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hedeltorres/Dropbox/Files/Education/Ryerson - Big Data/CKME136/"/>
    </mc:Choice>
  </mc:AlternateContent>
  <bookViews>
    <workbookView xWindow="20" yWindow="980" windowWidth="24600" windowHeight="16920" tabRatio="500" firstSheet="2" activeTab="4"/>
  </bookViews>
  <sheets>
    <sheet name="Definitions" sheetId="26" r:id="rId1"/>
    <sheet name="Data Catalogue" sheetId="11" r:id="rId2"/>
    <sheet name="Files Inventory" sheetId="23" r:id="rId3"/>
    <sheet name="Sheet2" sheetId="42" r:id="rId4"/>
    <sheet name="Create Table" sheetId="24" r:id="rId5"/>
    <sheet name="combine" sheetId="30" r:id="rId6"/>
    <sheet name="Download Order" sheetId="37" r:id="rId7"/>
    <sheet name="IdentifyNonClients" sheetId="40" r:id="rId8"/>
    <sheet name="Code" sheetId="27" r:id="rId9"/>
    <sheet name="Calculation" sheetId="36" r:id="rId10"/>
    <sheet name="Test_lwc" sheetId="39" r:id="rId11"/>
    <sheet name="Tangerine_lwc" sheetId="38" r:id="rId12"/>
    <sheet name="Visualization" sheetId="35" r:id="rId13"/>
    <sheet name="Fields" sheetId="31" r:id="rId14"/>
    <sheet name="Exclude Table" sheetId="32" r:id="rId15"/>
    <sheet name="Lexicon" sheetId="41" r:id="rId16"/>
    <sheet name="sample betterbank-1-27-16" sheetId="1" r:id="rId17"/>
    <sheet name="Users" sheetId="12" r:id="rId18"/>
    <sheet name="Tweets" sheetId="18" r:id="rId19"/>
    <sheet name="Entities" sheetId="19" r:id="rId20"/>
    <sheet name="Places" sheetId="21" r:id="rId21"/>
    <sheet name="Entities in Objects" sheetId="20" r:id="rId22"/>
  </sheets>
  <definedNames>
    <definedName name="_xlnm._FilterDatabase" localSheetId="4" hidden="1">'Create Table'!$H$15:$H$43</definedName>
    <definedName name="_xlnm._FilterDatabase" localSheetId="15" hidden="1">Lexicon!$A$1:$F$6884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84" i="24" l="1"/>
  <c r="N84" i="24"/>
  <c r="M84" i="24"/>
  <c r="L84" i="24"/>
  <c r="K84" i="24"/>
  <c r="J84" i="24"/>
  <c r="I84" i="24"/>
  <c r="H84" i="24"/>
  <c r="B152" i="40"/>
  <c r="C152" i="40"/>
  <c r="D152" i="40"/>
  <c r="E152" i="40"/>
  <c r="F152" i="40"/>
  <c r="G152" i="40"/>
  <c r="B154" i="40"/>
  <c r="C154" i="40"/>
  <c r="D154" i="40"/>
  <c r="E154" i="40"/>
  <c r="F154" i="40"/>
  <c r="G154" i="40"/>
  <c r="A154" i="40"/>
  <c r="A152" i="40"/>
  <c r="B155" i="40"/>
  <c r="C155" i="40"/>
  <c r="D155" i="40"/>
  <c r="E155" i="40"/>
  <c r="F155" i="40"/>
  <c r="G155" i="40"/>
  <c r="A155" i="40"/>
  <c r="A104" i="40"/>
  <c r="A103" i="40"/>
  <c r="A129" i="40"/>
  <c r="A130" i="40"/>
  <c r="A122" i="40"/>
  <c r="A123" i="40"/>
  <c r="A124" i="40"/>
  <c r="A125" i="40"/>
  <c r="A126" i="40"/>
  <c r="A127" i="40"/>
  <c r="A128" i="40"/>
  <c r="A118" i="40"/>
  <c r="A119" i="40"/>
  <c r="A120" i="40"/>
  <c r="A121" i="40"/>
  <c r="A117" i="40"/>
  <c r="A116" i="40"/>
  <c r="A115" i="40"/>
  <c r="A114" i="40"/>
  <c r="A113" i="40"/>
  <c r="A112" i="40"/>
  <c r="A111" i="40"/>
  <c r="A110" i="40"/>
  <c r="A109" i="40"/>
  <c r="A108" i="40"/>
  <c r="A107" i="40"/>
  <c r="A106" i="40"/>
  <c r="A105" i="40"/>
  <c r="E95" i="40"/>
  <c r="E92" i="40"/>
  <c r="E89" i="40"/>
  <c r="E86" i="40"/>
  <c r="E83" i="40"/>
  <c r="E80" i="40"/>
  <c r="E77" i="40"/>
  <c r="C75" i="40"/>
  <c r="C76" i="40"/>
  <c r="C77" i="40"/>
  <c r="C78" i="40"/>
  <c r="C79" i="40"/>
  <c r="C80" i="40"/>
  <c r="C74" i="40"/>
  <c r="I130" i="24"/>
  <c r="J130" i="24"/>
  <c r="K130" i="24"/>
  <c r="L130" i="24"/>
  <c r="M130" i="24"/>
  <c r="N130" i="24"/>
  <c r="O130" i="24"/>
  <c r="H130" i="24"/>
  <c r="H103" i="24"/>
  <c r="I13" i="23"/>
  <c r="I14" i="23"/>
  <c r="I15" i="23"/>
  <c r="I16" i="23"/>
  <c r="I17" i="23"/>
  <c r="I18" i="23"/>
  <c r="I19" i="23"/>
  <c r="I20" i="23"/>
  <c r="I21" i="23"/>
  <c r="I22" i="23"/>
  <c r="O122" i="24"/>
  <c r="I122" i="24"/>
  <c r="J122" i="24"/>
  <c r="K122" i="24"/>
  <c r="L122" i="24"/>
  <c r="M122" i="24"/>
  <c r="N122" i="24"/>
  <c r="H122" i="24"/>
  <c r="I126" i="24"/>
  <c r="J126" i="24"/>
  <c r="K126" i="24"/>
  <c r="L126" i="24"/>
  <c r="M126" i="24"/>
  <c r="N126" i="24"/>
  <c r="O126" i="24"/>
  <c r="H126" i="24"/>
  <c r="N124" i="24"/>
  <c r="O124" i="24"/>
  <c r="I124" i="24"/>
  <c r="J124" i="24"/>
  <c r="K124" i="24"/>
  <c r="L124" i="24"/>
  <c r="M124" i="24"/>
  <c r="H124" i="24"/>
  <c r="A2" i="24"/>
  <c r="A3" i="24"/>
  <c r="A4" i="24"/>
  <c r="A5" i="24"/>
  <c r="B2" i="24"/>
  <c r="B3" i="24"/>
  <c r="B4" i="24"/>
  <c r="B5" i="24"/>
  <c r="A6" i="24"/>
  <c r="B6" i="24"/>
  <c r="A7" i="24"/>
  <c r="B7" i="24"/>
  <c r="A8" i="24"/>
  <c r="B8" i="24"/>
  <c r="A9" i="24"/>
  <c r="B9" i="24"/>
  <c r="A10" i="24"/>
  <c r="B10" i="24"/>
  <c r="A11" i="24"/>
  <c r="B11" i="24"/>
  <c r="A12" i="24"/>
  <c r="B12" i="24"/>
  <c r="A13" i="24"/>
  <c r="B13" i="24"/>
  <c r="A14" i="24"/>
  <c r="B14" i="24"/>
  <c r="A15" i="24"/>
  <c r="B15" i="24"/>
  <c r="A16" i="24"/>
  <c r="B16" i="24"/>
  <c r="A17" i="24"/>
  <c r="B17" i="24"/>
  <c r="A18" i="24"/>
  <c r="B18" i="24"/>
  <c r="A19" i="24"/>
  <c r="B19" i="24"/>
  <c r="A20" i="24"/>
  <c r="B20" i="24"/>
  <c r="A21" i="24"/>
  <c r="B21" i="24"/>
  <c r="A22" i="24"/>
  <c r="B22" i="24"/>
  <c r="A23" i="24"/>
  <c r="B23" i="24"/>
  <c r="A24" i="24"/>
  <c r="B24" i="24"/>
  <c r="A25" i="24"/>
  <c r="B25" i="24"/>
  <c r="A26" i="24"/>
  <c r="B26" i="24"/>
  <c r="A27" i="24"/>
  <c r="B27" i="24"/>
  <c r="A28" i="24"/>
  <c r="B28" i="24"/>
  <c r="A29" i="24"/>
  <c r="B29" i="24"/>
  <c r="A30" i="24"/>
  <c r="B30" i="24"/>
  <c r="A31" i="24"/>
  <c r="B31" i="24"/>
  <c r="A32" i="24"/>
  <c r="B32" i="24"/>
  <c r="A33" i="24"/>
  <c r="B33" i="24"/>
  <c r="A34" i="24"/>
  <c r="B34" i="24"/>
  <c r="A35" i="24"/>
  <c r="B35" i="24"/>
  <c r="A36" i="24"/>
  <c r="B36" i="24"/>
  <c r="A37" i="24"/>
  <c r="B37" i="24"/>
  <c r="A38" i="24"/>
  <c r="B38" i="24"/>
  <c r="A39" i="24"/>
  <c r="B39" i="24"/>
  <c r="A40" i="24"/>
  <c r="B40" i="24"/>
  <c r="A41" i="24"/>
  <c r="B41" i="24"/>
  <c r="A42" i="24"/>
  <c r="B42" i="24"/>
  <c r="A43" i="24"/>
  <c r="B43" i="24"/>
  <c r="A44" i="24"/>
  <c r="B44" i="24"/>
  <c r="A45" i="24"/>
  <c r="B45" i="24"/>
  <c r="A46" i="24"/>
  <c r="B46" i="24"/>
  <c r="A47" i="24"/>
  <c r="B47" i="24"/>
  <c r="A48" i="24"/>
  <c r="B48" i="24"/>
  <c r="A49" i="24"/>
  <c r="B49" i="24"/>
  <c r="A50" i="24"/>
  <c r="B50" i="24"/>
  <c r="A51" i="24"/>
  <c r="B51" i="24"/>
  <c r="A52" i="24"/>
  <c r="B52" i="24"/>
  <c r="A53" i="24"/>
  <c r="B53" i="24"/>
  <c r="A54" i="24"/>
  <c r="B54" i="24"/>
  <c r="A55" i="24"/>
  <c r="B55" i="24"/>
  <c r="A56" i="24"/>
  <c r="B56" i="24"/>
  <c r="A57" i="24"/>
  <c r="B57" i="24"/>
  <c r="A58" i="24"/>
  <c r="B58" i="24"/>
  <c r="A59" i="24"/>
  <c r="B59" i="24"/>
  <c r="A60" i="24"/>
  <c r="B60" i="24"/>
  <c r="A61" i="24"/>
  <c r="B61" i="24"/>
  <c r="A62" i="24"/>
  <c r="B62" i="24"/>
  <c r="A63" i="24"/>
  <c r="B63" i="24"/>
  <c r="A64" i="24"/>
  <c r="B64" i="24"/>
  <c r="A65" i="24"/>
  <c r="B65" i="24"/>
  <c r="A66" i="24"/>
  <c r="D67" i="23"/>
  <c r="B66" i="24"/>
  <c r="A67" i="24"/>
  <c r="D68" i="23"/>
  <c r="B67" i="24"/>
  <c r="A68" i="24"/>
  <c r="D69" i="23"/>
  <c r="B68" i="24"/>
  <c r="A69" i="24"/>
  <c r="D70" i="23"/>
  <c r="B69" i="24"/>
  <c r="A70" i="24"/>
  <c r="D71" i="23"/>
  <c r="B70" i="24"/>
  <c r="A71" i="24"/>
  <c r="D72" i="23"/>
  <c r="B71" i="24"/>
  <c r="A72" i="24"/>
  <c r="D73" i="23"/>
  <c r="B72" i="24"/>
  <c r="A73" i="24"/>
  <c r="D74" i="23"/>
  <c r="B73" i="24"/>
  <c r="A74" i="24"/>
  <c r="D75" i="23"/>
  <c r="B74" i="24"/>
  <c r="A75" i="24"/>
  <c r="D76" i="23"/>
  <c r="B75" i="24"/>
  <c r="A76" i="24"/>
  <c r="D77" i="23"/>
  <c r="B76" i="24"/>
  <c r="A77" i="24"/>
  <c r="D78" i="23"/>
  <c r="B77" i="24"/>
  <c r="A78" i="24"/>
  <c r="B78" i="24"/>
  <c r="A79" i="24"/>
  <c r="B79" i="24"/>
  <c r="A80" i="24"/>
  <c r="B80" i="24"/>
  <c r="A81" i="24"/>
  <c r="B81" i="24"/>
  <c r="A82" i="24"/>
  <c r="B82" i="24"/>
  <c r="A83" i="24"/>
  <c r="B83" i="24"/>
  <c r="A84" i="24"/>
  <c r="B84" i="24"/>
  <c r="A85" i="24"/>
  <c r="B85" i="24"/>
  <c r="A86" i="24"/>
  <c r="B86" i="24"/>
  <c r="A87" i="24"/>
  <c r="B87" i="24"/>
  <c r="A88" i="24"/>
  <c r="B88" i="24"/>
  <c r="A89" i="24"/>
  <c r="B89" i="24"/>
  <c r="A90" i="24"/>
  <c r="B90" i="24"/>
  <c r="A91" i="24"/>
  <c r="B91" i="24"/>
  <c r="A92" i="24"/>
  <c r="B92" i="24"/>
  <c r="A93" i="24"/>
  <c r="B93" i="24"/>
  <c r="A94" i="24"/>
  <c r="B94" i="24"/>
  <c r="A95" i="24"/>
  <c r="B95" i="24"/>
  <c r="A96" i="24"/>
  <c r="B96" i="24"/>
  <c r="A97" i="24"/>
  <c r="B97" i="24"/>
  <c r="A98" i="24"/>
  <c r="B98" i="24"/>
  <c r="A99" i="24"/>
  <c r="B99" i="24"/>
  <c r="A100" i="24"/>
  <c r="B100" i="24"/>
  <c r="A101" i="24"/>
  <c r="B101" i="24"/>
  <c r="A102" i="24"/>
  <c r="B102" i="24"/>
  <c r="A103" i="24"/>
  <c r="B103" i="24"/>
  <c r="A104" i="24"/>
  <c r="B104" i="24"/>
  <c r="A105" i="24"/>
  <c r="B105" i="24"/>
  <c r="A106" i="24"/>
  <c r="B106" i="24"/>
  <c r="A107" i="24"/>
  <c r="B107" i="24"/>
  <c r="A108" i="24"/>
  <c r="B108" i="24"/>
  <c r="A109" i="24"/>
  <c r="B109" i="24"/>
  <c r="A110" i="24"/>
  <c r="B110" i="24"/>
  <c r="A111" i="24"/>
  <c r="B111" i="24"/>
  <c r="A112" i="24"/>
  <c r="B112" i="24"/>
  <c r="A113" i="24"/>
  <c r="B113" i="24"/>
  <c r="A114" i="24"/>
  <c r="B114" i="24"/>
  <c r="A115" i="24"/>
  <c r="B115" i="24"/>
  <c r="A116" i="24"/>
  <c r="B116" i="24"/>
  <c r="A117" i="24"/>
  <c r="B117" i="24"/>
  <c r="A118" i="24"/>
  <c r="B118" i="24"/>
  <c r="A119" i="24"/>
  <c r="B119" i="24"/>
  <c r="A120" i="24"/>
  <c r="B120" i="24"/>
  <c r="A121" i="24"/>
  <c r="B121" i="24"/>
  <c r="A122" i="24"/>
  <c r="B122" i="24"/>
  <c r="A123" i="24"/>
  <c r="B123" i="24"/>
  <c r="A124" i="24"/>
  <c r="B124" i="24"/>
  <c r="A125" i="24"/>
  <c r="B125" i="24"/>
  <c r="A126" i="24"/>
  <c r="B126" i="24"/>
  <c r="A127" i="24"/>
  <c r="B127" i="24"/>
  <c r="A128" i="24"/>
  <c r="B128" i="24"/>
  <c r="A129" i="24"/>
  <c r="B129" i="24"/>
  <c r="ED3" i="24"/>
  <c r="EE3" i="24"/>
  <c r="EF3" i="24"/>
  <c r="ED4" i="24"/>
  <c r="EE4" i="24"/>
  <c r="EF4" i="24"/>
  <c r="ED5" i="24"/>
  <c r="EE5" i="24"/>
  <c r="EF5" i="24"/>
  <c r="ED6" i="24"/>
  <c r="EE6" i="24"/>
  <c r="EF6" i="24"/>
  <c r="ED8" i="24"/>
  <c r="EE8" i="24"/>
  <c r="EF8" i="24"/>
  <c r="ED9" i="24"/>
  <c r="EE9" i="24"/>
  <c r="EF9" i="24"/>
  <c r="ED10" i="24"/>
  <c r="EE10" i="24"/>
  <c r="EF10" i="24"/>
  <c r="ED12" i="24"/>
  <c r="EE12" i="24"/>
  <c r="EF12" i="24"/>
  <c r="ED13" i="24"/>
  <c r="EE13" i="24"/>
  <c r="EF13" i="24"/>
  <c r="ED15" i="24"/>
  <c r="EE15" i="24"/>
  <c r="EF15" i="24"/>
  <c r="ED16" i="24"/>
  <c r="EE16" i="24"/>
  <c r="EF16" i="24"/>
  <c r="ED17" i="24"/>
  <c r="EE17" i="24"/>
  <c r="EF17" i="24"/>
  <c r="ED18" i="24"/>
  <c r="EE18" i="24"/>
  <c r="EF18" i="24"/>
  <c r="ED19" i="24"/>
  <c r="EE19" i="24"/>
  <c r="EF19" i="24"/>
  <c r="ED20" i="24"/>
  <c r="EE20" i="24"/>
  <c r="EF20" i="24"/>
  <c r="ED21" i="24"/>
  <c r="EE21" i="24"/>
  <c r="EF21" i="24"/>
  <c r="ED22" i="24"/>
  <c r="EE22" i="24"/>
  <c r="EF22" i="24"/>
  <c r="ED23" i="24"/>
  <c r="EE23" i="24"/>
  <c r="EF23" i="24"/>
  <c r="ED24" i="24"/>
  <c r="EE24" i="24"/>
  <c r="EF24" i="24"/>
  <c r="ED25" i="24"/>
  <c r="EE25" i="24"/>
  <c r="EF25" i="24"/>
  <c r="ED26" i="24"/>
  <c r="EE26" i="24"/>
  <c r="EF26" i="24"/>
  <c r="ED27" i="24"/>
  <c r="EE27" i="24"/>
  <c r="EF27" i="24"/>
  <c r="ED28" i="24"/>
  <c r="EE28" i="24"/>
  <c r="EF28" i="24"/>
  <c r="ED29" i="24"/>
  <c r="EE29" i="24"/>
  <c r="EF29" i="24"/>
  <c r="ED30" i="24"/>
  <c r="EE30" i="24"/>
  <c r="EF30" i="24"/>
  <c r="ED31" i="24"/>
  <c r="EE31" i="24"/>
  <c r="EF31" i="24"/>
  <c r="ED32" i="24"/>
  <c r="EE32" i="24"/>
  <c r="EF32" i="24"/>
  <c r="ED33" i="24"/>
  <c r="EE33" i="24"/>
  <c r="EF33" i="24"/>
  <c r="ED34" i="24"/>
  <c r="EE34" i="24"/>
  <c r="EF34" i="24"/>
  <c r="ED35" i="24"/>
  <c r="EE35" i="24"/>
  <c r="EF35" i="24"/>
  <c r="ED36" i="24"/>
  <c r="EE36" i="24"/>
  <c r="EF36" i="24"/>
  <c r="ED37" i="24"/>
  <c r="EE37" i="24"/>
  <c r="EF37" i="24"/>
  <c r="ED38" i="24"/>
  <c r="EE38" i="24"/>
  <c r="EF38" i="24"/>
  <c r="ED39" i="24"/>
  <c r="EE39" i="24"/>
  <c r="EF39" i="24"/>
  <c r="ED40" i="24"/>
  <c r="EE40" i="24"/>
  <c r="EF40" i="24"/>
  <c r="ED41" i="24"/>
  <c r="EE41" i="24"/>
  <c r="EF41" i="24"/>
  <c r="ED42" i="24"/>
  <c r="EE42" i="24"/>
  <c r="EF42" i="24"/>
  <c r="ED43" i="24"/>
  <c r="EE43" i="24"/>
  <c r="EF43" i="24"/>
  <c r="ED44" i="24"/>
  <c r="EE44" i="24"/>
  <c r="EF44" i="24"/>
  <c r="ED46" i="24"/>
  <c r="EE46" i="24"/>
  <c r="EF46" i="24"/>
  <c r="ED47" i="24"/>
  <c r="EE47" i="24"/>
  <c r="EF47" i="24"/>
  <c r="ED52" i="24"/>
  <c r="EE52" i="24"/>
  <c r="EF52" i="24"/>
  <c r="ED54" i="24"/>
  <c r="EE54" i="24"/>
  <c r="EF54" i="24"/>
  <c r="ED57" i="24"/>
  <c r="EE57" i="24"/>
  <c r="EF57" i="24"/>
  <c r="ED59" i="24"/>
  <c r="EE59" i="24"/>
  <c r="EF59" i="24"/>
  <c r="C128" i="24"/>
  <c r="ED61" i="24"/>
  <c r="C129" i="24"/>
  <c r="EE61" i="24"/>
  <c r="EF61" i="24"/>
  <c r="DQ3" i="24"/>
  <c r="DR3" i="24"/>
  <c r="DS3" i="24"/>
  <c r="DT3" i="24"/>
  <c r="DU3" i="24"/>
  <c r="DV3" i="24"/>
  <c r="DW3" i="24"/>
  <c r="DX3" i="24"/>
  <c r="DY3" i="24"/>
  <c r="DZ3" i="24"/>
  <c r="EA3" i="24"/>
  <c r="EB3" i="24"/>
  <c r="EC3" i="24"/>
  <c r="DQ4" i="24"/>
  <c r="DR4" i="24"/>
  <c r="DS4" i="24"/>
  <c r="DT4" i="24"/>
  <c r="DU4" i="24"/>
  <c r="DV4" i="24"/>
  <c r="DW4" i="24"/>
  <c r="DX4" i="24"/>
  <c r="DY4" i="24"/>
  <c r="DZ4" i="24"/>
  <c r="EA4" i="24"/>
  <c r="EB4" i="24"/>
  <c r="EC4" i="24"/>
  <c r="DQ5" i="24"/>
  <c r="DR5" i="24"/>
  <c r="DS5" i="24"/>
  <c r="DT5" i="24"/>
  <c r="DU5" i="24"/>
  <c r="DV5" i="24"/>
  <c r="DW5" i="24"/>
  <c r="DX5" i="24"/>
  <c r="DY5" i="24"/>
  <c r="DZ5" i="24"/>
  <c r="EA5" i="24"/>
  <c r="EB5" i="24"/>
  <c r="EC5" i="24"/>
  <c r="DQ6" i="24"/>
  <c r="DR6" i="24"/>
  <c r="DS6" i="24"/>
  <c r="DT6" i="24"/>
  <c r="DU6" i="24"/>
  <c r="DV6" i="24"/>
  <c r="DW6" i="24"/>
  <c r="DX6" i="24"/>
  <c r="DY6" i="24"/>
  <c r="DZ6" i="24"/>
  <c r="EA6" i="24"/>
  <c r="EB6" i="24"/>
  <c r="EC6" i="24"/>
  <c r="DQ8" i="24"/>
  <c r="DR8" i="24"/>
  <c r="DS8" i="24"/>
  <c r="DT8" i="24"/>
  <c r="DU8" i="24"/>
  <c r="DV8" i="24"/>
  <c r="DW8" i="24"/>
  <c r="DX8" i="24"/>
  <c r="DY8" i="24"/>
  <c r="DZ8" i="24"/>
  <c r="EA8" i="24"/>
  <c r="EB8" i="24"/>
  <c r="EC8" i="24"/>
  <c r="DQ9" i="24"/>
  <c r="DR9" i="24"/>
  <c r="DS9" i="24"/>
  <c r="DT9" i="24"/>
  <c r="DU9" i="24"/>
  <c r="DV9" i="24"/>
  <c r="DW9" i="24"/>
  <c r="DX9" i="24"/>
  <c r="DY9" i="24"/>
  <c r="DZ9" i="24"/>
  <c r="EA9" i="24"/>
  <c r="EB9" i="24"/>
  <c r="EC9" i="24"/>
  <c r="DQ10" i="24"/>
  <c r="DR10" i="24"/>
  <c r="DS10" i="24"/>
  <c r="DT10" i="24"/>
  <c r="DU10" i="24"/>
  <c r="DV10" i="24"/>
  <c r="DW10" i="24"/>
  <c r="DX10" i="24"/>
  <c r="DY10" i="24"/>
  <c r="DZ10" i="24"/>
  <c r="EA10" i="24"/>
  <c r="EB10" i="24"/>
  <c r="EC10" i="24"/>
  <c r="DQ12" i="24"/>
  <c r="DR12" i="24"/>
  <c r="DS12" i="24"/>
  <c r="DT12" i="24"/>
  <c r="DU12" i="24"/>
  <c r="DV12" i="24"/>
  <c r="DW12" i="24"/>
  <c r="DX12" i="24"/>
  <c r="DY12" i="24"/>
  <c r="DZ12" i="24"/>
  <c r="EA12" i="24"/>
  <c r="EB12" i="24"/>
  <c r="EC12" i="24"/>
  <c r="DQ13" i="24"/>
  <c r="DR13" i="24"/>
  <c r="DS13" i="24"/>
  <c r="DT13" i="24"/>
  <c r="DU13" i="24"/>
  <c r="DV13" i="24"/>
  <c r="DW13" i="24"/>
  <c r="DX13" i="24"/>
  <c r="DY13" i="24"/>
  <c r="DZ13" i="24"/>
  <c r="EA13" i="24"/>
  <c r="EB13" i="24"/>
  <c r="EC13" i="24"/>
  <c r="DQ15" i="24"/>
  <c r="DR15" i="24"/>
  <c r="DS15" i="24"/>
  <c r="DT15" i="24"/>
  <c r="DU15" i="24"/>
  <c r="DV15" i="24"/>
  <c r="DW15" i="24"/>
  <c r="DX15" i="24"/>
  <c r="DY15" i="24"/>
  <c r="DZ15" i="24"/>
  <c r="EA15" i="24"/>
  <c r="EB15" i="24"/>
  <c r="EC15" i="24"/>
  <c r="DQ16" i="24"/>
  <c r="DR16" i="24"/>
  <c r="DS16" i="24"/>
  <c r="DT16" i="24"/>
  <c r="DU16" i="24"/>
  <c r="DV16" i="24"/>
  <c r="DW16" i="24"/>
  <c r="DX16" i="24"/>
  <c r="DY16" i="24"/>
  <c r="DZ16" i="24"/>
  <c r="EA16" i="24"/>
  <c r="EB16" i="24"/>
  <c r="EC16" i="24"/>
  <c r="DQ17" i="24"/>
  <c r="DR17" i="24"/>
  <c r="DS17" i="24"/>
  <c r="DT17" i="24"/>
  <c r="DU17" i="24"/>
  <c r="DV17" i="24"/>
  <c r="DW17" i="24"/>
  <c r="DX17" i="24"/>
  <c r="DY17" i="24"/>
  <c r="DZ17" i="24"/>
  <c r="EA17" i="24"/>
  <c r="EB17" i="24"/>
  <c r="EC17" i="24"/>
  <c r="DQ18" i="24"/>
  <c r="DR18" i="24"/>
  <c r="DS18" i="24"/>
  <c r="DT18" i="24"/>
  <c r="DU18" i="24"/>
  <c r="DV18" i="24"/>
  <c r="DW18" i="24"/>
  <c r="DX18" i="24"/>
  <c r="DY18" i="24"/>
  <c r="DZ18" i="24"/>
  <c r="EA18" i="24"/>
  <c r="EB18" i="24"/>
  <c r="EC18" i="24"/>
  <c r="DQ19" i="24"/>
  <c r="DR19" i="24"/>
  <c r="DS19" i="24"/>
  <c r="DT19" i="24"/>
  <c r="DU19" i="24"/>
  <c r="DV19" i="24"/>
  <c r="DW19" i="24"/>
  <c r="DX19" i="24"/>
  <c r="DY19" i="24"/>
  <c r="DZ19" i="24"/>
  <c r="EA19" i="24"/>
  <c r="EB19" i="24"/>
  <c r="EC19" i="24"/>
  <c r="DQ20" i="24"/>
  <c r="DR20" i="24"/>
  <c r="DS20" i="24"/>
  <c r="DT20" i="24"/>
  <c r="DU20" i="24"/>
  <c r="DV20" i="24"/>
  <c r="DW20" i="24"/>
  <c r="DX20" i="24"/>
  <c r="DY20" i="24"/>
  <c r="DZ20" i="24"/>
  <c r="EA20" i="24"/>
  <c r="EB20" i="24"/>
  <c r="EC20" i="24"/>
  <c r="DQ21" i="24"/>
  <c r="DR21" i="24"/>
  <c r="DS21" i="24"/>
  <c r="DT21" i="24"/>
  <c r="DU21" i="24"/>
  <c r="DV21" i="24"/>
  <c r="DW21" i="24"/>
  <c r="DX21" i="24"/>
  <c r="DY21" i="24"/>
  <c r="DZ21" i="24"/>
  <c r="EA21" i="24"/>
  <c r="EB21" i="24"/>
  <c r="EC21" i="24"/>
  <c r="DQ22" i="24"/>
  <c r="DR22" i="24"/>
  <c r="DS22" i="24"/>
  <c r="DT22" i="24"/>
  <c r="DU22" i="24"/>
  <c r="DV22" i="24"/>
  <c r="DW22" i="24"/>
  <c r="DX22" i="24"/>
  <c r="DY22" i="24"/>
  <c r="DZ22" i="24"/>
  <c r="EA22" i="24"/>
  <c r="EB22" i="24"/>
  <c r="EC22" i="24"/>
  <c r="DQ23" i="24"/>
  <c r="DR23" i="24"/>
  <c r="DS23" i="24"/>
  <c r="DT23" i="24"/>
  <c r="DU23" i="24"/>
  <c r="DV23" i="24"/>
  <c r="DW23" i="24"/>
  <c r="DX23" i="24"/>
  <c r="DY23" i="24"/>
  <c r="DZ23" i="24"/>
  <c r="EA23" i="24"/>
  <c r="EB23" i="24"/>
  <c r="EC23" i="24"/>
  <c r="DQ24" i="24"/>
  <c r="DR24" i="24"/>
  <c r="DS24" i="24"/>
  <c r="DT24" i="24"/>
  <c r="DU24" i="24"/>
  <c r="DV24" i="24"/>
  <c r="DW24" i="24"/>
  <c r="DX24" i="24"/>
  <c r="DY24" i="24"/>
  <c r="DZ24" i="24"/>
  <c r="EA24" i="24"/>
  <c r="EB24" i="24"/>
  <c r="EC24" i="24"/>
  <c r="DQ25" i="24"/>
  <c r="DR25" i="24"/>
  <c r="DS25" i="24"/>
  <c r="DT25" i="24"/>
  <c r="DU25" i="24"/>
  <c r="DV25" i="24"/>
  <c r="DW25" i="24"/>
  <c r="DX25" i="24"/>
  <c r="DY25" i="24"/>
  <c r="DZ25" i="24"/>
  <c r="EA25" i="24"/>
  <c r="EB25" i="24"/>
  <c r="EC25" i="24"/>
  <c r="DQ26" i="24"/>
  <c r="DR26" i="24"/>
  <c r="DS26" i="24"/>
  <c r="DT26" i="24"/>
  <c r="DU26" i="24"/>
  <c r="DV26" i="24"/>
  <c r="DW26" i="24"/>
  <c r="DX26" i="24"/>
  <c r="DY26" i="24"/>
  <c r="DZ26" i="24"/>
  <c r="EA26" i="24"/>
  <c r="EB26" i="24"/>
  <c r="EC26" i="24"/>
  <c r="DQ27" i="24"/>
  <c r="DR27" i="24"/>
  <c r="DS27" i="24"/>
  <c r="DT27" i="24"/>
  <c r="DU27" i="24"/>
  <c r="DV27" i="24"/>
  <c r="DW27" i="24"/>
  <c r="DX27" i="24"/>
  <c r="DY27" i="24"/>
  <c r="DZ27" i="24"/>
  <c r="EA27" i="24"/>
  <c r="EB27" i="24"/>
  <c r="EC27" i="24"/>
  <c r="DQ28" i="24"/>
  <c r="DR28" i="24"/>
  <c r="DS28" i="24"/>
  <c r="DT28" i="24"/>
  <c r="DU28" i="24"/>
  <c r="DV28" i="24"/>
  <c r="DW28" i="24"/>
  <c r="DX28" i="24"/>
  <c r="DY28" i="24"/>
  <c r="DZ28" i="24"/>
  <c r="EA28" i="24"/>
  <c r="EB28" i="24"/>
  <c r="EC28" i="24"/>
  <c r="DQ29" i="24"/>
  <c r="DR29" i="24"/>
  <c r="DS29" i="24"/>
  <c r="DT29" i="24"/>
  <c r="DU29" i="24"/>
  <c r="DV29" i="24"/>
  <c r="DW29" i="24"/>
  <c r="DX29" i="24"/>
  <c r="DY29" i="24"/>
  <c r="DZ29" i="24"/>
  <c r="EA29" i="24"/>
  <c r="EB29" i="24"/>
  <c r="EC29" i="24"/>
  <c r="DQ30" i="24"/>
  <c r="DR30" i="24"/>
  <c r="DS30" i="24"/>
  <c r="DT30" i="24"/>
  <c r="DU30" i="24"/>
  <c r="DV30" i="24"/>
  <c r="DW30" i="24"/>
  <c r="DX30" i="24"/>
  <c r="DY30" i="24"/>
  <c r="DZ30" i="24"/>
  <c r="EA30" i="24"/>
  <c r="EB30" i="24"/>
  <c r="EC30" i="24"/>
  <c r="DQ31" i="24"/>
  <c r="DR31" i="24"/>
  <c r="DS31" i="24"/>
  <c r="DT31" i="24"/>
  <c r="DU31" i="24"/>
  <c r="DV31" i="24"/>
  <c r="DW31" i="24"/>
  <c r="DX31" i="24"/>
  <c r="DY31" i="24"/>
  <c r="DZ31" i="24"/>
  <c r="EA31" i="24"/>
  <c r="EB31" i="24"/>
  <c r="EC31" i="24"/>
  <c r="DQ32" i="24"/>
  <c r="DR32" i="24"/>
  <c r="DS32" i="24"/>
  <c r="DT32" i="24"/>
  <c r="DU32" i="24"/>
  <c r="DV32" i="24"/>
  <c r="DW32" i="24"/>
  <c r="DX32" i="24"/>
  <c r="DY32" i="24"/>
  <c r="DZ32" i="24"/>
  <c r="EA32" i="24"/>
  <c r="EB32" i="24"/>
  <c r="EC32" i="24"/>
  <c r="DQ33" i="24"/>
  <c r="DR33" i="24"/>
  <c r="DS33" i="24"/>
  <c r="DT33" i="24"/>
  <c r="DU33" i="24"/>
  <c r="DV33" i="24"/>
  <c r="DW33" i="24"/>
  <c r="DX33" i="24"/>
  <c r="DY33" i="24"/>
  <c r="DZ33" i="24"/>
  <c r="EA33" i="24"/>
  <c r="EB33" i="24"/>
  <c r="EC33" i="24"/>
  <c r="DQ34" i="24"/>
  <c r="DR34" i="24"/>
  <c r="DS34" i="24"/>
  <c r="DT34" i="24"/>
  <c r="DU34" i="24"/>
  <c r="DV34" i="24"/>
  <c r="DW34" i="24"/>
  <c r="DX34" i="24"/>
  <c r="DY34" i="24"/>
  <c r="DZ34" i="24"/>
  <c r="EA34" i="24"/>
  <c r="EB34" i="24"/>
  <c r="EC34" i="24"/>
  <c r="DQ35" i="24"/>
  <c r="DR35" i="24"/>
  <c r="DS35" i="24"/>
  <c r="DT35" i="24"/>
  <c r="DU35" i="24"/>
  <c r="DV35" i="24"/>
  <c r="DW35" i="24"/>
  <c r="DX35" i="24"/>
  <c r="DY35" i="24"/>
  <c r="DZ35" i="24"/>
  <c r="EA35" i="24"/>
  <c r="EB35" i="24"/>
  <c r="EC35" i="24"/>
  <c r="DQ36" i="24"/>
  <c r="DR36" i="24"/>
  <c r="DS36" i="24"/>
  <c r="DT36" i="24"/>
  <c r="DU36" i="24"/>
  <c r="DV36" i="24"/>
  <c r="DW36" i="24"/>
  <c r="DX36" i="24"/>
  <c r="DY36" i="24"/>
  <c r="DZ36" i="24"/>
  <c r="EA36" i="24"/>
  <c r="EB36" i="24"/>
  <c r="EC36" i="24"/>
  <c r="DQ37" i="24"/>
  <c r="DR37" i="24"/>
  <c r="DS37" i="24"/>
  <c r="DT37" i="24"/>
  <c r="DU37" i="24"/>
  <c r="DV37" i="24"/>
  <c r="DW37" i="24"/>
  <c r="DX37" i="24"/>
  <c r="DY37" i="24"/>
  <c r="DZ37" i="24"/>
  <c r="EA37" i="24"/>
  <c r="EB37" i="24"/>
  <c r="EC37" i="24"/>
  <c r="DQ38" i="24"/>
  <c r="DR38" i="24"/>
  <c r="DS38" i="24"/>
  <c r="DT38" i="24"/>
  <c r="DU38" i="24"/>
  <c r="DV38" i="24"/>
  <c r="DW38" i="24"/>
  <c r="DX38" i="24"/>
  <c r="DY38" i="24"/>
  <c r="DZ38" i="24"/>
  <c r="EA38" i="24"/>
  <c r="EB38" i="24"/>
  <c r="EC38" i="24"/>
  <c r="DQ39" i="24"/>
  <c r="DR39" i="24"/>
  <c r="DS39" i="24"/>
  <c r="DT39" i="24"/>
  <c r="DU39" i="24"/>
  <c r="DV39" i="24"/>
  <c r="DW39" i="24"/>
  <c r="DX39" i="24"/>
  <c r="DY39" i="24"/>
  <c r="DZ39" i="24"/>
  <c r="EA39" i="24"/>
  <c r="EB39" i="24"/>
  <c r="EC39" i="24"/>
  <c r="DQ40" i="24"/>
  <c r="DR40" i="24"/>
  <c r="DS40" i="24"/>
  <c r="DT40" i="24"/>
  <c r="DU40" i="24"/>
  <c r="DV40" i="24"/>
  <c r="DW40" i="24"/>
  <c r="DX40" i="24"/>
  <c r="DY40" i="24"/>
  <c r="DZ40" i="24"/>
  <c r="EA40" i="24"/>
  <c r="EB40" i="24"/>
  <c r="EC40" i="24"/>
  <c r="DQ41" i="24"/>
  <c r="DR41" i="24"/>
  <c r="DS41" i="24"/>
  <c r="DT41" i="24"/>
  <c r="DU41" i="24"/>
  <c r="DV41" i="24"/>
  <c r="DW41" i="24"/>
  <c r="DX41" i="24"/>
  <c r="DY41" i="24"/>
  <c r="DZ41" i="24"/>
  <c r="EA41" i="24"/>
  <c r="EB41" i="24"/>
  <c r="EC41" i="24"/>
  <c r="DQ42" i="24"/>
  <c r="DR42" i="24"/>
  <c r="DS42" i="24"/>
  <c r="DT42" i="24"/>
  <c r="DU42" i="24"/>
  <c r="DV42" i="24"/>
  <c r="DW42" i="24"/>
  <c r="DX42" i="24"/>
  <c r="DY42" i="24"/>
  <c r="DZ42" i="24"/>
  <c r="EA42" i="24"/>
  <c r="EB42" i="24"/>
  <c r="EC42" i="24"/>
  <c r="DQ43" i="24"/>
  <c r="DR43" i="24"/>
  <c r="DS43" i="24"/>
  <c r="DT43" i="24"/>
  <c r="DU43" i="24"/>
  <c r="DV43" i="24"/>
  <c r="DW43" i="24"/>
  <c r="DX43" i="24"/>
  <c r="DY43" i="24"/>
  <c r="DZ43" i="24"/>
  <c r="EA43" i="24"/>
  <c r="EB43" i="24"/>
  <c r="EC43" i="24"/>
  <c r="DQ44" i="24"/>
  <c r="DR44" i="24"/>
  <c r="DS44" i="24"/>
  <c r="DT44" i="24"/>
  <c r="DU44" i="24"/>
  <c r="DV44" i="24"/>
  <c r="DW44" i="24"/>
  <c r="DX44" i="24"/>
  <c r="DY44" i="24"/>
  <c r="DZ44" i="24"/>
  <c r="EA44" i="24"/>
  <c r="EB44" i="24"/>
  <c r="EC44" i="24"/>
  <c r="DQ46" i="24"/>
  <c r="DR46" i="24"/>
  <c r="DS46" i="24"/>
  <c r="DT46" i="24"/>
  <c r="DU46" i="24"/>
  <c r="DV46" i="24"/>
  <c r="DW46" i="24"/>
  <c r="DX46" i="24"/>
  <c r="DY46" i="24"/>
  <c r="DZ46" i="24"/>
  <c r="EA46" i="24"/>
  <c r="EB46" i="24"/>
  <c r="EC46" i="24"/>
  <c r="DQ47" i="24"/>
  <c r="DR47" i="24"/>
  <c r="DS47" i="24"/>
  <c r="DT47" i="24"/>
  <c r="DU47" i="24"/>
  <c r="DV47" i="24"/>
  <c r="DW47" i="24"/>
  <c r="DX47" i="24"/>
  <c r="DY47" i="24"/>
  <c r="DZ47" i="24"/>
  <c r="EA47" i="24"/>
  <c r="EB47" i="24"/>
  <c r="EC47" i="24"/>
  <c r="DQ52" i="24"/>
  <c r="DR52" i="24"/>
  <c r="DS52" i="24"/>
  <c r="DT52" i="24"/>
  <c r="DU52" i="24"/>
  <c r="DV52" i="24"/>
  <c r="DW52" i="24"/>
  <c r="DX52" i="24"/>
  <c r="DY52" i="24"/>
  <c r="DZ52" i="24"/>
  <c r="EA52" i="24"/>
  <c r="EB52" i="24"/>
  <c r="EC52" i="24"/>
  <c r="DQ54" i="24"/>
  <c r="DR54" i="24"/>
  <c r="DS54" i="24"/>
  <c r="DT54" i="24"/>
  <c r="DU54" i="24"/>
  <c r="DV54" i="24"/>
  <c r="DW54" i="24"/>
  <c r="DX54" i="24"/>
  <c r="DY54" i="24"/>
  <c r="DZ54" i="24"/>
  <c r="EA54" i="24"/>
  <c r="EB54" i="24"/>
  <c r="EC54" i="24"/>
  <c r="DQ57" i="24"/>
  <c r="DR57" i="24"/>
  <c r="DS57" i="24"/>
  <c r="DT57" i="24"/>
  <c r="DU57" i="24"/>
  <c r="DV57" i="24"/>
  <c r="DW57" i="24"/>
  <c r="DX57" i="24"/>
  <c r="DY57" i="24"/>
  <c r="DZ57" i="24"/>
  <c r="EA57" i="24"/>
  <c r="EB57" i="24"/>
  <c r="EC57" i="24"/>
  <c r="DQ59" i="24"/>
  <c r="DR59" i="24"/>
  <c r="DS59" i="24"/>
  <c r="DT59" i="24"/>
  <c r="DU59" i="24"/>
  <c r="DV59" i="24"/>
  <c r="DW59" i="24"/>
  <c r="DX59" i="24"/>
  <c r="DY59" i="24"/>
  <c r="DZ59" i="24"/>
  <c r="EA59" i="24"/>
  <c r="EB59" i="24"/>
  <c r="EC59" i="24"/>
  <c r="C115" i="24"/>
  <c r="DQ61" i="24"/>
  <c r="C116" i="24"/>
  <c r="DR61" i="24"/>
  <c r="C117" i="24"/>
  <c r="DS61" i="24"/>
  <c r="C118" i="24"/>
  <c r="DT61" i="24"/>
  <c r="C119" i="24"/>
  <c r="DU61" i="24"/>
  <c r="C120" i="24"/>
  <c r="DV61" i="24"/>
  <c r="C121" i="24"/>
  <c r="DW61" i="24"/>
  <c r="C122" i="24"/>
  <c r="DX61" i="24"/>
  <c r="C123" i="24"/>
  <c r="DY61" i="24"/>
  <c r="C124" i="24"/>
  <c r="DZ61" i="24"/>
  <c r="C125" i="24"/>
  <c r="EA61" i="24"/>
  <c r="C126" i="24"/>
  <c r="EB61" i="24"/>
  <c r="C127" i="24"/>
  <c r="EC61" i="24"/>
  <c r="D125" i="24"/>
  <c r="E125" i="24"/>
  <c r="F125" i="24"/>
  <c r="D126" i="24"/>
  <c r="E126" i="24"/>
  <c r="F126" i="24"/>
  <c r="D127" i="24"/>
  <c r="E127" i="24"/>
  <c r="F127" i="24"/>
  <c r="D128" i="24"/>
  <c r="E128" i="24"/>
  <c r="F128" i="24"/>
  <c r="D129" i="24"/>
  <c r="E129" i="24"/>
  <c r="F129" i="24"/>
  <c r="C114" i="24"/>
  <c r="D114" i="24"/>
  <c r="E114" i="24"/>
  <c r="F114" i="24"/>
  <c r="D115" i="24"/>
  <c r="E115" i="24"/>
  <c r="F115" i="24"/>
  <c r="D116" i="24"/>
  <c r="E116" i="24"/>
  <c r="F116" i="24"/>
  <c r="D117" i="24"/>
  <c r="E117" i="24"/>
  <c r="F117" i="24"/>
  <c r="D118" i="24"/>
  <c r="E118" i="24"/>
  <c r="F118" i="24"/>
  <c r="D119" i="24"/>
  <c r="E119" i="24"/>
  <c r="F119" i="24"/>
  <c r="D120" i="24"/>
  <c r="E120" i="24"/>
  <c r="F120" i="24"/>
  <c r="D121" i="24"/>
  <c r="E121" i="24"/>
  <c r="F121" i="24"/>
  <c r="D122" i="24"/>
  <c r="E122" i="24"/>
  <c r="F122" i="24"/>
  <c r="D123" i="24"/>
  <c r="E123" i="24"/>
  <c r="F123" i="24"/>
  <c r="D124" i="24"/>
  <c r="E124" i="24"/>
  <c r="F124" i="24"/>
  <c r="D115" i="23"/>
  <c r="D116" i="23"/>
  <c r="D117" i="23"/>
  <c r="D118" i="23"/>
  <c r="D119" i="23"/>
  <c r="D120" i="23"/>
  <c r="D121" i="23"/>
  <c r="D122" i="23"/>
  <c r="D123" i="23"/>
  <c r="D124" i="23"/>
  <c r="D125" i="23"/>
  <c r="D126" i="23"/>
  <c r="D127" i="23"/>
  <c r="D128" i="23"/>
  <c r="D129" i="23"/>
  <c r="D130" i="23"/>
  <c r="G55" i="40"/>
  <c r="H2" i="40"/>
  <c r="I2" i="40"/>
  <c r="J2" i="40"/>
  <c r="K2" i="40"/>
  <c r="L2" i="40"/>
  <c r="M2" i="40"/>
  <c r="G2" i="40"/>
  <c r="I73" i="24"/>
  <c r="J73" i="24"/>
  <c r="K73" i="24"/>
  <c r="L73" i="24"/>
  <c r="M73" i="24"/>
  <c r="N73" i="24"/>
  <c r="O73" i="24"/>
  <c r="H73" i="24"/>
  <c r="I101" i="24"/>
  <c r="J101" i="24"/>
  <c r="K101" i="24"/>
  <c r="L101" i="24"/>
  <c r="M101" i="24"/>
  <c r="N101" i="24"/>
  <c r="O101" i="24"/>
  <c r="H101" i="24"/>
  <c r="C7" i="39"/>
  <c r="G7" i="39"/>
  <c r="H7" i="39"/>
  <c r="I7" i="39"/>
  <c r="C8" i="39"/>
  <c r="G8" i="39"/>
  <c r="H8" i="39"/>
  <c r="I8" i="39"/>
  <c r="C9" i="39"/>
  <c r="G9" i="39"/>
  <c r="H9" i="39"/>
  <c r="I9" i="39"/>
  <c r="C10" i="39"/>
  <c r="G10" i="39"/>
  <c r="H10" i="39"/>
  <c r="I10" i="39"/>
  <c r="C11" i="39"/>
  <c r="G11" i="39"/>
  <c r="H11" i="39"/>
  <c r="I11" i="39"/>
  <c r="C12" i="39"/>
  <c r="G12" i="39"/>
  <c r="H12" i="39"/>
  <c r="I12" i="39"/>
  <c r="C13" i="39"/>
  <c r="G13" i="39"/>
  <c r="H13" i="39"/>
  <c r="I13" i="39"/>
  <c r="C14" i="39"/>
  <c r="G14" i="39"/>
  <c r="H14" i="39"/>
  <c r="I14" i="39"/>
  <c r="C15" i="39"/>
  <c r="G15" i="39"/>
  <c r="H15" i="39"/>
  <c r="I15" i="39"/>
  <c r="C16" i="39"/>
  <c r="G16" i="39"/>
  <c r="H16" i="39"/>
  <c r="I16" i="39"/>
  <c r="C17" i="39"/>
  <c r="G17" i="39"/>
  <c r="H17" i="39"/>
  <c r="I17" i="39"/>
  <c r="C18" i="39"/>
  <c r="G18" i="39"/>
  <c r="H18" i="39"/>
  <c r="I18" i="39"/>
  <c r="C19" i="39"/>
  <c r="G19" i="39"/>
  <c r="H19" i="39"/>
  <c r="I19" i="39"/>
  <c r="C20" i="39"/>
  <c r="G20" i="39"/>
  <c r="H20" i="39"/>
  <c r="I20" i="39"/>
  <c r="C21" i="39"/>
  <c r="G21" i="39"/>
  <c r="H21" i="39"/>
  <c r="I21" i="39"/>
  <c r="C22" i="39"/>
  <c r="G22" i="39"/>
  <c r="H22" i="39"/>
  <c r="I22" i="39"/>
  <c r="C23" i="39"/>
  <c r="G23" i="39"/>
  <c r="H23" i="39"/>
  <c r="I23" i="39"/>
  <c r="C24" i="39"/>
  <c r="G24" i="39"/>
  <c r="H24" i="39"/>
  <c r="I24" i="39"/>
  <c r="C25" i="39"/>
  <c r="G25" i="39"/>
  <c r="H25" i="39"/>
  <c r="I25" i="39"/>
  <c r="C26" i="39"/>
  <c r="G26" i="39"/>
  <c r="H26" i="39"/>
  <c r="I26" i="39"/>
  <c r="C27" i="39"/>
  <c r="G27" i="39"/>
  <c r="H27" i="39"/>
  <c r="I27" i="39"/>
  <c r="C28" i="39"/>
  <c r="G28" i="39"/>
  <c r="H28" i="39"/>
  <c r="I28" i="39"/>
  <c r="C29" i="39"/>
  <c r="G29" i="39"/>
  <c r="H29" i="39"/>
  <c r="I29" i="39"/>
  <c r="C30" i="39"/>
  <c r="G30" i="39"/>
  <c r="H30" i="39"/>
  <c r="I30" i="39"/>
  <c r="C31" i="39"/>
  <c r="G31" i="39"/>
  <c r="H31" i="39"/>
  <c r="I31" i="39"/>
  <c r="C32" i="39"/>
  <c r="G32" i="39"/>
  <c r="H32" i="39"/>
  <c r="I32" i="39"/>
  <c r="C33" i="39"/>
  <c r="G33" i="39"/>
  <c r="H33" i="39"/>
  <c r="I33" i="39"/>
  <c r="C34" i="39"/>
  <c r="G34" i="39"/>
  <c r="H34" i="39"/>
  <c r="I34" i="39"/>
  <c r="C35" i="39"/>
  <c r="G35" i="39"/>
  <c r="H35" i="39"/>
  <c r="I35" i="39"/>
  <c r="C36" i="39"/>
  <c r="G36" i="39"/>
  <c r="H36" i="39"/>
  <c r="I36" i="39"/>
  <c r="C37" i="39"/>
  <c r="G37" i="39"/>
  <c r="H37" i="39"/>
  <c r="I37" i="39"/>
  <c r="C38" i="39"/>
  <c r="G38" i="39"/>
  <c r="H38" i="39"/>
  <c r="I38" i="39"/>
  <c r="C39" i="39"/>
  <c r="G39" i="39"/>
  <c r="H39" i="39"/>
  <c r="I39" i="39"/>
  <c r="C40" i="39"/>
  <c r="G40" i="39"/>
  <c r="H40" i="39"/>
  <c r="I40" i="39"/>
  <c r="C41" i="39"/>
  <c r="G41" i="39"/>
  <c r="H41" i="39"/>
  <c r="I41" i="39"/>
  <c r="C42" i="39"/>
  <c r="G42" i="39"/>
  <c r="H42" i="39"/>
  <c r="I42" i="39"/>
  <c r="C43" i="39"/>
  <c r="G43" i="39"/>
  <c r="H43" i="39"/>
  <c r="I43" i="39"/>
  <c r="C44" i="39"/>
  <c r="G44" i="39"/>
  <c r="H44" i="39"/>
  <c r="I44" i="39"/>
  <c r="C45" i="39"/>
  <c r="G45" i="39"/>
  <c r="H45" i="39"/>
  <c r="I45" i="39"/>
  <c r="C46" i="39"/>
  <c r="G46" i="39"/>
  <c r="H46" i="39"/>
  <c r="I46" i="39"/>
  <c r="C47" i="39"/>
  <c r="G47" i="39"/>
  <c r="H47" i="39"/>
  <c r="I47" i="39"/>
  <c r="C48" i="39"/>
  <c r="G48" i="39"/>
  <c r="H48" i="39"/>
  <c r="I48" i="39"/>
  <c r="C49" i="39"/>
  <c r="G49" i="39"/>
  <c r="H49" i="39"/>
  <c r="I49" i="39"/>
  <c r="C50" i="39"/>
  <c r="G50" i="39"/>
  <c r="H50" i="39"/>
  <c r="I50" i="39"/>
  <c r="C51" i="39"/>
  <c r="G51" i="39"/>
  <c r="H51" i="39"/>
  <c r="I51" i="39"/>
  <c r="C52" i="39"/>
  <c r="G52" i="39"/>
  <c r="H52" i="39"/>
  <c r="I52" i="39"/>
  <c r="C53" i="39"/>
  <c r="G53" i="39"/>
  <c r="H53" i="39"/>
  <c r="I53" i="39"/>
  <c r="C54" i="39"/>
  <c r="G54" i="39"/>
  <c r="H54" i="39"/>
  <c r="I54" i="39"/>
  <c r="C55" i="39"/>
  <c r="G55" i="39"/>
  <c r="H55" i="39"/>
  <c r="I55" i="39"/>
  <c r="C56" i="39"/>
  <c r="G56" i="39"/>
  <c r="H56" i="39"/>
  <c r="I56" i="39"/>
  <c r="C57" i="39"/>
  <c r="G57" i="39"/>
  <c r="H57" i="39"/>
  <c r="I57" i="39"/>
  <c r="C58" i="39"/>
  <c r="G58" i="39"/>
  <c r="H58" i="39"/>
  <c r="I58" i="39"/>
  <c r="C59" i="39"/>
  <c r="G59" i="39"/>
  <c r="H59" i="39"/>
  <c r="I59" i="39"/>
  <c r="C60" i="39"/>
  <c r="G60" i="39"/>
  <c r="H60" i="39"/>
  <c r="I60" i="39"/>
  <c r="C61" i="39"/>
  <c r="G61" i="39"/>
  <c r="H61" i="39"/>
  <c r="I61" i="39"/>
  <c r="C62" i="39"/>
  <c r="G62" i="39"/>
  <c r="H62" i="39"/>
  <c r="I62" i="39"/>
  <c r="C63" i="39"/>
  <c r="G63" i="39"/>
  <c r="H63" i="39"/>
  <c r="I63" i="39"/>
  <c r="C64" i="39"/>
  <c r="G64" i="39"/>
  <c r="H64" i="39"/>
  <c r="I64" i="39"/>
  <c r="C65" i="39"/>
  <c r="G65" i="39"/>
  <c r="H65" i="39"/>
  <c r="I65" i="39"/>
  <c r="C66" i="39"/>
  <c r="G66" i="39"/>
  <c r="H66" i="39"/>
  <c r="I66" i="39"/>
  <c r="C67" i="39"/>
  <c r="G67" i="39"/>
  <c r="H67" i="39"/>
  <c r="I67" i="39"/>
  <c r="C68" i="39"/>
  <c r="G68" i="39"/>
  <c r="H68" i="39"/>
  <c r="I68" i="39"/>
  <c r="C69" i="39"/>
  <c r="G69" i="39"/>
  <c r="H69" i="39"/>
  <c r="I69" i="39"/>
  <c r="C70" i="39"/>
  <c r="G70" i="39"/>
  <c r="H70" i="39"/>
  <c r="I70" i="39"/>
  <c r="C71" i="39"/>
  <c r="G71" i="39"/>
  <c r="H71" i="39"/>
  <c r="I71" i="39"/>
  <c r="C72" i="39"/>
  <c r="G72" i="39"/>
  <c r="H72" i="39"/>
  <c r="I72" i="39"/>
  <c r="C73" i="39"/>
  <c r="G73" i="39"/>
  <c r="H73" i="39"/>
  <c r="I73" i="39"/>
  <c r="C74" i="39"/>
  <c r="G74" i="39"/>
  <c r="H74" i="39"/>
  <c r="I74" i="39"/>
  <c r="C75" i="39"/>
  <c r="G75" i="39"/>
  <c r="H75" i="39"/>
  <c r="I75" i="39"/>
  <c r="C76" i="39"/>
  <c r="G76" i="39"/>
  <c r="H76" i="39"/>
  <c r="I76" i="39"/>
  <c r="C77" i="39"/>
  <c r="G77" i="39"/>
  <c r="H77" i="39"/>
  <c r="I77" i="39"/>
  <c r="C78" i="39"/>
  <c r="G78" i="39"/>
  <c r="H78" i="39"/>
  <c r="I78" i="39"/>
  <c r="C79" i="39"/>
  <c r="G79" i="39"/>
  <c r="H79" i="39"/>
  <c r="I79" i="39"/>
  <c r="C80" i="39"/>
  <c r="G80" i="39"/>
  <c r="H80" i="39"/>
  <c r="I80" i="39"/>
  <c r="C81" i="39"/>
  <c r="G81" i="39"/>
  <c r="H81" i="39"/>
  <c r="I81" i="39"/>
  <c r="C82" i="39"/>
  <c r="G82" i="39"/>
  <c r="H82" i="39"/>
  <c r="I82" i="39"/>
  <c r="C83" i="39"/>
  <c r="G83" i="39"/>
  <c r="H83" i="39"/>
  <c r="I83" i="39"/>
  <c r="C84" i="39"/>
  <c r="G84" i="39"/>
  <c r="H84" i="39"/>
  <c r="I84" i="39"/>
  <c r="C85" i="39"/>
  <c r="G85" i="39"/>
  <c r="H85" i="39"/>
  <c r="I85" i="39"/>
  <c r="C86" i="39"/>
  <c r="G86" i="39"/>
  <c r="H86" i="39"/>
  <c r="I86" i="39"/>
  <c r="C87" i="39"/>
  <c r="G87" i="39"/>
  <c r="H87" i="39"/>
  <c r="I87" i="39"/>
  <c r="C88" i="39"/>
  <c r="G88" i="39"/>
  <c r="H88" i="39"/>
  <c r="I88" i="39"/>
  <c r="C89" i="39"/>
  <c r="G89" i="39"/>
  <c r="H89" i="39"/>
  <c r="I89" i="39"/>
  <c r="C90" i="39"/>
  <c r="G90" i="39"/>
  <c r="H90" i="39"/>
  <c r="I90" i="39"/>
  <c r="C91" i="39"/>
  <c r="G91" i="39"/>
  <c r="H91" i="39"/>
  <c r="I91" i="39"/>
  <c r="C92" i="39"/>
  <c r="G92" i="39"/>
  <c r="H92" i="39"/>
  <c r="I92" i="39"/>
  <c r="C93" i="39"/>
  <c r="G93" i="39"/>
  <c r="H93" i="39"/>
  <c r="I93" i="39"/>
  <c r="C94" i="39"/>
  <c r="G94" i="39"/>
  <c r="H94" i="39"/>
  <c r="I94" i="39"/>
  <c r="C95" i="39"/>
  <c r="G95" i="39"/>
  <c r="H95" i="39"/>
  <c r="I95" i="39"/>
  <c r="C96" i="39"/>
  <c r="G96" i="39"/>
  <c r="H96" i="39"/>
  <c r="I96" i="39"/>
  <c r="C97" i="39"/>
  <c r="G97" i="39"/>
  <c r="H97" i="39"/>
  <c r="I97" i="39"/>
  <c r="C98" i="39"/>
  <c r="G98" i="39"/>
  <c r="H98" i="39"/>
  <c r="I98" i="39"/>
  <c r="C99" i="39"/>
  <c r="G99" i="39"/>
  <c r="H99" i="39"/>
  <c r="I99" i="39"/>
  <c r="C100" i="39"/>
  <c r="G100" i="39"/>
  <c r="H100" i="39"/>
  <c r="I100" i="39"/>
  <c r="C101" i="39"/>
  <c r="G101" i="39"/>
  <c r="H101" i="39"/>
  <c r="I101" i="39"/>
  <c r="C102" i="39"/>
  <c r="G102" i="39"/>
  <c r="H102" i="39"/>
  <c r="I102" i="39"/>
  <c r="C103" i="39"/>
  <c r="G103" i="39"/>
  <c r="H103" i="39"/>
  <c r="I103" i="39"/>
  <c r="C104" i="39"/>
  <c r="G104" i="39"/>
  <c r="H104" i="39"/>
  <c r="I104" i="39"/>
  <c r="C105" i="39"/>
  <c r="G105" i="39"/>
  <c r="H105" i="39"/>
  <c r="I105" i="39"/>
  <c r="C106" i="39"/>
  <c r="G106" i="39"/>
  <c r="H106" i="39"/>
  <c r="I106" i="39"/>
  <c r="C107" i="39"/>
  <c r="G107" i="39"/>
  <c r="H107" i="39"/>
  <c r="I107" i="39"/>
  <c r="C108" i="39"/>
  <c r="G108" i="39"/>
  <c r="H108" i="39"/>
  <c r="I108" i="39"/>
  <c r="C109" i="39"/>
  <c r="G109" i="39"/>
  <c r="H109" i="39"/>
  <c r="I109" i="39"/>
  <c r="C110" i="39"/>
  <c r="G110" i="39"/>
  <c r="H110" i="39"/>
  <c r="I110" i="39"/>
  <c r="C111" i="39"/>
  <c r="G111" i="39"/>
  <c r="H111" i="39"/>
  <c r="I111" i="39"/>
  <c r="C112" i="39"/>
  <c r="G112" i="39"/>
  <c r="H112" i="39"/>
  <c r="I112" i="39"/>
  <c r="C113" i="39"/>
  <c r="G113" i="39"/>
  <c r="H113" i="39"/>
  <c r="I113" i="39"/>
  <c r="C114" i="39"/>
  <c r="G114" i="39"/>
  <c r="H114" i="39"/>
  <c r="I114" i="39"/>
  <c r="C115" i="39"/>
  <c r="G115" i="39"/>
  <c r="H115" i="39"/>
  <c r="I115" i="39"/>
  <c r="C116" i="39"/>
  <c r="G116" i="39"/>
  <c r="H116" i="39"/>
  <c r="I116" i="39"/>
  <c r="C117" i="39"/>
  <c r="G117" i="39"/>
  <c r="H117" i="39"/>
  <c r="I117" i="39"/>
  <c r="C118" i="39"/>
  <c r="G118" i="39"/>
  <c r="H118" i="39"/>
  <c r="I118" i="39"/>
  <c r="C119" i="39"/>
  <c r="G119" i="39"/>
  <c r="H119" i="39"/>
  <c r="I119" i="39"/>
  <c r="C120" i="39"/>
  <c r="G120" i="39"/>
  <c r="H120" i="39"/>
  <c r="I120" i="39"/>
  <c r="C121" i="39"/>
  <c r="G121" i="39"/>
  <c r="H121" i="39"/>
  <c r="I121" i="39"/>
  <c r="C122" i="39"/>
  <c r="G122" i="39"/>
  <c r="H122" i="39"/>
  <c r="I122" i="39"/>
  <c r="C123" i="39"/>
  <c r="G123" i="39"/>
  <c r="H123" i="39"/>
  <c r="I123" i="39"/>
  <c r="C124" i="39"/>
  <c r="G124" i="39"/>
  <c r="H124" i="39"/>
  <c r="I124" i="39"/>
  <c r="C125" i="39"/>
  <c r="G125" i="39"/>
  <c r="H125" i="39"/>
  <c r="I125" i="39"/>
  <c r="C126" i="39"/>
  <c r="G126" i="39"/>
  <c r="H126" i="39"/>
  <c r="I126" i="39"/>
  <c r="C127" i="39"/>
  <c r="G127" i="39"/>
  <c r="H127" i="39"/>
  <c r="I127" i="39"/>
  <c r="C128" i="39"/>
  <c r="G128" i="39"/>
  <c r="H128" i="39"/>
  <c r="I128" i="39"/>
  <c r="C129" i="39"/>
  <c r="G129" i="39"/>
  <c r="H129" i="39"/>
  <c r="I129" i="39"/>
  <c r="C130" i="39"/>
  <c r="G130" i="39"/>
  <c r="H130" i="39"/>
  <c r="I130" i="39"/>
  <c r="C131" i="39"/>
  <c r="G131" i="39"/>
  <c r="H131" i="39"/>
  <c r="I131" i="39"/>
  <c r="C132" i="39"/>
  <c r="G132" i="39"/>
  <c r="H132" i="39"/>
  <c r="I132" i="39"/>
  <c r="C133" i="39"/>
  <c r="G133" i="39"/>
  <c r="H133" i="39"/>
  <c r="I133" i="39"/>
  <c r="C134" i="39"/>
  <c r="G134" i="39"/>
  <c r="H134" i="39"/>
  <c r="I134" i="39"/>
  <c r="C135" i="39"/>
  <c r="G135" i="39"/>
  <c r="H135" i="39"/>
  <c r="I135" i="39"/>
  <c r="C136" i="39"/>
  <c r="G136" i="39"/>
  <c r="H136" i="39"/>
  <c r="I136" i="39"/>
  <c r="C137" i="39"/>
  <c r="G137" i="39"/>
  <c r="H137" i="39"/>
  <c r="I137" i="39"/>
  <c r="C138" i="39"/>
  <c r="G138" i="39"/>
  <c r="H138" i="39"/>
  <c r="I138" i="39"/>
  <c r="C139" i="39"/>
  <c r="G139" i="39"/>
  <c r="H139" i="39"/>
  <c r="I139" i="39"/>
  <c r="C140" i="39"/>
  <c r="G140" i="39"/>
  <c r="H140" i="39"/>
  <c r="I140" i="39"/>
  <c r="C141" i="39"/>
  <c r="G141" i="39"/>
  <c r="H141" i="39"/>
  <c r="I141" i="39"/>
  <c r="C142" i="39"/>
  <c r="G142" i="39"/>
  <c r="H142" i="39"/>
  <c r="I142" i="39"/>
  <c r="C143" i="39"/>
  <c r="G143" i="39"/>
  <c r="H143" i="39"/>
  <c r="I143" i="39"/>
  <c r="C144" i="39"/>
  <c r="G144" i="39"/>
  <c r="H144" i="39"/>
  <c r="I144" i="39"/>
  <c r="C145" i="39"/>
  <c r="G145" i="39"/>
  <c r="H145" i="39"/>
  <c r="I145" i="39"/>
  <c r="C146" i="39"/>
  <c r="G146" i="39"/>
  <c r="H146" i="39"/>
  <c r="I146" i="39"/>
  <c r="C147" i="39"/>
  <c r="G147" i="39"/>
  <c r="H147" i="39"/>
  <c r="I147" i="39"/>
  <c r="C148" i="39"/>
  <c r="G148" i="39"/>
  <c r="H148" i="39"/>
  <c r="I148" i="39"/>
  <c r="C149" i="39"/>
  <c r="G149" i="39"/>
  <c r="H149" i="39"/>
  <c r="I149" i="39"/>
  <c r="C150" i="39"/>
  <c r="G150" i="39"/>
  <c r="H150" i="39"/>
  <c r="I150" i="39"/>
  <c r="C151" i="39"/>
  <c r="G151" i="39"/>
  <c r="H151" i="39"/>
  <c r="I151" i="39"/>
  <c r="C152" i="39"/>
  <c r="G152" i="39"/>
  <c r="H152" i="39"/>
  <c r="I152" i="39"/>
  <c r="C153" i="39"/>
  <c r="G153" i="39"/>
  <c r="H153" i="39"/>
  <c r="I153" i="39"/>
  <c r="C154" i="39"/>
  <c r="G154" i="39"/>
  <c r="H154" i="39"/>
  <c r="I154" i="39"/>
  <c r="C155" i="39"/>
  <c r="G155" i="39"/>
  <c r="H155" i="39"/>
  <c r="I155" i="39"/>
  <c r="C156" i="39"/>
  <c r="G156" i="39"/>
  <c r="H156" i="39"/>
  <c r="I156" i="39"/>
  <c r="C157" i="39"/>
  <c r="G157" i="39"/>
  <c r="H157" i="39"/>
  <c r="I157" i="39"/>
  <c r="C158" i="39"/>
  <c r="G158" i="39"/>
  <c r="H158" i="39"/>
  <c r="I158" i="39"/>
  <c r="C159" i="39"/>
  <c r="G159" i="39"/>
  <c r="H159" i="39"/>
  <c r="I159" i="39"/>
  <c r="C160" i="39"/>
  <c r="G160" i="39"/>
  <c r="H160" i="39"/>
  <c r="I160" i="39"/>
  <c r="C161" i="39"/>
  <c r="G161" i="39"/>
  <c r="H161" i="39"/>
  <c r="I161" i="39"/>
  <c r="C162" i="39"/>
  <c r="G162" i="39"/>
  <c r="H162" i="39"/>
  <c r="I162" i="39"/>
  <c r="C163" i="39"/>
  <c r="G163" i="39"/>
  <c r="H163" i="39"/>
  <c r="I163" i="39"/>
  <c r="C164" i="39"/>
  <c r="G164" i="39"/>
  <c r="H164" i="39"/>
  <c r="I164" i="39"/>
  <c r="C165" i="39"/>
  <c r="G165" i="39"/>
  <c r="H165" i="39"/>
  <c r="I165" i="39"/>
  <c r="C166" i="39"/>
  <c r="G166" i="39"/>
  <c r="H166" i="39"/>
  <c r="I166" i="39"/>
  <c r="C167" i="39"/>
  <c r="G167" i="39"/>
  <c r="H167" i="39"/>
  <c r="I167" i="39"/>
  <c r="C168" i="39"/>
  <c r="G168" i="39"/>
  <c r="H168" i="39"/>
  <c r="I168" i="39"/>
  <c r="C169" i="39"/>
  <c r="G169" i="39"/>
  <c r="H169" i="39"/>
  <c r="I169" i="39"/>
  <c r="C170" i="39"/>
  <c r="G170" i="39"/>
  <c r="H170" i="39"/>
  <c r="I170" i="39"/>
  <c r="C171" i="39"/>
  <c r="G171" i="39"/>
  <c r="H171" i="39"/>
  <c r="I171" i="39"/>
  <c r="C172" i="39"/>
  <c r="G172" i="39"/>
  <c r="H172" i="39"/>
  <c r="I172" i="39"/>
  <c r="C173" i="39"/>
  <c r="G173" i="39"/>
  <c r="H173" i="39"/>
  <c r="I173" i="39"/>
  <c r="C174" i="39"/>
  <c r="G174" i="39"/>
  <c r="H174" i="39"/>
  <c r="I174" i="39"/>
  <c r="C175" i="39"/>
  <c r="G175" i="39"/>
  <c r="H175" i="39"/>
  <c r="I175" i="39"/>
  <c r="C176" i="39"/>
  <c r="G176" i="39"/>
  <c r="H176" i="39"/>
  <c r="I176" i="39"/>
  <c r="C177" i="39"/>
  <c r="G177" i="39"/>
  <c r="H177" i="39"/>
  <c r="I177" i="39"/>
  <c r="C178" i="39"/>
  <c r="G178" i="39"/>
  <c r="H178" i="39"/>
  <c r="I178" i="39"/>
  <c r="C179" i="39"/>
  <c r="G179" i="39"/>
  <c r="H179" i="39"/>
  <c r="I179" i="39"/>
  <c r="C180" i="39"/>
  <c r="G180" i="39"/>
  <c r="H180" i="39"/>
  <c r="I180" i="39"/>
  <c r="C181" i="39"/>
  <c r="G181" i="39"/>
  <c r="H181" i="39"/>
  <c r="I181" i="39"/>
  <c r="C182" i="39"/>
  <c r="G182" i="39"/>
  <c r="H182" i="39"/>
  <c r="I182" i="39"/>
  <c r="C183" i="39"/>
  <c r="G183" i="39"/>
  <c r="H183" i="39"/>
  <c r="I183" i="39"/>
  <c r="C184" i="39"/>
  <c r="G184" i="39"/>
  <c r="H184" i="39"/>
  <c r="I184" i="39"/>
  <c r="C185" i="39"/>
  <c r="G185" i="39"/>
  <c r="H185" i="39"/>
  <c r="I185" i="39"/>
  <c r="C186" i="39"/>
  <c r="G186" i="39"/>
  <c r="H186" i="39"/>
  <c r="I186" i="39"/>
  <c r="C187" i="39"/>
  <c r="G187" i="39"/>
  <c r="H187" i="39"/>
  <c r="I187" i="39"/>
  <c r="C188" i="39"/>
  <c r="G188" i="39"/>
  <c r="H188" i="39"/>
  <c r="I188" i="39"/>
  <c r="C189" i="39"/>
  <c r="G189" i="39"/>
  <c r="H189" i="39"/>
  <c r="I189" i="39"/>
  <c r="C190" i="39"/>
  <c r="G190" i="39"/>
  <c r="H190" i="39"/>
  <c r="I190" i="39"/>
  <c r="C191" i="39"/>
  <c r="G191" i="39"/>
  <c r="H191" i="39"/>
  <c r="I191" i="39"/>
  <c r="C192" i="39"/>
  <c r="G192" i="39"/>
  <c r="H192" i="39"/>
  <c r="I192" i="39"/>
  <c r="C193" i="39"/>
  <c r="G193" i="39"/>
  <c r="H193" i="39"/>
  <c r="I193" i="39"/>
  <c r="C194" i="39"/>
  <c r="G194" i="39"/>
  <c r="H194" i="39"/>
  <c r="I194" i="39"/>
  <c r="C195" i="39"/>
  <c r="G195" i="39"/>
  <c r="H195" i="39"/>
  <c r="I195" i="39"/>
  <c r="C196" i="39"/>
  <c r="G196" i="39"/>
  <c r="H196" i="39"/>
  <c r="I196" i="39"/>
  <c r="C197" i="39"/>
  <c r="G197" i="39"/>
  <c r="H197" i="39"/>
  <c r="I197" i="39"/>
  <c r="C198" i="39"/>
  <c r="G198" i="39"/>
  <c r="H198" i="39"/>
  <c r="I198" i="39"/>
  <c r="C199" i="39"/>
  <c r="G199" i="39"/>
  <c r="H199" i="39"/>
  <c r="I199" i="39"/>
  <c r="C200" i="39"/>
  <c r="G200" i="39"/>
  <c r="H200" i="39"/>
  <c r="I200" i="39"/>
  <c r="C201" i="39"/>
  <c r="G201" i="39"/>
  <c r="H201" i="39"/>
  <c r="I201" i="39"/>
  <c r="C202" i="39"/>
  <c r="G202" i="39"/>
  <c r="H202" i="39"/>
  <c r="I202" i="39"/>
  <c r="C203" i="39"/>
  <c r="G203" i="39"/>
  <c r="H203" i="39"/>
  <c r="I203" i="39"/>
  <c r="C204" i="39"/>
  <c r="G204" i="39"/>
  <c r="H204" i="39"/>
  <c r="I204" i="39"/>
  <c r="C205" i="39"/>
  <c r="G205" i="39"/>
  <c r="H205" i="39"/>
  <c r="I205" i="39"/>
  <c r="C206" i="39"/>
  <c r="G206" i="39"/>
  <c r="H206" i="39"/>
  <c r="I206" i="39"/>
  <c r="C207" i="39"/>
  <c r="G207" i="39"/>
  <c r="H207" i="39"/>
  <c r="I207" i="39"/>
  <c r="C208" i="39"/>
  <c r="G208" i="39"/>
  <c r="H208" i="39"/>
  <c r="I208" i="39"/>
  <c r="C209" i="39"/>
  <c r="G209" i="39"/>
  <c r="H209" i="39"/>
  <c r="I209" i="39"/>
  <c r="C210" i="39"/>
  <c r="G210" i="39"/>
  <c r="H210" i="39"/>
  <c r="I210" i="39"/>
  <c r="C211" i="39"/>
  <c r="G211" i="39"/>
  <c r="H211" i="39"/>
  <c r="I211" i="39"/>
  <c r="C212" i="39"/>
  <c r="G212" i="39"/>
  <c r="H212" i="39"/>
  <c r="I212" i="39"/>
  <c r="C213" i="39"/>
  <c r="G213" i="39"/>
  <c r="H213" i="39"/>
  <c r="I213" i="39"/>
  <c r="C214" i="39"/>
  <c r="G214" i="39"/>
  <c r="H214" i="39"/>
  <c r="I214" i="39"/>
  <c r="C215" i="39"/>
  <c r="G215" i="39"/>
  <c r="H215" i="39"/>
  <c r="I215" i="39"/>
  <c r="C216" i="39"/>
  <c r="G216" i="39"/>
  <c r="H216" i="39"/>
  <c r="I216" i="39"/>
  <c r="C217" i="39"/>
  <c r="G217" i="39"/>
  <c r="H217" i="39"/>
  <c r="I217" i="39"/>
  <c r="C218" i="39"/>
  <c r="G218" i="39"/>
  <c r="H218" i="39"/>
  <c r="I218" i="39"/>
  <c r="C219" i="39"/>
  <c r="G219" i="39"/>
  <c r="H219" i="39"/>
  <c r="I219" i="39"/>
  <c r="C220" i="39"/>
  <c r="G220" i="39"/>
  <c r="H220" i="39"/>
  <c r="I220" i="39"/>
  <c r="C221" i="39"/>
  <c r="G221" i="39"/>
  <c r="H221" i="39"/>
  <c r="I221" i="39"/>
  <c r="C222" i="39"/>
  <c r="G222" i="39"/>
  <c r="H222" i="39"/>
  <c r="I222" i="39"/>
  <c r="C223" i="39"/>
  <c r="G223" i="39"/>
  <c r="H223" i="39"/>
  <c r="I223" i="39"/>
  <c r="C224" i="39"/>
  <c r="G224" i="39"/>
  <c r="H224" i="39"/>
  <c r="I224" i="39"/>
  <c r="C225" i="39"/>
  <c r="G225" i="39"/>
  <c r="H225" i="39"/>
  <c r="I225" i="39"/>
  <c r="C226" i="39"/>
  <c r="G226" i="39"/>
  <c r="H226" i="39"/>
  <c r="I226" i="39"/>
  <c r="C227" i="39"/>
  <c r="G227" i="39"/>
  <c r="H227" i="39"/>
  <c r="I227" i="39"/>
  <c r="C228" i="39"/>
  <c r="G228" i="39"/>
  <c r="H228" i="39"/>
  <c r="I228" i="39"/>
  <c r="C229" i="39"/>
  <c r="G229" i="39"/>
  <c r="H229" i="39"/>
  <c r="I229" i="39"/>
  <c r="C230" i="39"/>
  <c r="G230" i="39"/>
  <c r="H230" i="39"/>
  <c r="I230" i="39"/>
  <c r="C231" i="39"/>
  <c r="G231" i="39"/>
  <c r="H231" i="39"/>
  <c r="I231" i="39"/>
  <c r="C232" i="39"/>
  <c r="G232" i="39"/>
  <c r="H232" i="39"/>
  <c r="I232" i="39"/>
  <c r="C233" i="39"/>
  <c r="G233" i="39"/>
  <c r="H233" i="39"/>
  <c r="I233" i="39"/>
  <c r="C234" i="39"/>
  <c r="G234" i="39"/>
  <c r="H234" i="39"/>
  <c r="I234" i="39"/>
  <c r="C235" i="39"/>
  <c r="G235" i="39"/>
  <c r="H235" i="39"/>
  <c r="I235" i="39"/>
  <c r="C236" i="39"/>
  <c r="G236" i="39"/>
  <c r="H236" i="39"/>
  <c r="I236" i="39"/>
  <c r="C237" i="39"/>
  <c r="G237" i="39"/>
  <c r="H237" i="39"/>
  <c r="I237" i="39"/>
  <c r="C238" i="39"/>
  <c r="G238" i="39"/>
  <c r="H238" i="39"/>
  <c r="I238" i="39"/>
  <c r="C239" i="39"/>
  <c r="G239" i="39"/>
  <c r="H239" i="39"/>
  <c r="I239" i="39"/>
  <c r="C240" i="39"/>
  <c r="G240" i="39"/>
  <c r="H240" i="39"/>
  <c r="I240" i="39"/>
  <c r="C241" i="39"/>
  <c r="G241" i="39"/>
  <c r="H241" i="39"/>
  <c r="I241" i="39"/>
  <c r="C242" i="39"/>
  <c r="G242" i="39"/>
  <c r="H242" i="39"/>
  <c r="I242" i="39"/>
  <c r="C243" i="39"/>
  <c r="G243" i="39"/>
  <c r="H243" i="39"/>
  <c r="I243" i="39"/>
  <c r="C244" i="39"/>
  <c r="G244" i="39"/>
  <c r="H244" i="39"/>
  <c r="I244" i="39"/>
  <c r="C245" i="39"/>
  <c r="G245" i="39"/>
  <c r="H245" i="39"/>
  <c r="I245" i="39"/>
  <c r="C246" i="39"/>
  <c r="G246" i="39"/>
  <c r="H246" i="39"/>
  <c r="I246" i="39"/>
  <c r="C247" i="39"/>
  <c r="G247" i="39"/>
  <c r="H247" i="39"/>
  <c r="I247" i="39"/>
  <c r="C248" i="39"/>
  <c r="G248" i="39"/>
  <c r="H248" i="39"/>
  <c r="I248" i="39"/>
  <c r="C249" i="39"/>
  <c r="G249" i="39"/>
  <c r="H249" i="39"/>
  <c r="I249" i="39"/>
  <c r="C250" i="39"/>
  <c r="G250" i="39"/>
  <c r="H250" i="39"/>
  <c r="I250" i="39"/>
  <c r="C251" i="39"/>
  <c r="G251" i="39"/>
  <c r="H251" i="39"/>
  <c r="I251" i="39"/>
  <c r="C252" i="39"/>
  <c r="G252" i="39"/>
  <c r="H252" i="39"/>
  <c r="I252" i="39"/>
  <c r="C253" i="39"/>
  <c r="G253" i="39"/>
  <c r="H253" i="39"/>
  <c r="I253" i="39"/>
  <c r="C254" i="39"/>
  <c r="G254" i="39"/>
  <c r="H254" i="39"/>
  <c r="I254" i="39"/>
  <c r="C255" i="39"/>
  <c r="G255" i="39"/>
  <c r="H255" i="39"/>
  <c r="I255" i="39"/>
  <c r="C256" i="39"/>
  <c r="G256" i="39"/>
  <c r="H256" i="39"/>
  <c r="I256" i="39"/>
  <c r="C257" i="39"/>
  <c r="G257" i="39"/>
  <c r="H257" i="39"/>
  <c r="I257" i="39"/>
  <c r="C258" i="39"/>
  <c r="G258" i="39"/>
  <c r="H258" i="39"/>
  <c r="I258" i="39"/>
  <c r="C259" i="39"/>
  <c r="G259" i="39"/>
  <c r="H259" i="39"/>
  <c r="I259" i="39"/>
  <c r="C260" i="39"/>
  <c r="G260" i="39"/>
  <c r="H260" i="39"/>
  <c r="I260" i="39"/>
  <c r="C261" i="39"/>
  <c r="G261" i="39"/>
  <c r="H261" i="39"/>
  <c r="I261" i="39"/>
  <c r="C262" i="39"/>
  <c r="G262" i="39"/>
  <c r="H262" i="39"/>
  <c r="I262" i="39"/>
  <c r="C263" i="39"/>
  <c r="G263" i="39"/>
  <c r="H263" i="39"/>
  <c r="I263" i="39"/>
  <c r="C264" i="39"/>
  <c r="G264" i="39"/>
  <c r="H264" i="39"/>
  <c r="I264" i="39"/>
  <c r="C265" i="39"/>
  <c r="G265" i="39"/>
  <c r="H265" i="39"/>
  <c r="I265" i="39"/>
  <c r="C266" i="39"/>
  <c r="G266" i="39"/>
  <c r="H266" i="39"/>
  <c r="I266" i="39"/>
  <c r="C267" i="39"/>
  <c r="G267" i="39"/>
  <c r="H267" i="39"/>
  <c r="I267" i="39"/>
  <c r="C268" i="39"/>
  <c r="G268" i="39"/>
  <c r="H268" i="39"/>
  <c r="I268" i="39"/>
  <c r="C269" i="39"/>
  <c r="G269" i="39"/>
  <c r="H269" i="39"/>
  <c r="I269" i="39"/>
  <c r="C270" i="39"/>
  <c r="G270" i="39"/>
  <c r="H270" i="39"/>
  <c r="I270" i="39"/>
  <c r="C271" i="39"/>
  <c r="G271" i="39"/>
  <c r="H271" i="39"/>
  <c r="I271" i="39"/>
  <c r="C272" i="39"/>
  <c r="G272" i="39"/>
  <c r="H272" i="39"/>
  <c r="I272" i="39"/>
  <c r="C273" i="39"/>
  <c r="G273" i="39"/>
  <c r="H273" i="39"/>
  <c r="I273" i="39"/>
  <c r="C274" i="39"/>
  <c r="G274" i="39"/>
  <c r="H274" i="39"/>
  <c r="I274" i="39"/>
  <c r="C275" i="39"/>
  <c r="G275" i="39"/>
  <c r="H275" i="39"/>
  <c r="I275" i="39"/>
  <c r="C276" i="39"/>
  <c r="G276" i="39"/>
  <c r="H276" i="39"/>
  <c r="I276" i="39"/>
  <c r="C277" i="39"/>
  <c r="G277" i="39"/>
  <c r="H277" i="39"/>
  <c r="I277" i="39"/>
  <c r="C278" i="39"/>
  <c r="G278" i="39"/>
  <c r="H278" i="39"/>
  <c r="I278" i="39"/>
  <c r="C279" i="39"/>
  <c r="G279" i="39"/>
  <c r="H279" i="39"/>
  <c r="I279" i="39"/>
  <c r="C280" i="39"/>
  <c r="G280" i="39"/>
  <c r="H280" i="39"/>
  <c r="I280" i="39"/>
  <c r="C281" i="39"/>
  <c r="G281" i="39"/>
  <c r="H281" i="39"/>
  <c r="I281" i="39"/>
  <c r="C282" i="39"/>
  <c r="G282" i="39"/>
  <c r="H282" i="39"/>
  <c r="I282" i="39"/>
  <c r="C283" i="39"/>
  <c r="G283" i="39"/>
  <c r="H283" i="39"/>
  <c r="I283" i="39"/>
  <c r="C284" i="39"/>
  <c r="G284" i="39"/>
  <c r="H284" i="39"/>
  <c r="I284" i="39"/>
  <c r="C285" i="39"/>
  <c r="G285" i="39"/>
  <c r="H285" i="39"/>
  <c r="I285" i="39"/>
  <c r="C286" i="39"/>
  <c r="G286" i="39"/>
  <c r="H286" i="39"/>
  <c r="I286" i="39"/>
  <c r="C287" i="39"/>
  <c r="G287" i="39"/>
  <c r="H287" i="39"/>
  <c r="I287" i="39"/>
  <c r="C288" i="39"/>
  <c r="G288" i="39"/>
  <c r="H288" i="39"/>
  <c r="I288" i="39"/>
  <c r="C289" i="39"/>
  <c r="G289" i="39"/>
  <c r="H289" i="39"/>
  <c r="I289" i="39"/>
  <c r="C290" i="39"/>
  <c r="G290" i="39"/>
  <c r="H290" i="39"/>
  <c r="I290" i="39"/>
  <c r="C291" i="39"/>
  <c r="G291" i="39"/>
  <c r="H291" i="39"/>
  <c r="I291" i="39"/>
  <c r="C292" i="39"/>
  <c r="G292" i="39"/>
  <c r="H292" i="39"/>
  <c r="I292" i="39"/>
  <c r="C293" i="39"/>
  <c r="G293" i="39"/>
  <c r="H293" i="39"/>
  <c r="I293" i="39"/>
  <c r="C294" i="39"/>
  <c r="G294" i="39"/>
  <c r="H294" i="39"/>
  <c r="I294" i="39"/>
  <c r="C295" i="39"/>
  <c r="G295" i="39"/>
  <c r="H295" i="39"/>
  <c r="I295" i="39"/>
  <c r="C296" i="39"/>
  <c r="G296" i="39"/>
  <c r="H296" i="39"/>
  <c r="I296" i="39"/>
  <c r="C297" i="39"/>
  <c r="G297" i="39"/>
  <c r="H297" i="39"/>
  <c r="I297" i="39"/>
  <c r="C298" i="39"/>
  <c r="G298" i="39"/>
  <c r="H298" i="39"/>
  <c r="I298" i="39"/>
  <c r="C299" i="39"/>
  <c r="G299" i="39"/>
  <c r="H299" i="39"/>
  <c r="I299" i="39"/>
  <c r="C300" i="39"/>
  <c r="G300" i="39"/>
  <c r="H300" i="39"/>
  <c r="I300" i="39"/>
  <c r="C301" i="39"/>
  <c r="G301" i="39"/>
  <c r="H301" i="39"/>
  <c r="I301" i="39"/>
  <c r="C302" i="39"/>
  <c r="G302" i="39"/>
  <c r="H302" i="39"/>
  <c r="I302" i="39"/>
  <c r="C303" i="39"/>
  <c r="G303" i="39"/>
  <c r="H303" i="39"/>
  <c r="I303" i="39"/>
  <c r="C304" i="39"/>
  <c r="G304" i="39"/>
  <c r="H304" i="39"/>
  <c r="I304" i="39"/>
  <c r="C305" i="39"/>
  <c r="G305" i="39"/>
  <c r="H305" i="39"/>
  <c r="I305" i="39"/>
  <c r="C306" i="39"/>
  <c r="G306" i="39"/>
  <c r="H306" i="39"/>
  <c r="I306" i="39"/>
  <c r="C307" i="39"/>
  <c r="G307" i="39"/>
  <c r="H307" i="39"/>
  <c r="I307" i="39"/>
  <c r="C308" i="39"/>
  <c r="G308" i="39"/>
  <c r="H308" i="39"/>
  <c r="I308" i="39"/>
  <c r="C309" i="39"/>
  <c r="G309" i="39"/>
  <c r="H309" i="39"/>
  <c r="I309" i="39"/>
  <c r="C310" i="39"/>
  <c r="G310" i="39"/>
  <c r="H310" i="39"/>
  <c r="I310" i="39"/>
  <c r="C311" i="39"/>
  <c r="G311" i="39"/>
  <c r="H311" i="39"/>
  <c r="I311" i="39"/>
  <c r="C312" i="39"/>
  <c r="G312" i="39"/>
  <c r="H312" i="39"/>
  <c r="I312" i="39"/>
  <c r="C313" i="39"/>
  <c r="G313" i="39"/>
  <c r="H313" i="39"/>
  <c r="I313" i="39"/>
  <c r="C314" i="39"/>
  <c r="G314" i="39"/>
  <c r="H314" i="39"/>
  <c r="I314" i="39"/>
  <c r="C315" i="39"/>
  <c r="G315" i="39"/>
  <c r="H315" i="39"/>
  <c r="I315" i="39"/>
  <c r="C316" i="39"/>
  <c r="G316" i="39"/>
  <c r="H316" i="39"/>
  <c r="I316" i="39"/>
  <c r="C317" i="39"/>
  <c r="G317" i="39"/>
  <c r="H317" i="39"/>
  <c r="I317" i="39"/>
  <c r="C318" i="39"/>
  <c r="G318" i="39"/>
  <c r="H318" i="39"/>
  <c r="I318" i="39"/>
  <c r="C319" i="39"/>
  <c r="G319" i="39"/>
  <c r="H319" i="39"/>
  <c r="I319" i="39"/>
  <c r="C320" i="39"/>
  <c r="G320" i="39"/>
  <c r="H320" i="39"/>
  <c r="I320" i="39"/>
  <c r="C321" i="39"/>
  <c r="G321" i="39"/>
  <c r="H321" i="39"/>
  <c r="I321" i="39"/>
  <c r="C322" i="39"/>
  <c r="G322" i="39"/>
  <c r="H322" i="39"/>
  <c r="I322" i="39"/>
  <c r="C323" i="39"/>
  <c r="G323" i="39"/>
  <c r="H323" i="39"/>
  <c r="I323" i="39"/>
  <c r="C324" i="39"/>
  <c r="G324" i="39"/>
  <c r="H324" i="39"/>
  <c r="I324" i="39"/>
  <c r="C325" i="39"/>
  <c r="G325" i="39"/>
  <c r="H325" i="39"/>
  <c r="I325" i="39"/>
  <c r="C326" i="39"/>
  <c r="G326" i="39"/>
  <c r="H326" i="39"/>
  <c r="I326" i="39"/>
  <c r="C327" i="39"/>
  <c r="G327" i="39"/>
  <c r="H327" i="39"/>
  <c r="I327" i="39"/>
  <c r="C328" i="39"/>
  <c r="G328" i="39"/>
  <c r="H328" i="39"/>
  <c r="I328" i="39"/>
  <c r="C329" i="39"/>
  <c r="G329" i="39"/>
  <c r="H329" i="39"/>
  <c r="I329" i="39"/>
  <c r="C330" i="39"/>
  <c r="G330" i="39"/>
  <c r="H330" i="39"/>
  <c r="I330" i="39"/>
  <c r="C331" i="39"/>
  <c r="G331" i="39"/>
  <c r="H331" i="39"/>
  <c r="I331" i="39"/>
  <c r="C332" i="39"/>
  <c r="G332" i="39"/>
  <c r="H332" i="39"/>
  <c r="I332" i="39"/>
  <c r="C333" i="39"/>
  <c r="G333" i="39"/>
  <c r="H333" i="39"/>
  <c r="I333" i="39"/>
  <c r="C334" i="39"/>
  <c r="G334" i="39"/>
  <c r="H334" i="39"/>
  <c r="I334" i="39"/>
  <c r="C335" i="39"/>
  <c r="G335" i="39"/>
  <c r="H335" i="39"/>
  <c r="I335" i="39"/>
  <c r="C336" i="39"/>
  <c r="G336" i="39"/>
  <c r="H336" i="39"/>
  <c r="I336" i="39"/>
  <c r="C337" i="39"/>
  <c r="G337" i="39"/>
  <c r="H337" i="39"/>
  <c r="I337" i="39"/>
  <c r="C338" i="39"/>
  <c r="G338" i="39"/>
  <c r="H338" i="39"/>
  <c r="I338" i="39"/>
  <c r="C339" i="39"/>
  <c r="G339" i="39"/>
  <c r="H339" i="39"/>
  <c r="I339" i="39"/>
  <c r="C340" i="39"/>
  <c r="G340" i="39"/>
  <c r="H340" i="39"/>
  <c r="I340" i="39"/>
  <c r="C341" i="39"/>
  <c r="G341" i="39"/>
  <c r="H341" i="39"/>
  <c r="I341" i="39"/>
  <c r="C342" i="39"/>
  <c r="G342" i="39"/>
  <c r="H342" i="39"/>
  <c r="I342" i="39"/>
  <c r="C343" i="39"/>
  <c r="G343" i="39"/>
  <c r="H343" i="39"/>
  <c r="I343" i="39"/>
  <c r="C344" i="39"/>
  <c r="G344" i="39"/>
  <c r="H344" i="39"/>
  <c r="I344" i="39"/>
  <c r="C345" i="39"/>
  <c r="G345" i="39"/>
  <c r="H345" i="39"/>
  <c r="I345" i="39"/>
  <c r="C346" i="39"/>
  <c r="G346" i="39"/>
  <c r="H346" i="39"/>
  <c r="I346" i="39"/>
  <c r="C347" i="39"/>
  <c r="G347" i="39"/>
  <c r="H347" i="39"/>
  <c r="I347" i="39"/>
  <c r="C348" i="39"/>
  <c r="G348" i="39"/>
  <c r="H348" i="39"/>
  <c r="I348" i="39"/>
  <c r="C349" i="39"/>
  <c r="G349" i="39"/>
  <c r="H349" i="39"/>
  <c r="I349" i="39"/>
  <c r="C350" i="39"/>
  <c r="G350" i="39"/>
  <c r="H350" i="39"/>
  <c r="I350" i="39"/>
  <c r="C351" i="39"/>
  <c r="G351" i="39"/>
  <c r="H351" i="39"/>
  <c r="I351" i="39"/>
  <c r="C352" i="39"/>
  <c r="G352" i="39"/>
  <c r="H352" i="39"/>
  <c r="I352" i="39"/>
  <c r="C353" i="39"/>
  <c r="G353" i="39"/>
  <c r="H353" i="39"/>
  <c r="I353" i="39"/>
  <c r="C354" i="39"/>
  <c r="G354" i="39"/>
  <c r="H354" i="39"/>
  <c r="I354" i="39"/>
  <c r="C355" i="39"/>
  <c r="G355" i="39"/>
  <c r="H355" i="39"/>
  <c r="I355" i="39"/>
  <c r="C356" i="39"/>
  <c r="G356" i="39"/>
  <c r="H356" i="39"/>
  <c r="I356" i="39"/>
  <c r="C357" i="39"/>
  <c r="G357" i="39"/>
  <c r="H357" i="39"/>
  <c r="I357" i="39"/>
  <c r="C358" i="39"/>
  <c r="G358" i="39"/>
  <c r="H358" i="39"/>
  <c r="I358" i="39"/>
  <c r="C359" i="39"/>
  <c r="G359" i="39"/>
  <c r="H359" i="39"/>
  <c r="I359" i="39"/>
  <c r="C360" i="39"/>
  <c r="G360" i="39"/>
  <c r="H360" i="39"/>
  <c r="I360" i="39"/>
  <c r="C361" i="39"/>
  <c r="G361" i="39"/>
  <c r="H361" i="39"/>
  <c r="I361" i="39"/>
  <c r="C362" i="39"/>
  <c r="G362" i="39"/>
  <c r="H362" i="39"/>
  <c r="I362" i="39"/>
  <c r="C363" i="39"/>
  <c r="G363" i="39"/>
  <c r="H363" i="39"/>
  <c r="I363" i="39"/>
  <c r="C364" i="39"/>
  <c r="G364" i="39"/>
  <c r="H364" i="39"/>
  <c r="I364" i="39"/>
  <c r="C365" i="39"/>
  <c r="G365" i="39"/>
  <c r="H365" i="39"/>
  <c r="I365" i="39"/>
  <c r="C366" i="39"/>
  <c r="G366" i="39"/>
  <c r="H366" i="39"/>
  <c r="I366" i="39"/>
  <c r="C367" i="39"/>
  <c r="G367" i="39"/>
  <c r="H367" i="39"/>
  <c r="I367" i="39"/>
  <c r="C368" i="39"/>
  <c r="G368" i="39"/>
  <c r="H368" i="39"/>
  <c r="I368" i="39"/>
  <c r="C369" i="39"/>
  <c r="G369" i="39"/>
  <c r="H369" i="39"/>
  <c r="I369" i="39"/>
  <c r="C370" i="39"/>
  <c r="G370" i="39"/>
  <c r="H370" i="39"/>
  <c r="I370" i="39"/>
  <c r="C371" i="39"/>
  <c r="G371" i="39"/>
  <c r="H371" i="39"/>
  <c r="I371" i="39"/>
  <c r="C372" i="39"/>
  <c r="G372" i="39"/>
  <c r="H372" i="39"/>
  <c r="I372" i="39"/>
  <c r="C373" i="39"/>
  <c r="G373" i="39"/>
  <c r="H373" i="39"/>
  <c r="I373" i="39"/>
  <c r="C374" i="39"/>
  <c r="G374" i="39"/>
  <c r="H374" i="39"/>
  <c r="I374" i="39"/>
  <c r="C375" i="39"/>
  <c r="G375" i="39"/>
  <c r="H375" i="39"/>
  <c r="I375" i="39"/>
  <c r="C376" i="39"/>
  <c r="G376" i="39"/>
  <c r="H376" i="39"/>
  <c r="I376" i="39"/>
  <c r="C377" i="39"/>
  <c r="G377" i="39"/>
  <c r="H377" i="39"/>
  <c r="I377" i="39"/>
  <c r="C378" i="39"/>
  <c r="G378" i="39"/>
  <c r="H378" i="39"/>
  <c r="I378" i="39"/>
  <c r="C379" i="39"/>
  <c r="G379" i="39"/>
  <c r="H379" i="39"/>
  <c r="I379" i="39"/>
  <c r="C380" i="39"/>
  <c r="G380" i="39"/>
  <c r="H380" i="39"/>
  <c r="I380" i="39"/>
  <c r="C381" i="39"/>
  <c r="G381" i="39"/>
  <c r="H381" i="39"/>
  <c r="I381" i="39"/>
  <c r="C382" i="39"/>
  <c r="G382" i="39"/>
  <c r="H382" i="39"/>
  <c r="I382" i="39"/>
  <c r="C383" i="39"/>
  <c r="G383" i="39"/>
  <c r="H383" i="39"/>
  <c r="I383" i="39"/>
  <c r="C384" i="39"/>
  <c r="G384" i="39"/>
  <c r="H384" i="39"/>
  <c r="I384" i="39"/>
  <c r="C385" i="39"/>
  <c r="G385" i="39"/>
  <c r="H385" i="39"/>
  <c r="I385" i="39"/>
  <c r="C386" i="39"/>
  <c r="G386" i="39"/>
  <c r="H386" i="39"/>
  <c r="I386" i="39"/>
  <c r="C387" i="39"/>
  <c r="G387" i="39"/>
  <c r="H387" i="39"/>
  <c r="I387" i="39"/>
  <c r="C388" i="39"/>
  <c r="G388" i="39"/>
  <c r="H388" i="39"/>
  <c r="I388" i="39"/>
  <c r="C389" i="39"/>
  <c r="G389" i="39"/>
  <c r="H389" i="39"/>
  <c r="I389" i="39"/>
  <c r="C390" i="39"/>
  <c r="G390" i="39"/>
  <c r="H390" i="39"/>
  <c r="I390" i="39"/>
  <c r="C391" i="39"/>
  <c r="G391" i="39"/>
  <c r="H391" i="39"/>
  <c r="I391" i="39"/>
  <c r="C392" i="39"/>
  <c r="G392" i="39"/>
  <c r="H392" i="39"/>
  <c r="I392" i="39"/>
  <c r="C393" i="39"/>
  <c r="G393" i="39"/>
  <c r="H393" i="39"/>
  <c r="I393" i="39"/>
  <c r="C394" i="39"/>
  <c r="G394" i="39"/>
  <c r="H394" i="39"/>
  <c r="I394" i="39"/>
  <c r="C395" i="39"/>
  <c r="G395" i="39"/>
  <c r="H395" i="39"/>
  <c r="I395" i="39"/>
  <c r="C396" i="39"/>
  <c r="G396" i="39"/>
  <c r="H396" i="39"/>
  <c r="I396" i="39"/>
  <c r="C397" i="39"/>
  <c r="G397" i="39"/>
  <c r="H397" i="39"/>
  <c r="I397" i="39"/>
  <c r="C398" i="39"/>
  <c r="G398" i="39"/>
  <c r="H398" i="39"/>
  <c r="I398" i="39"/>
  <c r="C399" i="39"/>
  <c r="G399" i="39"/>
  <c r="H399" i="39"/>
  <c r="I399" i="39"/>
  <c r="C400" i="39"/>
  <c r="G400" i="39"/>
  <c r="H400" i="39"/>
  <c r="I400" i="39"/>
  <c r="C401" i="39"/>
  <c r="G401" i="39"/>
  <c r="H401" i="39"/>
  <c r="I401" i="39"/>
  <c r="C402" i="39"/>
  <c r="G402" i="39"/>
  <c r="H402" i="39"/>
  <c r="I402" i="39"/>
  <c r="C403" i="39"/>
  <c r="G403" i="39"/>
  <c r="H403" i="39"/>
  <c r="I403" i="39"/>
  <c r="C404" i="39"/>
  <c r="G404" i="39"/>
  <c r="H404" i="39"/>
  <c r="I404" i="39"/>
  <c r="C405" i="39"/>
  <c r="G405" i="39"/>
  <c r="H405" i="39"/>
  <c r="I405" i="39"/>
  <c r="C406" i="39"/>
  <c r="G406" i="39"/>
  <c r="H406" i="39"/>
  <c r="I406" i="39"/>
  <c r="C407" i="39"/>
  <c r="G407" i="39"/>
  <c r="H407" i="39"/>
  <c r="I407" i="39"/>
  <c r="C408" i="39"/>
  <c r="G408" i="39"/>
  <c r="H408" i="39"/>
  <c r="I408" i="39"/>
  <c r="C409" i="39"/>
  <c r="G409" i="39"/>
  <c r="H409" i="39"/>
  <c r="I409" i="39"/>
  <c r="C410" i="39"/>
  <c r="G410" i="39"/>
  <c r="H410" i="39"/>
  <c r="I410" i="39"/>
  <c r="C411" i="39"/>
  <c r="G411" i="39"/>
  <c r="H411" i="39"/>
  <c r="I411" i="39"/>
  <c r="C412" i="39"/>
  <c r="G412" i="39"/>
  <c r="H412" i="39"/>
  <c r="I412" i="39"/>
  <c r="C413" i="39"/>
  <c r="G413" i="39"/>
  <c r="H413" i="39"/>
  <c r="I413" i="39"/>
  <c r="C414" i="39"/>
  <c r="G414" i="39"/>
  <c r="H414" i="39"/>
  <c r="I414" i="39"/>
  <c r="C415" i="39"/>
  <c r="G415" i="39"/>
  <c r="H415" i="39"/>
  <c r="I415" i="39"/>
  <c r="C416" i="39"/>
  <c r="G416" i="39"/>
  <c r="H416" i="39"/>
  <c r="I416" i="39"/>
  <c r="C417" i="39"/>
  <c r="G417" i="39"/>
  <c r="H417" i="39"/>
  <c r="I417" i="39"/>
  <c r="C418" i="39"/>
  <c r="G418" i="39"/>
  <c r="H418" i="39"/>
  <c r="I418" i="39"/>
  <c r="C419" i="39"/>
  <c r="G419" i="39"/>
  <c r="H419" i="39"/>
  <c r="I419" i="39"/>
  <c r="C420" i="39"/>
  <c r="G420" i="39"/>
  <c r="H420" i="39"/>
  <c r="I420" i="39"/>
  <c r="C421" i="39"/>
  <c r="G421" i="39"/>
  <c r="H421" i="39"/>
  <c r="I421" i="39"/>
  <c r="C422" i="39"/>
  <c r="G422" i="39"/>
  <c r="H422" i="39"/>
  <c r="I422" i="39"/>
  <c r="C423" i="39"/>
  <c r="G423" i="39"/>
  <c r="H423" i="39"/>
  <c r="I423" i="39"/>
  <c r="C424" i="39"/>
  <c r="G424" i="39"/>
  <c r="H424" i="39"/>
  <c r="I424" i="39"/>
  <c r="C425" i="39"/>
  <c r="G425" i="39"/>
  <c r="H425" i="39"/>
  <c r="I425" i="39"/>
  <c r="C426" i="39"/>
  <c r="G426" i="39"/>
  <c r="H426" i="39"/>
  <c r="I426" i="39"/>
  <c r="C427" i="39"/>
  <c r="G427" i="39"/>
  <c r="H427" i="39"/>
  <c r="I427" i="39"/>
  <c r="C428" i="39"/>
  <c r="G428" i="39"/>
  <c r="H428" i="39"/>
  <c r="I428" i="39"/>
  <c r="C429" i="39"/>
  <c r="G429" i="39"/>
  <c r="H429" i="39"/>
  <c r="I429" i="39"/>
  <c r="C430" i="39"/>
  <c r="G430" i="39"/>
  <c r="H430" i="39"/>
  <c r="I430" i="39"/>
  <c r="C431" i="39"/>
  <c r="G431" i="39"/>
  <c r="H431" i="39"/>
  <c r="I431" i="39"/>
  <c r="C432" i="39"/>
  <c r="G432" i="39"/>
  <c r="H432" i="39"/>
  <c r="I432" i="39"/>
  <c r="C433" i="39"/>
  <c r="G433" i="39"/>
  <c r="H433" i="39"/>
  <c r="I433" i="39"/>
  <c r="C434" i="39"/>
  <c r="G434" i="39"/>
  <c r="H434" i="39"/>
  <c r="I434" i="39"/>
  <c r="C435" i="39"/>
  <c r="G435" i="39"/>
  <c r="H435" i="39"/>
  <c r="I435" i="39"/>
  <c r="C436" i="39"/>
  <c r="G436" i="39"/>
  <c r="H436" i="39"/>
  <c r="I436" i="39"/>
  <c r="C437" i="39"/>
  <c r="G437" i="39"/>
  <c r="H437" i="39"/>
  <c r="I437" i="39"/>
  <c r="C438" i="39"/>
  <c r="G438" i="39"/>
  <c r="H438" i="39"/>
  <c r="I438" i="39"/>
  <c r="C439" i="39"/>
  <c r="G439" i="39"/>
  <c r="H439" i="39"/>
  <c r="I439" i="39"/>
  <c r="C440" i="39"/>
  <c r="G440" i="39"/>
  <c r="H440" i="39"/>
  <c r="I440" i="39"/>
  <c r="C441" i="39"/>
  <c r="G441" i="39"/>
  <c r="H441" i="39"/>
  <c r="I441" i="39"/>
  <c r="C442" i="39"/>
  <c r="G442" i="39"/>
  <c r="H442" i="39"/>
  <c r="I442" i="39"/>
  <c r="C443" i="39"/>
  <c r="G443" i="39"/>
  <c r="H443" i="39"/>
  <c r="I443" i="39"/>
  <c r="C444" i="39"/>
  <c r="G444" i="39"/>
  <c r="H444" i="39"/>
  <c r="I444" i="39"/>
  <c r="C445" i="39"/>
  <c r="G445" i="39"/>
  <c r="H445" i="39"/>
  <c r="I445" i="39"/>
  <c r="C446" i="39"/>
  <c r="G446" i="39"/>
  <c r="H446" i="39"/>
  <c r="I446" i="39"/>
  <c r="C447" i="39"/>
  <c r="G447" i="39"/>
  <c r="H447" i="39"/>
  <c r="I447" i="39"/>
  <c r="C448" i="39"/>
  <c r="G448" i="39"/>
  <c r="H448" i="39"/>
  <c r="I448" i="39"/>
  <c r="C449" i="39"/>
  <c r="G449" i="39"/>
  <c r="H449" i="39"/>
  <c r="I449" i="39"/>
  <c r="C450" i="39"/>
  <c r="G450" i="39"/>
  <c r="H450" i="39"/>
  <c r="I450" i="39"/>
  <c r="C451" i="39"/>
  <c r="G451" i="39"/>
  <c r="H451" i="39"/>
  <c r="I451" i="39"/>
  <c r="C452" i="39"/>
  <c r="G452" i="39"/>
  <c r="H452" i="39"/>
  <c r="I452" i="39"/>
  <c r="C453" i="39"/>
  <c r="G453" i="39"/>
  <c r="H453" i="39"/>
  <c r="I453" i="39"/>
  <c r="C454" i="39"/>
  <c r="G454" i="39"/>
  <c r="H454" i="39"/>
  <c r="I454" i="39"/>
  <c r="C455" i="39"/>
  <c r="G455" i="39"/>
  <c r="H455" i="39"/>
  <c r="I455" i="39"/>
  <c r="C456" i="39"/>
  <c r="G456" i="39"/>
  <c r="H456" i="39"/>
  <c r="I456" i="39"/>
  <c r="C457" i="39"/>
  <c r="G457" i="39"/>
  <c r="H457" i="39"/>
  <c r="I457" i="39"/>
  <c r="C458" i="39"/>
  <c r="G458" i="39"/>
  <c r="H458" i="39"/>
  <c r="I458" i="39"/>
  <c r="C459" i="39"/>
  <c r="G459" i="39"/>
  <c r="H459" i="39"/>
  <c r="I459" i="39"/>
  <c r="C460" i="39"/>
  <c r="G460" i="39"/>
  <c r="H460" i="39"/>
  <c r="I460" i="39"/>
  <c r="C461" i="39"/>
  <c r="G461" i="39"/>
  <c r="H461" i="39"/>
  <c r="I461" i="39"/>
  <c r="C462" i="39"/>
  <c r="G462" i="39"/>
  <c r="H462" i="39"/>
  <c r="I462" i="39"/>
  <c r="C463" i="39"/>
  <c r="G463" i="39"/>
  <c r="H463" i="39"/>
  <c r="I463" i="39"/>
  <c r="C464" i="39"/>
  <c r="G464" i="39"/>
  <c r="H464" i="39"/>
  <c r="I464" i="39"/>
  <c r="C465" i="39"/>
  <c r="G465" i="39"/>
  <c r="H465" i="39"/>
  <c r="I465" i="39"/>
  <c r="C466" i="39"/>
  <c r="G466" i="39"/>
  <c r="H466" i="39"/>
  <c r="I466" i="39"/>
  <c r="C467" i="39"/>
  <c r="G467" i="39"/>
  <c r="H467" i="39"/>
  <c r="I467" i="39"/>
  <c r="C468" i="39"/>
  <c r="G468" i="39"/>
  <c r="H468" i="39"/>
  <c r="I468" i="39"/>
  <c r="C469" i="39"/>
  <c r="G469" i="39"/>
  <c r="H469" i="39"/>
  <c r="I469" i="39"/>
  <c r="C470" i="39"/>
  <c r="G470" i="39"/>
  <c r="H470" i="39"/>
  <c r="I470" i="39"/>
  <c r="C471" i="39"/>
  <c r="G471" i="39"/>
  <c r="H471" i="39"/>
  <c r="I471" i="39"/>
  <c r="C472" i="39"/>
  <c r="G472" i="39"/>
  <c r="H472" i="39"/>
  <c r="I472" i="39"/>
  <c r="C473" i="39"/>
  <c r="G473" i="39"/>
  <c r="H473" i="39"/>
  <c r="I473" i="39"/>
  <c r="C474" i="39"/>
  <c r="G474" i="39"/>
  <c r="H474" i="39"/>
  <c r="I474" i="39"/>
  <c r="C475" i="39"/>
  <c r="G475" i="39"/>
  <c r="H475" i="39"/>
  <c r="I475" i="39"/>
  <c r="C476" i="39"/>
  <c r="G476" i="39"/>
  <c r="H476" i="39"/>
  <c r="I476" i="39"/>
  <c r="C477" i="39"/>
  <c r="G477" i="39"/>
  <c r="H477" i="39"/>
  <c r="I477" i="39"/>
  <c r="C478" i="39"/>
  <c r="G478" i="39"/>
  <c r="H478" i="39"/>
  <c r="I478" i="39"/>
  <c r="C479" i="39"/>
  <c r="G479" i="39"/>
  <c r="H479" i="39"/>
  <c r="I479" i="39"/>
  <c r="C480" i="39"/>
  <c r="G480" i="39"/>
  <c r="H480" i="39"/>
  <c r="I480" i="39"/>
  <c r="C481" i="39"/>
  <c r="G481" i="39"/>
  <c r="H481" i="39"/>
  <c r="I481" i="39"/>
  <c r="C482" i="39"/>
  <c r="G482" i="39"/>
  <c r="H482" i="39"/>
  <c r="I482" i="39"/>
  <c r="C483" i="39"/>
  <c r="G483" i="39"/>
  <c r="H483" i="39"/>
  <c r="I483" i="39"/>
  <c r="C484" i="39"/>
  <c r="G484" i="39"/>
  <c r="H484" i="39"/>
  <c r="I484" i="39"/>
  <c r="C485" i="39"/>
  <c r="G485" i="39"/>
  <c r="H485" i="39"/>
  <c r="I485" i="39"/>
  <c r="C486" i="39"/>
  <c r="G486" i="39"/>
  <c r="H486" i="39"/>
  <c r="I486" i="39"/>
  <c r="C487" i="39"/>
  <c r="G487" i="39"/>
  <c r="H487" i="39"/>
  <c r="I487" i="39"/>
  <c r="C488" i="39"/>
  <c r="G488" i="39"/>
  <c r="H488" i="39"/>
  <c r="I488" i="39"/>
  <c r="C489" i="39"/>
  <c r="G489" i="39"/>
  <c r="H489" i="39"/>
  <c r="I489" i="39"/>
  <c r="C490" i="39"/>
  <c r="G490" i="39"/>
  <c r="H490" i="39"/>
  <c r="I490" i="39"/>
  <c r="C491" i="39"/>
  <c r="G491" i="39"/>
  <c r="H491" i="39"/>
  <c r="I491" i="39"/>
  <c r="C492" i="39"/>
  <c r="G492" i="39"/>
  <c r="H492" i="39"/>
  <c r="I492" i="39"/>
  <c r="C493" i="39"/>
  <c r="G493" i="39"/>
  <c r="H493" i="39"/>
  <c r="I493" i="39"/>
  <c r="C494" i="39"/>
  <c r="G494" i="39"/>
  <c r="H494" i="39"/>
  <c r="I494" i="39"/>
  <c r="C495" i="39"/>
  <c r="G495" i="39"/>
  <c r="H495" i="39"/>
  <c r="I495" i="39"/>
  <c r="C496" i="39"/>
  <c r="G496" i="39"/>
  <c r="H496" i="39"/>
  <c r="I496" i="39"/>
  <c r="C497" i="39"/>
  <c r="G497" i="39"/>
  <c r="H497" i="39"/>
  <c r="I497" i="39"/>
  <c r="C498" i="39"/>
  <c r="G498" i="39"/>
  <c r="H498" i="39"/>
  <c r="I498" i="39"/>
  <c r="C499" i="39"/>
  <c r="G499" i="39"/>
  <c r="H499" i="39"/>
  <c r="I499" i="39"/>
  <c r="C500" i="39"/>
  <c r="G500" i="39"/>
  <c r="H500" i="39"/>
  <c r="I500" i="39"/>
  <c r="C501" i="39"/>
  <c r="G501" i="39"/>
  <c r="H501" i="39"/>
  <c r="I501" i="39"/>
  <c r="C502" i="39"/>
  <c r="G502" i="39"/>
  <c r="H502" i="39"/>
  <c r="I502" i="39"/>
  <c r="C503" i="39"/>
  <c r="G503" i="39"/>
  <c r="H503" i="39"/>
  <c r="I503" i="39"/>
  <c r="C504" i="39"/>
  <c r="G504" i="39"/>
  <c r="H504" i="39"/>
  <c r="I504" i="39"/>
  <c r="C505" i="39"/>
  <c r="G505" i="39"/>
  <c r="H505" i="39"/>
  <c r="I505" i="39"/>
  <c r="C506" i="39"/>
  <c r="G506" i="39"/>
  <c r="H506" i="39"/>
  <c r="I506" i="39"/>
  <c r="C507" i="39"/>
  <c r="G507" i="39"/>
  <c r="H507" i="39"/>
  <c r="I507" i="39"/>
  <c r="C508" i="39"/>
  <c r="G508" i="39"/>
  <c r="H508" i="39"/>
  <c r="I508" i="39"/>
  <c r="C509" i="39"/>
  <c r="G509" i="39"/>
  <c r="H509" i="39"/>
  <c r="I509" i="39"/>
  <c r="C510" i="39"/>
  <c r="G510" i="39"/>
  <c r="H510" i="39"/>
  <c r="I510" i="39"/>
  <c r="C511" i="39"/>
  <c r="G511" i="39"/>
  <c r="H511" i="39"/>
  <c r="I511" i="39"/>
  <c r="C512" i="39"/>
  <c r="G512" i="39"/>
  <c r="H512" i="39"/>
  <c r="I512" i="39"/>
  <c r="C513" i="39"/>
  <c r="G513" i="39"/>
  <c r="H513" i="39"/>
  <c r="I513" i="39"/>
  <c r="C514" i="39"/>
  <c r="G514" i="39"/>
  <c r="H514" i="39"/>
  <c r="I514" i="39"/>
  <c r="C515" i="39"/>
  <c r="G515" i="39"/>
  <c r="H515" i="39"/>
  <c r="I515" i="39"/>
  <c r="C516" i="39"/>
  <c r="G516" i="39"/>
  <c r="H516" i="39"/>
  <c r="I516" i="39"/>
  <c r="C517" i="39"/>
  <c r="G517" i="39"/>
  <c r="H517" i="39"/>
  <c r="I517" i="39"/>
  <c r="C518" i="39"/>
  <c r="G518" i="39"/>
  <c r="H518" i="39"/>
  <c r="I518" i="39"/>
  <c r="C519" i="39"/>
  <c r="G519" i="39"/>
  <c r="H519" i="39"/>
  <c r="I519" i="39"/>
  <c r="C520" i="39"/>
  <c r="G520" i="39"/>
  <c r="H520" i="39"/>
  <c r="I520" i="39"/>
  <c r="C521" i="39"/>
  <c r="G521" i="39"/>
  <c r="H521" i="39"/>
  <c r="I521" i="39"/>
  <c r="C522" i="39"/>
  <c r="G522" i="39"/>
  <c r="H522" i="39"/>
  <c r="I522" i="39"/>
  <c r="C523" i="39"/>
  <c r="G523" i="39"/>
  <c r="H523" i="39"/>
  <c r="I523" i="39"/>
  <c r="C524" i="39"/>
  <c r="G524" i="39"/>
  <c r="H524" i="39"/>
  <c r="I524" i="39"/>
  <c r="C525" i="39"/>
  <c r="G525" i="39"/>
  <c r="H525" i="39"/>
  <c r="I525" i="39"/>
  <c r="C526" i="39"/>
  <c r="G526" i="39"/>
  <c r="H526" i="39"/>
  <c r="I526" i="39"/>
  <c r="C527" i="39"/>
  <c r="G527" i="39"/>
  <c r="H527" i="39"/>
  <c r="I527" i="39"/>
  <c r="C528" i="39"/>
  <c r="G528" i="39"/>
  <c r="H528" i="39"/>
  <c r="I528" i="39"/>
  <c r="C529" i="39"/>
  <c r="G529" i="39"/>
  <c r="H529" i="39"/>
  <c r="I529" i="39"/>
  <c r="C530" i="39"/>
  <c r="G530" i="39"/>
  <c r="H530" i="39"/>
  <c r="I530" i="39"/>
  <c r="C531" i="39"/>
  <c r="G531" i="39"/>
  <c r="H531" i="39"/>
  <c r="I531" i="39"/>
  <c r="C532" i="39"/>
  <c r="G532" i="39"/>
  <c r="H532" i="39"/>
  <c r="I532" i="39"/>
  <c r="C533" i="39"/>
  <c r="G533" i="39"/>
  <c r="H533" i="39"/>
  <c r="I533" i="39"/>
  <c r="C534" i="39"/>
  <c r="G534" i="39"/>
  <c r="H534" i="39"/>
  <c r="I534" i="39"/>
  <c r="C535" i="39"/>
  <c r="G535" i="39"/>
  <c r="H535" i="39"/>
  <c r="I535" i="39"/>
  <c r="C536" i="39"/>
  <c r="G536" i="39"/>
  <c r="H536" i="39"/>
  <c r="I536" i="39"/>
  <c r="C537" i="39"/>
  <c r="G537" i="39"/>
  <c r="H537" i="39"/>
  <c r="I537" i="39"/>
  <c r="C538" i="39"/>
  <c r="G538" i="39"/>
  <c r="H538" i="39"/>
  <c r="I538" i="39"/>
  <c r="C539" i="39"/>
  <c r="G539" i="39"/>
  <c r="H539" i="39"/>
  <c r="I539" i="39"/>
  <c r="C540" i="39"/>
  <c r="G540" i="39"/>
  <c r="H540" i="39"/>
  <c r="I540" i="39"/>
  <c r="C541" i="39"/>
  <c r="G541" i="39"/>
  <c r="H541" i="39"/>
  <c r="I541" i="39"/>
  <c r="C542" i="39"/>
  <c r="G542" i="39"/>
  <c r="H542" i="39"/>
  <c r="I542" i="39"/>
  <c r="C543" i="39"/>
  <c r="G543" i="39"/>
  <c r="H543" i="39"/>
  <c r="I543" i="39"/>
  <c r="C544" i="39"/>
  <c r="G544" i="39"/>
  <c r="H544" i="39"/>
  <c r="I544" i="39"/>
  <c r="C545" i="39"/>
  <c r="G545" i="39"/>
  <c r="H545" i="39"/>
  <c r="I545" i="39"/>
  <c r="C546" i="39"/>
  <c r="G546" i="39"/>
  <c r="H546" i="39"/>
  <c r="I546" i="39"/>
  <c r="C547" i="39"/>
  <c r="G547" i="39"/>
  <c r="H547" i="39"/>
  <c r="I547" i="39"/>
  <c r="C548" i="39"/>
  <c r="G548" i="39"/>
  <c r="H548" i="39"/>
  <c r="I548" i="39"/>
  <c r="C549" i="39"/>
  <c r="G549" i="39"/>
  <c r="H549" i="39"/>
  <c r="I549" i="39"/>
  <c r="C550" i="39"/>
  <c r="G550" i="39"/>
  <c r="H550" i="39"/>
  <c r="I550" i="39"/>
  <c r="C551" i="39"/>
  <c r="G551" i="39"/>
  <c r="H551" i="39"/>
  <c r="I551" i="39"/>
  <c r="C552" i="39"/>
  <c r="G552" i="39"/>
  <c r="H552" i="39"/>
  <c r="I552" i="39"/>
  <c r="C553" i="39"/>
  <c r="G553" i="39"/>
  <c r="H553" i="39"/>
  <c r="I553" i="39"/>
  <c r="C554" i="39"/>
  <c r="G554" i="39"/>
  <c r="H554" i="39"/>
  <c r="I554" i="39"/>
  <c r="C555" i="39"/>
  <c r="G555" i="39"/>
  <c r="H555" i="39"/>
  <c r="I555" i="39"/>
  <c r="C556" i="39"/>
  <c r="G556" i="39"/>
  <c r="H556" i="39"/>
  <c r="I556" i="39"/>
  <c r="C557" i="39"/>
  <c r="G557" i="39"/>
  <c r="H557" i="39"/>
  <c r="I557" i="39"/>
  <c r="C558" i="39"/>
  <c r="G558" i="39"/>
  <c r="H558" i="39"/>
  <c r="I558" i="39"/>
  <c r="C559" i="39"/>
  <c r="G559" i="39"/>
  <c r="H559" i="39"/>
  <c r="I559" i="39"/>
  <c r="C560" i="39"/>
  <c r="G560" i="39"/>
  <c r="H560" i="39"/>
  <c r="I560" i="39"/>
  <c r="C561" i="39"/>
  <c r="G561" i="39"/>
  <c r="H561" i="39"/>
  <c r="I561" i="39"/>
  <c r="C562" i="39"/>
  <c r="G562" i="39"/>
  <c r="H562" i="39"/>
  <c r="I562" i="39"/>
  <c r="C563" i="39"/>
  <c r="G563" i="39"/>
  <c r="H563" i="39"/>
  <c r="I563" i="39"/>
  <c r="C564" i="39"/>
  <c r="G564" i="39"/>
  <c r="H564" i="39"/>
  <c r="I564" i="39"/>
  <c r="C565" i="39"/>
  <c r="G565" i="39"/>
  <c r="H565" i="39"/>
  <c r="I565" i="39"/>
  <c r="C566" i="39"/>
  <c r="G566" i="39"/>
  <c r="H566" i="39"/>
  <c r="I566" i="39"/>
  <c r="C567" i="39"/>
  <c r="G567" i="39"/>
  <c r="H567" i="39"/>
  <c r="I567" i="39"/>
  <c r="C568" i="39"/>
  <c r="G568" i="39"/>
  <c r="H568" i="39"/>
  <c r="I568" i="39"/>
  <c r="C569" i="39"/>
  <c r="G569" i="39"/>
  <c r="H569" i="39"/>
  <c r="I569" i="39"/>
  <c r="C570" i="39"/>
  <c r="G570" i="39"/>
  <c r="H570" i="39"/>
  <c r="I570" i="39"/>
  <c r="C571" i="39"/>
  <c r="G571" i="39"/>
  <c r="H571" i="39"/>
  <c r="I571" i="39"/>
  <c r="C572" i="39"/>
  <c r="G572" i="39"/>
  <c r="H572" i="39"/>
  <c r="I572" i="39"/>
  <c r="C573" i="39"/>
  <c r="G573" i="39"/>
  <c r="H573" i="39"/>
  <c r="I573" i="39"/>
  <c r="C574" i="39"/>
  <c r="G574" i="39"/>
  <c r="H574" i="39"/>
  <c r="I574" i="39"/>
  <c r="C575" i="39"/>
  <c r="G575" i="39"/>
  <c r="H575" i="39"/>
  <c r="I575" i="39"/>
  <c r="C576" i="39"/>
  <c r="G576" i="39"/>
  <c r="H576" i="39"/>
  <c r="I576" i="39"/>
  <c r="C577" i="39"/>
  <c r="G577" i="39"/>
  <c r="H577" i="39"/>
  <c r="I577" i="39"/>
  <c r="C578" i="39"/>
  <c r="G578" i="39"/>
  <c r="H578" i="39"/>
  <c r="I578" i="39"/>
  <c r="C579" i="39"/>
  <c r="G579" i="39"/>
  <c r="H579" i="39"/>
  <c r="I579" i="39"/>
  <c r="C580" i="39"/>
  <c r="G580" i="39"/>
  <c r="H580" i="39"/>
  <c r="I580" i="39"/>
  <c r="C581" i="39"/>
  <c r="G581" i="39"/>
  <c r="H581" i="39"/>
  <c r="I581" i="39"/>
  <c r="C582" i="39"/>
  <c r="G582" i="39"/>
  <c r="H582" i="39"/>
  <c r="I582" i="39"/>
  <c r="C583" i="39"/>
  <c r="G583" i="39"/>
  <c r="H583" i="39"/>
  <c r="I583" i="39"/>
  <c r="C584" i="39"/>
  <c r="G584" i="39"/>
  <c r="H584" i="39"/>
  <c r="I584" i="39"/>
  <c r="C585" i="39"/>
  <c r="G585" i="39"/>
  <c r="H585" i="39"/>
  <c r="I585" i="39"/>
  <c r="C586" i="39"/>
  <c r="G586" i="39"/>
  <c r="H586" i="39"/>
  <c r="I586" i="39"/>
  <c r="C587" i="39"/>
  <c r="G587" i="39"/>
  <c r="H587" i="39"/>
  <c r="I587" i="39"/>
  <c r="C588" i="39"/>
  <c r="G588" i="39"/>
  <c r="H588" i="39"/>
  <c r="I588" i="39"/>
  <c r="C589" i="39"/>
  <c r="G589" i="39"/>
  <c r="H589" i="39"/>
  <c r="I589" i="39"/>
  <c r="C590" i="39"/>
  <c r="G590" i="39"/>
  <c r="H590" i="39"/>
  <c r="I590" i="39"/>
  <c r="C591" i="39"/>
  <c r="G591" i="39"/>
  <c r="H591" i="39"/>
  <c r="I591" i="39"/>
  <c r="C592" i="39"/>
  <c r="G592" i="39"/>
  <c r="H592" i="39"/>
  <c r="I592" i="39"/>
  <c r="C593" i="39"/>
  <c r="G593" i="39"/>
  <c r="H593" i="39"/>
  <c r="I593" i="39"/>
  <c r="C594" i="39"/>
  <c r="G594" i="39"/>
  <c r="H594" i="39"/>
  <c r="I594" i="39"/>
  <c r="C595" i="39"/>
  <c r="G595" i="39"/>
  <c r="H595" i="39"/>
  <c r="I595" i="39"/>
  <c r="C596" i="39"/>
  <c r="G596" i="39"/>
  <c r="H596" i="39"/>
  <c r="I596" i="39"/>
  <c r="C597" i="39"/>
  <c r="G597" i="39"/>
  <c r="H597" i="39"/>
  <c r="I597" i="39"/>
  <c r="C598" i="39"/>
  <c r="G598" i="39"/>
  <c r="H598" i="39"/>
  <c r="I598" i="39"/>
  <c r="C599" i="39"/>
  <c r="G599" i="39"/>
  <c r="H599" i="39"/>
  <c r="I599" i="39"/>
  <c r="C600" i="39"/>
  <c r="G600" i="39"/>
  <c r="H600" i="39"/>
  <c r="I600" i="39"/>
  <c r="C601" i="39"/>
  <c r="G601" i="39"/>
  <c r="H601" i="39"/>
  <c r="I601" i="39"/>
  <c r="C602" i="39"/>
  <c r="G602" i="39"/>
  <c r="H602" i="39"/>
  <c r="I602" i="39"/>
  <c r="C603" i="39"/>
  <c r="G603" i="39"/>
  <c r="H603" i="39"/>
  <c r="I603" i="39"/>
  <c r="C604" i="39"/>
  <c r="G604" i="39"/>
  <c r="H604" i="39"/>
  <c r="I604" i="39"/>
  <c r="C605" i="39"/>
  <c r="G605" i="39"/>
  <c r="H605" i="39"/>
  <c r="I605" i="39"/>
  <c r="C606" i="39"/>
  <c r="G606" i="39"/>
  <c r="H606" i="39"/>
  <c r="I606" i="39"/>
  <c r="C607" i="39"/>
  <c r="G607" i="39"/>
  <c r="H607" i="39"/>
  <c r="I607" i="39"/>
  <c r="C608" i="39"/>
  <c r="G608" i="39"/>
  <c r="H608" i="39"/>
  <c r="I608" i="39"/>
  <c r="C609" i="39"/>
  <c r="G609" i="39"/>
  <c r="H609" i="39"/>
  <c r="I609" i="39"/>
  <c r="C610" i="39"/>
  <c r="G610" i="39"/>
  <c r="H610" i="39"/>
  <c r="I610" i="39"/>
  <c r="C611" i="39"/>
  <c r="G611" i="39"/>
  <c r="H611" i="39"/>
  <c r="I611" i="39"/>
  <c r="C612" i="39"/>
  <c r="G612" i="39"/>
  <c r="H612" i="39"/>
  <c r="I612" i="39"/>
  <c r="C613" i="39"/>
  <c r="G613" i="39"/>
  <c r="H613" i="39"/>
  <c r="I613" i="39"/>
  <c r="C614" i="39"/>
  <c r="G614" i="39"/>
  <c r="H614" i="39"/>
  <c r="I614" i="39"/>
  <c r="C615" i="39"/>
  <c r="G615" i="39"/>
  <c r="H615" i="39"/>
  <c r="I615" i="39"/>
  <c r="C616" i="39"/>
  <c r="G616" i="39"/>
  <c r="H616" i="39"/>
  <c r="I616" i="39"/>
  <c r="C617" i="39"/>
  <c r="G617" i="39"/>
  <c r="H617" i="39"/>
  <c r="I617" i="39"/>
  <c r="C618" i="39"/>
  <c r="G618" i="39"/>
  <c r="H618" i="39"/>
  <c r="I618" i="39"/>
  <c r="C619" i="39"/>
  <c r="G619" i="39"/>
  <c r="H619" i="39"/>
  <c r="I619" i="39"/>
  <c r="C620" i="39"/>
  <c r="G620" i="39"/>
  <c r="H620" i="39"/>
  <c r="I620" i="39"/>
  <c r="C621" i="39"/>
  <c r="G621" i="39"/>
  <c r="H621" i="39"/>
  <c r="I621" i="39"/>
  <c r="C622" i="39"/>
  <c r="G622" i="39"/>
  <c r="H622" i="39"/>
  <c r="I622" i="39"/>
  <c r="C623" i="39"/>
  <c r="G623" i="39"/>
  <c r="H623" i="39"/>
  <c r="I623" i="39"/>
  <c r="C624" i="39"/>
  <c r="G624" i="39"/>
  <c r="H624" i="39"/>
  <c r="I624" i="39"/>
  <c r="C625" i="39"/>
  <c r="G625" i="39"/>
  <c r="H625" i="39"/>
  <c r="I625" i="39"/>
  <c r="C626" i="39"/>
  <c r="G626" i="39"/>
  <c r="H626" i="39"/>
  <c r="I626" i="39"/>
  <c r="C627" i="39"/>
  <c r="G627" i="39"/>
  <c r="H627" i="39"/>
  <c r="I627" i="39"/>
  <c r="C628" i="39"/>
  <c r="G628" i="39"/>
  <c r="H628" i="39"/>
  <c r="I628" i="39"/>
  <c r="C629" i="39"/>
  <c r="G629" i="39"/>
  <c r="H629" i="39"/>
  <c r="I629" i="39"/>
  <c r="C630" i="39"/>
  <c r="G630" i="39"/>
  <c r="H630" i="39"/>
  <c r="I630" i="39"/>
  <c r="C631" i="39"/>
  <c r="G631" i="39"/>
  <c r="H631" i="39"/>
  <c r="I631" i="39"/>
  <c r="C632" i="39"/>
  <c r="G632" i="39"/>
  <c r="H632" i="39"/>
  <c r="I632" i="39"/>
  <c r="C633" i="39"/>
  <c r="G633" i="39"/>
  <c r="H633" i="39"/>
  <c r="I633" i="39"/>
  <c r="C634" i="39"/>
  <c r="G634" i="39"/>
  <c r="H634" i="39"/>
  <c r="I634" i="39"/>
  <c r="C635" i="39"/>
  <c r="G635" i="39"/>
  <c r="H635" i="39"/>
  <c r="I635" i="39"/>
  <c r="C636" i="39"/>
  <c r="G636" i="39"/>
  <c r="H636" i="39"/>
  <c r="I636" i="39"/>
  <c r="C637" i="39"/>
  <c r="G637" i="39"/>
  <c r="H637" i="39"/>
  <c r="I637" i="39"/>
  <c r="C638" i="39"/>
  <c r="G638" i="39"/>
  <c r="H638" i="39"/>
  <c r="I638" i="39"/>
  <c r="C639" i="39"/>
  <c r="G639" i="39"/>
  <c r="H639" i="39"/>
  <c r="I639" i="39"/>
  <c r="C640" i="39"/>
  <c r="G640" i="39"/>
  <c r="H640" i="39"/>
  <c r="I640" i="39"/>
  <c r="C641" i="39"/>
  <c r="G641" i="39"/>
  <c r="H641" i="39"/>
  <c r="I641" i="39"/>
  <c r="C642" i="39"/>
  <c r="G642" i="39"/>
  <c r="H642" i="39"/>
  <c r="I642" i="39"/>
  <c r="C643" i="39"/>
  <c r="G643" i="39"/>
  <c r="H643" i="39"/>
  <c r="I643" i="39"/>
  <c r="C644" i="39"/>
  <c r="G644" i="39"/>
  <c r="H644" i="39"/>
  <c r="I644" i="39"/>
  <c r="C645" i="39"/>
  <c r="G645" i="39"/>
  <c r="H645" i="39"/>
  <c r="I645" i="39"/>
  <c r="C646" i="39"/>
  <c r="G646" i="39"/>
  <c r="H646" i="39"/>
  <c r="I646" i="39"/>
  <c r="C647" i="39"/>
  <c r="G647" i="39"/>
  <c r="H647" i="39"/>
  <c r="I647" i="39"/>
  <c r="C648" i="39"/>
  <c r="G648" i="39"/>
  <c r="H648" i="39"/>
  <c r="I648" i="39"/>
  <c r="C649" i="39"/>
  <c r="G649" i="39"/>
  <c r="H649" i="39"/>
  <c r="I649" i="39"/>
  <c r="C650" i="39"/>
  <c r="G650" i="39"/>
  <c r="H650" i="39"/>
  <c r="I650" i="39"/>
  <c r="C651" i="39"/>
  <c r="G651" i="39"/>
  <c r="H651" i="39"/>
  <c r="I651" i="39"/>
  <c r="C652" i="39"/>
  <c r="G652" i="39"/>
  <c r="H652" i="39"/>
  <c r="I652" i="39"/>
  <c r="C653" i="39"/>
  <c r="G653" i="39"/>
  <c r="H653" i="39"/>
  <c r="I653" i="39"/>
  <c r="C654" i="39"/>
  <c r="G654" i="39"/>
  <c r="H654" i="39"/>
  <c r="I654" i="39"/>
  <c r="C655" i="39"/>
  <c r="G655" i="39"/>
  <c r="H655" i="39"/>
  <c r="I655" i="39"/>
  <c r="C656" i="39"/>
  <c r="G656" i="39"/>
  <c r="H656" i="39"/>
  <c r="I656" i="39"/>
  <c r="C657" i="39"/>
  <c r="G657" i="39"/>
  <c r="H657" i="39"/>
  <c r="I657" i="39"/>
  <c r="I658" i="39"/>
  <c r="I660" i="39"/>
  <c r="J7" i="39"/>
  <c r="K7" i="39"/>
  <c r="L7" i="39"/>
  <c r="J8" i="39"/>
  <c r="K8" i="39"/>
  <c r="L8" i="39"/>
  <c r="J9" i="39"/>
  <c r="K9" i="39"/>
  <c r="L9" i="39"/>
  <c r="J10" i="39"/>
  <c r="K10" i="39"/>
  <c r="L10" i="39"/>
  <c r="J11" i="39"/>
  <c r="K11" i="39"/>
  <c r="L11" i="39"/>
  <c r="J12" i="39"/>
  <c r="K12" i="39"/>
  <c r="L12" i="39"/>
  <c r="J13" i="39"/>
  <c r="K13" i="39"/>
  <c r="L13" i="39"/>
  <c r="J14" i="39"/>
  <c r="K14" i="39"/>
  <c r="L14" i="39"/>
  <c r="J15" i="39"/>
  <c r="K15" i="39"/>
  <c r="L15" i="39"/>
  <c r="J16" i="39"/>
  <c r="K16" i="39"/>
  <c r="L16" i="39"/>
  <c r="J17" i="39"/>
  <c r="K17" i="39"/>
  <c r="L17" i="39"/>
  <c r="J18" i="39"/>
  <c r="K18" i="39"/>
  <c r="L18" i="39"/>
  <c r="J19" i="39"/>
  <c r="K19" i="39"/>
  <c r="L19" i="39"/>
  <c r="J20" i="39"/>
  <c r="K20" i="39"/>
  <c r="L20" i="39"/>
  <c r="J21" i="39"/>
  <c r="K21" i="39"/>
  <c r="L21" i="39"/>
  <c r="J22" i="39"/>
  <c r="K22" i="39"/>
  <c r="L22" i="39"/>
  <c r="J23" i="39"/>
  <c r="K23" i="39"/>
  <c r="L23" i="39"/>
  <c r="J24" i="39"/>
  <c r="K24" i="39"/>
  <c r="L24" i="39"/>
  <c r="J25" i="39"/>
  <c r="K25" i="39"/>
  <c r="L25" i="39"/>
  <c r="J26" i="39"/>
  <c r="K26" i="39"/>
  <c r="L26" i="39"/>
  <c r="J27" i="39"/>
  <c r="K27" i="39"/>
  <c r="L27" i="39"/>
  <c r="J28" i="39"/>
  <c r="K28" i="39"/>
  <c r="L28" i="39"/>
  <c r="J29" i="39"/>
  <c r="K29" i="39"/>
  <c r="L29" i="39"/>
  <c r="J30" i="39"/>
  <c r="K30" i="39"/>
  <c r="L30" i="39"/>
  <c r="J31" i="39"/>
  <c r="K31" i="39"/>
  <c r="L31" i="39"/>
  <c r="J32" i="39"/>
  <c r="K32" i="39"/>
  <c r="L32" i="39"/>
  <c r="J33" i="39"/>
  <c r="K33" i="39"/>
  <c r="L33" i="39"/>
  <c r="J34" i="39"/>
  <c r="K34" i="39"/>
  <c r="L34" i="39"/>
  <c r="J35" i="39"/>
  <c r="K35" i="39"/>
  <c r="L35" i="39"/>
  <c r="J36" i="39"/>
  <c r="K36" i="39"/>
  <c r="L36" i="39"/>
  <c r="J37" i="39"/>
  <c r="K37" i="39"/>
  <c r="L37" i="39"/>
  <c r="J38" i="39"/>
  <c r="K38" i="39"/>
  <c r="L38" i="39"/>
  <c r="J39" i="39"/>
  <c r="K39" i="39"/>
  <c r="L39" i="39"/>
  <c r="J40" i="39"/>
  <c r="K40" i="39"/>
  <c r="L40" i="39"/>
  <c r="J41" i="39"/>
  <c r="K41" i="39"/>
  <c r="L41" i="39"/>
  <c r="J42" i="39"/>
  <c r="K42" i="39"/>
  <c r="L42" i="39"/>
  <c r="J43" i="39"/>
  <c r="K43" i="39"/>
  <c r="L43" i="39"/>
  <c r="J44" i="39"/>
  <c r="K44" i="39"/>
  <c r="L44" i="39"/>
  <c r="J45" i="39"/>
  <c r="K45" i="39"/>
  <c r="L45" i="39"/>
  <c r="J46" i="39"/>
  <c r="K46" i="39"/>
  <c r="L46" i="39"/>
  <c r="J47" i="39"/>
  <c r="K47" i="39"/>
  <c r="L47" i="39"/>
  <c r="J48" i="39"/>
  <c r="K48" i="39"/>
  <c r="L48" i="39"/>
  <c r="J49" i="39"/>
  <c r="K49" i="39"/>
  <c r="L49" i="39"/>
  <c r="J50" i="39"/>
  <c r="K50" i="39"/>
  <c r="L50" i="39"/>
  <c r="J51" i="39"/>
  <c r="K51" i="39"/>
  <c r="L51" i="39"/>
  <c r="J52" i="39"/>
  <c r="K52" i="39"/>
  <c r="L52" i="39"/>
  <c r="J53" i="39"/>
  <c r="K53" i="39"/>
  <c r="L53" i="39"/>
  <c r="J54" i="39"/>
  <c r="K54" i="39"/>
  <c r="L54" i="39"/>
  <c r="J55" i="39"/>
  <c r="K55" i="39"/>
  <c r="L55" i="39"/>
  <c r="J56" i="39"/>
  <c r="K56" i="39"/>
  <c r="L56" i="39"/>
  <c r="J57" i="39"/>
  <c r="K57" i="39"/>
  <c r="L57" i="39"/>
  <c r="J58" i="39"/>
  <c r="K58" i="39"/>
  <c r="L58" i="39"/>
  <c r="J59" i="39"/>
  <c r="K59" i="39"/>
  <c r="L59" i="39"/>
  <c r="J60" i="39"/>
  <c r="K60" i="39"/>
  <c r="L60" i="39"/>
  <c r="J61" i="39"/>
  <c r="K61" i="39"/>
  <c r="L61" i="39"/>
  <c r="J62" i="39"/>
  <c r="K62" i="39"/>
  <c r="L62" i="39"/>
  <c r="J63" i="39"/>
  <c r="K63" i="39"/>
  <c r="L63" i="39"/>
  <c r="J64" i="39"/>
  <c r="K64" i="39"/>
  <c r="L64" i="39"/>
  <c r="J65" i="39"/>
  <c r="K65" i="39"/>
  <c r="L65" i="39"/>
  <c r="J66" i="39"/>
  <c r="K66" i="39"/>
  <c r="L66" i="39"/>
  <c r="J67" i="39"/>
  <c r="K67" i="39"/>
  <c r="L67" i="39"/>
  <c r="J68" i="39"/>
  <c r="K68" i="39"/>
  <c r="L68" i="39"/>
  <c r="J69" i="39"/>
  <c r="K69" i="39"/>
  <c r="L69" i="39"/>
  <c r="J70" i="39"/>
  <c r="K70" i="39"/>
  <c r="L70" i="39"/>
  <c r="J71" i="39"/>
  <c r="K71" i="39"/>
  <c r="L71" i="39"/>
  <c r="J72" i="39"/>
  <c r="K72" i="39"/>
  <c r="L72" i="39"/>
  <c r="J73" i="39"/>
  <c r="K73" i="39"/>
  <c r="L73" i="39"/>
  <c r="J74" i="39"/>
  <c r="K74" i="39"/>
  <c r="L74" i="39"/>
  <c r="J75" i="39"/>
  <c r="K75" i="39"/>
  <c r="L75" i="39"/>
  <c r="J76" i="39"/>
  <c r="K76" i="39"/>
  <c r="L76" i="39"/>
  <c r="J77" i="39"/>
  <c r="K77" i="39"/>
  <c r="L77" i="39"/>
  <c r="J78" i="39"/>
  <c r="K78" i="39"/>
  <c r="L78" i="39"/>
  <c r="J79" i="39"/>
  <c r="K79" i="39"/>
  <c r="L79" i="39"/>
  <c r="J80" i="39"/>
  <c r="K80" i="39"/>
  <c r="L80" i="39"/>
  <c r="J81" i="39"/>
  <c r="K81" i="39"/>
  <c r="L81" i="39"/>
  <c r="J82" i="39"/>
  <c r="K82" i="39"/>
  <c r="L82" i="39"/>
  <c r="J83" i="39"/>
  <c r="K83" i="39"/>
  <c r="L83" i="39"/>
  <c r="J84" i="39"/>
  <c r="K84" i="39"/>
  <c r="L84" i="39"/>
  <c r="J85" i="39"/>
  <c r="K85" i="39"/>
  <c r="L85" i="39"/>
  <c r="J86" i="39"/>
  <c r="K86" i="39"/>
  <c r="L86" i="39"/>
  <c r="J87" i="39"/>
  <c r="K87" i="39"/>
  <c r="L87" i="39"/>
  <c r="J88" i="39"/>
  <c r="K88" i="39"/>
  <c r="L88" i="39"/>
  <c r="J89" i="39"/>
  <c r="K89" i="39"/>
  <c r="L89" i="39"/>
  <c r="J90" i="39"/>
  <c r="K90" i="39"/>
  <c r="L90" i="39"/>
  <c r="J91" i="39"/>
  <c r="K91" i="39"/>
  <c r="L91" i="39"/>
  <c r="J92" i="39"/>
  <c r="K92" i="39"/>
  <c r="L92" i="39"/>
  <c r="J93" i="39"/>
  <c r="K93" i="39"/>
  <c r="L93" i="39"/>
  <c r="J94" i="39"/>
  <c r="K94" i="39"/>
  <c r="L94" i="39"/>
  <c r="J95" i="39"/>
  <c r="K95" i="39"/>
  <c r="L95" i="39"/>
  <c r="J96" i="39"/>
  <c r="K96" i="39"/>
  <c r="L96" i="39"/>
  <c r="J97" i="39"/>
  <c r="K97" i="39"/>
  <c r="L97" i="39"/>
  <c r="J98" i="39"/>
  <c r="K98" i="39"/>
  <c r="L98" i="39"/>
  <c r="J99" i="39"/>
  <c r="K99" i="39"/>
  <c r="L99" i="39"/>
  <c r="J100" i="39"/>
  <c r="K100" i="39"/>
  <c r="L100" i="39"/>
  <c r="J101" i="39"/>
  <c r="K101" i="39"/>
  <c r="L101" i="39"/>
  <c r="J102" i="39"/>
  <c r="K102" i="39"/>
  <c r="L102" i="39"/>
  <c r="J103" i="39"/>
  <c r="K103" i="39"/>
  <c r="L103" i="39"/>
  <c r="J104" i="39"/>
  <c r="K104" i="39"/>
  <c r="L104" i="39"/>
  <c r="J105" i="39"/>
  <c r="K105" i="39"/>
  <c r="L105" i="39"/>
  <c r="J106" i="39"/>
  <c r="K106" i="39"/>
  <c r="L106" i="39"/>
  <c r="J107" i="39"/>
  <c r="K107" i="39"/>
  <c r="L107" i="39"/>
  <c r="J108" i="39"/>
  <c r="K108" i="39"/>
  <c r="L108" i="39"/>
  <c r="J109" i="39"/>
  <c r="K109" i="39"/>
  <c r="L109" i="39"/>
  <c r="J110" i="39"/>
  <c r="K110" i="39"/>
  <c r="L110" i="39"/>
  <c r="J111" i="39"/>
  <c r="K111" i="39"/>
  <c r="L111" i="39"/>
  <c r="J112" i="39"/>
  <c r="K112" i="39"/>
  <c r="L112" i="39"/>
  <c r="J113" i="39"/>
  <c r="K113" i="39"/>
  <c r="L113" i="39"/>
  <c r="J114" i="39"/>
  <c r="K114" i="39"/>
  <c r="L114" i="39"/>
  <c r="J115" i="39"/>
  <c r="K115" i="39"/>
  <c r="L115" i="39"/>
  <c r="J116" i="39"/>
  <c r="K116" i="39"/>
  <c r="L116" i="39"/>
  <c r="J117" i="39"/>
  <c r="K117" i="39"/>
  <c r="L117" i="39"/>
  <c r="J118" i="39"/>
  <c r="K118" i="39"/>
  <c r="L118" i="39"/>
  <c r="J119" i="39"/>
  <c r="K119" i="39"/>
  <c r="L119" i="39"/>
  <c r="J120" i="39"/>
  <c r="K120" i="39"/>
  <c r="L120" i="39"/>
  <c r="J121" i="39"/>
  <c r="K121" i="39"/>
  <c r="L121" i="39"/>
  <c r="J122" i="39"/>
  <c r="K122" i="39"/>
  <c r="L122" i="39"/>
  <c r="J123" i="39"/>
  <c r="K123" i="39"/>
  <c r="L123" i="39"/>
  <c r="J124" i="39"/>
  <c r="K124" i="39"/>
  <c r="L124" i="39"/>
  <c r="J125" i="39"/>
  <c r="K125" i="39"/>
  <c r="L125" i="39"/>
  <c r="J126" i="39"/>
  <c r="K126" i="39"/>
  <c r="L126" i="39"/>
  <c r="J127" i="39"/>
  <c r="K127" i="39"/>
  <c r="L127" i="39"/>
  <c r="J128" i="39"/>
  <c r="K128" i="39"/>
  <c r="L128" i="39"/>
  <c r="J129" i="39"/>
  <c r="K129" i="39"/>
  <c r="L129" i="39"/>
  <c r="J130" i="39"/>
  <c r="K130" i="39"/>
  <c r="L130" i="39"/>
  <c r="J131" i="39"/>
  <c r="K131" i="39"/>
  <c r="L131" i="39"/>
  <c r="J132" i="39"/>
  <c r="K132" i="39"/>
  <c r="L132" i="39"/>
  <c r="J133" i="39"/>
  <c r="K133" i="39"/>
  <c r="L133" i="39"/>
  <c r="J134" i="39"/>
  <c r="K134" i="39"/>
  <c r="L134" i="39"/>
  <c r="J135" i="39"/>
  <c r="K135" i="39"/>
  <c r="L135" i="39"/>
  <c r="J136" i="39"/>
  <c r="K136" i="39"/>
  <c r="L136" i="39"/>
  <c r="J137" i="39"/>
  <c r="K137" i="39"/>
  <c r="L137" i="39"/>
  <c r="J138" i="39"/>
  <c r="K138" i="39"/>
  <c r="L138" i="39"/>
  <c r="J139" i="39"/>
  <c r="K139" i="39"/>
  <c r="L139" i="39"/>
  <c r="J140" i="39"/>
  <c r="K140" i="39"/>
  <c r="L140" i="39"/>
  <c r="J141" i="39"/>
  <c r="K141" i="39"/>
  <c r="L141" i="39"/>
  <c r="J142" i="39"/>
  <c r="K142" i="39"/>
  <c r="L142" i="39"/>
  <c r="J143" i="39"/>
  <c r="K143" i="39"/>
  <c r="L143" i="39"/>
  <c r="J144" i="39"/>
  <c r="K144" i="39"/>
  <c r="L144" i="39"/>
  <c r="J145" i="39"/>
  <c r="K145" i="39"/>
  <c r="L145" i="39"/>
  <c r="J146" i="39"/>
  <c r="K146" i="39"/>
  <c r="L146" i="39"/>
  <c r="J147" i="39"/>
  <c r="K147" i="39"/>
  <c r="L147" i="39"/>
  <c r="J148" i="39"/>
  <c r="K148" i="39"/>
  <c r="L148" i="39"/>
  <c r="J149" i="39"/>
  <c r="K149" i="39"/>
  <c r="L149" i="39"/>
  <c r="J150" i="39"/>
  <c r="K150" i="39"/>
  <c r="L150" i="39"/>
  <c r="J151" i="39"/>
  <c r="K151" i="39"/>
  <c r="L151" i="39"/>
  <c r="J152" i="39"/>
  <c r="K152" i="39"/>
  <c r="L152" i="39"/>
  <c r="J153" i="39"/>
  <c r="K153" i="39"/>
  <c r="L153" i="39"/>
  <c r="J154" i="39"/>
  <c r="K154" i="39"/>
  <c r="L154" i="39"/>
  <c r="J155" i="39"/>
  <c r="K155" i="39"/>
  <c r="L155" i="39"/>
  <c r="J156" i="39"/>
  <c r="K156" i="39"/>
  <c r="L156" i="39"/>
  <c r="J157" i="39"/>
  <c r="K157" i="39"/>
  <c r="L157" i="39"/>
  <c r="J158" i="39"/>
  <c r="K158" i="39"/>
  <c r="L158" i="39"/>
  <c r="J159" i="39"/>
  <c r="K159" i="39"/>
  <c r="L159" i="39"/>
  <c r="J160" i="39"/>
  <c r="K160" i="39"/>
  <c r="L160" i="39"/>
  <c r="J161" i="39"/>
  <c r="K161" i="39"/>
  <c r="L161" i="39"/>
  <c r="J162" i="39"/>
  <c r="K162" i="39"/>
  <c r="L162" i="39"/>
  <c r="J163" i="39"/>
  <c r="K163" i="39"/>
  <c r="L163" i="39"/>
  <c r="J164" i="39"/>
  <c r="K164" i="39"/>
  <c r="L164" i="39"/>
  <c r="J165" i="39"/>
  <c r="K165" i="39"/>
  <c r="L165" i="39"/>
  <c r="J166" i="39"/>
  <c r="K166" i="39"/>
  <c r="L166" i="39"/>
  <c r="J167" i="39"/>
  <c r="K167" i="39"/>
  <c r="L167" i="39"/>
  <c r="J168" i="39"/>
  <c r="K168" i="39"/>
  <c r="L168" i="39"/>
  <c r="J169" i="39"/>
  <c r="K169" i="39"/>
  <c r="L169" i="39"/>
  <c r="J170" i="39"/>
  <c r="K170" i="39"/>
  <c r="L170" i="39"/>
  <c r="J171" i="39"/>
  <c r="K171" i="39"/>
  <c r="L171" i="39"/>
  <c r="J172" i="39"/>
  <c r="K172" i="39"/>
  <c r="L172" i="39"/>
  <c r="J173" i="39"/>
  <c r="K173" i="39"/>
  <c r="L173" i="39"/>
  <c r="J174" i="39"/>
  <c r="K174" i="39"/>
  <c r="L174" i="39"/>
  <c r="J175" i="39"/>
  <c r="K175" i="39"/>
  <c r="L175" i="39"/>
  <c r="J176" i="39"/>
  <c r="K176" i="39"/>
  <c r="L176" i="39"/>
  <c r="J177" i="39"/>
  <c r="K177" i="39"/>
  <c r="L177" i="39"/>
  <c r="J178" i="39"/>
  <c r="K178" i="39"/>
  <c r="L178" i="39"/>
  <c r="J179" i="39"/>
  <c r="K179" i="39"/>
  <c r="L179" i="39"/>
  <c r="J180" i="39"/>
  <c r="K180" i="39"/>
  <c r="L180" i="39"/>
  <c r="J181" i="39"/>
  <c r="K181" i="39"/>
  <c r="L181" i="39"/>
  <c r="J182" i="39"/>
  <c r="K182" i="39"/>
  <c r="L182" i="39"/>
  <c r="J183" i="39"/>
  <c r="K183" i="39"/>
  <c r="L183" i="39"/>
  <c r="J184" i="39"/>
  <c r="K184" i="39"/>
  <c r="L184" i="39"/>
  <c r="J185" i="39"/>
  <c r="K185" i="39"/>
  <c r="L185" i="39"/>
  <c r="J186" i="39"/>
  <c r="K186" i="39"/>
  <c r="L186" i="39"/>
  <c r="J187" i="39"/>
  <c r="K187" i="39"/>
  <c r="L187" i="39"/>
  <c r="J188" i="39"/>
  <c r="K188" i="39"/>
  <c r="L188" i="39"/>
  <c r="J189" i="39"/>
  <c r="K189" i="39"/>
  <c r="L189" i="39"/>
  <c r="J190" i="39"/>
  <c r="K190" i="39"/>
  <c r="L190" i="39"/>
  <c r="J191" i="39"/>
  <c r="K191" i="39"/>
  <c r="L191" i="39"/>
  <c r="J192" i="39"/>
  <c r="K192" i="39"/>
  <c r="L192" i="39"/>
  <c r="J193" i="39"/>
  <c r="K193" i="39"/>
  <c r="L193" i="39"/>
  <c r="J194" i="39"/>
  <c r="K194" i="39"/>
  <c r="L194" i="39"/>
  <c r="J195" i="39"/>
  <c r="K195" i="39"/>
  <c r="L195" i="39"/>
  <c r="J196" i="39"/>
  <c r="K196" i="39"/>
  <c r="L196" i="39"/>
  <c r="J197" i="39"/>
  <c r="K197" i="39"/>
  <c r="L197" i="39"/>
  <c r="J198" i="39"/>
  <c r="K198" i="39"/>
  <c r="L198" i="39"/>
  <c r="J199" i="39"/>
  <c r="K199" i="39"/>
  <c r="L199" i="39"/>
  <c r="J200" i="39"/>
  <c r="K200" i="39"/>
  <c r="L200" i="39"/>
  <c r="J201" i="39"/>
  <c r="K201" i="39"/>
  <c r="L201" i="39"/>
  <c r="J202" i="39"/>
  <c r="K202" i="39"/>
  <c r="L202" i="39"/>
  <c r="J203" i="39"/>
  <c r="K203" i="39"/>
  <c r="L203" i="39"/>
  <c r="J204" i="39"/>
  <c r="K204" i="39"/>
  <c r="L204" i="39"/>
  <c r="J205" i="39"/>
  <c r="K205" i="39"/>
  <c r="L205" i="39"/>
  <c r="J206" i="39"/>
  <c r="K206" i="39"/>
  <c r="L206" i="39"/>
  <c r="J207" i="39"/>
  <c r="K207" i="39"/>
  <c r="L207" i="39"/>
  <c r="J208" i="39"/>
  <c r="K208" i="39"/>
  <c r="L208" i="39"/>
  <c r="J209" i="39"/>
  <c r="K209" i="39"/>
  <c r="L209" i="39"/>
  <c r="J210" i="39"/>
  <c r="K210" i="39"/>
  <c r="L210" i="39"/>
  <c r="J211" i="39"/>
  <c r="K211" i="39"/>
  <c r="L211" i="39"/>
  <c r="J212" i="39"/>
  <c r="K212" i="39"/>
  <c r="L212" i="39"/>
  <c r="J213" i="39"/>
  <c r="K213" i="39"/>
  <c r="L213" i="39"/>
  <c r="J214" i="39"/>
  <c r="K214" i="39"/>
  <c r="L214" i="39"/>
  <c r="J215" i="39"/>
  <c r="K215" i="39"/>
  <c r="L215" i="39"/>
  <c r="J216" i="39"/>
  <c r="K216" i="39"/>
  <c r="L216" i="39"/>
  <c r="J217" i="39"/>
  <c r="K217" i="39"/>
  <c r="L217" i="39"/>
  <c r="J218" i="39"/>
  <c r="K218" i="39"/>
  <c r="L218" i="39"/>
  <c r="J219" i="39"/>
  <c r="K219" i="39"/>
  <c r="L219" i="39"/>
  <c r="J220" i="39"/>
  <c r="K220" i="39"/>
  <c r="L220" i="39"/>
  <c r="J221" i="39"/>
  <c r="K221" i="39"/>
  <c r="L221" i="39"/>
  <c r="J222" i="39"/>
  <c r="K222" i="39"/>
  <c r="L222" i="39"/>
  <c r="J223" i="39"/>
  <c r="K223" i="39"/>
  <c r="L223" i="39"/>
  <c r="J224" i="39"/>
  <c r="K224" i="39"/>
  <c r="L224" i="39"/>
  <c r="J225" i="39"/>
  <c r="K225" i="39"/>
  <c r="L225" i="39"/>
  <c r="J226" i="39"/>
  <c r="K226" i="39"/>
  <c r="L226" i="39"/>
  <c r="J227" i="39"/>
  <c r="K227" i="39"/>
  <c r="L227" i="39"/>
  <c r="J228" i="39"/>
  <c r="K228" i="39"/>
  <c r="L228" i="39"/>
  <c r="J229" i="39"/>
  <c r="K229" i="39"/>
  <c r="L229" i="39"/>
  <c r="J230" i="39"/>
  <c r="K230" i="39"/>
  <c r="L230" i="39"/>
  <c r="J231" i="39"/>
  <c r="K231" i="39"/>
  <c r="L231" i="39"/>
  <c r="J232" i="39"/>
  <c r="K232" i="39"/>
  <c r="L232" i="39"/>
  <c r="J233" i="39"/>
  <c r="K233" i="39"/>
  <c r="L233" i="39"/>
  <c r="J234" i="39"/>
  <c r="K234" i="39"/>
  <c r="L234" i="39"/>
  <c r="J235" i="39"/>
  <c r="K235" i="39"/>
  <c r="L235" i="39"/>
  <c r="J236" i="39"/>
  <c r="K236" i="39"/>
  <c r="L236" i="39"/>
  <c r="J237" i="39"/>
  <c r="K237" i="39"/>
  <c r="L237" i="39"/>
  <c r="J238" i="39"/>
  <c r="K238" i="39"/>
  <c r="L238" i="39"/>
  <c r="J239" i="39"/>
  <c r="K239" i="39"/>
  <c r="L239" i="39"/>
  <c r="J240" i="39"/>
  <c r="K240" i="39"/>
  <c r="L240" i="39"/>
  <c r="J241" i="39"/>
  <c r="K241" i="39"/>
  <c r="L241" i="39"/>
  <c r="J242" i="39"/>
  <c r="K242" i="39"/>
  <c r="L242" i="39"/>
  <c r="J243" i="39"/>
  <c r="K243" i="39"/>
  <c r="L243" i="39"/>
  <c r="J244" i="39"/>
  <c r="K244" i="39"/>
  <c r="L244" i="39"/>
  <c r="J245" i="39"/>
  <c r="K245" i="39"/>
  <c r="L245" i="39"/>
  <c r="J246" i="39"/>
  <c r="K246" i="39"/>
  <c r="L246" i="39"/>
  <c r="J247" i="39"/>
  <c r="K247" i="39"/>
  <c r="L247" i="39"/>
  <c r="J248" i="39"/>
  <c r="K248" i="39"/>
  <c r="L248" i="39"/>
  <c r="J249" i="39"/>
  <c r="K249" i="39"/>
  <c r="L249" i="39"/>
  <c r="J250" i="39"/>
  <c r="K250" i="39"/>
  <c r="L250" i="39"/>
  <c r="J251" i="39"/>
  <c r="K251" i="39"/>
  <c r="L251" i="39"/>
  <c r="J252" i="39"/>
  <c r="K252" i="39"/>
  <c r="L252" i="39"/>
  <c r="J253" i="39"/>
  <c r="K253" i="39"/>
  <c r="L253" i="39"/>
  <c r="J254" i="39"/>
  <c r="K254" i="39"/>
  <c r="L254" i="39"/>
  <c r="J255" i="39"/>
  <c r="K255" i="39"/>
  <c r="L255" i="39"/>
  <c r="J256" i="39"/>
  <c r="K256" i="39"/>
  <c r="L256" i="39"/>
  <c r="J257" i="39"/>
  <c r="K257" i="39"/>
  <c r="L257" i="39"/>
  <c r="J258" i="39"/>
  <c r="K258" i="39"/>
  <c r="L258" i="39"/>
  <c r="J259" i="39"/>
  <c r="K259" i="39"/>
  <c r="L259" i="39"/>
  <c r="J260" i="39"/>
  <c r="K260" i="39"/>
  <c r="L260" i="39"/>
  <c r="J261" i="39"/>
  <c r="K261" i="39"/>
  <c r="L261" i="39"/>
  <c r="J262" i="39"/>
  <c r="K262" i="39"/>
  <c r="L262" i="39"/>
  <c r="J263" i="39"/>
  <c r="K263" i="39"/>
  <c r="L263" i="39"/>
  <c r="J264" i="39"/>
  <c r="K264" i="39"/>
  <c r="L264" i="39"/>
  <c r="J265" i="39"/>
  <c r="K265" i="39"/>
  <c r="L265" i="39"/>
  <c r="J266" i="39"/>
  <c r="K266" i="39"/>
  <c r="L266" i="39"/>
  <c r="J267" i="39"/>
  <c r="K267" i="39"/>
  <c r="L267" i="39"/>
  <c r="J268" i="39"/>
  <c r="K268" i="39"/>
  <c r="L268" i="39"/>
  <c r="J269" i="39"/>
  <c r="K269" i="39"/>
  <c r="L269" i="39"/>
  <c r="J270" i="39"/>
  <c r="K270" i="39"/>
  <c r="L270" i="39"/>
  <c r="J271" i="39"/>
  <c r="K271" i="39"/>
  <c r="L271" i="39"/>
  <c r="J272" i="39"/>
  <c r="K272" i="39"/>
  <c r="L272" i="39"/>
  <c r="J273" i="39"/>
  <c r="K273" i="39"/>
  <c r="L273" i="39"/>
  <c r="J274" i="39"/>
  <c r="K274" i="39"/>
  <c r="L274" i="39"/>
  <c r="J275" i="39"/>
  <c r="K275" i="39"/>
  <c r="L275" i="39"/>
  <c r="J276" i="39"/>
  <c r="K276" i="39"/>
  <c r="L276" i="39"/>
  <c r="J277" i="39"/>
  <c r="K277" i="39"/>
  <c r="L277" i="39"/>
  <c r="J278" i="39"/>
  <c r="K278" i="39"/>
  <c r="L278" i="39"/>
  <c r="J279" i="39"/>
  <c r="K279" i="39"/>
  <c r="L279" i="39"/>
  <c r="J280" i="39"/>
  <c r="K280" i="39"/>
  <c r="L280" i="39"/>
  <c r="J281" i="39"/>
  <c r="K281" i="39"/>
  <c r="L281" i="39"/>
  <c r="J282" i="39"/>
  <c r="K282" i="39"/>
  <c r="L282" i="39"/>
  <c r="J283" i="39"/>
  <c r="K283" i="39"/>
  <c r="L283" i="39"/>
  <c r="J284" i="39"/>
  <c r="K284" i="39"/>
  <c r="L284" i="39"/>
  <c r="J285" i="39"/>
  <c r="K285" i="39"/>
  <c r="L285" i="39"/>
  <c r="J286" i="39"/>
  <c r="K286" i="39"/>
  <c r="L286" i="39"/>
  <c r="J287" i="39"/>
  <c r="K287" i="39"/>
  <c r="L287" i="39"/>
  <c r="J288" i="39"/>
  <c r="K288" i="39"/>
  <c r="L288" i="39"/>
  <c r="J289" i="39"/>
  <c r="K289" i="39"/>
  <c r="L289" i="39"/>
  <c r="J290" i="39"/>
  <c r="K290" i="39"/>
  <c r="L290" i="39"/>
  <c r="J291" i="39"/>
  <c r="K291" i="39"/>
  <c r="L291" i="39"/>
  <c r="J292" i="39"/>
  <c r="K292" i="39"/>
  <c r="L292" i="39"/>
  <c r="J293" i="39"/>
  <c r="K293" i="39"/>
  <c r="L293" i="39"/>
  <c r="J294" i="39"/>
  <c r="K294" i="39"/>
  <c r="L294" i="39"/>
  <c r="J295" i="39"/>
  <c r="K295" i="39"/>
  <c r="L295" i="39"/>
  <c r="J296" i="39"/>
  <c r="K296" i="39"/>
  <c r="L296" i="39"/>
  <c r="J297" i="39"/>
  <c r="K297" i="39"/>
  <c r="L297" i="39"/>
  <c r="J298" i="39"/>
  <c r="K298" i="39"/>
  <c r="L298" i="39"/>
  <c r="J299" i="39"/>
  <c r="K299" i="39"/>
  <c r="L299" i="39"/>
  <c r="J300" i="39"/>
  <c r="K300" i="39"/>
  <c r="L300" i="39"/>
  <c r="J301" i="39"/>
  <c r="K301" i="39"/>
  <c r="L301" i="39"/>
  <c r="J302" i="39"/>
  <c r="K302" i="39"/>
  <c r="L302" i="39"/>
  <c r="J303" i="39"/>
  <c r="K303" i="39"/>
  <c r="L303" i="39"/>
  <c r="J304" i="39"/>
  <c r="K304" i="39"/>
  <c r="L304" i="39"/>
  <c r="J305" i="39"/>
  <c r="K305" i="39"/>
  <c r="L305" i="39"/>
  <c r="J306" i="39"/>
  <c r="K306" i="39"/>
  <c r="L306" i="39"/>
  <c r="J307" i="39"/>
  <c r="K307" i="39"/>
  <c r="L307" i="39"/>
  <c r="J308" i="39"/>
  <c r="K308" i="39"/>
  <c r="L308" i="39"/>
  <c r="J309" i="39"/>
  <c r="K309" i="39"/>
  <c r="L309" i="39"/>
  <c r="J310" i="39"/>
  <c r="K310" i="39"/>
  <c r="L310" i="39"/>
  <c r="J311" i="39"/>
  <c r="K311" i="39"/>
  <c r="L311" i="39"/>
  <c r="J312" i="39"/>
  <c r="K312" i="39"/>
  <c r="L312" i="39"/>
  <c r="J313" i="39"/>
  <c r="K313" i="39"/>
  <c r="L313" i="39"/>
  <c r="J314" i="39"/>
  <c r="K314" i="39"/>
  <c r="L314" i="39"/>
  <c r="J315" i="39"/>
  <c r="K315" i="39"/>
  <c r="L315" i="39"/>
  <c r="J316" i="39"/>
  <c r="K316" i="39"/>
  <c r="L316" i="39"/>
  <c r="J317" i="39"/>
  <c r="K317" i="39"/>
  <c r="L317" i="39"/>
  <c r="J318" i="39"/>
  <c r="K318" i="39"/>
  <c r="L318" i="39"/>
  <c r="J319" i="39"/>
  <c r="K319" i="39"/>
  <c r="L319" i="39"/>
  <c r="J320" i="39"/>
  <c r="K320" i="39"/>
  <c r="L320" i="39"/>
  <c r="J321" i="39"/>
  <c r="K321" i="39"/>
  <c r="L321" i="39"/>
  <c r="J322" i="39"/>
  <c r="K322" i="39"/>
  <c r="L322" i="39"/>
  <c r="J323" i="39"/>
  <c r="K323" i="39"/>
  <c r="L323" i="39"/>
  <c r="J324" i="39"/>
  <c r="K324" i="39"/>
  <c r="L324" i="39"/>
  <c r="J325" i="39"/>
  <c r="K325" i="39"/>
  <c r="L325" i="39"/>
  <c r="J326" i="39"/>
  <c r="K326" i="39"/>
  <c r="L326" i="39"/>
  <c r="J327" i="39"/>
  <c r="K327" i="39"/>
  <c r="L327" i="39"/>
  <c r="J328" i="39"/>
  <c r="K328" i="39"/>
  <c r="L328" i="39"/>
  <c r="J329" i="39"/>
  <c r="K329" i="39"/>
  <c r="L329" i="39"/>
  <c r="J330" i="39"/>
  <c r="K330" i="39"/>
  <c r="L330" i="39"/>
  <c r="J331" i="39"/>
  <c r="K331" i="39"/>
  <c r="L331" i="39"/>
  <c r="J332" i="39"/>
  <c r="K332" i="39"/>
  <c r="L332" i="39"/>
  <c r="J333" i="39"/>
  <c r="K333" i="39"/>
  <c r="L333" i="39"/>
  <c r="J334" i="39"/>
  <c r="K334" i="39"/>
  <c r="L334" i="39"/>
  <c r="J335" i="39"/>
  <c r="K335" i="39"/>
  <c r="L335" i="39"/>
  <c r="J336" i="39"/>
  <c r="K336" i="39"/>
  <c r="L336" i="39"/>
  <c r="J337" i="39"/>
  <c r="K337" i="39"/>
  <c r="L337" i="39"/>
  <c r="J338" i="39"/>
  <c r="K338" i="39"/>
  <c r="L338" i="39"/>
  <c r="J339" i="39"/>
  <c r="K339" i="39"/>
  <c r="L339" i="39"/>
  <c r="J340" i="39"/>
  <c r="K340" i="39"/>
  <c r="L340" i="39"/>
  <c r="J341" i="39"/>
  <c r="K341" i="39"/>
  <c r="L341" i="39"/>
  <c r="J342" i="39"/>
  <c r="K342" i="39"/>
  <c r="L342" i="39"/>
  <c r="J343" i="39"/>
  <c r="K343" i="39"/>
  <c r="L343" i="39"/>
  <c r="J344" i="39"/>
  <c r="K344" i="39"/>
  <c r="L344" i="39"/>
  <c r="J345" i="39"/>
  <c r="K345" i="39"/>
  <c r="L345" i="39"/>
  <c r="J346" i="39"/>
  <c r="K346" i="39"/>
  <c r="L346" i="39"/>
  <c r="J347" i="39"/>
  <c r="K347" i="39"/>
  <c r="L347" i="39"/>
  <c r="J348" i="39"/>
  <c r="K348" i="39"/>
  <c r="L348" i="39"/>
  <c r="J349" i="39"/>
  <c r="K349" i="39"/>
  <c r="L349" i="39"/>
  <c r="J350" i="39"/>
  <c r="K350" i="39"/>
  <c r="L350" i="39"/>
  <c r="J351" i="39"/>
  <c r="K351" i="39"/>
  <c r="L351" i="39"/>
  <c r="J352" i="39"/>
  <c r="K352" i="39"/>
  <c r="L352" i="39"/>
  <c r="J353" i="39"/>
  <c r="K353" i="39"/>
  <c r="L353" i="39"/>
  <c r="J354" i="39"/>
  <c r="K354" i="39"/>
  <c r="L354" i="39"/>
  <c r="J355" i="39"/>
  <c r="K355" i="39"/>
  <c r="L355" i="39"/>
  <c r="J356" i="39"/>
  <c r="K356" i="39"/>
  <c r="L356" i="39"/>
  <c r="J357" i="39"/>
  <c r="K357" i="39"/>
  <c r="L357" i="39"/>
  <c r="J358" i="39"/>
  <c r="K358" i="39"/>
  <c r="L358" i="39"/>
  <c r="J359" i="39"/>
  <c r="K359" i="39"/>
  <c r="L359" i="39"/>
  <c r="J360" i="39"/>
  <c r="K360" i="39"/>
  <c r="L360" i="39"/>
  <c r="J361" i="39"/>
  <c r="K361" i="39"/>
  <c r="L361" i="39"/>
  <c r="J362" i="39"/>
  <c r="K362" i="39"/>
  <c r="L362" i="39"/>
  <c r="J363" i="39"/>
  <c r="K363" i="39"/>
  <c r="L363" i="39"/>
  <c r="J364" i="39"/>
  <c r="K364" i="39"/>
  <c r="L364" i="39"/>
  <c r="J365" i="39"/>
  <c r="K365" i="39"/>
  <c r="L365" i="39"/>
  <c r="J366" i="39"/>
  <c r="K366" i="39"/>
  <c r="L366" i="39"/>
  <c r="J367" i="39"/>
  <c r="K367" i="39"/>
  <c r="L367" i="39"/>
  <c r="J368" i="39"/>
  <c r="K368" i="39"/>
  <c r="L368" i="39"/>
  <c r="J369" i="39"/>
  <c r="K369" i="39"/>
  <c r="L369" i="39"/>
  <c r="J370" i="39"/>
  <c r="K370" i="39"/>
  <c r="L370" i="39"/>
  <c r="J371" i="39"/>
  <c r="K371" i="39"/>
  <c r="L371" i="39"/>
  <c r="J372" i="39"/>
  <c r="K372" i="39"/>
  <c r="L372" i="39"/>
  <c r="J373" i="39"/>
  <c r="K373" i="39"/>
  <c r="L373" i="39"/>
  <c r="J374" i="39"/>
  <c r="K374" i="39"/>
  <c r="L374" i="39"/>
  <c r="J375" i="39"/>
  <c r="K375" i="39"/>
  <c r="L375" i="39"/>
  <c r="J376" i="39"/>
  <c r="K376" i="39"/>
  <c r="L376" i="39"/>
  <c r="J377" i="39"/>
  <c r="K377" i="39"/>
  <c r="L377" i="39"/>
  <c r="J378" i="39"/>
  <c r="K378" i="39"/>
  <c r="L378" i="39"/>
  <c r="J379" i="39"/>
  <c r="K379" i="39"/>
  <c r="L379" i="39"/>
  <c r="J380" i="39"/>
  <c r="K380" i="39"/>
  <c r="L380" i="39"/>
  <c r="J381" i="39"/>
  <c r="K381" i="39"/>
  <c r="L381" i="39"/>
  <c r="J382" i="39"/>
  <c r="K382" i="39"/>
  <c r="L382" i="39"/>
  <c r="J383" i="39"/>
  <c r="K383" i="39"/>
  <c r="L383" i="39"/>
  <c r="J384" i="39"/>
  <c r="K384" i="39"/>
  <c r="L384" i="39"/>
  <c r="J385" i="39"/>
  <c r="K385" i="39"/>
  <c r="L385" i="39"/>
  <c r="J386" i="39"/>
  <c r="K386" i="39"/>
  <c r="L386" i="39"/>
  <c r="J387" i="39"/>
  <c r="K387" i="39"/>
  <c r="L387" i="39"/>
  <c r="J388" i="39"/>
  <c r="K388" i="39"/>
  <c r="L388" i="39"/>
  <c r="J389" i="39"/>
  <c r="K389" i="39"/>
  <c r="L389" i="39"/>
  <c r="J390" i="39"/>
  <c r="K390" i="39"/>
  <c r="L390" i="39"/>
  <c r="J391" i="39"/>
  <c r="K391" i="39"/>
  <c r="L391" i="39"/>
  <c r="J392" i="39"/>
  <c r="K392" i="39"/>
  <c r="L392" i="39"/>
  <c r="J393" i="39"/>
  <c r="K393" i="39"/>
  <c r="L393" i="39"/>
  <c r="J394" i="39"/>
  <c r="K394" i="39"/>
  <c r="L394" i="39"/>
  <c r="J395" i="39"/>
  <c r="K395" i="39"/>
  <c r="L395" i="39"/>
  <c r="J396" i="39"/>
  <c r="K396" i="39"/>
  <c r="L396" i="39"/>
  <c r="J397" i="39"/>
  <c r="K397" i="39"/>
  <c r="L397" i="39"/>
  <c r="J398" i="39"/>
  <c r="K398" i="39"/>
  <c r="L398" i="39"/>
  <c r="J399" i="39"/>
  <c r="K399" i="39"/>
  <c r="L399" i="39"/>
  <c r="J400" i="39"/>
  <c r="K400" i="39"/>
  <c r="L400" i="39"/>
  <c r="J401" i="39"/>
  <c r="K401" i="39"/>
  <c r="L401" i="39"/>
  <c r="J402" i="39"/>
  <c r="K402" i="39"/>
  <c r="L402" i="39"/>
  <c r="J403" i="39"/>
  <c r="K403" i="39"/>
  <c r="L403" i="39"/>
  <c r="J404" i="39"/>
  <c r="K404" i="39"/>
  <c r="L404" i="39"/>
  <c r="J405" i="39"/>
  <c r="K405" i="39"/>
  <c r="L405" i="39"/>
  <c r="J406" i="39"/>
  <c r="K406" i="39"/>
  <c r="L406" i="39"/>
  <c r="J407" i="39"/>
  <c r="K407" i="39"/>
  <c r="L407" i="39"/>
  <c r="J408" i="39"/>
  <c r="K408" i="39"/>
  <c r="L408" i="39"/>
  <c r="J409" i="39"/>
  <c r="K409" i="39"/>
  <c r="L409" i="39"/>
  <c r="J410" i="39"/>
  <c r="K410" i="39"/>
  <c r="L410" i="39"/>
  <c r="J411" i="39"/>
  <c r="K411" i="39"/>
  <c r="L411" i="39"/>
  <c r="J412" i="39"/>
  <c r="K412" i="39"/>
  <c r="L412" i="39"/>
  <c r="J413" i="39"/>
  <c r="K413" i="39"/>
  <c r="L413" i="39"/>
  <c r="J414" i="39"/>
  <c r="K414" i="39"/>
  <c r="L414" i="39"/>
  <c r="J415" i="39"/>
  <c r="K415" i="39"/>
  <c r="L415" i="39"/>
  <c r="J416" i="39"/>
  <c r="K416" i="39"/>
  <c r="L416" i="39"/>
  <c r="J417" i="39"/>
  <c r="K417" i="39"/>
  <c r="L417" i="39"/>
  <c r="J418" i="39"/>
  <c r="K418" i="39"/>
  <c r="L418" i="39"/>
  <c r="J419" i="39"/>
  <c r="K419" i="39"/>
  <c r="L419" i="39"/>
  <c r="J420" i="39"/>
  <c r="K420" i="39"/>
  <c r="L420" i="39"/>
  <c r="J421" i="39"/>
  <c r="K421" i="39"/>
  <c r="L421" i="39"/>
  <c r="J422" i="39"/>
  <c r="K422" i="39"/>
  <c r="L422" i="39"/>
  <c r="J423" i="39"/>
  <c r="K423" i="39"/>
  <c r="L423" i="39"/>
  <c r="J424" i="39"/>
  <c r="K424" i="39"/>
  <c r="L424" i="39"/>
  <c r="J425" i="39"/>
  <c r="K425" i="39"/>
  <c r="L425" i="39"/>
  <c r="J426" i="39"/>
  <c r="K426" i="39"/>
  <c r="L426" i="39"/>
  <c r="J427" i="39"/>
  <c r="K427" i="39"/>
  <c r="L427" i="39"/>
  <c r="J428" i="39"/>
  <c r="K428" i="39"/>
  <c r="L428" i="39"/>
  <c r="J429" i="39"/>
  <c r="K429" i="39"/>
  <c r="L429" i="39"/>
  <c r="J430" i="39"/>
  <c r="K430" i="39"/>
  <c r="L430" i="39"/>
  <c r="J431" i="39"/>
  <c r="K431" i="39"/>
  <c r="L431" i="39"/>
  <c r="J432" i="39"/>
  <c r="K432" i="39"/>
  <c r="L432" i="39"/>
  <c r="J433" i="39"/>
  <c r="K433" i="39"/>
  <c r="L433" i="39"/>
  <c r="J434" i="39"/>
  <c r="K434" i="39"/>
  <c r="L434" i="39"/>
  <c r="J435" i="39"/>
  <c r="K435" i="39"/>
  <c r="L435" i="39"/>
  <c r="J436" i="39"/>
  <c r="K436" i="39"/>
  <c r="L436" i="39"/>
  <c r="J437" i="39"/>
  <c r="K437" i="39"/>
  <c r="L437" i="39"/>
  <c r="J438" i="39"/>
  <c r="K438" i="39"/>
  <c r="L438" i="39"/>
  <c r="J439" i="39"/>
  <c r="K439" i="39"/>
  <c r="L439" i="39"/>
  <c r="J440" i="39"/>
  <c r="K440" i="39"/>
  <c r="L440" i="39"/>
  <c r="J441" i="39"/>
  <c r="K441" i="39"/>
  <c r="L441" i="39"/>
  <c r="J442" i="39"/>
  <c r="K442" i="39"/>
  <c r="L442" i="39"/>
  <c r="J443" i="39"/>
  <c r="K443" i="39"/>
  <c r="L443" i="39"/>
  <c r="J444" i="39"/>
  <c r="K444" i="39"/>
  <c r="L444" i="39"/>
  <c r="J445" i="39"/>
  <c r="K445" i="39"/>
  <c r="L445" i="39"/>
  <c r="J446" i="39"/>
  <c r="K446" i="39"/>
  <c r="L446" i="39"/>
  <c r="J447" i="39"/>
  <c r="K447" i="39"/>
  <c r="L447" i="39"/>
  <c r="J448" i="39"/>
  <c r="K448" i="39"/>
  <c r="L448" i="39"/>
  <c r="J449" i="39"/>
  <c r="K449" i="39"/>
  <c r="L449" i="39"/>
  <c r="J450" i="39"/>
  <c r="K450" i="39"/>
  <c r="L450" i="39"/>
  <c r="J451" i="39"/>
  <c r="K451" i="39"/>
  <c r="L451" i="39"/>
  <c r="J452" i="39"/>
  <c r="K452" i="39"/>
  <c r="L452" i="39"/>
  <c r="J453" i="39"/>
  <c r="K453" i="39"/>
  <c r="L453" i="39"/>
  <c r="J454" i="39"/>
  <c r="K454" i="39"/>
  <c r="L454" i="39"/>
  <c r="J455" i="39"/>
  <c r="K455" i="39"/>
  <c r="L455" i="39"/>
  <c r="J456" i="39"/>
  <c r="K456" i="39"/>
  <c r="L456" i="39"/>
  <c r="J457" i="39"/>
  <c r="K457" i="39"/>
  <c r="L457" i="39"/>
  <c r="J458" i="39"/>
  <c r="K458" i="39"/>
  <c r="L458" i="39"/>
  <c r="J459" i="39"/>
  <c r="K459" i="39"/>
  <c r="L459" i="39"/>
  <c r="J460" i="39"/>
  <c r="K460" i="39"/>
  <c r="L460" i="39"/>
  <c r="J461" i="39"/>
  <c r="K461" i="39"/>
  <c r="L461" i="39"/>
  <c r="J462" i="39"/>
  <c r="K462" i="39"/>
  <c r="L462" i="39"/>
  <c r="J463" i="39"/>
  <c r="K463" i="39"/>
  <c r="L463" i="39"/>
  <c r="J464" i="39"/>
  <c r="K464" i="39"/>
  <c r="L464" i="39"/>
  <c r="J465" i="39"/>
  <c r="K465" i="39"/>
  <c r="L465" i="39"/>
  <c r="J466" i="39"/>
  <c r="K466" i="39"/>
  <c r="L466" i="39"/>
  <c r="J467" i="39"/>
  <c r="K467" i="39"/>
  <c r="L467" i="39"/>
  <c r="J468" i="39"/>
  <c r="K468" i="39"/>
  <c r="L468" i="39"/>
  <c r="J469" i="39"/>
  <c r="K469" i="39"/>
  <c r="L469" i="39"/>
  <c r="J470" i="39"/>
  <c r="K470" i="39"/>
  <c r="L470" i="39"/>
  <c r="J471" i="39"/>
  <c r="K471" i="39"/>
  <c r="L471" i="39"/>
  <c r="J472" i="39"/>
  <c r="K472" i="39"/>
  <c r="L472" i="39"/>
  <c r="J473" i="39"/>
  <c r="K473" i="39"/>
  <c r="L473" i="39"/>
  <c r="J474" i="39"/>
  <c r="K474" i="39"/>
  <c r="L474" i="39"/>
  <c r="J475" i="39"/>
  <c r="K475" i="39"/>
  <c r="L475" i="39"/>
  <c r="J476" i="39"/>
  <c r="K476" i="39"/>
  <c r="L476" i="39"/>
  <c r="J477" i="39"/>
  <c r="K477" i="39"/>
  <c r="L477" i="39"/>
  <c r="J478" i="39"/>
  <c r="K478" i="39"/>
  <c r="L478" i="39"/>
  <c r="J479" i="39"/>
  <c r="K479" i="39"/>
  <c r="L479" i="39"/>
  <c r="J480" i="39"/>
  <c r="K480" i="39"/>
  <c r="L480" i="39"/>
  <c r="J481" i="39"/>
  <c r="K481" i="39"/>
  <c r="L481" i="39"/>
  <c r="J482" i="39"/>
  <c r="K482" i="39"/>
  <c r="L482" i="39"/>
  <c r="J483" i="39"/>
  <c r="K483" i="39"/>
  <c r="L483" i="39"/>
  <c r="J484" i="39"/>
  <c r="K484" i="39"/>
  <c r="L484" i="39"/>
  <c r="J485" i="39"/>
  <c r="K485" i="39"/>
  <c r="L485" i="39"/>
  <c r="J486" i="39"/>
  <c r="K486" i="39"/>
  <c r="L486" i="39"/>
  <c r="J487" i="39"/>
  <c r="K487" i="39"/>
  <c r="L487" i="39"/>
  <c r="J488" i="39"/>
  <c r="K488" i="39"/>
  <c r="L488" i="39"/>
  <c r="J489" i="39"/>
  <c r="K489" i="39"/>
  <c r="L489" i="39"/>
  <c r="J490" i="39"/>
  <c r="K490" i="39"/>
  <c r="L490" i="39"/>
  <c r="J491" i="39"/>
  <c r="K491" i="39"/>
  <c r="L491" i="39"/>
  <c r="J492" i="39"/>
  <c r="K492" i="39"/>
  <c r="L492" i="39"/>
  <c r="J493" i="39"/>
  <c r="K493" i="39"/>
  <c r="L493" i="39"/>
  <c r="J494" i="39"/>
  <c r="K494" i="39"/>
  <c r="L494" i="39"/>
  <c r="J495" i="39"/>
  <c r="K495" i="39"/>
  <c r="L495" i="39"/>
  <c r="J496" i="39"/>
  <c r="K496" i="39"/>
  <c r="L496" i="39"/>
  <c r="J497" i="39"/>
  <c r="K497" i="39"/>
  <c r="L497" i="39"/>
  <c r="J498" i="39"/>
  <c r="K498" i="39"/>
  <c r="L498" i="39"/>
  <c r="J499" i="39"/>
  <c r="K499" i="39"/>
  <c r="L499" i="39"/>
  <c r="J500" i="39"/>
  <c r="K500" i="39"/>
  <c r="L500" i="39"/>
  <c r="J501" i="39"/>
  <c r="K501" i="39"/>
  <c r="L501" i="39"/>
  <c r="J502" i="39"/>
  <c r="K502" i="39"/>
  <c r="L502" i="39"/>
  <c r="J503" i="39"/>
  <c r="K503" i="39"/>
  <c r="L503" i="39"/>
  <c r="J504" i="39"/>
  <c r="K504" i="39"/>
  <c r="L504" i="39"/>
  <c r="J505" i="39"/>
  <c r="K505" i="39"/>
  <c r="L505" i="39"/>
  <c r="J506" i="39"/>
  <c r="K506" i="39"/>
  <c r="L506" i="39"/>
  <c r="J507" i="39"/>
  <c r="K507" i="39"/>
  <c r="L507" i="39"/>
  <c r="J508" i="39"/>
  <c r="K508" i="39"/>
  <c r="L508" i="39"/>
  <c r="J509" i="39"/>
  <c r="K509" i="39"/>
  <c r="L509" i="39"/>
  <c r="J510" i="39"/>
  <c r="K510" i="39"/>
  <c r="L510" i="39"/>
  <c r="J511" i="39"/>
  <c r="K511" i="39"/>
  <c r="L511" i="39"/>
  <c r="J512" i="39"/>
  <c r="K512" i="39"/>
  <c r="L512" i="39"/>
  <c r="J513" i="39"/>
  <c r="K513" i="39"/>
  <c r="L513" i="39"/>
  <c r="J514" i="39"/>
  <c r="K514" i="39"/>
  <c r="L514" i="39"/>
  <c r="J515" i="39"/>
  <c r="K515" i="39"/>
  <c r="L515" i="39"/>
  <c r="J516" i="39"/>
  <c r="K516" i="39"/>
  <c r="L516" i="39"/>
  <c r="J517" i="39"/>
  <c r="K517" i="39"/>
  <c r="L517" i="39"/>
  <c r="J518" i="39"/>
  <c r="K518" i="39"/>
  <c r="L518" i="39"/>
  <c r="J519" i="39"/>
  <c r="K519" i="39"/>
  <c r="L519" i="39"/>
  <c r="J520" i="39"/>
  <c r="K520" i="39"/>
  <c r="L520" i="39"/>
  <c r="J521" i="39"/>
  <c r="K521" i="39"/>
  <c r="L521" i="39"/>
  <c r="J522" i="39"/>
  <c r="K522" i="39"/>
  <c r="L522" i="39"/>
  <c r="J523" i="39"/>
  <c r="K523" i="39"/>
  <c r="L523" i="39"/>
  <c r="J524" i="39"/>
  <c r="K524" i="39"/>
  <c r="L524" i="39"/>
  <c r="J525" i="39"/>
  <c r="K525" i="39"/>
  <c r="L525" i="39"/>
  <c r="J526" i="39"/>
  <c r="K526" i="39"/>
  <c r="L526" i="39"/>
  <c r="J527" i="39"/>
  <c r="K527" i="39"/>
  <c r="L527" i="39"/>
  <c r="J528" i="39"/>
  <c r="K528" i="39"/>
  <c r="L528" i="39"/>
  <c r="J529" i="39"/>
  <c r="K529" i="39"/>
  <c r="L529" i="39"/>
  <c r="J530" i="39"/>
  <c r="K530" i="39"/>
  <c r="L530" i="39"/>
  <c r="J531" i="39"/>
  <c r="K531" i="39"/>
  <c r="L531" i="39"/>
  <c r="J532" i="39"/>
  <c r="K532" i="39"/>
  <c r="L532" i="39"/>
  <c r="J533" i="39"/>
  <c r="K533" i="39"/>
  <c r="L533" i="39"/>
  <c r="J534" i="39"/>
  <c r="K534" i="39"/>
  <c r="L534" i="39"/>
  <c r="J535" i="39"/>
  <c r="K535" i="39"/>
  <c r="L535" i="39"/>
  <c r="J536" i="39"/>
  <c r="K536" i="39"/>
  <c r="L536" i="39"/>
  <c r="J537" i="39"/>
  <c r="K537" i="39"/>
  <c r="L537" i="39"/>
  <c r="J538" i="39"/>
  <c r="K538" i="39"/>
  <c r="L538" i="39"/>
  <c r="J539" i="39"/>
  <c r="K539" i="39"/>
  <c r="L539" i="39"/>
  <c r="J540" i="39"/>
  <c r="K540" i="39"/>
  <c r="L540" i="39"/>
  <c r="J541" i="39"/>
  <c r="K541" i="39"/>
  <c r="L541" i="39"/>
  <c r="J542" i="39"/>
  <c r="K542" i="39"/>
  <c r="L542" i="39"/>
  <c r="J543" i="39"/>
  <c r="K543" i="39"/>
  <c r="L543" i="39"/>
  <c r="J544" i="39"/>
  <c r="K544" i="39"/>
  <c r="L544" i="39"/>
  <c r="J545" i="39"/>
  <c r="K545" i="39"/>
  <c r="L545" i="39"/>
  <c r="J546" i="39"/>
  <c r="K546" i="39"/>
  <c r="L546" i="39"/>
  <c r="J547" i="39"/>
  <c r="K547" i="39"/>
  <c r="L547" i="39"/>
  <c r="J548" i="39"/>
  <c r="K548" i="39"/>
  <c r="L548" i="39"/>
  <c r="J549" i="39"/>
  <c r="K549" i="39"/>
  <c r="L549" i="39"/>
  <c r="J550" i="39"/>
  <c r="K550" i="39"/>
  <c r="L550" i="39"/>
  <c r="J551" i="39"/>
  <c r="K551" i="39"/>
  <c r="L551" i="39"/>
  <c r="J552" i="39"/>
  <c r="K552" i="39"/>
  <c r="L552" i="39"/>
  <c r="J553" i="39"/>
  <c r="K553" i="39"/>
  <c r="L553" i="39"/>
  <c r="J554" i="39"/>
  <c r="K554" i="39"/>
  <c r="L554" i="39"/>
  <c r="J555" i="39"/>
  <c r="K555" i="39"/>
  <c r="L555" i="39"/>
  <c r="J556" i="39"/>
  <c r="K556" i="39"/>
  <c r="L556" i="39"/>
  <c r="J557" i="39"/>
  <c r="K557" i="39"/>
  <c r="L557" i="39"/>
  <c r="J558" i="39"/>
  <c r="K558" i="39"/>
  <c r="L558" i="39"/>
  <c r="J559" i="39"/>
  <c r="K559" i="39"/>
  <c r="L559" i="39"/>
  <c r="J560" i="39"/>
  <c r="K560" i="39"/>
  <c r="L560" i="39"/>
  <c r="J561" i="39"/>
  <c r="K561" i="39"/>
  <c r="L561" i="39"/>
  <c r="J562" i="39"/>
  <c r="K562" i="39"/>
  <c r="L562" i="39"/>
  <c r="J563" i="39"/>
  <c r="K563" i="39"/>
  <c r="L563" i="39"/>
  <c r="J564" i="39"/>
  <c r="K564" i="39"/>
  <c r="L564" i="39"/>
  <c r="J565" i="39"/>
  <c r="K565" i="39"/>
  <c r="L565" i="39"/>
  <c r="J566" i="39"/>
  <c r="K566" i="39"/>
  <c r="L566" i="39"/>
  <c r="J567" i="39"/>
  <c r="K567" i="39"/>
  <c r="L567" i="39"/>
  <c r="J568" i="39"/>
  <c r="K568" i="39"/>
  <c r="L568" i="39"/>
  <c r="J569" i="39"/>
  <c r="K569" i="39"/>
  <c r="L569" i="39"/>
  <c r="J570" i="39"/>
  <c r="K570" i="39"/>
  <c r="L570" i="39"/>
  <c r="J571" i="39"/>
  <c r="K571" i="39"/>
  <c r="L571" i="39"/>
  <c r="J572" i="39"/>
  <c r="K572" i="39"/>
  <c r="L572" i="39"/>
  <c r="J573" i="39"/>
  <c r="K573" i="39"/>
  <c r="L573" i="39"/>
  <c r="J574" i="39"/>
  <c r="K574" i="39"/>
  <c r="L574" i="39"/>
  <c r="J575" i="39"/>
  <c r="K575" i="39"/>
  <c r="L575" i="39"/>
  <c r="J576" i="39"/>
  <c r="K576" i="39"/>
  <c r="L576" i="39"/>
  <c r="J577" i="39"/>
  <c r="K577" i="39"/>
  <c r="L577" i="39"/>
  <c r="J578" i="39"/>
  <c r="K578" i="39"/>
  <c r="L578" i="39"/>
  <c r="J579" i="39"/>
  <c r="K579" i="39"/>
  <c r="L579" i="39"/>
  <c r="J580" i="39"/>
  <c r="K580" i="39"/>
  <c r="L580" i="39"/>
  <c r="J581" i="39"/>
  <c r="K581" i="39"/>
  <c r="L581" i="39"/>
  <c r="J582" i="39"/>
  <c r="K582" i="39"/>
  <c r="L582" i="39"/>
  <c r="J583" i="39"/>
  <c r="K583" i="39"/>
  <c r="L583" i="39"/>
  <c r="J584" i="39"/>
  <c r="K584" i="39"/>
  <c r="L584" i="39"/>
  <c r="J585" i="39"/>
  <c r="K585" i="39"/>
  <c r="L585" i="39"/>
  <c r="J586" i="39"/>
  <c r="K586" i="39"/>
  <c r="L586" i="39"/>
  <c r="J587" i="39"/>
  <c r="K587" i="39"/>
  <c r="L587" i="39"/>
  <c r="J588" i="39"/>
  <c r="K588" i="39"/>
  <c r="L588" i="39"/>
  <c r="J589" i="39"/>
  <c r="K589" i="39"/>
  <c r="L589" i="39"/>
  <c r="J590" i="39"/>
  <c r="K590" i="39"/>
  <c r="L590" i="39"/>
  <c r="J591" i="39"/>
  <c r="K591" i="39"/>
  <c r="L591" i="39"/>
  <c r="J592" i="39"/>
  <c r="K592" i="39"/>
  <c r="L592" i="39"/>
  <c r="J593" i="39"/>
  <c r="K593" i="39"/>
  <c r="L593" i="39"/>
  <c r="J594" i="39"/>
  <c r="K594" i="39"/>
  <c r="L594" i="39"/>
  <c r="J595" i="39"/>
  <c r="K595" i="39"/>
  <c r="L595" i="39"/>
  <c r="J596" i="39"/>
  <c r="K596" i="39"/>
  <c r="L596" i="39"/>
  <c r="J597" i="39"/>
  <c r="K597" i="39"/>
  <c r="L597" i="39"/>
  <c r="J598" i="39"/>
  <c r="K598" i="39"/>
  <c r="L598" i="39"/>
  <c r="J599" i="39"/>
  <c r="K599" i="39"/>
  <c r="L599" i="39"/>
  <c r="J600" i="39"/>
  <c r="K600" i="39"/>
  <c r="L600" i="39"/>
  <c r="J601" i="39"/>
  <c r="K601" i="39"/>
  <c r="L601" i="39"/>
  <c r="J602" i="39"/>
  <c r="K602" i="39"/>
  <c r="L602" i="39"/>
  <c r="J603" i="39"/>
  <c r="K603" i="39"/>
  <c r="L603" i="39"/>
  <c r="J604" i="39"/>
  <c r="K604" i="39"/>
  <c r="L604" i="39"/>
  <c r="J605" i="39"/>
  <c r="K605" i="39"/>
  <c r="L605" i="39"/>
  <c r="J606" i="39"/>
  <c r="K606" i="39"/>
  <c r="L606" i="39"/>
  <c r="J607" i="39"/>
  <c r="K607" i="39"/>
  <c r="L607" i="39"/>
  <c r="J608" i="39"/>
  <c r="K608" i="39"/>
  <c r="L608" i="39"/>
  <c r="J609" i="39"/>
  <c r="K609" i="39"/>
  <c r="L609" i="39"/>
  <c r="J610" i="39"/>
  <c r="K610" i="39"/>
  <c r="L610" i="39"/>
  <c r="J611" i="39"/>
  <c r="K611" i="39"/>
  <c r="L611" i="39"/>
  <c r="J612" i="39"/>
  <c r="K612" i="39"/>
  <c r="L612" i="39"/>
  <c r="J613" i="39"/>
  <c r="K613" i="39"/>
  <c r="L613" i="39"/>
  <c r="J614" i="39"/>
  <c r="K614" i="39"/>
  <c r="L614" i="39"/>
  <c r="J615" i="39"/>
  <c r="K615" i="39"/>
  <c r="L615" i="39"/>
  <c r="J616" i="39"/>
  <c r="K616" i="39"/>
  <c r="L616" i="39"/>
  <c r="J617" i="39"/>
  <c r="K617" i="39"/>
  <c r="L617" i="39"/>
  <c r="J618" i="39"/>
  <c r="K618" i="39"/>
  <c r="L618" i="39"/>
  <c r="J619" i="39"/>
  <c r="K619" i="39"/>
  <c r="L619" i="39"/>
  <c r="J620" i="39"/>
  <c r="K620" i="39"/>
  <c r="L620" i="39"/>
  <c r="J621" i="39"/>
  <c r="K621" i="39"/>
  <c r="L621" i="39"/>
  <c r="J622" i="39"/>
  <c r="K622" i="39"/>
  <c r="L622" i="39"/>
  <c r="J623" i="39"/>
  <c r="K623" i="39"/>
  <c r="L623" i="39"/>
  <c r="J624" i="39"/>
  <c r="K624" i="39"/>
  <c r="L624" i="39"/>
  <c r="J625" i="39"/>
  <c r="K625" i="39"/>
  <c r="L625" i="39"/>
  <c r="J626" i="39"/>
  <c r="K626" i="39"/>
  <c r="L626" i="39"/>
  <c r="J627" i="39"/>
  <c r="K627" i="39"/>
  <c r="L627" i="39"/>
  <c r="J628" i="39"/>
  <c r="K628" i="39"/>
  <c r="L628" i="39"/>
  <c r="J629" i="39"/>
  <c r="K629" i="39"/>
  <c r="L629" i="39"/>
  <c r="J630" i="39"/>
  <c r="K630" i="39"/>
  <c r="L630" i="39"/>
  <c r="J631" i="39"/>
  <c r="K631" i="39"/>
  <c r="L631" i="39"/>
  <c r="J632" i="39"/>
  <c r="K632" i="39"/>
  <c r="L632" i="39"/>
  <c r="J633" i="39"/>
  <c r="K633" i="39"/>
  <c r="L633" i="39"/>
  <c r="J634" i="39"/>
  <c r="K634" i="39"/>
  <c r="L634" i="39"/>
  <c r="J635" i="39"/>
  <c r="K635" i="39"/>
  <c r="L635" i="39"/>
  <c r="J636" i="39"/>
  <c r="K636" i="39"/>
  <c r="L636" i="39"/>
  <c r="J637" i="39"/>
  <c r="K637" i="39"/>
  <c r="L637" i="39"/>
  <c r="J638" i="39"/>
  <c r="K638" i="39"/>
  <c r="L638" i="39"/>
  <c r="J639" i="39"/>
  <c r="K639" i="39"/>
  <c r="L639" i="39"/>
  <c r="J640" i="39"/>
  <c r="K640" i="39"/>
  <c r="L640" i="39"/>
  <c r="J641" i="39"/>
  <c r="K641" i="39"/>
  <c r="L641" i="39"/>
  <c r="J642" i="39"/>
  <c r="K642" i="39"/>
  <c r="L642" i="39"/>
  <c r="J643" i="39"/>
  <c r="K643" i="39"/>
  <c r="L643" i="39"/>
  <c r="J644" i="39"/>
  <c r="K644" i="39"/>
  <c r="L644" i="39"/>
  <c r="J645" i="39"/>
  <c r="K645" i="39"/>
  <c r="L645" i="39"/>
  <c r="J646" i="39"/>
  <c r="K646" i="39"/>
  <c r="L646" i="39"/>
  <c r="J647" i="39"/>
  <c r="K647" i="39"/>
  <c r="L647" i="39"/>
  <c r="J648" i="39"/>
  <c r="K648" i="39"/>
  <c r="L648" i="39"/>
  <c r="J649" i="39"/>
  <c r="K649" i="39"/>
  <c r="L649" i="39"/>
  <c r="J650" i="39"/>
  <c r="K650" i="39"/>
  <c r="L650" i="39"/>
  <c r="J651" i="39"/>
  <c r="K651" i="39"/>
  <c r="L651" i="39"/>
  <c r="J652" i="39"/>
  <c r="K652" i="39"/>
  <c r="L652" i="39"/>
  <c r="J653" i="39"/>
  <c r="K653" i="39"/>
  <c r="L653" i="39"/>
  <c r="J654" i="39"/>
  <c r="K654" i="39"/>
  <c r="L654" i="39"/>
  <c r="J655" i="39"/>
  <c r="K655" i="39"/>
  <c r="L655" i="39"/>
  <c r="J656" i="39"/>
  <c r="K656" i="39"/>
  <c r="L656" i="39"/>
  <c r="J657" i="39"/>
  <c r="K657" i="39"/>
  <c r="L657" i="39"/>
  <c r="L658"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M105" i="39"/>
  <c r="M106" i="39"/>
  <c r="M107" i="39"/>
  <c r="M108" i="39"/>
  <c r="M109" i="39"/>
  <c r="M110" i="39"/>
  <c r="M111" i="39"/>
  <c r="M112" i="39"/>
  <c r="M113" i="39"/>
  <c r="M114" i="39"/>
  <c r="M115" i="39"/>
  <c r="M116" i="39"/>
  <c r="M117" i="39"/>
  <c r="M118" i="39"/>
  <c r="M119" i="39"/>
  <c r="M120" i="39"/>
  <c r="M121" i="39"/>
  <c r="M122" i="39"/>
  <c r="M123" i="39"/>
  <c r="M124" i="39"/>
  <c r="M125" i="39"/>
  <c r="M126" i="39"/>
  <c r="M127" i="39"/>
  <c r="M128" i="39"/>
  <c r="M129" i="39"/>
  <c r="M130" i="39"/>
  <c r="M131" i="39"/>
  <c r="M132" i="39"/>
  <c r="M133" i="39"/>
  <c r="M134" i="39"/>
  <c r="M135" i="39"/>
  <c r="M136" i="39"/>
  <c r="M137" i="39"/>
  <c r="M138" i="39"/>
  <c r="M139" i="39"/>
  <c r="M140" i="39"/>
  <c r="M141" i="39"/>
  <c r="M142" i="39"/>
  <c r="M143" i="39"/>
  <c r="M144" i="39"/>
  <c r="M145" i="39"/>
  <c r="M146" i="39"/>
  <c r="M147" i="39"/>
  <c r="M148" i="39"/>
  <c r="M149" i="39"/>
  <c r="M150" i="39"/>
  <c r="M151" i="39"/>
  <c r="M152" i="39"/>
  <c r="M153" i="39"/>
  <c r="M154" i="39"/>
  <c r="M155" i="39"/>
  <c r="M156" i="39"/>
  <c r="M157" i="39"/>
  <c r="M158" i="39"/>
  <c r="M159" i="39"/>
  <c r="M160" i="39"/>
  <c r="M161" i="39"/>
  <c r="M162" i="39"/>
  <c r="M163" i="39"/>
  <c r="M164" i="39"/>
  <c r="M165" i="39"/>
  <c r="M166" i="39"/>
  <c r="M167" i="39"/>
  <c r="M168" i="39"/>
  <c r="M169" i="39"/>
  <c r="M170" i="39"/>
  <c r="M171" i="39"/>
  <c r="M172" i="39"/>
  <c r="M173" i="39"/>
  <c r="M174" i="39"/>
  <c r="M175" i="39"/>
  <c r="M176" i="39"/>
  <c r="M177" i="39"/>
  <c r="M178" i="39"/>
  <c r="M179" i="39"/>
  <c r="M180" i="39"/>
  <c r="M181" i="39"/>
  <c r="M182" i="39"/>
  <c r="M183" i="39"/>
  <c r="M184" i="39"/>
  <c r="M185" i="39"/>
  <c r="M186" i="39"/>
  <c r="M187" i="39"/>
  <c r="M188" i="39"/>
  <c r="M189" i="39"/>
  <c r="M190" i="39"/>
  <c r="M191" i="39"/>
  <c r="M192" i="39"/>
  <c r="M193" i="39"/>
  <c r="M194" i="39"/>
  <c r="M195" i="39"/>
  <c r="M196" i="39"/>
  <c r="M197" i="39"/>
  <c r="M198" i="39"/>
  <c r="M199" i="39"/>
  <c r="M200" i="39"/>
  <c r="M201" i="39"/>
  <c r="M202" i="39"/>
  <c r="M203" i="39"/>
  <c r="M204" i="39"/>
  <c r="M205" i="39"/>
  <c r="M206" i="39"/>
  <c r="M207" i="39"/>
  <c r="M208" i="39"/>
  <c r="M209" i="39"/>
  <c r="M210" i="39"/>
  <c r="M211" i="39"/>
  <c r="M212" i="39"/>
  <c r="M213" i="39"/>
  <c r="M214" i="39"/>
  <c r="M215" i="39"/>
  <c r="M216" i="39"/>
  <c r="M217" i="39"/>
  <c r="M218" i="39"/>
  <c r="M219" i="39"/>
  <c r="M220" i="39"/>
  <c r="M221" i="39"/>
  <c r="M222" i="39"/>
  <c r="M223" i="39"/>
  <c r="M224" i="39"/>
  <c r="M225" i="39"/>
  <c r="M226" i="39"/>
  <c r="M227" i="39"/>
  <c r="M228" i="39"/>
  <c r="M229" i="39"/>
  <c r="M230" i="39"/>
  <c r="M231" i="39"/>
  <c r="M232" i="39"/>
  <c r="M233" i="39"/>
  <c r="M234" i="39"/>
  <c r="M235" i="39"/>
  <c r="M236" i="39"/>
  <c r="M237" i="39"/>
  <c r="M238" i="39"/>
  <c r="M239" i="39"/>
  <c r="M240" i="39"/>
  <c r="M241" i="39"/>
  <c r="M242" i="39"/>
  <c r="M243" i="39"/>
  <c r="M244" i="39"/>
  <c r="M245" i="39"/>
  <c r="M246" i="39"/>
  <c r="M247" i="39"/>
  <c r="M248" i="39"/>
  <c r="M249" i="39"/>
  <c r="M250" i="39"/>
  <c r="M251" i="39"/>
  <c r="M252" i="39"/>
  <c r="M253" i="39"/>
  <c r="M254" i="39"/>
  <c r="M255" i="39"/>
  <c r="M256" i="39"/>
  <c r="M257" i="39"/>
  <c r="M258" i="39"/>
  <c r="M259" i="39"/>
  <c r="M260" i="39"/>
  <c r="M261" i="39"/>
  <c r="M262" i="39"/>
  <c r="M263" i="39"/>
  <c r="M264" i="39"/>
  <c r="M265" i="39"/>
  <c r="M266" i="39"/>
  <c r="M267" i="39"/>
  <c r="M268" i="39"/>
  <c r="M269" i="39"/>
  <c r="M270" i="39"/>
  <c r="M271" i="39"/>
  <c r="M272" i="39"/>
  <c r="M273" i="39"/>
  <c r="M274" i="39"/>
  <c r="M275" i="39"/>
  <c r="M276" i="39"/>
  <c r="M277" i="39"/>
  <c r="M278" i="39"/>
  <c r="M279" i="39"/>
  <c r="M280" i="39"/>
  <c r="M281" i="39"/>
  <c r="M282" i="39"/>
  <c r="M283" i="39"/>
  <c r="M284" i="39"/>
  <c r="M285" i="39"/>
  <c r="M286" i="39"/>
  <c r="M287" i="39"/>
  <c r="M288" i="39"/>
  <c r="M289" i="39"/>
  <c r="M290" i="39"/>
  <c r="M291" i="39"/>
  <c r="M292" i="39"/>
  <c r="M293" i="39"/>
  <c r="M294" i="39"/>
  <c r="M295" i="39"/>
  <c r="M296" i="39"/>
  <c r="M297" i="39"/>
  <c r="M298" i="39"/>
  <c r="M299" i="39"/>
  <c r="M300" i="39"/>
  <c r="M301" i="39"/>
  <c r="M302" i="39"/>
  <c r="M303" i="39"/>
  <c r="M304" i="39"/>
  <c r="M305" i="39"/>
  <c r="M306" i="39"/>
  <c r="M307" i="39"/>
  <c r="M308" i="39"/>
  <c r="M309" i="39"/>
  <c r="M310" i="39"/>
  <c r="M311" i="39"/>
  <c r="M312" i="39"/>
  <c r="M313" i="39"/>
  <c r="M314" i="39"/>
  <c r="M315" i="39"/>
  <c r="M316" i="39"/>
  <c r="M317" i="39"/>
  <c r="M318" i="39"/>
  <c r="M319" i="39"/>
  <c r="M320" i="39"/>
  <c r="M321" i="39"/>
  <c r="M322" i="39"/>
  <c r="M323" i="39"/>
  <c r="M324" i="39"/>
  <c r="M325" i="39"/>
  <c r="M326" i="39"/>
  <c r="M327" i="39"/>
  <c r="M328" i="39"/>
  <c r="M329" i="39"/>
  <c r="M330" i="39"/>
  <c r="M331" i="39"/>
  <c r="M332" i="39"/>
  <c r="M333" i="39"/>
  <c r="M334" i="39"/>
  <c r="M335" i="39"/>
  <c r="M336" i="39"/>
  <c r="M337" i="39"/>
  <c r="M338" i="39"/>
  <c r="M339" i="39"/>
  <c r="M340" i="39"/>
  <c r="M341" i="39"/>
  <c r="M342" i="39"/>
  <c r="M343" i="39"/>
  <c r="M344" i="39"/>
  <c r="M345" i="39"/>
  <c r="M346" i="39"/>
  <c r="M347" i="39"/>
  <c r="M348" i="39"/>
  <c r="M349" i="39"/>
  <c r="M350" i="39"/>
  <c r="M351" i="39"/>
  <c r="M352" i="39"/>
  <c r="M353" i="39"/>
  <c r="M354" i="39"/>
  <c r="M355" i="39"/>
  <c r="M356" i="39"/>
  <c r="M357" i="39"/>
  <c r="M358" i="39"/>
  <c r="M359" i="39"/>
  <c r="M360" i="39"/>
  <c r="M361" i="39"/>
  <c r="M362" i="39"/>
  <c r="M363" i="39"/>
  <c r="M364" i="39"/>
  <c r="M365" i="39"/>
  <c r="M366" i="39"/>
  <c r="M367" i="39"/>
  <c r="M368" i="39"/>
  <c r="M369" i="39"/>
  <c r="M370" i="39"/>
  <c r="M371" i="39"/>
  <c r="M372" i="39"/>
  <c r="M373" i="39"/>
  <c r="M374" i="39"/>
  <c r="M375" i="39"/>
  <c r="M376" i="39"/>
  <c r="M377" i="39"/>
  <c r="M378" i="39"/>
  <c r="M379" i="39"/>
  <c r="M380" i="39"/>
  <c r="M381" i="39"/>
  <c r="M382" i="39"/>
  <c r="M383" i="39"/>
  <c r="M384" i="39"/>
  <c r="M385" i="39"/>
  <c r="M386" i="39"/>
  <c r="M387" i="39"/>
  <c r="M388" i="39"/>
  <c r="M389" i="39"/>
  <c r="M390" i="39"/>
  <c r="M391" i="39"/>
  <c r="M392" i="39"/>
  <c r="M393" i="39"/>
  <c r="M394" i="39"/>
  <c r="M395" i="39"/>
  <c r="M396" i="39"/>
  <c r="M397" i="39"/>
  <c r="M398" i="39"/>
  <c r="M399" i="39"/>
  <c r="M400" i="39"/>
  <c r="M401" i="39"/>
  <c r="M402" i="39"/>
  <c r="M403" i="39"/>
  <c r="M404" i="39"/>
  <c r="M405" i="39"/>
  <c r="M406" i="39"/>
  <c r="M407" i="39"/>
  <c r="M408" i="39"/>
  <c r="M409" i="39"/>
  <c r="M410" i="39"/>
  <c r="M411" i="39"/>
  <c r="M412" i="39"/>
  <c r="M413" i="39"/>
  <c r="M414" i="39"/>
  <c r="M415" i="39"/>
  <c r="M416" i="39"/>
  <c r="M417" i="39"/>
  <c r="M418" i="39"/>
  <c r="M419" i="39"/>
  <c r="M420" i="39"/>
  <c r="M421" i="39"/>
  <c r="M422" i="39"/>
  <c r="M423" i="39"/>
  <c r="M424" i="39"/>
  <c r="M425" i="39"/>
  <c r="M426" i="39"/>
  <c r="M427" i="39"/>
  <c r="M428" i="39"/>
  <c r="M429" i="39"/>
  <c r="M430" i="39"/>
  <c r="M431" i="39"/>
  <c r="M432" i="39"/>
  <c r="M433" i="39"/>
  <c r="M434" i="39"/>
  <c r="M435" i="39"/>
  <c r="M436" i="39"/>
  <c r="M437" i="39"/>
  <c r="M438" i="39"/>
  <c r="M439" i="39"/>
  <c r="M440" i="39"/>
  <c r="M441" i="39"/>
  <c r="M442" i="39"/>
  <c r="M443" i="39"/>
  <c r="M444" i="39"/>
  <c r="M445" i="39"/>
  <c r="M446" i="39"/>
  <c r="M447" i="39"/>
  <c r="M448" i="39"/>
  <c r="M449" i="39"/>
  <c r="M450" i="39"/>
  <c r="M451" i="39"/>
  <c r="M452" i="39"/>
  <c r="M453" i="39"/>
  <c r="M454" i="39"/>
  <c r="M455" i="39"/>
  <c r="M456" i="39"/>
  <c r="M457" i="39"/>
  <c r="M458" i="39"/>
  <c r="M459" i="39"/>
  <c r="M460" i="39"/>
  <c r="M461" i="39"/>
  <c r="M462" i="39"/>
  <c r="M463" i="39"/>
  <c r="M464" i="39"/>
  <c r="M465" i="39"/>
  <c r="M466" i="39"/>
  <c r="M467" i="39"/>
  <c r="M468" i="39"/>
  <c r="M469" i="39"/>
  <c r="M470" i="39"/>
  <c r="M471" i="39"/>
  <c r="M472" i="39"/>
  <c r="M473" i="39"/>
  <c r="M474" i="39"/>
  <c r="M475" i="39"/>
  <c r="M476" i="39"/>
  <c r="M477" i="39"/>
  <c r="M478" i="39"/>
  <c r="M479" i="39"/>
  <c r="M480" i="39"/>
  <c r="M481" i="39"/>
  <c r="M482" i="39"/>
  <c r="M483" i="39"/>
  <c r="M484" i="39"/>
  <c r="M485" i="39"/>
  <c r="M486" i="39"/>
  <c r="M487" i="39"/>
  <c r="M488" i="39"/>
  <c r="M489" i="39"/>
  <c r="M490" i="39"/>
  <c r="M491" i="39"/>
  <c r="M492" i="39"/>
  <c r="M493" i="39"/>
  <c r="M494" i="39"/>
  <c r="M495" i="39"/>
  <c r="M496" i="39"/>
  <c r="M497" i="39"/>
  <c r="M498" i="39"/>
  <c r="M499" i="39"/>
  <c r="M500" i="39"/>
  <c r="M501" i="39"/>
  <c r="M502" i="39"/>
  <c r="M503" i="39"/>
  <c r="M504" i="39"/>
  <c r="M505" i="39"/>
  <c r="M506" i="39"/>
  <c r="M507" i="39"/>
  <c r="M508" i="39"/>
  <c r="M509" i="39"/>
  <c r="M510" i="39"/>
  <c r="M511" i="39"/>
  <c r="M512" i="39"/>
  <c r="M513" i="39"/>
  <c r="M514" i="39"/>
  <c r="M515" i="39"/>
  <c r="M516" i="39"/>
  <c r="M517" i="39"/>
  <c r="M518" i="39"/>
  <c r="M519" i="39"/>
  <c r="M520" i="39"/>
  <c r="M521" i="39"/>
  <c r="M522" i="39"/>
  <c r="M523" i="39"/>
  <c r="M524" i="39"/>
  <c r="M525" i="39"/>
  <c r="M526" i="39"/>
  <c r="M527" i="39"/>
  <c r="M528" i="39"/>
  <c r="M529" i="39"/>
  <c r="M530" i="39"/>
  <c r="M531" i="39"/>
  <c r="M532" i="39"/>
  <c r="M533" i="39"/>
  <c r="M534" i="39"/>
  <c r="M535" i="39"/>
  <c r="M536" i="39"/>
  <c r="M537" i="39"/>
  <c r="M538" i="39"/>
  <c r="M539" i="39"/>
  <c r="M540" i="39"/>
  <c r="M541" i="39"/>
  <c r="M542" i="39"/>
  <c r="M543" i="39"/>
  <c r="M544" i="39"/>
  <c r="M545" i="39"/>
  <c r="M546" i="39"/>
  <c r="M547" i="39"/>
  <c r="M548" i="39"/>
  <c r="M549" i="39"/>
  <c r="M550" i="39"/>
  <c r="M551" i="39"/>
  <c r="M552" i="39"/>
  <c r="M553" i="39"/>
  <c r="M554" i="39"/>
  <c r="M555" i="39"/>
  <c r="M556" i="39"/>
  <c r="M557" i="39"/>
  <c r="M558" i="39"/>
  <c r="M559" i="39"/>
  <c r="M560" i="39"/>
  <c r="M561" i="39"/>
  <c r="M562" i="39"/>
  <c r="M563" i="39"/>
  <c r="M564" i="39"/>
  <c r="M565" i="39"/>
  <c r="M566" i="39"/>
  <c r="M567" i="39"/>
  <c r="M568" i="39"/>
  <c r="M569" i="39"/>
  <c r="M570" i="39"/>
  <c r="M571" i="39"/>
  <c r="M572" i="39"/>
  <c r="M573" i="39"/>
  <c r="M574" i="39"/>
  <c r="M575" i="39"/>
  <c r="M576" i="39"/>
  <c r="M577" i="39"/>
  <c r="M578" i="39"/>
  <c r="M579" i="39"/>
  <c r="M580" i="39"/>
  <c r="M581" i="39"/>
  <c r="M582" i="39"/>
  <c r="M583" i="39"/>
  <c r="M584" i="39"/>
  <c r="M585" i="39"/>
  <c r="M586" i="39"/>
  <c r="M587" i="39"/>
  <c r="M588" i="39"/>
  <c r="M589" i="39"/>
  <c r="M590" i="39"/>
  <c r="M591" i="39"/>
  <c r="M592" i="39"/>
  <c r="M593" i="39"/>
  <c r="M594" i="39"/>
  <c r="M595" i="39"/>
  <c r="M596" i="39"/>
  <c r="M597" i="39"/>
  <c r="M598" i="39"/>
  <c r="M599" i="39"/>
  <c r="M600" i="39"/>
  <c r="M601" i="39"/>
  <c r="M602" i="39"/>
  <c r="M603" i="39"/>
  <c r="M604" i="39"/>
  <c r="M605" i="39"/>
  <c r="M606" i="39"/>
  <c r="M607" i="39"/>
  <c r="M608" i="39"/>
  <c r="M609" i="39"/>
  <c r="M610" i="39"/>
  <c r="M611" i="39"/>
  <c r="M612" i="39"/>
  <c r="M613" i="39"/>
  <c r="M614" i="39"/>
  <c r="M615" i="39"/>
  <c r="M616" i="39"/>
  <c r="M617" i="39"/>
  <c r="M618" i="39"/>
  <c r="M619" i="39"/>
  <c r="M620" i="39"/>
  <c r="M621" i="39"/>
  <c r="M622" i="39"/>
  <c r="M623" i="39"/>
  <c r="M624" i="39"/>
  <c r="M625" i="39"/>
  <c r="M626" i="39"/>
  <c r="M627" i="39"/>
  <c r="M628" i="39"/>
  <c r="M629" i="39"/>
  <c r="M630" i="39"/>
  <c r="M631" i="39"/>
  <c r="M632" i="39"/>
  <c r="M633" i="39"/>
  <c r="M634" i="39"/>
  <c r="M635" i="39"/>
  <c r="M636" i="39"/>
  <c r="M637" i="39"/>
  <c r="M638" i="39"/>
  <c r="M639" i="39"/>
  <c r="M640" i="39"/>
  <c r="M641" i="39"/>
  <c r="M642" i="39"/>
  <c r="M643" i="39"/>
  <c r="M644" i="39"/>
  <c r="M645" i="39"/>
  <c r="M646" i="39"/>
  <c r="M647" i="39"/>
  <c r="M648" i="39"/>
  <c r="M649" i="39"/>
  <c r="M650" i="39"/>
  <c r="M651" i="39"/>
  <c r="M652" i="39"/>
  <c r="M653" i="39"/>
  <c r="M654" i="39"/>
  <c r="M655" i="39"/>
  <c r="M656" i="39"/>
  <c r="M657" i="39"/>
  <c r="M658" i="39"/>
  <c r="L659" i="39"/>
  <c r="C658" i="39"/>
  <c r="I659" i="39"/>
  <c r="K658" i="39"/>
  <c r="G313" i="38"/>
  <c r="H313" i="38"/>
  <c r="I313" i="38"/>
  <c r="G314" i="38"/>
  <c r="H314" i="38"/>
  <c r="I314" i="38"/>
  <c r="G315" i="38"/>
  <c r="H315" i="38"/>
  <c r="I315" i="38"/>
  <c r="G316" i="38"/>
  <c r="H316" i="38"/>
  <c r="I316" i="38"/>
  <c r="G317" i="38"/>
  <c r="H317" i="38"/>
  <c r="I317" i="38"/>
  <c r="G318" i="38"/>
  <c r="H318" i="38"/>
  <c r="I318" i="38"/>
  <c r="G319" i="38"/>
  <c r="H319" i="38"/>
  <c r="I319" i="38"/>
  <c r="G320" i="38"/>
  <c r="H320" i="38"/>
  <c r="I320" i="38"/>
  <c r="G321" i="38"/>
  <c r="H321" i="38"/>
  <c r="I321" i="38"/>
  <c r="G322" i="38"/>
  <c r="H322" i="38"/>
  <c r="I322" i="38"/>
  <c r="G323" i="38"/>
  <c r="H323" i="38"/>
  <c r="I323" i="38"/>
  <c r="G324" i="38"/>
  <c r="H324" i="38"/>
  <c r="I324" i="38"/>
  <c r="G325" i="38"/>
  <c r="H325" i="38"/>
  <c r="I325" i="38"/>
  <c r="G326" i="38"/>
  <c r="H326" i="38"/>
  <c r="I326" i="38"/>
  <c r="G327" i="38"/>
  <c r="H327" i="38"/>
  <c r="I327" i="38"/>
  <c r="G328" i="38"/>
  <c r="H328" i="38"/>
  <c r="I328" i="38"/>
  <c r="G329" i="38"/>
  <c r="H329" i="38"/>
  <c r="I329" i="38"/>
  <c r="G330" i="38"/>
  <c r="H330" i="38"/>
  <c r="I330" i="38"/>
  <c r="G331" i="38"/>
  <c r="H331" i="38"/>
  <c r="I331" i="38"/>
  <c r="G332" i="38"/>
  <c r="H332" i="38"/>
  <c r="I332" i="38"/>
  <c r="G333" i="38"/>
  <c r="H333" i="38"/>
  <c r="I333" i="38"/>
  <c r="G334" i="38"/>
  <c r="H334" i="38"/>
  <c r="I334" i="38"/>
  <c r="G335" i="38"/>
  <c r="H335" i="38"/>
  <c r="I335" i="38"/>
  <c r="G336" i="38"/>
  <c r="H336" i="38"/>
  <c r="I336" i="38"/>
  <c r="G337" i="38"/>
  <c r="H337" i="38"/>
  <c r="I337" i="38"/>
  <c r="G338" i="38"/>
  <c r="H338" i="38"/>
  <c r="I338" i="38"/>
  <c r="G339" i="38"/>
  <c r="H339" i="38"/>
  <c r="I339" i="38"/>
  <c r="G340" i="38"/>
  <c r="H340" i="38"/>
  <c r="I340" i="38"/>
  <c r="G341" i="38"/>
  <c r="H341" i="38"/>
  <c r="I341" i="38"/>
  <c r="G342" i="38"/>
  <c r="H342" i="38"/>
  <c r="I342" i="38"/>
  <c r="G343" i="38"/>
  <c r="H343" i="38"/>
  <c r="I343" i="38"/>
  <c r="G344" i="38"/>
  <c r="H344" i="38"/>
  <c r="I344" i="38"/>
  <c r="G345" i="38"/>
  <c r="H345" i="38"/>
  <c r="I345" i="38"/>
  <c r="G346" i="38"/>
  <c r="H346" i="38"/>
  <c r="I346" i="38"/>
  <c r="G347" i="38"/>
  <c r="H347" i="38"/>
  <c r="I347" i="38"/>
  <c r="G348" i="38"/>
  <c r="H348" i="38"/>
  <c r="I348" i="38"/>
  <c r="G349" i="38"/>
  <c r="H349" i="38"/>
  <c r="I349" i="38"/>
  <c r="G350" i="38"/>
  <c r="H350" i="38"/>
  <c r="I350" i="38"/>
  <c r="G368" i="38"/>
  <c r="H368" i="38"/>
  <c r="I368" i="38"/>
  <c r="G369" i="38"/>
  <c r="H369" i="38"/>
  <c r="I369" i="38"/>
  <c r="G370" i="38"/>
  <c r="H370" i="38"/>
  <c r="I370" i="38"/>
  <c r="G371" i="38"/>
  <c r="H371" i="38"/>
  <c r="I371" i="38"/>
  <c r="G372" i="38"/>
  <c r="H372" i="38"/>
  <c r="I372" i="38"/>
  <c r="G373" i="38"/>
  <c r="H373" i="38"/>
  <c r="I373" i="38"/>
  <c r="G374" i="38"/>
  <c r="H374" i="38"/>
  <c r="I374" i="38"/>
  <c r="G375" i="38"/>
  <c r="H375" i="38"/>
  <c r="I375" i="38"/>
  <c r="G376" i="38"/>
  <c r="H376" i="38"/>
  <c r="I376" i="38"/>
  <c r="G377" i="38"/>
  <c r="H377" i="38"/>
  <c r="I377" i="38"/>
  <c r="G378" i="38"/>
  <c r="H378" i="38"/>
  <c r="I378" i="38"/>
  <c r="G379" i="38"/>
  <c r="H379" i="38"/>
  <c r="I379" i="38"/>
  <c r="G380" i="38"/>
  <c r="H380" i="38"/>
  <c r="I380" i="38"/>
  <c r="G381" i="38"/>
  <c r="H381" i="38"/>
  <c r="I381" i="38"/>
  <c r="G382" i="38"/>
  <c r="H382" i="38"/>
  <c r="I382" i="38"/>
  <c r="G383" i="38"/>
  <c r="H383" i="38"/>
  <c r="I383" i="38"/>
  <c r="G384" i="38"/>
  <c r="H384" i="38"/>
  <c r="I384" i="38"/>
  <c r="G385" i="38"/>
  <c r="H385" i="38"/>
  <c r="I385" i="38"/>
  <c r="G386" i="38"/>
  <c r="H386" i="38"/>
  <c r="I386" i="38"/>
  <c r="G387" i="38"/>
  <c r="H387" i="38"/>
  <c r="I387" i="38"/>
  <c r="G388" i="38"/>
  <c r="H388" i="38"/>
  <c r="I388" i="38"/>
  <c r="G414" i="38"/>
  <c r="H414" i="38"/>
  <c r="I414" i="38"/>
  <c r="G416" i="38"/>
  <c r="H416" i="38"/>
  <c r="I416" i="38"/>
  <c r="G417" i="38"/>
  <c r="H417" i="38"/>
  <c r="I417" i="38"/>
  <c r="G418" i="38"/>
  <c r="H418" i="38"/>
  <c r="I418" i="38"/>
  <c r="G419" i="38"/>
  <c r="H419" i="38"/>
  <c r="I419" i="38"/>
  <c r="G420" i="38"/>
  <c r="H420" i="38"/>
  <c r="I420" i="38"/>
  <c r="G421" i="38"/>
  <c r="H421" i="38"/>
  <c r="I421" i="38"/>
  <c r="G422" i="38"/>
  <c r="H422" i="38"/>
  <c r="I422" i="38"/>
  <c r="G423" i="38"/>
  <c r="H423" i="38"/>
  <c r="I423" i="38"/>
  <c r="G424" i="38"/>
  <c r="H424" i="38"/>
  <c r="I424" i="38"/>
  <c r="G425" i="38"/>
  <c r="H425" i="38"/>
  <c r="I425" i="38"/>
  <c r="G426" i="38"/>
  <c r="H426" i="38"/>
  <c r="I426" i="38"/>
  <c r="G427" i="38"/>
  <c r="H427" i="38"/>
  <c r="I427" i="38"/>
  <c r="G428" i="38"/>
  <c r="H428" i="38"/>
  <c r="I428" i="38"/>
  <c r="G429" i="38"/>
  <c r="H429" i="38"/>
  <c r="I429" i="38"/>
  <c r="G430" i="38"/>
  <c r="H430" i="38"/>
  <c r="I430" i="38"/>
  <c r="G431" i="38"/>
  <c r="H431" i="38"/>
  <c r="I431" i="38"/>
  <c r="G432" i="38"/>
  <c r="H432" i="38"/>
  <c r="I432" i="38"/>
  <c r="G433" i="38"/>
  <c r="H433" i="38"/>
  <c r="I433" i="38"/>
  <c r="G434" i="38"/>
  <c r="H434" i="38"/>
  <c r="I434" i="38"/>
  <c r="G435" i="38"/>
  <c r="H435" i="38"/>
  <c r="I435" i="38"/>
  <c r="G436" i="38"/>
  <c r="H436" i="38"/>
  <c r="I436" i="38"/>
  <c r="G437" i="38"/>
  <c r="H437" i="38"/>
  <c r="I437" i="38"/>
  <c r="G438" i="38"/>
  <c r="H438" i="38"/>
  <c r="I438" i="38"/>
  <c r="G439" i="38"/>
  <c r="H439" i="38"/>
  <c r="I439" i="38"/>
  <c r="G440" i="38"/>
  <c r="H440" i="38"/>
  <c r="I440" i="38"/>
  <c r="G441" i="38"/>
  <c r="H441" i="38"/>
  <c r="I441" i="38"/>
  <c r="G442" i="38"/>
  <c r="H442" i="38"/>
  <c r="I442" i="38"/>
  <c r="G443" i="38"/>
  <c r="H443" i="38"/>
  <c r="I443" i="38"/>
  <c r="G444" i="38"/>
  <c r="H444" i="38"/>
  <c r="I444" i="38"/>
  <c r="G445" i="38"/>
  <c r="H445" i="38"/>
  <c r="I445" i="38"/>
  <c r="G446" i="38"/>
  <c r="H446" i="38"/>
  <c r="I446" i="38"/>
  <c r="G447" i="38"/>
  <c r="H447" i="38"/>
  <c r="I447" i="38"/>
  <c r="G448" i="38"/>
  <c r="H448" i="38"/>
  <c r="I448" i="38"/>
  <c r="G449" i="38"/>
  <c r="H449" i="38"/>
  <c r="I449" i="38"/>
  <c r="G450" i="38"/>
  <c r="H450" i="38"/>
  <c r="I450" i="38"/>
  <c r="G451" i="38"/>
  <c r="H451" i="38"/>
  <c r="I451" i="38"/>
  <c r="G452" i="38"/>
  <c r="H452" i="38"/>
  <c r="I452" i="38"/>
  <c r="G493" i="38"/>
  <c r="H493" i="38"/>
  <c r="I493" i="38"/>
  <c r="G494" i="38"/>
  <c r="H494" i="38"/>
  <c r="I494" i="38"/>
  <c r="G495" i="38"/>
  <c r="H495" i="38"/>
  <c r="I495" i="38"/>
  <c r="G496" i="38"/>
  <c r="H496" i="38"/>
  <c r="I496" i="38"/>
  <c r="G497" i="38"/>
  <c r="H497" i="38"/>
  <c r="I497" i="38"/>
  <c r="G498" i="38"/>
  <c r="H498" i="38"/>
  <c r="I498" i="38"/>
  <c r="G499" i="38"/>
  <c r="H499" i="38"/>
  <c r="I499" i="38"/>
  <c r="G500" i="38"/>
  <c r="H500" i="38"/>
  <c r="I500" i="38"/>
  <c r="G501" i="38"/>
  <c r="H501" i="38"/>
  <c r="I501" i="38"/>
  <c r="G502" i="38"/>
  <c r="H502" i="38"/>
  <c r="I502" i="38"/>
  <c r="G503" i="38"/>
  <c r="H503" i="38"/>
  <c r="I503" i="38"/>
  <c r="G504" i="38"/>
  <c r="H504" i="38"/>
  <c r="I504" i="38"/>
  <c r="G505" i="38"/>
  <c r="H505" i="38"/>
  <c r="I505" i="38"/>
  <c r="G506" i="38"/>
  <c r="H506" i="38"/>
  <c r="I506" i="38"/>
  <c r="G507" i="38"/>
  <c r="H507" i="38"/>
  <c r="I507" i="38"/>
  <c r="G508" i="38"/>
  <c r="H508" i="38"/>
  <c r="I508" i="38"/>
  <c r="G509" i="38"/>
  <c r="H509" i="38"/>
  <c r="I509" i="38"/>
  <c r="G510" i="38"/>
  <c r="H510" i="38"/>
  <c r="I510" i="38"/>
  <c r="G511" i="38"/>
  <c r="H511" i="38"/>
  <c r="I511" i="38"/>
  <c r="G512" i="38"/>
  <c r="H512" i="38"/>
  <c r="I512" i="38"/>
  <c r="G513" i="38"/>
  <c r="H513" i="38"/>
  <c r="I513" i="38"/>
  <c r="G514" i="38"/>
  <c r="H514" i="38"/>
  <c r="I514" i="38"/>
  <c r="G515" i="38"/>
  <c r="H515" i="38"/>
  <c r="I515" i="38"/>
  <c r="G516" i="38"/>
  <c r="H516" i="38"/>
  <c r="I516" i="38"/>
  <c r="G517" i="38"/>
  <c r="H517" i="38"/>
  <c r="I517" i="38"/>
  <c r="G518" i="38"/>
  <c r="H518" i="38"/>
  <c r="I518" i="38"/>
  <c r="G519" i="38"/>
  <c r="H519" i="38"/>
  <c r="I519" i="38"/>
  <c r="G520" i="38"/>
  <c r="H520" i="38"/>
  <c r="I520" i="38"/>
  <c r="G521" i="38"/>
  <c r="H521" i="38"/>
  <c r="I521" i="38"/>
  <c r="G522" i="38"/>
  <c r="H522" i="38"/>
  <c r="I522" i="38"/>
  <c r="G523" i="38"/>
  <c r="H523" i="38"/>
  <c r="I523" i="38"/>
  <c r="G524" i="38"/>
  <c r="H524" i="38"/>
  <c r="I524" i="38"/>
  <c r="G525" i="38"/>
  <c r="H525" i="38"/>
  <c r="I525" i="38"/>
  <c r="G526" i="38"/>
  <c r="H526" i="38"/>
  <c r="I526" i="38"/>
  <c r="G527" i="38"/>
  <c r="H527" i="38"/>
  <c r="I527" i="38"/>
  <c r="G528" i="38"/>
  <c r="H528" i="38"/>
  <c r="I528" i="38"/>
  <c r="G529" i="38"/>
  <c r="H529" i="38"/>
  <c r="I529" i="38"/>
  <c r="G530" i="38"/>
  <c r="H530" i="38"/>
  <c r="I530" i="38"/>
  <c r="G531" i="38"/>
  <c r="H531" i="38"/>
  <c r="I531" i="38"/>
  <c r="G532" i="38"/>
  <c r="H532" i="38"/>
  <c r="I532" i="38"/>
  <c r="G533" i="38"/>
  <c r="H533" i="38"/>
  <c r="I533" i="38"/>
  <c r="G534" i="38"/>
  <c r="H534" i="38"/>
  <c r="I534" i="38"/>
  <c r="G535" i="38"/>
  <c r="H535" i="38"/>
  <c r="I535" i="38"/>
  <c r="G536" i="38"/>
  <c r="H536" i="38"/>
  <c r="I536" i="38"/>
  <c r="G537" i="38"/>
  <c r="H537" i="38"/>
  <c r="I537" i="38"/>
  <c r="G538" i="38"/>
  <c r="H538" i="38"/>
  <c r="I538" i="38"/>
  <c r="G539" i="38"/>
  <c r="H539" i="38"/>
  <c r="I539" i="38"/>
  <c r="G540" i="38"/>
  <c r="H540" i="38"/>
  <c r="I540" i="38"/>
  <c r="G541" i="38"/>
  <c r="H541" i="38"/>
  <c r="I541" i="38"/>
  <c r="G542" i="38"/>
  <c r="H542" i="38"/>
  <c r="I542" i="38"/>
  <c r="G543" i="38"/>
  <c r="H543" i="38"/>
  <c r="I543" i="38"/>
  <c r="G544" i="38"/>
  <c r="H544" i="38"/>
  <c r="I544" i="38"/>
  <c r="G545" i="38"/>
  <c r="H545" i="38"/>
  <c r="I545" i="38"/>
  <c r="G546" i="38"/>
  <c r="H546" i="38"/>
  <c r="I546" i="38"/>
  <c r="G547" i="38"/>
  <c r="H547" i="38"/>
  <c r="I547" i="38"/>
  <c r="G548" i="38"/>
  <c r="H548" i="38"/>
  <c r="I548" i="38"/>
  <c r="G549" i="38"/>
  <c r="H549" i="38"/>
  <c r="I549" i="38"/>
  <c r="G550" i="38"/>
  <c r="H550" i="38"/>
  <c r="I550" i="38"/>
  <c r="G551" i="38"/>
  <c r="H551" i="38"/>
  <c r="I551" i="38"/>
  <c r="G552" i="38"/>
  <c r="H552" i="38"/>
  <c r="I552" i="38"/>
  <c r="G553" i="38"/>
  <c r="H553" i="38"/>
  <c r="I553" i="38"/>
  <c r="G554" i="38"/>
  <c r="H554" i="38"/>
  <c r="I554" i="38"/>
  <c r="G555" i="38"/>
  <c r="H555" i="38"/>
  <c r="I555" i="38"/>
  <c r="G556" i="38"/>
  <c r="H556" i="38"/>
  <c r="I556" i="38"/>
  <c r="G557" i="38"/>
  <c r="H557" i="38"/>
  <c r="I557" i="38"/>
  <c r="G558" i="38"/>
  <c r="H558" i="38"/>
  <c r="I558" i="38"/>
  <c r="G559" i="38"/>
  <c r="H559" i="38"/>
  <c r="I559" i="38"/>
  <c r="G560" i="38"/>
  <c r="H560" i="38"/>
  <c r="I560" i="38"/>
  <c r="G561" i="38"/>
  <c r="H561" i="38"/>
  <c r="I561" i="38"/>
  <c r="G562" i="38"/>
  <c r="H562" i="38"/>
  <c r="I562" i="38"/>
  <c r="G563" i="38"/>
  <c r="H563" i="38"/>
  <c r="I563" i="38"/>
  <c r="G564" i="38"/>
  <c r="H564" i="38"/>
  <c r="I564" i="38"/>
  <c r="G565" i="38"/>
  <c r="H565" i="38"/>
  <c r="I565" i="38"/>
  <c r="G566" i="38"/>
  <c r="H566" i="38"/>
  <c r="I566" i="38"/>
  <c r="G567" i="38"/>
  <c r="H567" i="38"/>
  <c r="I567" i="38"/>
  <c r="G568" i="38"/>
  <c r="H568" i="38"/>
  <c r="I568" i="38"/>
  <c r="G569" i="38"/>
  <c r="H569" i="38"/>
  <c r="I569" i="38"/>
  <c r="G570" i="38"/>
  <c r="H570" i="38"/>
  <c r="I570" i="38"/>
  <c r="G571" i="38"/>
  <c r="H571" i="38"/>
  <c r="I571" i="38"/>
  <c r="G572" i="38"/>
  <c r="H572" i="38"/>
  <c r="I572" i="38"/>
  <c r="G573" i="38"/>
  <c r="H573" i="38"/>
  <c r="I573" i="38"/>
  <c r="G574" i="38"/>
  <c r="H574" i="38"/>
  <c r="I574" i="38"/>
  <c r="G575" i="38"/>
  <c r="H575" i="38"/>
  <c r="I575" i="38"/>
  <c r="G576" i="38"/>
  <c r="H576" i="38"/>
  <c r="I576" i="38"/>
  <c r="G577" i="38"/>
  <c r="H577" i="38"/>
  <c r="I577" i="38"/>
  <c r="G578" i="38"/>
  <c r="H578" i="38"/>
  <c r="I578" i="38"/>
  <c r="G579" i="38"/>
  <c r="H579" i="38"/>
  <c r="I579" i="38"/>
  <c r="G580" i="38"/>
  <c r="H580" i="38"/>
  <c r="I580" i="38"/>
  <c r="G581" i="38"/>
  <c r="H581" i="38"/>
  <c r="I581" i="38"/>
  <c r="G582" i="38"/>
  <c r="H582" i="38"/>
  <c r="I582" i="38"/>
  <c r="G583" i="38"/>
  <c r="H583" i="38"/>
  <c r="I583" i="38"/>
  <c r="G584" i="38"/>
  <c r="H584" i="38"/>
  <c r="I584" i="38"/>
  <c r="G585" i="38"/>
  <c r="H585" i="38"/>
  <c r="I585" i="38"/>
  <c r="G586" i="38"/>
  <c r="H586" i="38"/>
  <c r="I586" i="38"/>
  <c r="G587" i="38"/>
  <c r="H587" i="38"/>
  <c r="I587" i="38"/>
  <c r="G588" i="38"/>
  <c r="H588" i="38"/>
  <c r="I588" i="38"/>
  <c r="G589" i="38"/>
  <c r="H589" i="38"/>
  <c r="I589" i="38"/>
  <c r="G590" i="38"/>
  <c r="H590" i="38"/>
  <c r="I590" i="38"/>
  <c r="G591" i="38"/>
  <c r="H591" i="38"/>
  <c r="I591" i="38"/>
  <c r="G592" i="38"/>
  <c r="H592" i="38"/>
  <c r="I592" i="38"/>
  <c r="G593" i="38"/>
  <c r="H593" i="38"/>
  <c r="I593" i="38"/>
  <c r="G594" i="38"/>
  <c r="H594" i="38"/>
  <c r="I594" i="38"/>
  <c r="G595" i="38"/>
  <c r="H595" i="38"/>
  <c r="I595" i="38"/>
  <c r="G596" i="38"/>
  <c r="H596" i="38"/>
  <c r="I596" i="38"/>
  <c r="G597" i="38"/>
  <c r="H597" i="38"/>
  <c r="I597" i="38"/>
  <c r="G598" i="38"/>
  <c r="H598" i="38"/>
  <c r="I598" i="38"/>
  <c r="G599" i="38"/>
  <c r="H599" i="38"/>
  <c r="I599" i="38"/>
  <c r="G600" i="38"/>
  <c r="H600" i="38"/>
  <c r="I600" i="38"/>
  <c r="G601" i="38"/>
  <c r="H601" i="38"/>
  <c r="I601" i="38"/>
  <c r="G602" i="38"/>
  <c r="H602" i="38"/>
  <c r="I602" i="38"/>
  <c r="G603" i="38"/>
  <c r="H603" i="38"/>
  <c r="I603" i="38"/>
  <c r="G604" i="38"/>
  <c r="H604" i="38"/>
  <c r="I604" i="38"/>
  <c r="G605" i="38"/>
  <c r="H605" i="38"/>
  <c r="I605" i="38"/>
  <c r="G606" i="38"/>
  <c r="H606" i="38"/>
  <c r="I606" i="38"/>
  <c r="G607" i="38"/>
  <c r="H607" i="38"/>
  <c r="I607" i="38"/>
  <c r="G608" i="38"/>
  <c r="H608" i="38"/>
  <c r="I608" i="38"/>
  <c r="G609" i="38"/>
  <c r="H609" i="38"/>
  <c r="I609" i="38"/>
  <c r="G610" i="38"/>
  <c r="H610" i="38"/>
  <c r="I610" i="38"/>
  <c r="G611" i="38"/>
  <c r="H611" i="38"/>
  <c r="I611" i="38"/>
  <c r="G612" i="38"/>
  <c r="H612" i="38"/>
  <c r="I612" i="38"/>
  <c r="G613" i="38"/>
  <c r="H613" i="38"/>
  <c r="I613" i="38"/>
  <c r="G614" i="38"/>
  <c r="H614" i="38"/>
  <c r="I614" i="38"/>
  <c r="G615" i="38"/>
  <c r="H615" i="38"/>
  <c r="I615" i="38"/>
  <c r="G616" i="38"/>
  <c r="H616" i="38"/>
  <c r="I616" i="38"/>
  <c r="G617" i="38"/>
  <c r="H617" i="38"/>
  <c r="I617" i="38"/>
  <c r="G618" i="38"/>
  <c r="H618" i="38"/>
  <c r="I618" i="38"/>
  <c r="G619" i="38"/>
  <c r="H619" i="38"/>
  <c r="I619" i="38"/>
  <c r="G620" i="38"/>
  <c r="H620" i="38"/>
  <c r="I620" i="38"/>
  <c r="G621" i="38"/>
  <c r="H621" i="38"/>
  <c r="I621" i="38"/>
  <c r="G622" i="38"/>
  <c r="H622" i="38"/>
  <c r="I622" i="38"/>
  <c r="G623" i="38"/>
  <c r="H623" i="38"/>
  <c r="I623" i="38"/>
  <c r="G624" i="38"/>
  <c r="H624" i="38"/>
  <c r="I624" i="38"/>
  <c r="G625" i="38"/>
  <c r="H625" i="38"/>
  <c r="I625" i="38"/>
  <c r="G626" i="38"/>
  <c r="H626" i="38"/>
  <c r="I626" i="38"/>
  <c r="G627" i="38"/>
  <c r="H627" i="38"/>
  <c r="I627" i="38"/>
  <c r="G628" i="38"/>
  <c r="H628" i="38"/>
  <c r="I628" i="38"/>
  <c r="G629" i="38"/>
  <c r="H629" i="38"/>
  <c r="I629" i="38"/>
  <c r="G630" i="38"/>
  <c r="H630" i="38"/>
  <c r="I630" i="38"/>
  <c r="G631" i="38"/>
  <c r="H631" i="38"/>
  <c r="I631" i="38"/>
  <c r="G632" i="38"/>
  <c r="H632" i="38"/>
  <c r="I632" i="38"/>
  <c r="G633" i="38"/>
  <c r="H633" i="38"/>
  <c r="I633" i="38"/>
  <c r="G634" i="38"/>
  <c r="H634" i="38"/>
  <c r="I634" i="38"/>
  <c r="G635" i="38"/>
  <c r="H635" i="38"/>
  <c r="I635" i="38"/>
  <c r="G636" i="38"/>
  <c r="H636" i="38"/>
  <c r="I636" i="38"/>
  <c r="G637" i="38"/>
  <c r="H637" i="38"/>
  <c r="I637" i="38"/>
  <c r="G638" i="38"/>
  <c r="H638" i="38"/>
  <c r="I638" i="38"/>
  <c r="G639" i="38"/>
  <c r="H639" i="38"/>
  <c r="I639" i="38"/>
  <c r="G640" i="38"/>
  <c r="H640" i="38"/>
  <c r="I640" i="38"/>
  <c r="G641" i="38"/>
  <c r="H641" i="38"/>
  <c r="I641" i="38"/>
  <c r="G642" i="38"/>
  <c r="H642" i="38"/>
  <c r="I642" i="38"/>
  <c r="G643" i="38"/>
  <c r="H643" i="38"/>
  <c r="I643" i="38"/>
  <c r="G644" i="38"/>
  <c r="H644" i="38"/>
  <c r="I644" i="38"/>
  <c r="G645" i="38"/>
  <c r="H645" i="38"/>
  <c r="I645" i="38"/>
  <c r="G646" i="38"/>
  <c r="H646" i="38"/>
  <c r="I646" i="38"/>
  <c r="G651" i="38"/>
  <c r="H651" i="38"/>
  <c r="I651" i="38"/>
  <c r="G652" i="38"/>
  <c r="H652" i="38"/>
  <c r="I652" i="38"/>
  <c r="G653" i="38"/>
  <c r="H653" i="38"/>
  <c r="I653" i="38"/>
  <c r="G654" i="38"/>
  <c r="H654" i="38"/>
  <c r="I654" i="38"/>
  <c r="G655" i="38"/>
  <c r="H655" i="38"/>
  <c r="I655" i="38"/>
  <c r="G656" i="38"/>
  <c r="H656" i="38"/>
  <c r="I656" i="38"/>
  <c r="G7" i="38"/>
  <c r="H7" i="38"/>
  <c r="I7" i="38"/>
  <c r="G8" i="38"/>
  <c r="H8" i="38"/>
  <c r="I8" i="38"/>
  <c r="G9" i="38"/>
  <c r="H9" i="38"/>
  <c r="I9" i="38"/>
  <c r="G10" i="38"/>
  <c r="H10" i="38"/>
  <c r="I10" i="38"/>
  <c r="G11" i="38"/>
  <c r="H11" i="38"/>
  <c r="I11" i="38"/>
  <c r="G12" i="38"/>
  <c r="H12" i="38"/>
  <c r="I12" i="38"/>
  <c r="G13" i="38"/>
  <c r="H13" i="38"/>
  <c r="I13" i="38"/>
  <c r="G14" i="38"/>
  <c r="H14" i="38"/>
  <c r="I14" i="38"/>
  <c r="G15" i="38"/>
  <c r="H15" i="38"/>
  <c r="I15" i="38"/>
  <c r="G16" i="38"/>
  <c r="H16" i="38"/>
  <c r="I16" i="38"/>
  <c r="G17" i="38"/>
  <c r="H17" i="38"/>
  <c r="I17" i="38"/>
  <c r="G18" i="38"/>
  <c r="H18" i="38"/>
  <c r="I18" i="38"/>
  <c r="G19" i="38"/>
  <c r="H19" i="38"/>
  <c r="I19" i="38"/>
  <c r="G20" i="38"/>
  <c r="H20" i="38"/>
  <c r="I20" i="38"/>
  <c r="G21" i="38"/>
  <c r="H21" i="38"/>
  <c r="I21" i="38"/>
  <c r="G22" i="38"/>
  <c r="H22" i="38"/>
  <c r="I22" i="38"/>
  <c r="G23" i="38"/>
  <c r="H23" i="38"/>
  <c r="I23" i="38"/>
  <c r="G24" i="38"/>
  <c r="H24" i="38"/>
  <c r="I24" i="38"/>
  <c r="G25" i="38"/>
  <c r="H25" i="38"/>
  <c r="I25" i="38"/>
  <c r="G26" i="38"/>
  <c r="H26" i="38"/>
  <c r="I26" i="38"/>
  <c r="G27" i="38"/>
  <c r="H27" i="38"/>
  <c r="I27" i="38"/>
  <c r="G28" i="38"/>
  <c r="H28" i="38"/>
  <c r="I28" i="38"/>
  <c r="G29" i="38"/>
  <c r="H29" i="38"/>
  <c r="I29" i="38"/>
  <c r="G30" i="38"/>
  <c r="H30" i="38"/>
  <c r="I30" i="38"/>
  <c r="G31" i="38"/>
  <c r="H31" i="38"/>
  <c r="I31" i="38"/>
  <c r="G32" i="38"/>
  <c r="H32" i="38"/>
  <c r="I32" i="38"/>
  <c r="G33" i="38"/>
  <c r="H33" i="38"/>
  <c r="I33" i="38"/>
  <c r="G34" i="38"/>
  <c r="H34" i="38"/>
  <c r="I34" i="38"/>
  <c r="G35" i="38"/>
  <c r="H35" i="38"/>
  <c r="I35" i="38"/>
  <c r="G36" i="38"/>
  <c r="H36" i="38"/>
  <c r="I36" i="38"/>
  <c r="G37" i="38"/>
  <c r="H37" i="38"/>
  <c r="I37" i="38"/>
  <c r="G38" i="38"/>
  <c r="H38" i="38"/>
  <c r="I38" i="38"/>
  <c r="G39" i="38"/>
  <c r="H39" i="38"/>
  <c r="I39" i="38"/>
  <c r="G69" i="38"/>
  <c r="H69" i="38"/>
  <c r="I69" i="38"/>
  <c r="G70" i="38"/>
  <c r="H70" i="38"/>
  <c r="I70" i="38"/>
  <c r="G71" i="38"/>
  <c r="H71" i="38"/>
  <c r="I71" i="38"/>
  <c r="G72" i="38"/>
  <c r="H72" i="38"/>
  <c r="I72" i="38"/>
  <c r="G73" i="38"/>
  <c r="H73" i="38"/>
  <c r="I73" i="38"/>
  <c r="G74" i="38"/>
  <c r="H74" i="38"/>
  <c r="I74" i="38"/>
  <c r="G75" i="38"/>
  <c r="H75" i="38"/>
  <c r="I75" i="38"/>
  <c r="G76" i="38"/>
  <c r="H76" i="38"/>
  <c r="I76" i="38"/>
  <c r="G77" i="38"/>
  <c r="H77" i="38"/>
  <c r="I77" i="38"/>
  <c r="G78" i="38"/>
  <c r="H78" i="38"/>
  <c r="I78" i="38"/>
  <c r="G79" i="38"/>
  <c r="H79" i="38"/>
  <c r="I79" i="38"/>
  <c r="G80" i="38"/>
  <c r="H80" i="38"/>
  <c r="I80" i="38"/>
  <c r="G81" i="38"/>
  <c r="H81" i="38"/>
  <c r="I81" i="38"/>
  <c r="G82" i="38"/>
  <c r="H82" i="38"/>
  <c r="I82" i="38"/>
  <c r="G83" i="38"/>
  <c r="H83" i="38"/>
  <c r="I83" i="38"/>
  <c r="G84" i="38"/>
  <c r="H84" i="38"/>
  <c r="I84" i="38"/>
  <c r="G85" i="38"/>
  <c r="H85" i="38"/>
  <c r="I85" i="38"/>
  <c r="G86" i="38"/>
  <c r="H86" i="38"/>
  <c r="I86" i="38"/>
  <c r="G87" i="38"/>
  <c r="H87" i="38"/>
  <c r="I87" i="38"/>
  <c r="G88" i="38"/>
  <c r="H88" i="38"/>
  <c r="I88" i="38"/>
  <c r="G89" i="38"/>
  <c r="H89" i="38"/>
  <c r="I89" i="38"/>
  <c r="G90" i="38"/>
  <c r="H90" i="38"/>
  <c r="I90" i="38"/>
  <c r="G91" i="38"/>
  <c r="H91" i="38"/>
  <c r="I91" i="38"/>
  <c r="G92" i="38"/>
  <c r="H92" i="38"/>
  <c r="I92" i="38"/>
  <c r="G93" i="38"/>
  <c r="H93" i="38"/>
  <c r="I93" i="38"/>
  <c r="G94" i="38"/>
  <c r="H94" i="38"/>
  <c r="I94" i="38"/>
  <c r="G95" i="38"/>
  <c r="H95" i="38"/>
  <c r="I95" i="38"/>
  <c r="G96" i="38"/>
  <c r="H96" i="38"/>
  <c r="I96" i="38"/>
  <c r="G97" i="38"/>
  <c r="H97" i="38"/>
  <c r="I97" i="38"/>
  <c r="G98" i="38"/>
  <c r="H98" i="38"/>
  <c r="I98" i="38"/>
  <c r="G99" i="38"/>
  <c r="H99" i="38"/>
  <c r="I99" i="38"/>
  <c r="G395" i="38"/>
  <c r="H395" i="38"/>
  <c r="I395" i="38"/>
  <c r="G396" i="38"/>
  <c r="H396" i="38"/>
  <c r="I396" i="38"/>
  <c r="G397" i="38"/>
  <c r="H397" i="38"/>
  <c r="I397" i="38"/>
  <c r="G398" i="38"/>
  <c r="H398" i="38"/>
  <c r="I398" i="38"/>
  <c r="G399" i="38"/>
  <c r="H399" i="38"/>
  <c r="I399" i="38"/>
  <c r="G400" i="38"/>
  <c r="H400" i="38"/>
  <c r="I400" i="38"/>
  <c r="G401" i="38"/>
  <c r="H401" i="38"/>
  <c r="I401" i="38"/>
  <c r="G402" i="38"/>
  <c r="H402" i="38"/>
  <c r="I402" i="38"/>
  <c r="G403" i="38"/>
  <c r="H403" i="38"/>
  <c r="I403" i="38"/>
  <c r="G404" i="38"/>
  <c r="H404" i="38"/>
  <c r="I404" i="38"/>
  <c r="G405" i="38"/>
  <c r="H405" i="38"/>
  <c r="I405" i="38"/>
  <c r="G406" i="38"/>
  <c r="H406" i="38"/>
  <c r="I406" i="38"/>
  <c r="G407" i="38"/>
  <c r="H407" i="38"/>
  <c r="I407" i="38"/>
  <c r="G408" i="38"/>
  <c r="H408" i="38"/>
  <c r="I408" i="38"/>
  <c r="G409" i="38"/>
  <c r="H409" i="38"/>
  <c r="I409" i="38"/>
  <c r="G410" i="38"/>
  <c r="H410" i="38"/>
  <c r="I410" i="38"/>
  <c r="G411" i="38"/>
  <c r="H411" i="38"/>
  <c r="I411" i="38"/>
  <c r="G412" i="38"/>
  <c r="H412" i="38"/>
  <c r="I412" i="38"/>
  <c r="G461" i="38"/>
  <c r="H461" i="38"/>
  <c r="I461" i="38"/>
  <c r="G462" i="38"/>
  <c r="H462" i="38"/>
  <c r="I462" i="38"/>
  <c r="G463" i="38"/>
  <c r="H463" i="38"/>
  <c r="I463" i="38"/>
  <c r="G464" i="38"/>
  <c r="H464" i="38"/>
  <c r="I464" i="38"/>
  <c r="G465" i="38"/>
  <c r="H465" i="38"/>
  <c r="I465" i="38"/>
  <c r="G466" i="38"/>
  <c r="H466" i="38"/>
  <c r="I466" i="38"/>
  <c r="G467" i="38"/>
  <c r="H467" i="38"/>
  <c r="I467" i="38"/>
  <c r="G468" i="38"/>
  <c r="H468" i="38"/>
  <c r="I468" i="38"/>
  <c r="G469" i="38"/>
  <c r="H469" i="38"/>
  <c r="I469" i="38"/>
  <c r="G470" i="38"/>
  <c r="H470" i="38"/>
  <c r="I470" i="38"/>
  <c r="G471" i="38"/>
  <c r="H471" i="38"/>
  <c r="I471" i="38"/>
  <c r="G472" i="38"/>
  <c r="H472" i="38"/>
  <c r="I472" i="38"/>
  <c r="G473" i="38"/>
  <c r="H473" i="38"/>
  <c r="I473" i="38"/>
  <c r="G474" i="38"/>
  <c r="H474" i="38"/>
  <c r="I474" i="38"/>
  <c r="G475" i="38"/>
  <c r="H475" i="38"/>
  <c r="I475" i="38"/>
  <c r="G476" i="38"/>
  <c r="H476" i="38"/>
  <c r="I476" i="38"/>
  <c r="G477" i="38"/>
  <c r="H477" i="38"/>
  <c r="I477" i="38"/>
  <c r="G478" i="38"/>
  <c r="H478" i="38"/>
  <c r="I478" i="38"/>
  <c r="G479" i="38"/>
  <c r="H479" i="38"/>
  <c r="I479" i="38"/>
  <c r="G480" i="38"/>
  <c r="H480" i="38"/>
  <c r="I480" i="38"/>
  <c r="G481" i="38"/>
  <c r="H481" i="38"/>
  <c r="I481" i="38"/>
  <c r="G482" i="38"/>
  <c r="H482" i="38"/>
  <c r="I482" i="38"/>
  <c r="G483" i="38"/>
  <c r="H483" i="38"/>
  <c r="I483" i="38"/>
  <c r="G484" i="38"/>
  <c r="H484" i="38"/>
  <c r="I484" i="38"/>
  <c r="G485" i="38"/>
  <c r="H485" i="38"/>
  <c r="I485" i="38"/>
  <c r="G486" i="38"/>
  <c r="H486" i="38"/>
  <c r="I486" i="38"/>
  <c r="G487" i="38"/>
  <c r="H487" i="38"/>
  <c r="I487" i="38"/>
  <c r="G488" i="38"/>
  <c r="H488" i="38"/>
  <c r="I488" i="38"/>
  <c r="G489" i="38"/>
  <c r="H489" i="38"/>
  <c r="I489" i="38"/>
  <c r="G490" i="38"/>
  <c r="H490" i="38"/>
  <c r="I490" i="38"/>
  <c r="G491" i="38"/>
  <c r="H491" i="38"/>
  <c r="I491" i="38"/>
  <c r="G492" i="38"/>
  <c r="H492" i="38"/>
  <c r="I492" i="38"/>
  <c r="H40" i="38"/>
  <c r="I40" i="38"/>
  <c r="H41" i="38"/>
  <c r="G41" i="38"/>
  <c r="I41" i="38"/>
  <c r="H42" i="38"/>
  <c r="G42" i="38"/>
  <c r="I42" i="38"/>
  <c r="H43" i="38"/>
  <c r="G43" i="38"/>
  <c r="I43" i="38"/>
  <c r="H44" i="38"/>
  <c r="G44" i="38"/>
  <c r="I44" i="38"/>
  <c r="H45" i="38"/>
  <c r="G45" i="38"/>
  <c r="I45" i="38"/>
  <c r="H46" i="38"/>
  <c r="G46" i="38"/>
  <c r="I46" i="38"/>
  <c r="H47" i="38"/>
  <c r="G47" i="38"/>
  <c r="I47" i="38"/>
  <c r="H48" i="38"/>
  <c r="G48" i="38"/>
  <c r="I48" i="38"/>
  <c r="H49" i="38"/>
  <c r="G49" i="38"/>
  <c r="I49" i="38"/>
  <c r="H50" i="38"/>
  <c r="G50" i="38"/>
  <c r="I50" i="38"/>
  <c r="H51" i="38"/>
  <c r="G51" i="38"/>
  <c r="I51" i="38"/>
  <c r="H52" i="38"/>
  <c r="G52" i="38"/>
  <c r="I52" i="38"/>
  <c r="H53" i="38"/>
  <c r="G53" i="38"/>
  <c r="I53" i="38"/>
  <c r="H54" i="38"/>
  <c r="G54" i="38"/>
  <c r="I54" i="38"/>
  <c r="H55" i="38"/>
  <c r="G55" i="38"/>
  <c r="I55" i="38"/>
  <c r="H56" i="38"/>
  <c r="G56" i="38"/>
  <c r="I56" i="38"/>
  <c r="H57" i="38"/>
  <c r="G57" i="38"/>
  <c r="I57" i="38"/>
  <c r="H58" i="38"/>
  <c r="G58" i="38"/>
  <c r="I58" i="38"/>
  <c r="H59" i="38"/>
  <c r="G59" i="38"/>
  <c r="I59" i="38"/>
  <c r="H60" i="38"/>
  <c r="G60" i="38"/>
  <c r="I60" i="38"/>
  <c r="H61" i="38"/>
  <c r="G61" i="38"/>
  <c r="I61" i="38"/>
  <c r="H62" i="38"/>
  <c r="G62" i="38"/>
  <c r="I62" i="38"/>
  <c r="H63" i="38"/>
  <c r="G63" i="38"/>
  <c r="I63" i="38"/>
  <c r="H64" i="38"/>
  <c r="G64" i="38"/>
  <c r="I64" i="38"/>
  <c r="H65" i="38"/>
  <c r="G65" i="38"/>
  <c r="I65" i="38"/>
  <c r="H66" i="38"/>
  <c r="G66" i="38"/>
  <c r="I66" i="38"/>
  <c r="H67" i="38"/>
  <c r="G67" i="38"/>
  <c r="I67" i="38"/>
  <c r="H68" i="38"/>
  <c r="G68" i="38"/>
  <c r="I68" i="38"/>
  <c r="H100" i="38"/>
  <c r="G100" i="38"/>
  <c r="I100" i="38"/>
  <c r="H101" i="38"/>
  <c r="G101" i="38"/>
  <c r="I101" i="38"/>
  <c r="H102" i="38"/>
  <c r="G102" i="38"/>
  <c r="I102" i="38"/>
  <c r="H103" i="38"/>
  <c r="G103" i="38"/>
  <c r="I103" i="38"/>
  <c r="H104" i="38"/>
  <c r="G104" i="38"/>
  <c r="I104" i="38"/>
  <c r="H105" i="38"/>
  <c r="G105" i="38"/>
  <c r="I105" i="38"/>
  <c r="H106" i="38"/>
  <c r="G106" i="38"/>
  <c r="I106" i="38"/>
  <c r="H107" i="38"/>
  <c r="G107" i="38"/>
  <c r="I107" i="38"/>
  <c r="H108" i="38"/>
  <c r="G108" i="38"/>
  <c r="I108" i="38"/>
  <c r="H109" i="38"/>
  <c r="G109" i="38"/>
  <c r="I109" i="38"/>
  <c r="H110" i="38"/>
  <c r="G110" i="38"/>
  <c r="I110" i="38"/>
  <c r="H111" i="38"/>
  <c r="G111" i="38"/>
  <c r="I111" i="38"/>
  <c r="H112" i="38"/>
  <c r="G112" i="38"/>
  <c r="I112" i="38"/>
  <c r="H113" i="38"/>
  <c r="G113" i="38"/>
  <c r="I113" i="38"/>
  <c r="H114" i="38"/>
  <c r="G114" i="38"/>
  <c r="I114" i="38"/>
  <c r="H115" i="38"/>
  <c r="G115" i="38"/>
  <c r="I115" i="38"/>
  <c r="H116" i="38"/>
  <c r="G116" i="38"/>
  <c r="I116" i="38"/>
  <c r="H117" i="38"/>
  <c r="G117" i="38"/>
  <c r="I117" i="38"/>
  <c r="H118" i="38"/>
  <c r="G118" i="38"/>
  <c r="I118" i="38"/>
  <c r="H119" i="38"/>
  <c r="G119" i="38"/>
  <c r="I119" i="38"/>
  <c r="H120" i="38"/>
  <c r="G120" i="38"/>
  <c r="I120" i="38"/>
  <c r="H121" i="38"/>
  <c r="G121" i="38"/>
  <c r="I121" i="38"/>
  <c r="H122" i="38"/>
  <c r="G122" i="38"/>
  <c r="I122" i="38"/>
  <c r="H123" i="38"/>
  <c r="G123" i="38"/>
  <c r="I123" i="38"/>
  <c r="H124" i="38"/>
  <c r="G124" i="38"/>
  <c r="I124" i="38"/>
  <c r="H125" i="38"/>
  <c r="G125" i="38"/>
  <c r="I125" i="38"/>
  <c r="H126" i="38"/>
  <c r="G126" i="38"/>
  <c r="I126" i="38"/>
  <c r="H127" i="38"/>
  <c r="G127" i="38"/>
  <c r="I127" i="38"/>
  <c r="H128" i="38"/>
  <c r="G128" i="38"/>
  <c r="I128" i="38"/>
  <c r="H129" i="38"/>
  <c r="G129" i="38"/>
  <c r="I129" i="38"/>
  <c r="H130" i="38"/>
  <c r="G130" i="38"/>
  <c r="I130" i="38"/>
  <c r="H131" i="38"/>
  <c r="G131" i="38"/>
  <c r="I131" i="38"/>
  <c r="H132" i="38"/>
  <c r="G132" i="38"/>
  <c r="I132" i="38"/>
  <c r="H133" i="38"/>
  <c r="G133" i="38"/>
  <c r="I133" i="38"/>
  <c r="H134" i="38"/>
  <c r="G134" i="38"/>
  <c r="I134" i="38"/>
  <c r="H135" i="38"/>
  <c r="G135" i="38"/>
  <c r="I135" i="38"/>
  <c r="H136" i="38"/>
  <c r="G136" i="38"/>
  <c r="I136" i="38"/>
  <c r="H137" i="38"/>
  <c r="G137" i="38"/>
  <c r="I137" i="38"/>
  <c r="H138" i="38"/>
  <c r="G138" i="38"/>
  <c r="I138" i="38"/>
  <c r="H139" i="38"/>
  <c r="G139" i="38"/>
  <c r="I139" i="38"/>
  <c r="H140" i="38"/>
  <c r="G140" i="38"/>
  <c r="I140" i="38"/>
  <c r="H141" i="38"/>
  <c r="G141" i="38"/>
  <c r="I141" i="38"/>
  <c r="H142" i="38"/>
  <c r="G142" i="38"/>
  <c r="I142" i="38"/>
  <c r="H143" i="38"/>
  <c r="G143" i="38"/>
  <c r="I143" i="38"/>
  <c r="H144" i="38"/>
  <c r="G144" i="38"/>
  <c r="I144" i="38"/>
  <c r="H145" i="38"/>
  <c r="G145" i="38"/>
  <c r="I145" i="38"/>
  <c r="H146" i="38"/>
  <c r="G146" i="38"/>
  <c r="I146" i="38"/>
  <c r="H147" i="38"/>
  <c r="G147" i="38"/>
  <c r="I147" i="38"/>
  <c r="H148" i="38"/>
  <c r="G148" i="38"/>
  <c r="I148" i="38"/>
  <c r="H149" i="38"/>
  <c r="G149" i="38"/>
  <c r="I149" i="38"/>
  <c r="H150" i="38"/>
  <c r="G150" i="38"/>
  <c r="I150" i="38"/>
  <c r="H151" i="38"/>
  <c r="G151" i="38"/>
  <c r="I151" i="38"/>
  <c r="H152" i="38"/>
  <c r="G152" i="38"/>
  <c r="I152" i="38"/>
  <c r="H153" i="38"/>
  <c r="G153" i="38"/>
  <c r="I153" i="38"/>
  <c r="H154" i="38"/>
  <c r="G154" i="38"/>
  <c r="I154" i="38"/>
  <c r="H155" i="38"/>
  <c r="G155" i="38"/>
  <c r="I155" i="38"/>
  <c r="H156" i="38"/>
  <c r="G156" i="38"/>
  <c r="I156" i="38"/>
  <c r="H157" i="38"/>
  <c r="G157" i="38"/>
  <c r="I157" i="38"/>
  <c r="H158" i="38"/>
  <c r="G158" i="38"/>
  <c r="I158" i="38"/>
  <c r="H159" i="38"/>
  <c r="G159" i="38"/>
  <c r="I159" i="38"/>
  <c r="H160" i="38"/>
  <c r="G160" i="38"/>
  <c r="I160" i="38"/>
  <c r="H161" i="38"/>
  <c r="G161" i="38"/>
  <c r="I161" i="38"/>
  <c r="H162" i="38"/>
  <c r="G162" i="38"/>
  <c r="I162" i="38"/>
  <c r="H163" i="38"/>
  <c r="G163" i="38"/>
  <c r="I163" i="38"/>
  <c r="H164" i="38"/>
  <c r="G164" i="38"/>
  <c r="I164" i="38"/>
  <c r="H165" i="38"/>
  <c r="G165" i="38"/>
  <c r="I165" i="38"/>
  <c r="H166" i="38"/>
  <c r="G166" i="38"/>
  <c r="I166" i="38"/>
  <c r="H167" i="38"/>
  <c r="G167" i="38"/>
  <c r="I167" i="38"/>
  <c r="H168" i="38"/>
  <c r="G168" i="38"/>
  <c r="I168" i="38"/>
  <c r="H169" i="38"/>
  <c r="G169" i="38"/>
  <c r="I169" i="38"/>
  <c r="H170" i="38"/>
  <c r="G170" i="38"/>
  <c r="I170" i="38"/>
  <c r="H171" i="38"/>
  <c r="G171" i="38"/>
  <c r="I171" i="38"/>
  <c r="H172" i="38"/>
  <c r="G172" i="38"/>
  <c r="I172" i="38"/>
  <c r="H173" i="38"/>
  <c r="G173" i="38"/>
  <c r="I173" i="38"/>
  <c r="H174" i="38"/>
  <c r="G174" i="38"/>
  <c r="I174" i="38"/>
  <c r="H175" i="38"/>
  <c r="G175" i="38"/>
  <c r="I175" i="38"/>
  <c r="H176" i="38"/>
  <c r="G176" i="38"/>
  <c r="I176" i="38"/>
  <c r="H177" i="38"/>
  <c r="G177" i="38"/>
  <c r="I177" i="38"/>
  <c r="H178" i="38"/>
  <c r="G178" i="38"/>
  <c r="I178" i="38"/>
  <c r="H179" i="38"/>
  <c r="G179" i="38"/>
  <c r="I179" i="38"/>
  <c r="H180" i="38"/>
  <c r="G180" i="38"/>
  <c r="I180" i="38"/>
  <c r="H181" i="38"/>
  <c r="G181" i="38"/>
  <c r="I181" i="38"/>
  <c r="H182" i="38"/>
  <c r="G182" i="38"/>
  <c r="I182" i="38"/>
  <c r="H183" i="38"/>
  <c r="G183" i="38"/>
  <c r="I183" i="38"/>
  <c r="H184" i="38"/>
  <c r="G184" i="38"/>
  <c r="I184" i="38"/>
  <c r="H185" i="38"/>
  <c r="G185" i="38"/>
  <c r="I185" i="38"/>
  <c r="H186" i="38"/>
  <c r="G186" i="38"/>
  <c r="I186" i="38"/>
  <c r="H187" i="38"/>
  <c r="G187" i="38"/>
  <c r="I187" i="38"/>
  <c r="H188" i="38"/>
  <c r="G188" i="38"/>
  <c r="I188" i="38"/>
  <c r="H189" i="38"/>
  <c r="G189" i="38"/>
  <c r="I189" i="38"/>
  <c r="H190" i="38"/>
  <c r="G190" i="38"/>
  <c r="I190" i="38"/>
  <c r="H191" i="38"/>
  <c r="G191" i="38"/>
  <c r="I191" i="38"/>
  <c r="H192" i="38"/>
  <c r="G192" i="38"/>
  <c r="I192" i="38"/>
  <c r="H193" i="38"/>
  <c r="G193" i="38"/>
  <c r="I193" i="38"/>
  <c r="H194" i="38"/>
  <c r="G194" i="38"/>
  <c r="I194" i="38"/>
  <c r="H195" i="38"/>
  <c r="G195" i="38"/>
  <c r="I195" i="38"/>
  <c r="H196" i="38"/>
  <c r="G196" i="38"/>
  <c r="I196" i="38"/>
  <c r="H197" i="38"/>
  <c r="G197" i="38"/>
  <c r="I197" i="38"/>
  <c r="H198" i="38"/>
  <c r="G198" i="38"/>
  <c r="I198" i="38"/>
  <c r="H199" i="38"/>
  <c r="G199" i="38"/>
  <c r="I199" i="38"/>
  <c r="H200" i="38"/>
  <c r="G200" i="38"/>
  <c r="I200" i="38"/>
  <c r="H201" i="38"/>
  <c r="G201" i="38"/>
  <c r="I201" i="38"/>
  <c r="H202" i="38"/>
  <c r="G202" i="38"/>
  <c r="I202" i="38"/>
  <c r="H203" i="38"/>
  <c r="G203" i="38"/>
  <c r="I203" i="38"/>
  <c r="H204" i="38"/>
  <c r="G204" i="38"/>
  <c r="I204" i="38"/>
  <c r="H205" i="38"/>
  <c r="G205" i="38"/>
  <c r="I205" i="38"/>
  <c r="H206" i="38"/>
  <c r="G206" i="38"/>
  <c r="I206" i="38"/>
  <c r="H207" i="38"/>
  <c r="G207" i="38"/>
  <c r="I207" i="38"/>
  <c r="H208" i="38"/>
  <c r="G208" i="38"/>
  <c r="I208" i="38"/>
  <c r="H209" i="38"/>
  <c r="G209" i="38"/>
  <c r="I209" i="38"/>
  <c r="H210" i="38"/>
  <c r="G210" i="38"/>
  <c r="I210" i="38"/>
  <c r="H211" i="38"/>
  <c r="G211" i="38"/>
  <c r="I211" i="38"/>
  <c r="H212" i="38"/>
  <c r="G212" i="38"/>
  <c r="I212" i="38"/>
  <c r="H213" i="38"/>
  <c r="G213" i="38"/>
  <c r="I213" i="38"/>
  <c r="H214" i="38"/>
  <c r="G214" i="38"/>
  <c r="I214" i="38"/>
  <c r="H215" i="38"/>
  <c r="G215" i="38"/>
  <c r="I215" i="38"/>
  <c r="H216" i="38"/>
  <c r="G216" i="38"/>
  <c r="I216" i="38"/>
  <c r="H217" i="38"/>
  <c r="G217" i="38"/>
  <c r="I217" i="38"/>
  <c r="H218" i="38"/>
  <c r="G218" i="38"/>
  <c r="I218" i="38"/>
  <c r="H219" i="38"/>
  <c r="G219" i="38"/>
  <c r="I219" i="38"/>
  <c r="H220" i="38"/>
  <c r="G220" i="38"/>
  <c r="I220" i="38"/>
  <c r="H221" i="38"/>
  <c r="G221" i="38"/>
  <c r="I221" i="38"/>
  <c r="H222" i="38"/>
  <c r="G222" i="38"/>
  <c r="I222" i="38"/>
  <c r="H223" i="38"/>
  <c r="G223" i="38"/>
  <c r="I223" i="38"/>
  <c r="H224" i="38"/>
  <c r="G224" i="38"/>
  <c r="I224" i="38"/>
  <c r="H225" i="38"/>
  <c r="G225" i="38"/>
  <c r="I225" i="38"/>
  <c r="H226" i="38"/>
  <c r="G226" i="38"/>
  <c r="I226" i="38"/>
  <c r="H227" i="38"/>
  <c r="G227" i="38"/>
  <c r="I227" i="38"/>
  <c r="H228" i="38"/>
  <c r="G228" i="38"/>
  <c r="I228" i="38"/>
  <c r="H229" i="38"/>
  <c r="G229" i="38"/>
  <c r="I229" i="38"/>
  <c r="H230" i="38"/>
  <c r="G230" i="38"/>
  <c r="I230" i="38"/>
  <c r="H231" i="38"/>
  <c r="G231" i="38"/>
  <c r="I231" i="38"/>
  <c r="H232" i="38"/>
  <c r="G232" i="38"/>
  <c r="I232" i="38"/>
  <c r="H233" i="38"/>
  <c r="G233" i="38"/>
  <c r="I233" i="38"/>
  <c r="H234" i="38"/>
  <c r="G234" i="38"/>
  <c r="I234" i="38"/>
  <c r="H235" i="38"/>
  <c r="G235" i="38"/>
  <c r="I235" i="38"/>
  <c r="H236" i="38"/>
  <c r="G236" i="38"/>
  <c r="I236" i="38"/>
  <c r="H237" i="38"/>
  <c r="G237" i="38"/>
  <c r="I237" i="38"/>
  <c r="H238" i="38"/>
  <c r="G238" i="38"/>
  <c r="I238" i="38"/>
  <c r="H239" i="38"/>
  <c r="I239" i="38"/>
  <c r="H240" i="38"/>
  <c r="I240" i="38"/>
  <c r="H241" i="38"/>
  <c r="I241" i="38"/>
  <c r="H242" i="38"/>
  <c r="I242" i="38"/>
  <c r="H243" i="38"/>
  <c r="I243" i="38"/>
  <c r="H244" i="38"/>
  <c r="I244" i="38"/>
  <c r="H245" i="38"/>
  <c r="G245" i="38"/>
  <c r="I245" i="38"/>
  <c r="H246" i="38"/>
  <c r="G246" i="38"/>
  <c r="I246" i="38"/>
  <c r="H247" i="38"/>
  <c r="G247" i="38"/>
  <c r="I247" i="38"/>
  <c r="H248" i="38"/>
  <c r="G248" i="38"/>
  <c r="I248" i="38"/>
  <c r="H249" i="38"/>
  <c r="G249" i="38"/>
  <c r="I249" i="38"/>
  <c r="H250" i="38"/>
  <c r="G250" i="38"/>
  <c r="I250" i="38"/>
  <c r="H251" i="38"/>
  <c r="G251" i="38"/>
  <c r="I251" i="38"/>
  <c r="H252" i="38"/>
  <c r="G252" i="38"/>
  <c r="I252" i="38"/>
  <c r="H253" i="38"/>
  <c r="G253" i="38"/>
  <c r="I253" i="38"/>
  <c r="H254" i="38"/>
  <c r="G254" i="38"/>
  <c r="I254" i="38"/>
  <c r="H255" i="38"/>
  <c r="G255" i="38"/>
  <c r="I255" i="38"/>
  <c r="H256" i="38"/>
  <c r="G256" i="38"/>
  <c r="I256" i="38"/>
  <c r="H257" i="38"/>
  <c r="G257" i="38"/>
  <c r="I257" i="38"/>
  <c r="H258" i="38"/>
  <c r="G258" i="38"/>
  <c r="I258" i="38"/>
  <c r="H259" i="38"/>
  <c r="G259" i="38"/>
  <c r="I259" i="38"/>
  <c r="H260" i="38"/>
  <c r="G260" i="38"/>
  <c r="I260" i="38"/>
  <c r="H261" i="38"/>
  <c r="G261" i="38"/>
  <c r="I261" i="38"/>
  <c r="H262" i="38"/>
  <c r="G262" i="38"/>
  <c r="I262" i="38"/>
  <c r="H263" i="38"/>
  <c r="G263" i="38"/>
  <c r="I263" i="38"/>
  <c r="H264" i="38"/>
  <c r="G264" i="38"/>
  <c r="I264" i="38"/>
  <c r="H265" i="38"/>
  <c r="G265" i="38"/>
  <c r="I265" i="38"/>
  <c r="H266" i="38"/>
  <c r="G266" i="38"/>
  <c r="I266" i="38"/>
  <c r="H267" i="38"/>
  <c r="G267" i="38"/>
  <c r="I267" i="38"/>
  <c r="H268" i="38"/>
  <c r="G268" i="38"/>
  <c r="I268" i="38"/>
  <c r="H269" i="38"/>
  <c r="G269" i="38"/>
  <c r="I269" i="38"/>
  <c r="H270" i="38"/>
  <c r="G270" i="38"/>
  <c r="I270" i="38"/>
  <c r="H271" i="38"/>
  <c r="G271" i="38"/>
  <c r="I271" i="38"/>
  <c r="H272" i="38"/>
  <c r="G272" i="38"/>
  <c r="I272" i="38"/>
  <c r="H273" i="38"/>
  <c r="G273" i="38"/>
  <c r="I273" i="38"/>
  <c r="H274" i="38"/>
  <c r="G274" i="38"/>
  <c r="I274" i="38"/>
  <c r="H275" i="38"/>
  <c r="G275" i="38"/>
  <c r="I275" i="38"/>
  <c r="H276" i="38"/>
  <c r="G276" i="38"/>
  <c r="I276" i="38"/>
  <c r="H277" i="38"/>
  <c r="G277" i="38"/>
  <c r="I277" i="38"/>
  <c r="H278" i="38"/>
  <c r="G278" i="38"/>
  <c r="I278" i="38"/>
  <c r="H279" i="38"/>
  <c r="G279" i="38"/>
  <c r="I279" i="38"/>
  <c r="H280" i="38"/>
  <c r="G280" i="38"/>
  <c r="I280" i="38"/>
  <c r="H281" i="38"/>
  <c r="G281" i="38"/>
  <c r="I281" i="38"/>
  <c r="H282" i="38"/>
  <c r="G282" i="38"/>
  <c r="I282" i="38"/>
  <c r="H283" i="38"/>
  <c r="G283" i="38"/>
  <c r="I283" i="38"/>
  <c r="H284" i="38"/>
  <c r="G284" i="38"/>
  <c r="I284" i="38"/>
  <c r="H285" i="38"/>
  <c r="G285" i="38"/>
  <c r="I285" i="38"/>
  <c r="H286" i="38"/>
  <c r="G286" i="38"/>
  <c r="I286" i="38"/>
  <c r="H287" i="38"/>
  <c r="G287" i="38"/>
  <c r="I287" i="38"/>
  <c r="H288" i="38"/>
  <c r="G288" i="38"/>
  <c r="I288" i="38"/>
  <c r="H289" i="38"/>
  <c r="G289" i="38"/>
  <c r="I289" i="38"/>
  <c r="H290" i="38"/>
  <c r="G290" i="38"/>
  <c r="I290" i="38"/>
  <c r="H291" i="38"/>
  <c r="G291" i="38"/>
  <c r="I291" i="38"/>
  <c r="H292" i="38"/>
  <c r="G292" i="38"/>
  <c r="I292" i="38"/>
  <c r="H293" i="38"/>
  <c r="G293" i="38"/>
  <c r="I293" i="38"/>
  <c r="H294" i="38"/>
  <c r="G294" i="38"/>
  <c r="I294" i="38"/>
  <c r="H295" i="38"/>
  <c r="G295" i="38"/>
  <c r="I295" i="38"/>
  <c r="H296" i="38"/>
  <c r="G296" i="38"/>
  <c r="I296" i="38"/>
  <c r="H297" i="38"/>
  <c r="G297" i="38"/>
  <c r="I297" i="38"/>
  <c r="H298" i="38"/>
  <c r="G298" i="38"/>
  <c r="I298" i="38"/>
  <c r="H299" i="38"/>
  <c r="G299" i="38"/>
  <c r="I299" i="38"/>
  <c r="H300" i="38"/>
  <c r="G300" i="38"/>
  <c r="I300" i="38"/>
  <c r="H301" i="38"/>
  <c r="G301" i="38"/>
  <c r="I301" i="38"/>
  <c r="H302" i="38"/>
  <c r="G302" i="38"/>
  <c r="I302" i="38"/>
  <c r="H303" i="38"/>
  <c r="G303" i="38"/>
  <c r="I303" i="38"/>
  <c r="H304" i="38"/>
  <c r="G304" i="38"/>
  <c r="I304" i="38"/>
  <c r="H305" i="38"/>
  <c r="G305" i="38"/>
  <c r="I305" i="38"/>
  <c r="H306" i="38"/>
  <c r="G306" i="38"/>
  <c r="I306" i="38"/>
  <c r="H307" i="38"/>
  <c r="G307" i="38"/>
  <c r="I307" i="38"/>
  <c r="H308" i="38"/>
  <c r="G308" i="38"/>
  <c r="I308" i="38"/>
  <c r="H309" i="38"/>
  <c r="G309" i="38"/>
  <c r="I309" i="38"/>
  <c r="H310" i="38"/>
  <c r="G310" i="38"/>
  <c r="I310" i="38"/>
  <c r="H311" i="38"/>
  <c r="G311" i="38"/>
  <c r="I311" i="38"/>
  <c r="H312" i="38"/>
  <c r="G312" i="38"/>
  <c r="I312" i="38"/>
  <c r="H647" i="38"/>
  <c r="G647" i="38"/>
  <c r="I647" i="38"/>
  <c r="H648" i="38"/>
  <c r="G648" i="38"/>
  <c r="I648" i="38"/>
  <c r="H649" i="38"/>
  <c r="G649" i="38"/>
  <c r="I649" i="38"/>
  <c r="H650" i="38"/>
  <c r="G650" i="38"/>
  <c r="I650" i="38"/>
  <c r="H657" i="38"/>
  <c r="I657" i="38"/>
  <c r="G351" i="38"/>
  <c r="I351" i="38"/>
  <c r="G352" i="38"/>
  <c r="I352" i="38"/>
  <c r="G353" i="38"/>
  <c r="I353" i="38"/>
  <c r="G354" i="38"/>
  <c r="I354" i="38"/>
  <c r="G355" i="38"/>
  <c r="I355" i="38"/>
  <c r="G356" i="38"/>
  <c r="I356" i="38"/>
  <c r="G357" i="38"/>
  <c r="I357" i="38"/>
  <c r="G358" i="38"/>
  <c r="I358" i="38"/>
  <c r="G359" i="38"/>
  <c r="I359" i="38"/>
  <c r="G360" i="38"/>
  <c r="I360" i="38"/>
  <c r="G361" i="38"/>
  <c r="I361" i="38"/>
  <c r="G362" i="38"/>
  <c r="I362" i="38"/>
  <c r="G363" i="38"/>
  <c r="I363" i="38"/>
  <c r="G364" i="38"/>
  <c r="I364" i="38"/>
  <c r="G365" i="38"/>
  <c r="I365" i="38"/>
  <c r="G366" i="38"/>
  <c r="I366" i="38"/>
  <c r="G367" i="38"/>
  <c r="I367" i="38"/>
  <c r="I658" i="38"/>
  <c r="I660" i="38"/>
  <c r="J7" i="38"/>
  <c r="K7" i="38"/>
  <c r="L7" i="38"/>
  <c r="J8" i="38"/>
  <c r="K8" i="38"/>
  <c r="L8" i="38"/>
  <c r="J9" i="38"/>
  <c r="K9" i="38"/>
  <c r="L9" i="38"/>
  <c r="J10" i="38"/>
  <c r="K10" i="38"/>
  <c r="L10" i="38"/>
  <c r="J11" i="38"/>
  <c r="K11" i="38"/>
  <c r="L11" i="38"/>
  <c r="J12" i="38"/>
  <c r="K12" i="38"/>
  <c r="L12" i="38"/>
  <c r="J13" i="38"/>
  <c r="K13" i="38"/>
  <c r="L13" i="38"/>
  <c r="J14" i="38"/>
  <c r="K14" i="38"/>
  <c r="L14" i="38"/>
  <c r="J15" i="38"/>
  <c r="K15" i="38"/>
  <c r="L15" i="38"/>
  <c r="J16" i="38"/>
  <c r="K16" i="38"/>
  <c r="L16" i="38"/>
  <c r="J17" i="38"/>
  <c r="K17" i="38"/>
  <c r="L17" i="38"/>
  <c r="J18" i="38"/>
  <c r="K18" i="38"/>
  <c r="L18" i="38"/>
  <c r="J19" i="38"/>
  <c r="K19" i="38"/>
  <c r="L19" i="38"/>
  <c r="J20" i="38"/>
  <c r="K20" i="38"/>
  <c r="L20" i="38"/>
  <c r="J21" i="38"/>
  <c r="K21" i="38"/>
  <c r="L21" i="38"/>
  <c r="J22" i="38"/>
  <c r="K22" i="38"/>
  <c r="L22" i="38"/>
  <c r="J23" i="38"/>
  <c r="K23" i="38"/>
  <c r="L23" i="38"/>
  <c r="J24" i="38"/>
  <c r="K24" i="38"/>
  <c r="L24" i="38"/>
  <c r="J25" i="38"/>
  <c r="K25" i="38"/>
  <c r="L25" i="38"/>
  <c r="J26" i="38"/>
  <c r="K26" i="38"/>
  <c r="L26" i="38"/>
  <c r="J27" i="38"/>
  <c r="K27" i="38"/>
  <c r="L27" i="38"/>
  <c r="J28" i="38"/>
  <c r="K28" i="38"/>
  <c r="L28" i="38"/>
  <c r="J29" i="38"/>
  <c r="K29" i="38"/>
  <c r="L29" i="38"/>
  <c r="J30" i="38"/>
  <c r="K30" i="38"/>
  <c r="L30" i="38"/>
  <c r="J31" i="38"/>
  <c r="K31" i="38"/>
  <c r="L31" i="38"/>
  <c r="J32" i="38"/>
  <c r="K32" i="38"/>
  <c r="L32" i="38"/>
  <c r="J33" i="38"/>
  <c r="K33" i="38"/>
  <c r="L33" i="38"/>
  <c r="J34" i="38"/>
  <c r="K34" i="38"/>
  <c r="L34" i="38"/>
  <c r="J35" i="38"/>
  <c r="K35" i="38"/>
  <c r="L35" i="38"/>
  <c r="J36" i="38"/>
  <c r="K36" i="38"/>
  <c r="L36" i="38"/>
  <c r="J37" i="38"/>
  <c r="K37" i="38"/>
  <c r="L37" i="38"/>
  <c r="J38" i="38"/>
  <c r="K38" i="38"/>
  <c r="L38" i="38"/>
  <c r="J39" i="38"/>
  <c r="K39" i="38"/>
  <c r="L39" i="38"/>
  <c r="J40" i="38"/>
  <c r="K40" i="38"/>
  <c r="L40" i="38"/>
  <c r="J41" i="38"/>
  <c r="K41" i="38"/>
  <c r="L41" i="38"/>
  <c r="J42" i="38"/>
  <c r="K42" i="38"/>
  <c r="L42" i="38"/>
  <c r="J43" i="38"/>
  <c r="K43" i="38"/>
  <c r="L43" i="38"/>
  <c r="J44" i="38"/>
  <c r="K44" i="38"/>
  <c r="L44" i="38"/>
  <c r="J45" i="38"/>
  <c r="K45" i="38"/>
  <c r="L45" i="38"/>
  <c r="J46" i="38"/>
  <c r="K46" i="38"/>
  <c r="L46" i="38"/>
  <c r="J47" i="38"/>
  <c r="K47" i="38"/>
  <c r="L47" i="38"/>
  <c r="J48" i="38"/>
  <c r="K48" i="38"/>
  <c r="L48" i="38"/>
  <c r="J49" i="38"/>
  <c r="K49" i="38"/>
  <c r="L49" i="38"/>
  <c r="J50" i="38"/>
  <c r="K50" i="38"/>
  <c r="L50" i="38"/>
  <c r="J51" i="38"/>
  <c r="K51" i="38"/>
  <c r="L51" i="38"/>
  <c r="J52" i="38"/>
  <c r="K52" i="38"/>
  <c r="L52" i="38"/>
  <c r="J53" i="38"/>
  <c r="K53" i="38"/>
  <c r="L53" i="38"/>
  <c r="J54" i="38"/>
  <c r="K54" i="38"/>
  <c r="L54" i="38"/>
  <c r="J55" i="38"/>
  <c r="K55" i="38"/>
  <c r="L55" i="38"/>
  <c r="J56" i="38"/>
  <c r="K56" i="38"/>
  <c r="L56" i="38"/>
  <c r="J57" i="38"/>
  <c r="K57" i="38"/>
  <c r="L57" i="38"/>
  <c r="J58" i="38"/>
  <c r="K58" i="38"/>
  <c r="L58" i="38"/>
  <c r="J59" i="38"/>
  <c r="K59" i="38"/>
  <c r="L59" i="38"/>
  <c r="J60" i="38"/>
  <c r="K60" i="38"/>
  <c r="L60" i="38"/>
  <c r="J61" i="38"/>
  <c r="K61" i="38"/>
  <c r="L61" i="38"/>
  <c r="J62" i="38"/>
  <c r="K62" i="38"/>
  <c r="L62" i="38"/>
  <c r="J63" i="38"/>
  <c r="K63" i="38"/>
  <c r="L63" i="38"/>
  <c r="J64" i="38"/>
  <c r="K64" i="38"/>
  <c r="L64" i="38"/>
  <c r="J65" i="38"/>
  <c r="K65" i="38"/>
  <c r="L65" i="38"/>
  <c r="J66" i="38"/>
  <c r="K66" i="38"/>
  <c r="L66" i="38"/>
  <c r="J67" i="38"/>
  <c r="K67" i="38"/>
  <c r="L67" i="38"/>
  <c r="J68" i="38"/>
  <c r="K68" i="38"/>
  <c r="L68" i="38"/>
  <c r="J69" i="38"/>
  <c r="K69" i="38"/>
  <c r="L69" i="38"/>
  <c r="J70" i="38"/>
  <c r="K70" i="38"/>
  <c r="L70" i="38"/>
  <c r="J71" i="38"/>
  <c r="K71" i="38"/>
  <c r="L71" i="38"/>
  <c r="J72" i="38"/>
  <c r="K72" i="38"/>
  <c r="L72" i="38"/>
  <c r="J73" i="38"/>
  <c r="K73" i="38"/>
  <c r="L73" i="38"/>
  <c r="J74" i="38"/>
  <c r="K74" i="38"/>
  <c r="L74" i="38"/>
  <c r="J75" i="38"/>
  <c r="K75" i="38"/>
  <c r="L75" i="38"/>
  <c r="J76" i="38"/>
  <c r="K76" i="38"/>
  <c r="L76" i="38"/>
  <c r="J77" i="38"/>
  <c r="K77" i="38"/>
  <c r="L77" i="38"/>
  <c r="J78" i="38"/>
  <c r="K78" i="38"/>
  <c r="L78" i="38"/>
  <c r="J79" i="38"/>
  <c r="K79" i="38"/>
  <c r="L79" i="38"/>
  <c r="J80" i="38"/>
  <c r="K80" i="38"/>
  <c r="L80" i="38"/>
  <c r="J81" i="38"/>
  <c r="K81" i="38"/>
  <c r="L81" i="38"/>
  <c r="J82" i="38"/>
  <c r="K82" i="38"/>
  <c r="L82" i="38"/>
  <c r="J83" i="38"/>
  <c r="K83" i="38"/>
  <c r="L83" i="38"/>
  <c r="J84" i="38"/>
  <c r="K84" i="38"/>
  <c r="L84" i="38"/>
  <c r="J85" i="38"/>
  <c r="K85" i="38"/>
  <c r="L85" i="38"/>
  <c r="J86" i="38"/>
  <c r="K86" i="38"/>
  <c r="L86" i="38"/>
  <c r="J87" i="38"/>
  <c r="K87" i="38"/>
  <c r="L87" i="38"/>
  <c r="J88" i="38"/>
  <c r="K88" i="38"/>
  <c r="L88" i="38"/>
  <c r="J89" i="38"/>
  <c r="K89" i="38"/>
  <c r="L89" i="38"/>
  <c r="J90" i="38"/>
  <c r="K90" i="38"/>
  <c r="L90" i="38"/>
  <c r="J91" i="38"/>
  <c r="K91" i="38"/>
  <c r="L91" i="38"/>
  <c r="J92" i="38"/>
  <c r="K92" i="38"/>
  <c r="L92" i="38"/>
  <c r="J93" i="38"/>
  <c r="K93" i="38"/>
  <c r="L93" i="38"/>
  <c r="J94" i="38"/>
  <c r="K94" i="38"/>
  <c r="L94" i="38"/>
  <c r="J95" i="38"/>
  <c r="K95" i="38"/>
  <c r="L95" i="38"/>
  <c r="J96" i="38"/>
  <c r="K96" i="38"/>
  <c r="L96" i="38"/>
  <c r="J97" i="38"/>
  <c r="K97" i="38"/>
  <c r="L97" i="38"/>
  <c r="J98" i="38"/>
  <c r="K98" i="38"/>
  <c r="L98" i="38"/>
  <c r="J99" i="38"/>
  <c r="K99" i="38"/>
  <c r="L99" i="38"/>
  <c r="J100" i="38"/>
  <c r="K100" i="38"/>
  <c r="L100" i="38"/>
  <c r="J101" i="38"/>
  <c r="K101" i="38"/>
  <c r="L101" i="38"/>
  <c r="J102" i="38"/>
  <c r="K102" i="38"/>
  <c r="L102" i="38"/>
  <c r="J103" i="38"/>
  <c r="K103" i="38"/>
  <c r="L103" i="38"/>
  <c r="J104" i="38"/>
  <c r="K104" i="38"/>
  <c r="L104" i="38"/>
  <c r="J105" i="38"/>
  <c r="K105" i="38"/>
  <c r="L105" i="38"/>
  <c r="J106" i="38"/>
  <c r="K106" i="38"/>
  <c r="L106" i="38"/>
  <c r="J107" i="38"/>
  <c r="K107" i="38"/>
  <c r="L107" i="38"/>
  <c r="J108" i="38"/>
  <c r="K108" i="38"/>
  <c r="L108" i="38"/>
  <c r="J109" i="38"/>
  <c r="K109" i="38"/>
  <c r="L109" i="38"/>
  <c r="J110" i="38"/>
  <c r="K110" i="38"/>
  <c r="L110" i="38"/>
  <c r="J111" i="38"/>
  <c r="K111" i="38"/>
  <c r="L111" i="38"/>
  <c r="J112" i="38"/>
  <c r="K112" i="38"/>
  <c r="L112" i="38"/>
  <c r="J113" i="38"/>
  <c r="K113" i="38"/>
  <c r="L113" i="38"/>
  <c r="J114" i="38"/>
  <c r="K114" i="38"/>
  <c r="L114" i="38"/>
  <c r="J115" i="38"/>
  <c r="K115" i="38"/>
  <c r="L115" i="38"/>
  <c r="J116" i="38"/>
  <c r="K116" i="38"/>
  <c r="L116" i="38"/>
  <c r="J117" i="38"/>
  <c r="K117" i="38"/>
  <c r="L117" i="38"/>
  <c r="J118" i="38"/>
  <c r="K118" i="38"/>
  <c r="L118" i="38"/>
  <c r="J119" i="38"/>
  <c r="K119" i="38"/>
  <c r="L119" i="38"/>
  <c r="J120" i="38"/>
  <c r="K120" i="38"/>
  <c r="L120" i="38"/>
  <c r="J121" i="38"/>
  <c r="K121" i="38"/>
  <c r="L121" i="38"/>
  <c r="J122" i="38"/>
  <c r="K122" i="38"/>
  <c r="L122" i="38"/>
  <c r="J123" i="38"/>
  <c r="K123" i="38"/>
  <c r="L123" i="38"/>
  <c r="J124" i="38"/>
  <c r="K124" i="38"/>
  <c r="L124" i="38"/>
  <c r="J125" i="38"/>
  <c r="K125" i="38"/>
  <c r="L125" i="38"/>
  <c r="J126" i="38"/>
  <c r="K126" i="38"/>
  <c r="L126" i="38"/>
  <c r="J127" i="38"/>
  <c r="K127" i="38"/>
  <c r="L127" i="38"/>
  <c r="J128" i="38"/>
  <c r="K128" i="38"/>
  <c r="L128" i="38"/>
  <c r="J129" i="38"/>
  <c r="K129" i="38"/>
  <c r="L129" i="38"/>
  <c r="J130" i="38"/>
  <c r="K130" i="38"/>
  <c r="L130" i="38"/>
  <c r="J131" i="38"/>
  <c r="K131" i="38"/>
  <c r="L131" i="38"/>
  <c r="J132" i="38"/>
  <c r="K132" i="38"/>
  <c r="L132" i="38"/>
  <c r="J133" i="38"/>
  <c r="K133" i="38"/>
  <c r="L133" i="38"/>
  <c r="J134" i="38"/>
  <c r="K134" i="38"/>
  <c r="L134" i="38"/>
  <c r="J135" i="38"/>
  <c r="K135" i="38"/>
  <c r="L135" i="38"/>
  <c r="J136" i="38"/>
  <c r="K136" i="38"/>
  <c r="L136" i="38"/>
  <c r="J137" i="38"/>
  <c r="K137" i="38"/>
  <c r="L137" i="38"/>
  <c r="J138" i="38"/>
  <c r="K138" i="38"/>
  <c r="L138" i="38"/>
  <c r="J139" i="38"/>
  <c r="K139" i="38"/>
  <c r="L139" i="38"/>
  <c r="J140" i="38"/>
  <c r="K140" i="38"/>
  <c r="L140" i="38"/>
  <c r="J141" i="38"/>
  <c r="K141" i="38"/>
  <c r="L141" i="38"/>
  <c r="J142" i="38"/>
  <c r="K142" i="38"/>
  <c r="L142" i="38"/>
  <c r="J143" i="38"/>
  <c r="K143" i="38"/>
  <c r="L143" i="38"/>
  <c r="J144" i="38"/>
  <c r="K144" i="38"/>
  <c r="L144" i="38"/>
  <c r="J145" i="38"/>
  <c r="K145" i="38"/>
  <c r="L145" i="38"/>
  <c r="J146" i="38"/>
  <c r="K146" i="38"/>
  <c r="L146" i="38"/>
  <c r="J147" i="38"/>
  <c r="K147" i="38"/>
  <c r="L147" i="38"/>
  <c r="J148" i="38"/>
  <c r="K148" i="38"/>
  <c r="L148" i="38"/>
  <c r="J149" i="38"/>
  <c r="K149" i="38"/>
  <c r="L149" i="38"/>
  <c r="J150" i="38"/>
  <c r="K150" i="38"/>
  <c r="L150" i="38"/>
  <c r="J151" i="38"/>
  <c r="K151" i="38"/>
  <c r="L151" i="38"/>
  <c r="J152" i="38"/>
  <c r="K152" i="38"/>
  <c r="L152" i="38"/>
  <c r="J153" i="38"/>
  <c r="K153" i="38"/>
  <c r="L153" i="38"/>
  <c r="J154" i="38"/>
  <c r="K154" i="38"/>
  <c r="L154" i="38"/>
  <c r="J155" i="38"/>
  <c r="K155" i="38"/>
  <c r="L155" i="38"/>
  <c r="J156" i="38"/>
  <c r="K156" i="38"/>
  <c r="L156" i="38"/>
  <c r="J157" i="38"/>
  <c r="K157" i="38"/>
  <c r="L157" i="38"/>
  <c r="J158" i="38"/>
  <c r="K158" i="38"/>
  <c r="L158" i="38"/>
  <c r="J159" i="38"/>
  <c r="K159" i="38"/>
  <c r="L159" i="38"/>
  <c r="J160" i="38"/>
  <c r="K160" i="38"/>
  <c r="L160" i="38"/>
  <c r="J161" i="38"/>
  <c r="K161" i="38"/>
  <c r="L161" i="38"/>
  <c r="J162" i="38"/>
  <c r="K162" i="38"/>
  <c r="L162" i="38"/>
  <c r="J163" i="38"/>
  <c r="K163" i="38"/>
  <c r="L163" i="38"/>
  <c r="J164" i="38"/>
  <c r="K164" i="38"/>
  <c r="L164" i="38"/>
  <c r="J165" i="38"/>
  <c r="K165" i="38"/>
  <c r="L165" i="38"/>
  <c r="J166" i="38"/>
  <c r="K166" i="38"/>
  <c r="L166" i="38"/>
  <c r="J167" i="38"/>
  <c r="K167" i="38"/>
  <c r="L167" i="38"/>
  <c r="J168" i="38"/>
  <c r="K168" i="38"/>
  <c r="L168" i="38"/>
  <c r="J169" i="38"/>
  <c r="K169" i="38"/>
  <c r="L169" i="38"/>
  <c r="J170" i="38"/>
  <c r="K170" i="38"/>
  <c r="L170" i="38"/>
  <c r="J171" i="38"/>
  <c r="K171" i="38"/>
  <c r="L171" i="38"/>
  <c r="J172" i="38"/>
  <c r="K172" i="38"/>
  <c r="L172" i="38"/>
  <c r="J173" i="38"/>
  <c r="K173" i="38"/>
  <c r="L173" i="38"/>
  <c r="J174" i="38"/>
  <c r="K174" i="38"/>
  <c r="L174" i="38"/>
  <c r="J175" i="38"/>
  <c r="K175" i="38"/>
  <c r="L175" i="38"/>
  <c r="J176" i="38"/>
  <c r="K176" i="38"/>
  <c r="L176" i="38"/>
  <c r="J177" i="38"/>
  <c r="K177" i="38"/>
  <c r="L177" i="38"/>
  <c r="J178" i="38"/>
  <c r="K178" i="38"/>
  <c r="L178" i="38"/>
  <c r="J179" i="38"/>
  <c r="K179" i="38"/>
  <c r="L179" i="38"/>
  <c r="J180" i="38"/>
  <c r="K180" i="38"/>
  <c r="L180" i="38"/>
  <c r="J181" i="38"/>
  <c r="K181" i="38"/>
  <c r="L181" i="38"/>
  <c r="J182" i="38"/>
  <c r="K182" i="38"/>
  <c r="L182" i="38"/>
  <c r="J183" i="38"/>
  <c r="K183" i="38"/>
  <c r="L183" i="38"/>
  <c r="J184" i="38"/>
  <c r="K184" i="38"/>
  <c r="L184" i="38"/>
  <c r="J185" i="38"/>
  <c r="K185" i="38"/>
  <c r="L185" i="38"/>
  <c r="J186" i="38"/>
  <c r="K186" i="38"/>
  <c r="L186" i="38"/>
  <c r="J187" i="38"/>
  <c r="K187" i="38"/>
  <c r="L187" i="38"/>
  <c r="J188" i="38"/>
  <c r="K188" i="38"/>
  <c r="L188" i="38"/>
  <c r="J189" i="38"/>
  <c r="K189" i="38"/>
  <c r="L189" i="38"/>
  <c r="J190" i="38"/>
  <c r="K190" i="38"/>
  <c r="L190" i="38"/>
  <c r="J191" i="38"/>
  <c r="K191" i="38"/>
  <c r="L191" i="38"/>
  <c r="J192" i="38"/>
  <c r="K192" i="38"/>
  <c r="L192" i="38"/>
  <c r="J193" i="38"/>
  <c r="K193" i="38"/>
  <c r="L193" i="38"/>
  <c r="J194" i="38"/>
  <c r="K194" i="38"/>
  <c r="L194" i="38"/>
  <c r="J195" i="38"/>
  <c r="K195" i="38"/>
  <c r="L195" i="38"/>
  <c r="J196" i="38"/>
  <c r="K196" i="38"/>
  <c r="L196" i="38"/>
  <c r="J197" i="38"/>
  <c r="K197" i="38"/>
  <c r="L197" i="38"/>
  <c r="J198" i="38"/>
  <c r="K198" i="38"/>
  <c r="L198" i="38"/>
  <c r="J199" i="38"/>
  <c r="K199" i="38"/>
  <c r="L199" i="38"/>
  <c r="J200" i="38"/>
  <c r="K200" i="38"/>
  <c r="L200" i="38"/>
  <c r="J201" i="38"/>
  <c r="K201" i="38"/>
  <c r="L201" i="38"/>
  <c r="J202" i="38"/>
  <c r="K202" i="38"/>
  <c r="L202" i="38"/>
  <c r="J203" i="38"/>
  <c r="K203" i="38"/>
  <c r="L203" i="38"/>
  <c r="J204" i="38"/>
  <c r="K204" i="38"/>
  <c r="L204" i="38"/>
  <c r="J205" i="38"/>
  <c r="K205" i="38"/>
  <c r="L205" i="38"/>
  <c r="J206" i="38"/>
  <c r="K206" i="38"/>
  <c r="L206" i="38"/>
  <c r="J207" i="38"/>
  <c r="K207" i="38"/>
  <c r="L207" i="38"/>
  <c r="J208" i="38"/>
  <c r="K208" i="38"/>
  <c r="L208" i="38"/>
  <c r="J209" i="38"/>
  <c r="K209" i="38"/>
  <c r="L209" i="38"/>
  <c r="J210" i="38"/>
  <c r="K210" i="38"/>
  <c r="L210" i="38"/>
  <c r="J211" i="38"/>
  <c r="K211" i="38"/>
  <c r="L211" i="38"/>
  <c r="J212" i="38"/>
  <c r="K212" i="38"/>
  <c r="L212" i="38"/>
  <c r="J213" i="38"/>
  <c r="K213" i="38"/>
  <c r="L213" i="38"/>
  <c r="J214" i="38"/>
  <c r="K214" i="38"/>
  <c r="L214" i="38"/>
  <c r="J215" i="38"/>
  <c r="K215" i="38"/>
  <c r="L215" i="38"/>
  <c r="J216" i="38"/>
  <c r="K216" i="38"/>
  <c r="L216" i="38"/>
  <c r="J217" i="38"/>
  <c r="K217" i="38"/>
  <c r="L217" i="38"/>
  <c r="J218" i="38"/>
  <c r="K218" i="38"/>
  <c r="L218" i="38"/>
  <c r="J219" i="38"/>
  <c r="K219" i="38"/>
  <c r="L219" i="38"/>
  <c r="J220" i="38"/>
  <c r="K220" i="38"/>
  <c r="L220" i="38"/>
  <c r="J221" i="38"/>
  <c r="K221" i="38"/>
  <c r="L221" i="38"/>
  <c r="J222" i="38"/>
  <c r="K222" i="38"/>
  <c r="L222" i="38"/>
  <c r="J223" i="38"/>
  <c r="K223" i="38"/>
  <c r="L223" i="38"/>
  <c r="J224" i="38"/>
  <c r="K224" i="38"/>
  <c r="L224" i="38"/>
  <c r="J225" i="38"/>
  <c r="K225" i="38"/>
  <c r="L225" i="38"/>
  <c r="J226" i="38"/>
  <c r="K226" i="38"/>
  <c r="L226" i="38"/>
  <c r="J227" i="38"/>
  <c r="K227" i="38"/>
  <c r="L227" i="38"/>
  <c r="J228" i="38"/>
  <c r="K228" i="38"/>
  <c r="L228" i="38"/>
  <c r="J229" i="38"/>
  <c r="K229" i="38"/>
  <c r="L229" i="38"/>
  <c r="J230" i="38"/>
  <c r="K230" i="38"/>
  <c r="L230" i="38"/>
  <c r="J231" i="38"/>
  <c r="K231" i="38"/>
  <c r="L231" i="38"/>
  <c r="J232" i="38"/>
  <c r="K232" i="38"/>
  <c r="L232" i="38"/>
  <c r="J233" i="38"/>
  <c r="K233" i="38"/>
  <c r="L233" i="38"/>
  <c r="J234" i="38"/>
  <c r="K234" i="38"/>
  <c r="L234" i="38"/>
  <c r="J235" i="38"/>
  <c r="K235" i="38"/>
  <c r="L235" i="38"/>
  <c r="J236" i="38"/>
  <c r="K236" i="38"/>
  <c r="L236" i="38"/>
  <c r="J237" i="38"/>
  <c r="K237" i="38"/>
  <c r="L237" i="38"/>
  <c r="J238" i="38"/>
  <c r="K238" i="38"/>
  <c r="L238" i="38"/>
  <c r="J239" i="38"/>
  <c r="K239" i="38"/>
  <c r="L239" i="38"/>
  <c r="J240" i="38"/>
  <c r="K240" i="38"/>
  <c r="L240" i="38"/>
  <c r="J241" i="38"/>
  <c r="K241" i="38"/>
  <c r="L241" i="38"/>
  <c r="J242" i="38"/>
  <c r="K242" i="38"/>
  <c r="L242" i="38"/>
  <c r="J243" i="38"/>
  <c r="K243" i="38"/>
  <c r="L243" i="38"/>
  <c r="J244" i="38"/>
  <c r="K244" i="38"/>
  <c r="L244" i="38"/>
  <c r="J245" i="38"/>
  <c r="K245" i="38"/>
  <c r="L245" i="38"/>
  <c r="J246" i="38"/>
  <c r="K246" i="38"/>
  <c r="L246" i="38"/>
  <c r="J247" i="38"/>
  <c r="K247" i="38"/>
  <c r="L247" i="38"/>
  <c r="J248" i="38"/>
  <c r="K248" i="38"/>
  <c r="L248" i="38"/>
  <c r="J249" i="38"/>
  <c r="K249" i="38"/>
  <c r="L249" i="38"/>
  <c r="J250" i="38"/>
  <c r="K250" i="38"/>
  <c r="L250" i="38"/>
  <c r="J251" i="38"/>
  <c r="K251" i="38"/>
  <c r="L251" i="38"/>
  <c r="J252" i="38"/>
  <c r="K252" i="38"/>
  <c r="L252" i="38"/>
  <c r="J253" i="38"/>
  <c r="K253" i="38"/>
  <c r="L253" i="38"/>
  <c r="J254" i="38"/>
  <c r="K254" i="38"/>
  <c r="L254" i="38"/>
  <c r="J255" i="38"/>
  <c r="K255" i="38"/>
  <c r="L255" i="38"/>
  <c r="J256" i="38"/>
  <c r="K256" i="38"/>
  <c r="L256" i="38"/>
  <c r="J257" i="38"/>
  <c r="K257" i="38"/>
  <c r="L257" i="38"/>
  <c r="J258" i="38"/>
  <c r="K258" i="38"/>
  <c r="L258" i="38"/>
  <c r="J259" i="38"/>
  <c r="K259" i="38"/>
  <c r="L259" i="38"/>
  <c r="J260" i="38"/>
  <c r="K260" i="38"/>
  <c r="L260" i="38"/>
  <c r="J261" i="38"/>
  <c r="K261" i="38"/>
  <c r="L261" i="38"/>
  <c r="J262" i="38"/>
  <c r="K262" i="38"/>
  <c r="L262" i="38"/>
  <c r="J263" i="38"/>
  <c r="K263" i="38"/>
  <c r="L263" i="38"/>
  <c r="J264" i="38"/>
  <c r="K264" i="38"/>
  <c r="L264" i="38"/>
  <c r="J265" i="38"/>
  <c r="K265" i="38"/>
  <c r="L265" i="38"/>
  <c r="J266" i="38"/>
  <c r="K266" i="38"/>
  <c r="L266" i="38"/>
  <c r="J267" i="38"/>
  <c r="K267" i="38"/>
  <c r="L267" i="38"/>
  <c r="J268" i="38"/>
  <c r="K268" i="38"/>
  <c r="L268" i="38"/>
  <c r="J269" i="38"/>
  <c r="K269" i="38"/>
  <c r="L269" i="38"/>
  <c r="J270" i="38"/>
  <c r="K270" i="38"/>
  <c r="L270" i="38"/>
  <c r="J271" i="38"/>
  <c r="K271" i="38"/>
  <c r="L271" i="38"/>
  <c r="J272" i="38"/>
  <c r="K272" i="38"/>
  <c r="L272" i="38"/>
  <c r="J273" i="38"/>
  <c r="K273" i="38"/>
  <c r="L273" i="38"/>
  <c r="J274" i="38"/>
  <c r="K274" i="38"/>
  <c r="L274" i="38"/>
  <c r="J275" i="38"/>
  <c r="K275" i="38"/>
  <c r="L275" i="38"/>
  <c r="J276" i="38"/>
  <c r="K276" i="38"/>
  <c r="L276" i="38"/>
  <c r="J277" i="38"/>
  <c r="K277" i="38"/>
  <c r="L277" i="38"/>
  <c r="J278" i="38"/>
  <c r="K278" i="38"/>
  <c r="L278" i="38"/>
  <c r="J279" i="38"/>
  <c r="K279" i="38"/>
  <c r="L279" i="38"/>
  <c r="J280" i="38"/>
  <c r="K280" i="38"/>
  <c r="L280" i="38"/>
  <c r="J281" i="38"/>
  <c r="K281" i="38"/>
  <c r="L281" i="38"/>
  <c r="J282" i="38"/>
  <c r="K282" i="38"/>
  <c r="L282" i="38"/>
  <c r="J283" i="38"/>
  <c r="K283" i="38"/>
  <c r="L283" i="38"/>
  <c r="J284" i="38"/>
  <c r="K284" i="38"/>
  <c r="L284" i="38"/>
  <c r="J285" i="38"/>
  <c r="K285" i="38"/>
  <c r="L285" i="38"/>
  <c r="J286" i="38"/>
  <c r="K286" i="38"/>
  <c r="L286" i="38"/>
  <c r="J287" i="38"/>
  <c r="K287" i="38"/>
  <c r="L287" i="38"/>
  <c r="J288" i="38"/>
  <c r="K288" i="38"/>
  <c r="L288" i="38"/>
  <c r="J289" i="38"/>
  <c r="K289" i="38"/>
  <c r="L289" i="38"/>
  <c r="J290" i="38"/>
  <c r="K290" i="38"/>
  <c r="L290" i="38"/>
  <c r="J291" i="38"/>
  <c r="K291" i="38"/>
  <c r="L291" i="38"/>
  <c r="J292" i="38"/>
  <c r="K292" i="38"/>
  <c r="L292" i="38"/>
  <c r="J293" i="38"/>
  <c r="K293" i="38"/>
  <c r="L293" i="38"/>
  <c r="J294" i="38"/>
  <c r="K294" i="38"/>
  <c r="L294" i="38"/>
  <c r="J295" i="38"/>
  <c r="K295" i="38"/>
  <c r="L295" i="38"/>
  <c r="J296" i="38"/>
  <c r="K296" i="38"/>
  <c r="L296" i="38"/>
  <c r="J297" i="38"/>
  <c r="K297" i="38"/>
  <c r="L297" i="38"/>
  <c r="J298" i="38"/>
  <c r="K298" i="38"/>
  <c r="L298" i="38"/>
  <c r="J299" i="38"/>
  <c r="K299" i="38"/>
  <c r="L299" i="38"/>
  <c r="J300" i="38"/>
  <c r="K300" i="38"/>
  <c r="L300" i="38"/>
  <c r="J301" i="38"/>
  <c r="K301" i="38"/>
  <c r="L301" i="38"/>
  <c r="J302" i="38"/>
  <c r="K302" i="38"/>
  <c r="L302" i="38"/>
  <c r="J303" i="38"/>
  <c r="K303" i="38"/>
  <c r="L303" i="38"/>
  <c r="J304" i="38"/>
  <c r="K304" i="38"/>
  <c r="L304" i="38"/>
  <c r="J305" i="38"/>
  <c r="K305" i="38"/>
  <c r="L305" i="38"/>
  <c r="J306" i="38"/>
  <c r="K306" i="38"/>
  <c r="L306" i="38"/>
  <c r="J307" i="38"/>
  <c r="K307" i="38"/>
  <c r="L307" i="38"/>
  <c r="J308" i="38"/>
  <c r="K308" i="38"/>
  <c r="L308" i="38"/>
  <c r="J309" i="38"/>
  <c r="K309" i="38"/>
  <c r="L309" i="38"/>
  <c r="J310" i="38"/>
  <c r="K310" i="38"/>
  <c r="L310" i="38"/>
  <c r="J311" i="38"/>
  <c r="K311" i="38"/>
  <c r="L311" i="38"/>
  <c r="J312" i="38"/>
  <c r="K312" i="38"/>
  <c r="L312" i="38"/>
  <c r="J313" i="38"/>
  <c r="K313" i="38"/>
  <c r="L313" i="38"/>
  <c r="J314" i="38"/>
  <c r="K314" i="38"/>
  <c r="L314" i="38"/>
  <c r="J315" i="38"/>
  <c r="K315" i="38"/>
  <c r="L315" i="38"/>
  <c r="J316" i="38"/>
  <c r="K316" i="38"/>
  <c r="L316" i="38"/>
  <c r="J317" i="38"/>
  <c r="K317" i="38"/>
  <c r="L317" i="38"/>
  <c r="J318" i="38"/>
  <c r="K318" i="38"/>
  <c r="L318" i="38"/>
  <c r="J319" i="38"/>
  <c r="K319" i="38"/>
  <c r="L319" i="38"/>
  <c r="J320" i="38"/>
  <c r="K320" i="38"/>
  <c r="L320" i="38"/>
  <c r="J321" i="38"/>
  <c r="K321" i="38"/>
  <c r="L321" i="38"/>
  <c r="J322" i="38"/>
  <c r="K322" i="38"/>
  <c r="L322" i="38"/>
  <c r="J323" i="38"/>
  <c r="K323" i="38"/>
  <c r="L323" i="38"/>
  <c r="J324" i="38"/>
  <c r="K324" i="38"/>
  <c r="L324" i="38"/>
  <c r="J325" i="38"/>
  <c r="K325" i="38"/>
  <c r="L325" i="38"/>
  <c r="J326" i="38"/>
  <c r="K326" i="38"/>
  <c r="L326" i="38"/>
  <c r="J327" i="38"/>
  <c r="K327" i="38"/>
  <c r="L327" i="38"/>
  <c r="J328" i="38"/>
  <c r="K328" i="38"/>
  <c r="L328" i="38"/>
  <c r="J329" i="38"/>
  <c r="K329" i="38"/>
  <c r="L329" i="38"/>
  <c r="J330" i="38"/>
  <c r="K330" i="38"/>
  <c r="L330" i="38"/>
  <c r="J331" i="38"/>
  <c r="K331" i="38"/>
  <c r="L331" i="38"/>
  <c r="J332" i="38"/>
  <c r="K332" i="38"/>
  <c r="L332" i="38"/>
  <c r="J333" i="38"/>
  <c r="K333" i="38"/>
  <c r="L333" i="38"/>
  <c r="J334" i="38"/>
  <c r="K334" i="38"/>
  <c r="L334" i="38"/>
  <c r="J335" i="38"/>
  <c r="K335" i="38"/>
  <c r="L335" i="38"/>
  <c r="J336" i="38"/>
  <c r="K336" i="38"/>
  <c r="L336" i="38"/>
  <c r="J337" i="38"/>
  <c r="K337" i="38"/>
  <c r="L337" i="38"/>
  <c r="J338" i="38"/>
  <c r="K338" i="38"/>
  <c r="L338" i="38"/>
  <c r="J339" i="38"/>
  <c r="K339" i="38"/>
  <c r="L339" i="38"/>
  <c r="J340" i="38"/>
  <c r="K340" i="38"/>
  <c r="L340" i="38"/>
  <c r="J341" i="38"/>
  <c r="K341" i="38"/>
  <c r="L341" i="38"/>
  <c r="J342" i="38"/>
  <c r="K342" i="38"/>
  <c r="L342" i="38"/>
  <c r="J343" i="38"/>
  <c r="K343" i="38"/>
  <c r="L343" i="38"/>
  <c r="J344" i="38"/>
  <c r="K344" i="38"/>
  <c r="L344" i="38"/>
  <c r="J345" i="38"/>
  <c r="K345" i="38"/>
  <c r="L345" i="38"/>
  <c r="J346" i="38"/>
  <c r="K346" i="38"/>
  <c r="L346" i="38"/>
  <c r="J347" i="38"/>
  <c r="K347" i="38"/>
  <c r="L347" i="38"/>
  <c r="J348" i="38"/>
  <c r="K348" i="38"/>
  <c r="L348" i="38"/>
  <c r="J349" i="38"/>
  <c r="K349" i="38"/>
  <c r="L349" i="38"/>
  <c r="J350" i="38"/>
  <c r="K350" i="38"/>
  <c r="L350" i="38"/>
  <c r="J351" i="38"/>
  <c r="K351" i="38"/>
  <c r="L351" i="38"/>
  <c r="J352" i="38"/>
  <c r="K352" i="38"/>
  <c r="L352" i="38"/>
  <c r="J353" i="38"/>
  <c r="K353" i="38"/>
  <c r="L353" i="38"/>
  <c r="J354" i="38"/>
  <c r="K354" i="38"/>
  <c r="L354" i="38"/>
  <c r="J355" i="38"/>
  <c r="K355" i="38"/>
  <c r="L355" i="38"/>
  <c r="J356" i="38"/>
  <c r="K356" i="38"/>
  <c r="L356" i="38"/>
  <c r="J357" i="38"/>
  <c r="K357" i="38"/>
  <c r="L357" i="38"/>
  <c r="J358" i="38"/>
  <c r="K358" i="38"/>
  <c r="L358" i="38"/>
  <c r="J359" i="38"/>
  <c r="K359" i="38"/>
  <c r="L359" i="38"/>
  <c r="J360" i="38"/>
  <c r="K360" i="38"/>
  <c r="L360" i="38"/>
  <c r="J361" i="38"/>
  <c r="K361" i="38"/>
  <c r="L361" i="38"/>
  <c r="J362" i="38"/>
  <c r="K362" i="38"/>
  <c r="L362" i="38"/>
  <c r="J363" i="38"/>
  <c r="K363" i="38"/>
  <c r="L363" i="38"/>
  <c r="J364" i="38"/>
  <c r="K364" i="38"/>
  <c r="L364" i="38"/>
  <c r="J365" i="38"/>
  <c r="K365" i="38"/>
  <c r="L365" i="38"/>
  <c r="J366" i="38"/>
  <c r="K366" i="38"/>
  <c r="L366" i="38"/>
  <c r="J367" i="38"/>
  <c r="K367" i="38"/>
  <c r="L367" i="38"/>
  <c r="J368" i="38"/>
  <c r="K368" i="38"/>
  <c r="L368" i="38"/>
  <c r="J369" i="38"/>
  <c r="K369" i="38"/>
  <c r="L369" i="38"/>
  <c r="J370" i="38"/>
  <c r="K370" i="38"/>
  <c r="L370" i="38"/>
  <c r="J371" i="38"/>
  <c r="K371" i="38"/>
  <c r="L371" i="38"/>
  <c r="J372" i="38"/>
  <c r="K372" i="38"/>
  <c r="L372" i="38"/>
  <c r="J373" i="38"/>
  <c r="K373" i="38"/>
  <c r="L373" i="38"/>
  <c r="J374" i="38"/>
  <c r="K374" i="38"/>
  <c r="L374" i="38"/>
  <c r="J375" i="38"/>
  <c r="K375" i="38"/>
  <c r="L375" i="38"/>
  <c r="J376" i="38"/>
  <c r="K376" i="38"/>
  <c r="L376" i="38"/>
  <c r="J377" i="38"/>
  <c r="K377" i="38"/>
  <c r="L377" i="38"/>
  <c r="J378" i="38"/>
  <c r="K378" i="38"/>
  <c r="L378" i="38"/>
  <c r="J379" i="38"/>
  <c r="K379" i="38"/>
  <c r="L379" i="38"/>
  <c r="J380" i="38"/>
  <c r="K380" i="38"/>
  <c r="L380" i="38"/>
  <c r="J381" i="38"/>
  <c r="K381" i="38"/>
  <c r="L381" i="38"/>
  <c r="J382" i="38"/>
  <c r="K382" i="38"/>
  <c r="L382" i="38"/>
  <c r="J383" i="38"/>
  <c r="K383" i="38"/>
  <c r="L383" i="38"/>
  <c r="J384" i="38"/>
  <c r="K384" i="38"/>
  <c r="L384" i="38"/>
  <c r="J385" i="38"/>
  <c r="K385" i="38"/>
  <c r="L385" i="38"/>
  <c r="J386" i="38"/>
  <c r="K386" i="38"/>
  <c r="L386" i="38"/>
  <c r="J387" i="38"/>
  <c r="K387" i="38"/>
  <c r="L387" i="38"/>
  <c r="J388" i="38"/>
  <c r="K388" i="38"/>
  <c r="L388" i="38"/>
  <c r="J389" i="38"/>
  <c r="K389" i="38"/>
  <c r="L389" i="38"/>
  <c r="J390" i="38"/>
  <c r="K390" i="38"/>
  <c r="L390" i="38"/>
  <c r="J391" i="38"/>
  <c r="K391" i="38"/>
  <c r="L391" i="38"/>
  <c r="J392" i="38"/>
  <c r="K392" i="38"/>
  <c r="L392" i="38"/>
  <c r="J393" i="38"/>
  <c r="K393" i="38"/>
  <c r="L393" i="38"/>
  <c r="J394" i="38"/>
  <c r="K394" i="38"/>
  <c r="L394" i="38"/>
  <c r="J395" i="38"/>
  <c r="K395" i="38"/>
  <c r="L395" i="38"/>
  <c r="J396" i="38"/>
  <c r="K396" i="38"/>
  <c r="L396" i="38"/>
  <c r="J397" i="38"/>
  <c r="K397" i="38"/>
  <c r="L397" i="38"/>
  <c r="J398" i="38"/>
  <c r="K398" i="38"/>
  <c r="L398" i="38"/>
  <c r="J399" i="38"/>
  <c r="K399" i="38"/>
  <c r="L399" i="38"/>
  <c r="J400" i="38"/>
  <c r="K400" i="38"/>
  <c r="L400" i="38"/>
  <c r="J401" i="38"/>
  <c r="K401" i="38"/>
  <c r="L401" i="38"/>
  <c r="J402" i="38"/>
  <c r="K402" i="38"/>
  <c r="L402" i="38"/>
  <c r="J403" i="38"/>
  <c r="K403" i="38"/>
  <c r="L403" i="38"/>
  <c r="J404" i="38"/>
  <c r="K404" i="38"/>
  <c r="L404" i="38"/>
  <c r="J405" i="38"/>
  <c r="K405" i="38"/>
  <c r="L405" i="38"/>
  <c r="J406" i="38"/>
  <c r="K406" i="38"/>
  <c r="L406" i="38"/>
  <c r="J407" i="38"/>
  <c r="K407" i="38"/>
  <c r="L407" i="38"/>
  <c r="J408" i="38"/>
  <c r="K408" i="38"/>
  <c r="L408" i="38"/>
  <c r="J409" i="38"/>
  <c r="K409" i="38"/>
  <c r="L409" i="38"/>
  <c r="J410" i="38"/>
  <c r="K410" i="38"/>
  <c r="L410" i="38"/>
  <c r="J411" i="38"/>
  <c r="K411" i="38"/>
  <c r="L411" i="38"/>
  <c r="J412" i="38"/>
  <c r="K412" i="38"/>
  <c r="L412" i="38"/>
  <c r="J413" i="38"/>
  <c r="K413" i="38"/>
  <c r="L413" i="38"/>
  <c r="J414" i="38"/>
  <c r="K414" i="38"/>
  <c r="L414" i="38"/>
  <c r="J415" i="38"/>
  <c r="K415" i="38"/>
  <c r="L415" i="38"/>
  <c r="J416" i="38"/>
  <c r="K416" i="38"/>
  <c r="L416" i="38"/>
  <c r="J417" i="38"/>
  <c r="K417" i="38"/>
  <c r="L417" i="38"/>
  <c r="J418" i="38"/>
  <c r="K418" i="38"/>
  <c r="L418" i="38"/>
  <c r="J419" i="38"/>
  <c r="K419" i="38"/>
  <c r="L419" i="38"/>
  <c r="J420" i="38"/>
  <c r="K420" i="38"/>
  <c r="L420" i="38"/>
  <c r="J421" i="38"/>
  <c r="K421" i="38"/>
  <c r="L421" i="38"/>
  <c r="J422" i="38"/>
  <c r="K422" i="38"/>
  <c r="L422" i="38"/>
  <c r="J423" i="38"/>
  <c r="K423" i="38"/>
  <c r="L423" i="38"/>
  <c r="J424" i="38"/>
  <c r="K424" i="38"/>
  <c r="L424" i="38"/>
  <c r="J425" i="38"/>
  <c r="K425" i="38"/>
  <c r="L425" i="38"/>
  <c r="J426" i="38"/>
  <c r="K426" i="38"/>
  <c r="L426" i="38"/>
  <c r="J427" i="38"/>
  <c r="K427" i="38"/>
  <c r="L427" i="38"/>
  <c r="J428" i="38"/>
  <c r="K428" i="38"/>
  <c r="L428" i="38"/>
  <c r="J429" i="38"/>
  <c r="K429" i="38"/>
  <c r="L429" i="38"/>
  <c r="J430" i="38"/>
  <c r="K430" i="38"/>
  <c r="L430" i="38"/>
  <c r="J431" i="38"/>
  <c r="K431" i="38"/>
  <c r="L431" i="38"/>
  <c r="J432" i="38"/>
  <c r="K432" i="38"/>
  <c r="L432" i="38"/>
  <c r="J433" i="38"/>
  <c r="K433" i="38"/>
  <c r="L433" i="38"/>
  <c r="J434" i="38"/>
  <c r="K434" i="38"/>
  <c r="L434" i="38"/>
  <c r="J435" i="38"/>
  <c r="K435" i="38"/>
  <c r="L435" i="38"/>
  <c r="J436" i="38"/>
  <c r="K436" i="38"/>
  <c r="L436" i="38"/>
  <c r="J437" i="38"/>
  <c r="K437" i="38"/>
  <c r="L437" i="38"/>
  <c r="J438" i="38"/>
  <c r="K438" i="38"/>
  <c r="L438" i="38"/>
  <c r="J439" i="38"/>
  <c r="K439" i="38"/>
  <c r="L439" i="38"/>
  <c r="J440" i="38"/>
  <c r="K440" i="38"/>
  <c r="L440" i="38"/>
  <c r="J441" i="38"/>
  <c r="K441" i="38"/>
  <c r="L441" i="38"/>
  <c r="J442" i="38"/>
  <c r="K442" i="38"/>
  <c r="L442" i="38"/>
  <c r="J443" i="38"/>
  <c r="K443" i="38"/>
  <c r="L443" i="38"/>
  <c r="J444" i="38"/>
  <c r="K444" i="38"/>
  <c r="L444" i="38"/>
  <c r="J445" i="38"/>
  <c r="K445" i="38"/>
  <c r="L445" i="38"/>
  <c r="J446" i="38"/>
  <c r="K446" i="38"/>
  <c r="L446" i="38"/>
  <c r="J447" i="38"/>
  <c r="K447" i="38"/>
  <c r="L447" i="38"/>
  <c r="J448" i="38"/>
  <c r="K448" i="38"/>
  <c r="L448" i="38"/>
  <c r="J449" i="38"/>
  <c r="K449" i="38"/>
  <c r="L449" i="38"/>
  <c r="J450" i="38"/>
  <c r="K450" i="38"/>
  <c r="L450" i="38"/>
  <c r="J451" i="38"/>
  <c r="K451" i="38"/>
  <c r="L451" i="38"/>
  <c r="J452" i="38"/>
  <c r="K452" i="38"/>
  <c r="L452" i="38"/>
  <c r="J453" i="38"/>
  <c r="K453" i="38"/>
  <c r="L453" i="38"/>
  <c r="J454" i="38"/>
  <c r="K454" i="38"/>
  <c r="L454" i="38"/>
  <c r="J455" i="38"/>
  <c r="K455" i="38"/>
  <c r="L455" i="38"/>
  <c r="J456" i="38"/>
  <c r="K456" i="38"/>
  <c r="L456" i="38"/>
  <c r="J457" i="38"/>
  <c r="K457" i="38"/>
  <c r="L457" i="38"/>
  <c r="J458" i="38"/>
  <c r="K458" i="38"/>
  <c r="L458" i="38"/>
  <c r="J459" i="38"/>
  <c r="K459" i="38"/>
  <c r="L459" i="38"/>
  <c r="J460" i="38"/>
  <c r="K460" i="38"/>
  <c r="L460" i="38"/>
  <c r="J461" i="38"/>
  <c r="K461" i="38"/>
  <c r="L461" i="38"/>
  <c r="J462" i="38"/>
  <c r="K462" i="38"/>
  <c r="L462" i="38"/>
  <c r="J463" i="38"/>
  <c r="K463" i="38"/>
  <c r="L463" i="38"/>
  <c r="J464" i="38"/>
  <c r="K464" i="38"/>
  <c r="L464" i="38"/>
  <c r="J465" i="38"/>
  <c r="K465" i="38"/>
  <c r="L465" i="38"/>
  <c r="J466" i="38"/>
  <c r="K466" i="38"/>
  <c r="L466" i="38"/>
  <c r="J467" i="38"/>
  <c r="K467" i="38"/>
  <c r="L467" i="38"/>
  <c r="J468" i="38"/>
  <c r="K468" i="38"/>
  <c r="L468" i="38"/>
  <c r="J469" i="38"/>
  <c r="K469" i="38"/>
  <c r="L469" i="38"/>
  <c r="J470" i="38"/>
  <c r="K470" i="38"/>
  <c r="L470" i="38"/>
  <c r="J471" i="38"/>
  <c r="K471" i="38"/>
  <c r="L471" i="38"/>
  <c r="J472" i="38"/>
  <c r="K472" i="38"/>
  <c r="L472" i="38"/>
  <c r="J473" i="38"/>
  <c r="K473" i="38"/>
  <c r="L473" i="38"/>
  <c r="J474" i="38"/>
  <c r="K474" i="38"/>
  <c r="L474" i="38"/>
  <c r="J475" i="38"/>
  <c r="K475" i="38"/>
  <c r="L475" i="38"/>
  <c r="J476" i="38"/>
  <c r="K476" i="38"/>
  <c r="L476" i="38"/>
  <c r="J477" i="38"/>
  <c r="K477" i="38"/>
  <c r="L477" i="38"/>
  <c r="J478" i="38"/>
  <c r="K478" i="38"/>
  <c r="L478" i="38"/>
  <c r="J479" i="38"/>
  <c r="K479" i="38"/>
  <c r="L479" i="38"/>
  <c r="J480" i="38"/>
  <c r="K480" i="38"/>
  <c r="L480" i="38"/>
  <c r="J481" i="38"/>
  <c r="K481" i="38"/>
  <c r="L481" i="38"/>
  <c r="J482" i="38"/>
  <c r="K482" i="38"/>
  <c r="L482" i="38"/>
  <c r="J483" i="38"/>
  <c r="K483" i="38"/>
  <c r="L483" i="38"/>
  <c r="J484" i="38"/>
  <c r="K484" i="38"/>
  <c r="L484" i="38"/>
  <c r="J485" i="38"/>
  <c r="K485" i="38"/>
  <c r="L485" i="38"/>
  <c r="J486" i="38"/>
  <c r="K486" i="38"/>
  <c r="L486" i="38"/>
  <c r="J487" i="38"/>
  <c r="K487" i="38"/>
  <c r="L487" i="38"/>
  <c r="J488" i="38"/>
  <c r="K488" i="38"/>
  <c r="L488" i="38"/>
  <c r="J489" i="38"/>
  <c r="K489" i="38"/>
  <c r="L489" i="38"/>
  <c r="J490" i="38"/>
  <c r="K490" i="38"/>
  <c r="L490" i="38"/>
  <c r="J491" i="38"/>
  <c r="K491" i="38"/>
  <c r="L491" i="38"/>
  <c r="J492" i="38"/>
  <c r="K492" i="38"/>
  <c r="L492" i="38"/>
  <c r="J493" i="38"/>
  <c r="K493" i="38"/>
  <c r="L493" i="38"/>
  <c r="J494" i="38"/>
  <c r="K494" i="38"/>
  <c r="L494" i="38"/>
  <c r="J495" i="38"/>
  <c r="K495" i="38"/>
  <c r="L495" i="38"/>
  <c r="J496" i="38"/>
  <c r="K496" i="38"/>
  <c r="L496" i="38"/>
  <c r="J497" i="38"/>
  <c r="K497" i="38"/>
  <c r="L497" i="38"/>
  <c r="J498" i="38"/>
  <c r="K498" i="38"/>
  <c r="L498" i="38"/>
  <c r="J499" i="38"/>
  <c r="K499" i="38"/>
  <c r="L499" i="38"/>
  <c r="J500" i="38"/>
  <c r="K500" i="38"/>
  <c r="L500" i="38"/>
  <c r="J501" i="38"/>
  <c r="K501" i="38"/>
  <c r="L501" i="38"/>
  <c r="J502" i="38"/>
  <c r="K502" i="38"/>
  <c r="L502" i="38"/>
  <c r="J503" i="38"/>
  <c r="K503" i="38"/>
  <c r="L503" i="38"/>
  <c r="J504" i="38"/>
  <c r="K504" i="38"/>
  <c r="L504" i="38"/>
  <c r="J505" i="38"/>
  <c r="K505" i="38"/>
  <c r="L505" i="38"/>
  <c r="J506" i="38"/>
  <c r="K506" i="38"/>
  <c r="L506" i="38"/>
  <c r="J507" i="38"/>
  <c r="K507" i="38"/>
  <c r="L507" i="38"/>
  <c r="J508" i="38"/>
  <c r="K508" i="38"/>
  <c r="L508" i="38"/>
  <c r="J509" i="38"/>
  <c r="K509" i="38"/>
  <c r="L509" i="38"/>
  <c r="J510" i="38"/>
  <c r="K510" i="38"/>
  <c r="L510" i="38"/>
  <c r="J511" i="38"/>
  <c r="K511" i="38"/>
  <c r="L511" i="38"/>
  <c r="J512" i="38"/>
  <c r="K512" i="38"/>
  <c r="L512" i="38"/>
  <c r="J513" i="38"/>
  <c r="K513" i="38"/>
  <c r="L513" i="38"/>
  <c r="J514" i="38"/>
  <c r="K514" i="38"/>
  <c r="L514" i="38"/>
  <c r="J515" i="38"/>
  <c r="K515" i="38"/>
  <c r="L515" i="38"/>
  <c r="J516" i="38"/>
  <c r="K516" i="38"/>
  <c r="L516" i="38"/>
  <c r="J517" i="38"/>
  <c r="K517" i="38"/>
  <c r="L517" i="38"/>
  <c r="J518" i="38"/>
  <c r="K518" i="38"/>
  <c r="L518" i="38"/>
  <c r="J519" i="38"/>
  <c r="K519" i="38"/>
  <c r="L519" i="38"/>
  <c r="J520" i="38"/>
  <c r="K520" i="38"/>
  <c r="L520" i="38"/>
  <c r="J521" i="38"/>
  <c r="K521" i="38"/>
  <c r="L521" i="38"/>
  <c r="J522" i="38"/>
  <c r="K522" i="38"/>
  <c r="L522" i="38"/>
  <c r="J523" i="38"/>
  <c r="K523" i="38"/>
  <c r="L523" i="38"/>
  <c r="J524" i="38"/>
  <c r="K524" i="38"/>
  <c r="L524" i="38"/>
  <c r="J525" i="38"/>
  <c r="K525" i="38"/>
  <c r="L525" i="38"/>
  <c r="J526" i="38"/>
  <c r="K526" i="38"/>
  <c r="L526" i="38"/>
  <c r="J527" i="38"/>
  <c r="K527" i="38"/>
  <c r="L527" i="38"/>
  <c r="J528" i="38"/>
  <c r="K528" i="38"/>
  <c r="L528" i="38"/>
  <c r="J529" i="38"/>
  <c r="K529" i="38"/>
  <c r="L529" i="38"/>
  <c r="J530" i="38"/>
  <c r="K530" i="38"/>
  <c r="L530" i="38"/>
  <c r="J531" i="38"/>
  <c r="K531" i="38"/>
  <c r="L531" i="38"/>
  <c r="J532" i="38"/>
  <c r="K532" i="38"/>
  <c r="L532" i="38"/>
  <c r="J533" i="38"/>
  <c r="K533" i="38"/>
  <c r="L533" i="38"/>
  <c r="J534" i="38"/>
  <c r="K534" i="38"/>
  <c r="L534" i="38"/>
  <c r="J535" i="38"/>
  <c r="K535" i="38"/>
  <c r="L535" i="38"/>
  <c r="J536" i="38"/>
  <c r="K536" i="38"/>
  <c r="L536" i="38"/>
  <c r="J537" i="38"/>
  <c r="K537" i="38"/>
  <c r="L537" i="38"/>
  <c r="J538" i="38"/>
  <c r="K538" i="38"/>
  <c r="L538" i="38"/>
  <c r="J539" i="38"/>
  <c r="K539" i="38"/>
  <c r="L539" i="38"/>
  <c r="J540" i="38"/>
  <c r="K540" i="38"/>
  <c r="L540" i="38"/>
  <c r="J541" i="38"/>
  <c r="K541" i="38"/>
  <c r="L541" i="38"/>
  <c r="J542" i="38"/>
  <c r="K542" i="38"/>
  <c r="L542" i="38"/>
  <c r="J543" i="38"/>
  <c r="K543" i="38"/>
  <c r="L543" i="38"/>
  <c r="J544" i="38"/>
  <c r="K544" i="38"/>
  <c r="L544" i="38"/>
  <c r="J545" i="38"/>
  <c r="K545" i="38"/>
  <c r="L545" i="38"/>
  <c r="J546" i="38"/>
  <c r="K546" i="38"/>
  <c r="L546" i="38"/>
  <c r="J547" i="38"/>
  <c r="K547" i="38"/>
  <c r="L547" i="38"/>
  <c r="J548" i="38"/>
  <c r="K548" i="38"/>
  <c r="L548" i="38"/>
  <c r="J549" i="38"/>
  <c r="K549" i="38"/>
  <c r="L549" i="38"/>
  <c r="J550" i="38"/>
  <c r="K550" i="38"/>
  <c r="L550" i="38"/>
  <c r="J551" i="38"/>
  <c r="K551" i="38"/>
  <c r="L551" i="38"/>
  <c r="J552" i="38"/>
  <c r="K552" i="38"/>
  <c r="L552" i="38"/>
  <c r="J553" i="38"/>
  <c r="K553" i="38"/>
  <c r="L553" i="38"/>
  <c r="J554" i="38"/>
  <c r="K554" i="38"/>
  <c r="L554" i="38"/>
  <c r="J555" i="38"/>
  <c r="K555" i="38"/>
  <c r="L555" i="38"/>
  <c r="J556" i="38"/>
  <c r="K556" i="38"/>
  <c r="L556" i="38"/>
  <c r="J557" i="38"/>
  <c r="K557" i="38"/>
  <c r="L557" i="38"/>
  <c r="J558" i="38"/>
  <c r="K558" i="38"/>
  <c r="L558" i="38"/>
  <c r="J559" i="38"/>
  <c r="K559" i="38"/>
  <c r="L559" i="38"/>
  <c r="J560" i="38"/>
  <c r="K560" i="38"/>
  <c r="L560" i="38"/>
  <c r="J561" i="38"/>
  <c r="K561" i="38"/>
  <c r="L561" i="38"/>
  <c r="J562" i="38"/>
  <c r="K562" i="38"/>
  <c r="L562" i="38"/>
  <c r="J563" i="38"/>
  <c r="K563" i="38"/>
  <c r="L563" i="38"/>
  <c r="J564" i="38"/>
  <c r="K564" i="38"/>
  <c r="L564" i="38"/>
  <c r="J565" i="38"/>
  <c r="K565" i="38"/>
  <c r="L565" i="38"/>
  <c r="J566" i="38"/>
  <c r="K566" i="38"/>
  <c r="L566" i="38"/>
  <c r="J567" i="38"/>
  <c r="K567" i="38"/>
  <c r="L567" i="38"/>
  <c r="J568" i="38"/>
  <c r="K568" i="38"/>
  <c r="L568" i="38"/>
  <c r="J569" i="38"/>
  <c r="K569" i="38"/>
  <c r="L569" i="38"/>
  <c r="J570" i="38"/>
  <c r="K570" i="38"/>
  <c r="L570" i="38"/>
  <c r="J571" i="38"/>
  <c r="K571" i="38"/>
  <c r="L571" i="38"/>
  <c r="J572" i="38"/>
  <c r="K572" i="38"/>
  <c r="L572" i="38"/>
  <c r="J573" i="38"/>
  <c r="K573" i="38"/>
  <c r="L573" i="38"/>
  <c r="J574" i="38"/>
  <c r="K574" i="38"/>
  <c r="L574" i="38"/>
  <c r="J575" i="38"/>
  <c r="K575" i="38"/>
  <c r="L575" i="38"/>
  <c r="J576" i="38"/>
  <c r="K576" i="38"/>
  <c r="L576" i="38"/>
  <c r="J577" i="38"/>
  <c r="K577" i="38"/>
  <c r="L577" i="38"/>
  <c r="J578" i="38"/>
  <c r="K578" i="38"/>
  <c r="L578" i="38"/>
  <c r="J579" i="38"/>
  <c r="K579" i="38"/>
  <c r="L579" i="38"/>
  <c r="J580" i="38"/>
  <c r="K580" i="38"/>
  <c r="L580" i="38"/>
  <c r="J581" i="38"/>
  <c r="K581" i="38"/>
  <c r="L581" i="38"/>
  <c r="J582" i="38"/>
  <c r="K582" i="38"/>
  <c r="L582" i="38"/>
  <c r="J583" i="38"/>
  <c r="K583" i="38"/>
  <c r="L583" i="38"/>
  <c r="J584" i="38"/>
  <c r="K584" i="38"/>
  <c r="L584" i="38"/>
  <c r="J585" i="38"/>
  <c r="K585" i="38"/>
  <c r="L585" i="38"/>
  <c r="J586" i="38"/>
  <c r="K586" i="38"/>
  <c r="L586" i="38"/>
  <c r="J587" i="38"/>
  <c r="K587" i="38"/>
  <c r="L587" i="38"/>
  <c r="J588" i="38"/>
  <c r="K588" i="38"/>
  <c r="L588" i="38"/>
  <c r="J589" i="38"/>
  <c r="K589" i="38"/>
  <c r="L589" i="38"/>
  <c r="J590" i="38"/>
  <c r="K590" i="38"/>
  <c r="L590" i="38"/>
  <c r="J591" i="38"/>
  <c r="K591" i="38"/>
  <c r="L591" i="38"/>
  <c r="J592" i="38"/>
  <c r="K592" i="38"/>
  <c r="L592" i="38"/>
  <c r="J593" i="38"/>
  <c r="K593" i="38"/>
  <c r="L593" i="38"/>
  <c r="J594" i="38"/>
  <c r="K594" i="38"/>
  <c r="L594" i="38"/>
  <c r="J595" i="38"/>
  <c r="K595" i="38"/>
  <c r="L595" i="38"/>
  <c r="J596" i="38"/>
  <c r="K596" i="38"/>
  <c r="L596" i="38"/>
  <c r="J597" i="38"/>
  <c r="K597" i="38"/>
  <c r="L597" i="38"/>
  <c r="J598" i="38"/>
  <c r="K598" i="38"/>
  <c r="L598" i="38"/>
  <c r="J599" i="38"/>
  <c r="K599" i="38"/>
  <c r="L599" i="38"/>
  <c r="J600" i="38"/>
  <c r="K600" i="38"/>
  <c r="L600" i="38"/>
  <c r="J601" i="38"/>
  <c r="K601" i="38"/>
  <c r="L601" i="38"/>
  <c r="J602" i="38"/>
  <c r="K602" i="38"/>
  <c r="L602" i="38"/>
  <c r="J603" i="38"/>
  <c r="K603" i="38"/>
  <c r="L603" i="38"/>
  <c r="J604" i="38"/>
  <c r="K604" i="38"/>
  <c r="L604" i="38"/>
  <c r="J605" i="38"/>
  <c r="K605" i="38"/>
  <c r="L605" i="38"/>
  <c r="J606" i="38"/>
  <c r="K606" i="38"/>
  <c r="L606" i="38"/>
  <c r="J607" i="38"/>
  <c r="K607" i="38"/>
  <c r="L607" i="38"/>
  <c r="J608" i="38"/>
  <c r="K608" i="38"/>
  <c r="L608" i="38"/>
  <c r="J609" i="38"/>
  <c r="K609" i="38"/>
  <c r="L609" i="38"/>
  <c r="J610" i="38"/>
  <c r="K610" i="38"/>
  <c r="L610" i="38"/>
  <c r="J611" i="38"/>
  <c r="K611" i="38"/>
  <c r="L611" i="38"/>
  <c r="J612" i="38"/>
  <c r="K612" i="38"/>
  <c r="L612" i="38"/>
  <c r="J613" i="38"/>
  <c r="K613" i="38"/>
  <c r="L613" i="38"/>
  <c r="J614" i="38"/>
  <c r="K614" i="38"/>
  <c r="L614" i="38"/>
  <c r="J615" i="38"/>
  <c r="K615" i="38"/>
  <c r="L615" i="38"/>
  <c r="J616" i="38"/>
  <c r="K616" i="38"/>
  <c r="L616" i="38"/>
  <c r="J617" i="38"/>
  <c r="K617" i="38"/>
  <c r="L617" i="38"/>
  <c r="J618" i="38"/>
  <c r="K618" i="38"/>
  <c r="L618" i="38"/>
  <c r="J619" i="38"/>
  <c r="K619" i="38"/>
  <c r="L619" i="38"/>
  <c r="J620" i="38"/>
  <c r="K620" i="38"/>
  <c r="L620" i="38"/>
  <c r="J621" i="38"/>
  <c r="K621" i="38"/>
  <c r="L621" i="38"/>
  <c r="J622" i="38"/>
  <c r="K622" i="38"/>
  <c r="L622" i="38"/>
  <c r="J623" i="38"/>
  <c r="K623" i="38"/>
  <c r="L623" i="38"/>
  <c r="J624" i="38"/>
  <c r="K624" i="38"/>
  <c r="L624" i="38"/>
  <c r="J625" i="38"/>
  <c r="K625" i="38"/>
  <c r="L625" i="38"/>
  <c r="J626" i="38"/>
  <c r="K626" i="38"/>
  <c r="L626" i="38"/>
  <c r="J627" i="38"/>
  <c r="K627" i="38"/>
  <c r="L627" i="38"/>
  <c r="J628" i="38"/>
  <c r="K628" i="38"/>
  <c r="L628" i="38"/>
  <c r="J629" i="38"/>
  <c r="K629" i="38"/>
  <c r="L629" i="38"/>
  <c r="J630" i="38"/>
  <c r="K630" i="38"/>
  <c r="L630" i="38"/>
  <c r="J631" i="38"/>
  <c r="K631" i="38"/>
  <c r="L631" i="38"/>
  <c r="J632" i="38"/>
  <c r="K632" i="38"/>
  <c r="L632" i="38"/>
  <c r="J633" i="38"/>
  <c r="K633" i="38"/>
  <c r="L633" i="38"/>
  <c r="J634" i="38"/>
  <c r="K634" i="38"/>
  <c r="L634" i="38"/>
  <c r="J635" i="38"/>
  <c r="K635" i="38"/>
  <c r="L635" i="38"/>
  <c r="J636" i="38"/>
  <c r="K636" i="38"/>
  <c r="L636" i="38"/>
  <c r="J637" i="38"/>
  <c r="K637" i="38"/>
  <c r="L637" i="38"/>
  <c r="J638" i="38"/>
  <c r="K638" i="38"/>
  <c r="L638" i="38"/>
  <c r="J639" i="38"/>
  <c r="K639" i="38"/>
  <c r="L639" i="38"/>
  <c r="J640" i="38"/>
  <c r="K640" i="38"/>
  <c r="L640" i="38"/>
  <c r="J641" i="38"/>
  <c r="K641" i="38"/>
  <c r="L641" i="38"/>
  <c r="J642" i="38"/>
  <c r="K642" i="38"/>
  <c r="L642" i="38"/>
  <c r="J643" i="38"/>
  <c r="K643" i="38"/>
  <c r="L643" i="38"/>
  <c r="J644" i="38"/>
  <c r="K644" i="38"/>
  <c r="L644" i="38"/>
  <c r="J645" i="38"/>
  <c r="K645" i="38"/>
  <c r="L645" i="38"/>
  <c r="J646" i="38"/>
  <c r="K646" i="38"/>
  <c r="L646" i="38"/>
  <c r="J647" i="38"/>
  <c r="K647" i="38"/>
  <c r="L647" i="38"/>
  <c r="J648" i="38"/>
  <c r="K648" i="38"/>
  <c r="L648" i="38"/>
  <c r="J649" i="38"/>
  <c r="K649" i="38"/>
  <c r="L649" i="38"/>
  <c r="J650" i="38"/>
  <c r="K650" i="38"/>
  <c r="L650" i="38"/>
  <c r="J651" i="38"/>
  <c r="K651" i="38"/>
  <c r="L651" i="38"/>
  <c r="J652" i="38"/>
  <c r="K652" i="38"/>
  <c r="L652" i="38"/>
  <c r="J653" i="38"/>
  <c r="K653" i="38"/>
  <c r="L653" i="38"/>
  <c r="J654" i="38"/>
  <c r="K654" i="38"/>
  <c r="L654" i="38"/>
  <c r="J655" i="38"/>
  <c r="K655" i="38"/>
  <c r="L655" i="38"/>
  <c r="J656" i="38"/>
  <c r="K656" i="38"/>
  <c r="L656" i="38"/>
  <c r="J657" i="38"/>
  <c r="K657" i="38"/>
  <c r="L657" i="38"/>
  <c r="L658"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M124" i="38"/>
  <c r="M125" i="38"/>
  <c r="M126" i="38"/>
  <c r="M127" i="38"/>
  <c r="M128" i="38"/>
  <c r="M129" i="38"/>
  <c r="M130" i="38"/>
  <c r="M131" i="38"/>
  <c r="M132" i="38"/>
  <c r="M133" i="38"/>
  <c r="M134" i="38"/>
  <c r="M135" i="38"/>
  <c r="M136" i="38"/>
  <c r="M137" i="38"/>
  <c r="M138" i="38"/>
  <c r="M139" i="38"/>
  <c r="M140" i="38"/>
  <c r="M141" i="38"/>
  <c r="M142" i="38"/>
  <c r="M143" i="38"/>
  <c r="M144" i="38"/>
  <c r="M145" i="38"/>
  <c r="M146" i="38"/>
  <c r="M147" i="38"/>
  <c r="M148" i="38"/>
  <c r="M149" i="38"/>
  <c r="M150" i="38"/>
  <c r="M151" i="38"/>
  <c r="M152" i="38"/>
  <c r="M153" i="38"/>
  <c r="M154" i="38"/>
  <c r="M155" i="38"/>
  <c r="M156" i="38"/>
  <c r="M157" i="38"/>
  <c r="M158" i="38"/>
  <c r="M159" i="38"/>
  <c r="M160" i="38"/>
  <c r="M161" i="38"/>
  <c r="M162" i="38"/>
  <c r="M163" i="38"/>
  <c r="M164" i="38"/>
  <c r="M165" i="38"/>
  <c r="M166" i="38"/>
  <c r="M167" i="38"/>
  <c r="M168" i="38"/>
  <c r="M169" i="38"/>
  <c r="M170" i="38"/>
  <c r="M171" i="38"/>
  <c r="M172" i="38"/>
  <c r="M173" i="38"/>
  <c r="M174" i="38"/>
  <c r="M175" i="38"/>
  <c r="M176" i="38"/>
  <c r="M177" i="38"/>
  <c r="M178" i="38"/>
  <c r="M179" i="38"/>
  <c r="M180" i="38"/>
  <c r="M181" i="38"/>
  <c r="M182" i="38"/>
  <c r="M183" i="38"/>
  <c r="M184" i="38"/>
  <c r="M185" i="38"/>
  <c r="M186" i="38"/>
  <c r="M187" i="38"/>
  <c r="M188" i="38"/>
  <c r="M189" i="38"/>
  <c r="M190" i="38"/>
  <c r="M191" i="38"/>
  <c r="M192" i="38"/>
  <c r="M193" i="38"/>
  <c r="M194" i="38"/>
  <c r="M195" i="38"/>
  <c r="M196" i="38"/>
  <c r="M197" i="38"/>
  <c r="M198" i="38"/>
  <c r="M199" i="38"/>
  <c r="M200" i="38"/>
  <c r="M201" i="38"/>
  <c r="M202" i="38"/>
  <c r="M203" i="38"/>
  <c r="M204" i="38"/>
  <c r="M205" i="38"/>
  <c r="M206" i="38"/>
  <c r="M207" i="38"/>
  <c r="M208" i="38"/>
  <c r="M209" i="38"/>
  <c r="M210" i="38"/>
  <c r="M211" i="38"/>
  <c r="M212" i="38"/>
  <c r="M213" i="38"/>
  <c r="M214" i="38"/>
  <c r="M215" i="38"/>
  <c r="M216" i="38"/>
  <c r="M217" i="38"/>
  <c r="M218" i="38"/>
  <c r="M219" i="38"/>
  <c r="M220" i="38"/>
  <c r="M221" i="38"/>
  <c r="M222" i="38"/>
  <c r="M223" i="38"/>
  <c r="M224" i="38"/>
  <c r="M225" i="38"/>
  <c r="M226" i="38"/>
  <c r="M227" i="38"/>
  <c r="M228" i="38"/>
  <c r="M229" i="38"/>
  <c r="M230" i="38"/>
  <c r="M231" i="38"/>
  <c r="M232" i="38"/>
  <c r="M233" i="38"/>
  <c r="M234" i="38"/>
  <c r="M235" i="38"/>
  <c r="M236" i="38"/>
  <c r="M237" i="38"/>
  <c r="M238" i="38"/>
  <c r="M239" i="38"/>
  <c r="M240" i="38"/>
  <c r="M241" i="38"/>
  <c r="M242" i="38"/>
  <c r="M243" i="38"/>
  <c r="M244" i="38"/>
  <c r="M245" i="38"/>
  <c r="M246" i="38"/>
  <c r="M247" i="38"/>
  <c r="M248" i="38"/>
  <c r="M249" i="38"/>
  <c r="M250" i="38"/>
  <c r="M251" i="38"/>
  <c r="M252" i="38"/>
  <c r="M253" i="38"/>
  <c r="M254" i="38"/>
  <c r="M255" i="38"/>
  <c r="M256" i="38"/>
  <c r="M257" i="38"/>
  <c r="M258" i="38"/>
  <c r="M259" i="38"/>
  <c r="M260" i="38"/>
  <c r="M261" i="38"/>
  <c r="M262" i="38"/>
  <c r="M263" i="38"/>
  <c r="M264" i="38"/>
  <c r="M265" i="38"/>
  <c r="M266" i="38"/>
  <c r="M267" i="38"/>
  <c r="M268" i="38"/>
  <c r="M269" i="38"/>
  <c r="M270" i="38"/>
  <c r="M271" i="38"/>
  <c r="M272" i="38"/>
  <c r="M273" i="38"/>
  <c r="M274" i="38"/>
  <c r="M275" i="38"/>
  <c r="M276" i="38"/>
  <c r="M277" i="38"/>
  <c r="M278" i="38"/>
  <c r="M279" i="38"/>
  <c r="M280" i="38"/>
  <c r="M281" i="38"/>
  <c r="M282" i="38"/>
  <c r="M283" i="38"/>
  <c r="M284" i="38"/>
  <c r="M285" i="38"/>
  <c r="M286" i="38"/>
  <c r="M287" i="38"/>
  <c r="M288" i="38"/>
  <c r="M289" i="38"/>
  <c r="M290" i="38"/>
  <c r="M291" i="38"/>
  <c r="M292" i="38"/>
  <c r="M293" i="38"/>
  <c r="M294" i="38"/>
  <c r="M295" i="38"/>
  <c r="M296" i="38"/>
  <c r="M297" i="38"/>
  <c r="M298" i="38"/>
  <c r="M299" i="38"/>
  <c r="M300" i="38"/>
  <c r="M301" i="38"/>
  <c r="M302" i="38"/>
  <c r="M303" i="38"/>
  <c r="M304" i="38"/>
  <c r="M305" i="38"/>
  <c r="M306" i="38"/>
  <c r="M307" i="38"/>
  <c r="M308" i="38"/>
  <c r="M309" i="38"/>
  <c r="M310" i="38"/>
  <c r="M311" i="38"/>
  <c r="M312" i="38"/>
  <c r="M313" i="38"/>
  <c r="M314" i="38"/>
  <c r="M315" i="38"/>
  <c r="M316" i="38"/>
  <c r="M317" i="38"/>
  <c r="M318" i="38"/>
  <c r="M319" i="38"/>
  <c r="M320" i="38"/>
  <c r="M321" i="38"/>
  <c r="M322" i="38"/>
  <c r="M323" i="38"/>
  <c r="M324" i="38"/>
  <c r="M325" i="38"/>
  <c r="M326" i="38"/>
  <c r="M327" i="38"/>
  <c r="M328" i="38"/>
  <c r="M329" i="38"/>
  <c r="M330" i="38"/>
  <c r="M331" i="38"/>
  <c r="M332" i="38"/>
  <c r="M333" i="38"/>
  <c r="M334" i="38"/>
  <c r="M335" i="38"/>
  <c r="M336" i="38"/>
  <c r="M337" i="38"/>
  <c r="M338" i="38"/>
  <c r="M339" i="38"/>
  <c r="M340" i="38"/>
  <c r="M341" i="38"/>
  <c r="M342" i="38"/>
  <c r="M343" i="38"/>
  <c r="M344" i="38"/>
  <c r="M345" i="38"/>
  <c r="M346" i="38"/>
  <c r="M347" i="38"/>
  <c r="M348" i="38"/>
  <c r="M349" i="38"/>
  <c r="M350" i="38"/>
  <c r="M351" i="38"/>
  <c r="M352" i="38"/>
  <c r="M353" i="38"/>
  <c r="M354" i="38"/>
  <c r="M355" i="38"/>
  <c r="M356" i="38"/>
  <c r="M357" i="38"/>
  <c r="M358" i="38"/>
  <c r="M359" i="38"/>
  <c r="M360" i="38"/>
  <c r="M361" i="38"/>
  <c r="M362" i="38"/>
  <c r="M363" i="38"/>
  <c r="M364" i="38"/>
  <c r="M365" i="38"/>
  <c r="M366" i="38"/>
  <c r="M367" i="38"/>
  <c r="M368" i="38"/>
  <c r="M369" i="38"/>
  <c r="M370" i="38"/>
  <c r="M371" i="38"/>
  <c r="M372" i="38"/>
  <c r="M373" i="38"/>
  <c r="M374" i="38"/>
  <c r="M375" i="38"/>
  <c r="M376" i="38"/>
  <c r="M377" i="38"/>
  <c r="M378" i="38"/>
  <c r="M379" i="38"/>
  <c r="M380" i="38"/>
  <c r="M381" i="38"/>
  <c r="M382" i="38"/>
  <c r="M383" i="38"/>
  <c r="M384" i="38"/>
  <c r="M385" i="38"/>
  <c r="M386" i="38"/>
  <c r="M387" i="38"/>
  <c r="M388" i="38"/>
  <c r="M389" i="38"/>
  <c r="M390" i="38"/>
  <c r="M391" i="38"/>
  <c r="M392" i="38"/>
  <c r="M393" i="38"/>
  <c r="M394" i="38"/>
  <c r="M395" i="38"/>
  <c r="M396" i="38"/>
  <c r="M397" i="38"/>
  <c r="M398" i="38"/>
  <c r="M399" i="38"/>
  <c r="M400" i="38"/>
  <c r="M401" i="38"/>
  <c r="M402" i="38"/>
  <c r="M403" i="38"/>
  <c r="M404" i="38"/>
  <c r="M405" i="38"/>
  <c r="M406" i="38"/>
  <c r="M407" i="38"/>
  <c r="M408" i="38"/>
  <c r="M409" i="38"/>
  <c r="M410" i="38"/>
  <c r="M411" i="38"/>
  <c r="M412" i="38"/>
  <c r="M413" i="38"/>
  <c r="M414" i="38"/>
  <c r="M415" i="38"/>
  <c r="M416" i="38"/>
  <c r="M417" i="38"/>
  <c r="M418" i="38"/>
  <c r="M419" i="38"/>
  <c r="M420" i="38"/>
  <c r="M421" i="38"/>
  <c r="M422" i="38"/>
  <c r="M423" i="38"/>
  <c r="M424" i="38"/>
  <c r="M425" i="38"/>
  <c r="M426" i="38"/>
  <c r="M427" i="38"/>
  <c r="M428" i="38"/>
  <c r="M429" i="38"/>
  <c r="M430" i="38"/>
  <c r="M431" i="38"/>
  <c r="M432" i="38"/>
  <c r="M433" i="38"/>
  <c r="M434" i="38"/>
  <c r="M435" i="38"/>
  <c r="M436" i="38"/>
  <c r="M437" i="38"/>
  <c r="M438" i="38"/>
  <c r="M439" i="38"/>
  <c r="M440" i="38"/>
  <c r="M441" i="38"/>
  <c r="M442" i="38"/>
  <c r="M443" i="38"/>
  <c r="M444" i="38"/>
  <c r="M445" i="38"/>
  <c r="M446" i="38"/>
  <c r="M447" i="38"/>
  <c r="M448" i="38"/>
  <c r="M449" i="38"/>
  <c r="M450" i="38"/>
  <c r="M451" i="38"/>
  <c r="M452" i="38"/>
  <c r="M453" i="38"/>
  <c r="M454" i="38"/>
  <c r="M455" i="38"/>
  <c r="M456" i="38"/>
  <c r="M457" i="38"/>
  <c r="M458" i="38"/>
  <c r="M459" i="38"/>
  <c r="M460" i="38"/>
  <c r="M461" i="38"/>
  <c r="M462" i="38"/>
  <c r="M463" i="38"/>
  <c r="M464" i="38"/>
  <c r="M465" i="38"/>
  <c r="M466" i="38"/>
  <c r="M467" i="38"/>
  <c r="M468" i="38"/>
  <c r="M469" i="38"/>
  <c r="M470" i="38"/>
  <c r="M471" i="38"/>
  <c r="M472" i="38"/>
  <c r="M473" i="38"/>
  <c r="M474" i="38"/>
  <c r="M475" i="38"/>
  <c r="M476" i="38"/>
  <c r="M477" i="38"/>
  <c r="M478" i="38"/>
  <c r="M479" i="38"/>
  <c r="M480" i="38"/>
  <c r="M481" i="38"/>
  <c r="M482" i="38"/>
  <c r="M483" i="38"/>
  <c r="M484" i="38"/>
  <c r="M485" i="38"/>
  <c r="M486" i="38"/>
  <c r="M487" i="38"/>
  <c r="M488" i="38"/>
  <c r="M489" i="38"/>
  <c r="M490" i="38"/>
  <c r="M491" i="38"/>
  <c r="M492" i="38"/>
  <c r="M493" i="38"/>
  <c r="M494" i="38"/>
  <c r="M495" i="38"/>
  <c r="M496" i="38"/>
  <c r="M497" i="38"/>
  <c r="M498" i="38"/>
  <c r="M499" i="38"/>
  <c r="M500" i="38"/>
  <c r="M501" i="38"/>
  <c r="M502" i="38"/>
  <c r="M503" i="38"/>
  <c r="M504" i="38"/>
  <c r="M505" i="38"/>
  <c r="M506" i="38"/>
  <c r="M507" i="38"/>
  <c r="M508" i="38"/>
  <c r="M509" i="38"/>
  <c r="M510" i="38"/>
  <c r="M511" i="38"/>
  <c r="M512" i="38"/>
  <c r="M513" i="38"/>
  <c r="M514" i="38"/>
  <c r="M515" i="38"/>
  <c r="M516" i="38"/>
  <c r="M517" i="38"/>
  <c r="M518" i="38"/>
  <c r="M519" i="38"/>
  <c r="M520" i="38"/>
  <c r="M521" i="38"/>
  <c r="M522" i="38"/>
  <c r="M523" i="38"/>
  <c r="M524" i="38"/>
  <c r="M525" i="38"/>
  <c r="M526" i="38"/>
  <c r="M527" i="38"/>
  <c r="M528" i="38"/>
  <c r="M529" i="38"/>
  <c r="M530" i="38"/>
  <c r="M531" i="38"/>
  <c r="M532" i="38"/>
  <c r="M533" i="38"/>
  <c r="M534" i="38"/>
  <c r="M535" i="38"/>
  <c r="M536" i="38"/>
  <c r="M537" i="38"/>
  <c r="M538" i="38"/>
  <c r="M539" i="38"/>
  <c r="M540" i="38"/>
  <c r="M541" i="38"/>
  <c r="M542" i="38"/>
  <c r="M543" i="38"/>
  <c r="M544" i="38"/>
  <c r="M545" i="38"/>
  <c r="M546" i="38"/>
  <c r="M547" i="38"/>
  <c r="M548" i="38"/>
  <c r="M549" i="38"/>
  <c r="M550" i="38"/>
  <c r="M551" i="38"/>
  <c r="M552" i="38"/>
  <c r="M553" i="38"/>
  <c r="M554" i="38"/>
  <c r="M555" i="38"/>
  <c r="M556" i="38"/>
  <c r="M557" i="38"/>
  <c r="M558" i="38"/>
  <c r="M559" i="38"/>
  <c r="M560" i="38"/>
  <c r="M561" i="38"/>
  <c r="M562" i="38"/>
  <c r="M563" i="38"/>
  <c r="M564" i="38"/>
  <c r="M565" i="38"/>
  <c r="M566" i="38"/>
  <c r="M567" i="38"/>
  <c r="M568" i="38"/>
  <c r="M569" i="38"/>
  <c r="M570" i="38"/>
  <c r="M571" i="38"/>
  <c r="M572" i="38"/>
  <c r="M573" i="38"/>
  <c r="M574" i="38"/>
  <c r="M575" i="38"/>
  <c r="M576" i="38"/>
  <c r="M577" i="38"/>
  <c r="M578" i="38"/>
  <c r="M579" i="38"/>
  <c r="M580" i="38"/>
  <c r="M581" i="38"/>
  <c r="M582" i="38"/>
  <c r="M583" i="38"/>
  <c r="M584" i="38"/>
  <c r="M585" i="38"/>
  <c r="M586" i="38"/>
  <c r="M587" i="38"/>
  <c r="M588" i="38"/>
  <c r="M589" i="38"/>
  <c r="M590" i="38"/>
  <c r="M591" i="38"/>
  <c r="M592" i="38"/>
  <c r="M593" i="38"/>
  <c r="M594" i="38"/>
  <c r="M595" i="38"/>
  <c r="M596" i="38"/>
  <c r="M597" i="38"/>
  <c r="M598" i="38"/>
  <c r="M599" i="38"/>
  <c r="M600" i="38"/>
  <c r="M601" i="38"/>
  <c r="M602" i="38"/>
  <c r="M603" i="38"/>
  <c r="M604" i="38"/>
  <c r="M605" i="38"/>
  <c r="M606" i="38"/>
  <c r="M607" i="38"/>
  <c r="M608" i="38"/>
  <c r="M609" i="38"/>
  <c r="M610" i="38"/>
  <c r="M611" i="38"/>
  <c r="M612" i="38"/>
  <c r="M613" i="38"/>
  <c r="M614" i="38"/>
  <c r="M615" i="38"/>
  <c r="M616" i="38"/>
  <c r="M617" i="38"/>
  <c r="M618" i="38"/>
  <c r="M619" i="38"/>
  <c r="M620" i="38"/>
  <c r="M621" i="38"/>
  <c r="M622" i="38"/>
  <c r="M623" i="38"/>
  <c r="M624" i="38"/>
  <c r="M625" i="38"/>
  <c r="M626" i="38"/>
  <c r="M627" i="38"/>
  <c r="M628" i="38"/>
  <c r="M629" i="38"/>
  <c r="M630" i="38"/>
  <c r="M631" i="38"/>
  <c r="M632" i="38"/>
  <c r="M633" i="38"/>
  <c r="M634" i="38"/>
  <c r="M635" i="38"/>
  <c r="M636" i="38"/>
  <c r="M637" i="38"/>
  <c r="M638" i="38"/>
  <c r="M639" i="38"/>
  <c r="M640" i="38"/>
  <c r="M641" i="38"/>
  <c r="M642" i="38"/>
  <c r="M643" i="38"/>
  <c r="M644" i="38"/>
  <c r="M645" i="38"/>
  <c r="M646" i="38"/>
  <c r="M647" i="38"/>
  <c r="M648" i="38"/>
  <c r="M649" i="38"/>
  <c r="M650" i="38"/>
  <c r="M651" i="38"/>
  <c r="M652" i="38"/>
  <c r="M653" i="38"/>
  <c r="M654" i="38"/>
  <c r="M655" i="38"/>
  <c r="M656" i="38"/>
  <c r="M657" i="38"/>
  <c r="M658" i="38"/>
  <c r="L659" i="38"/>
  <c r="K658" i="38"/>
  <c r="I659" i="38"/>
  <c r="C658" i="38"/>
  <c r="I460" i="38"/>
  <c r="I459" i="38"/>
  <c r="I458" i="38"/>
  <c r="I457" i="38"/>
  <c r="I456" i="38"/>
  <c r="I455" i="38"/>
  <c r="I454" i="38"/>
  <c r="I453" i="38"/>
  <c r="I415" i="38"/>
  <c r="I413" i="38"/>
  <c r="I394" i="38"/>
  <c r="I393" i="38"/>
  <c r="I392" i="38"/>
  <c r="I391" i="38"/>
  <c r="I390" i="38"/>
  <c r="I389"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6" i="38"/>
  <c r="C167" i="38"/>
  <c r="C168" i="38"/>
  <c r="C169"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C202" i="38"/>
  <c r="C203" i="38"/>
  <c r="C204" i="38"/>
  <c r="C205" i="38"/>
  <c r="C206" i="38"/>
  <c r="C207" i="38"/>
  <c r="C208" i="38"/>
  <c r="C209" i="38"/>
  <c r="C210" i="38"/>
  <c r="C211" i="38"/>
  <c r="C212" i="38"/>
  <c r="C213" i="38"/>
  <c r="C214" i="38"/>
  <c r="C215" i="38"/>
  <c r="C216" i="38"/>
  <c r="C217" i="38"/>
  <c r="C218" i="38"/>
  <c r="C219" i="38"/>
  <c r="C220" i="38"/>
  <c r="C221" i="38"/>
  <c r="C222" i="38"/>
  <c r="C223" i="38"/>
  <c r="C224" i="38"/>
  <c r="C225" i="38"/>
  <c r="C226" i="38"/>
  <c r="C227" i="38"/>
  <c r="C228" i="38"/>
  <c r="C229" i="38"/>
  <c r="C230" i="38"/>
  <c r="C231" i="38"/>
  <c r="C232" i="38"/>
  <c r="C233" i="38"/>
  <c r="C234" i="38"/>
  <c r="C235" i="38"/>
  <c r="C236" i="38"/>
  <c r="C237" i="38"/>
  <c r="C238" i="38"/>
  <c r="C239" i="38"/>
  <c r="C240" i="38"/>
  <c r="C241" i="38"/>
  <c r="C242" i="38"/>
  <c r="C243" i="38"/>
  <c r="C244" i="38"/>
  <c r="C245" i="38"/>
  <c r="C246" i="38"/>
  <c r="C247" i="38"/>
  <c r="C248" i="38"/>
  <c r="C249" i="38"/>
  <c r="C250" i="38"/>
  <c r="C251" i="38"/>
  <c r="C252" i="38"/>
  <c r="C253" i="38"/>
  <c r="C254" i="38"/>
  <c r="C255" i="38"/>
  <c r="C256" i="38"/>
  <c r="C257" i="38"/>
  <c r="C258" i="38"/>
  <c r="C259" i="38"/>
  <c r="C260" i="38"/>
  <c r="C261" i="38"/>
  <c r="C262" i="38"/>
  <c r="C263" i="38"/>
  <c r="C264" i="38"/>
  <c r="C265" i="38"/>
  <c r="C266" i="38"/>
  <c r="C267" i="38"/>
  <c r="C268" i="38"/>
  <c r="C269" i="38"/>
  <c r="C270" i="38"/>
  <c r="C271" i="38"/>
  <c r="C272" i="38"/>
  <c r="C273" i="38"/>
  <c r="C274" i="38"/>
  <c r="C275" i="38"/>
  <c r="C276" i="38"/>
  <c r="C277" i="38"/>
  <c r="C278" i="38"/>
  <c r="C279" i="38"/>
  <c r="C280" i="38"/>
  <c r="C281" i="38"/>
  <c r="C282" i="38"/>
  <c r="C283" i="38"/>
  <c r="C284" i="38"/>
  <c r="C285" i="38"/>
  <c r="C286" i="38"/>
  <c r="C287" i="38"/>
  <c r="C288" i="38"/>
  <c r="C289" i="38"/>
  <c r="C290" i="38"/>
  <c r="C291" i="38"/>
  <c r="C292" i="38"/>
  <c r="C293" i="38"/>
  <c r="C294" i="38"/>
  <c r="C295" i="38"/>
  <c r="C296" i="38"/>
  <c r="C297" i="38"/>
  <c r="C298" i="38"/>
  <c r="C299" i="38"/>
  <c r="C300" i="38"/>
  <c r="C301" i="38"/>
  <c r="C302" i="38"/>
  <c r="C303" i="38"/>
  <c r="C304" i="38"/>
  <c r="C305" i="38"/>
  <c r="C306" i="38"/>
  <c r="C307" i="38"/>
  <c r="C308" i="38"/>
  <c r="C309" i="38"/>
  <c r="C310" i="38"/>
  <c r="C311" i="38"/>
  <c r="C312" i="38"/>
  <c r="C313" i="38"/>
  <c r="C314" i="38"/>
  <c r="C315" i="38"/>
  <c r="C316" i="38"/>
  <c r="C317" i="38"/>
  <c r="C318" i="38"/>
  <c r="C319" i="38"/>
  <c r="C320" i="38"/>
  <c r="C321" i="38"/>
  <c r="C322" i="38"/>
  <c r="C323" i="38"/>
  <c r="C324" i="38"/>
  <c r="C325" i="38"/>
  <c r="C326" i="38"/>
  <c r="C327" i="38"/>
  <c r="C328" i="38"/>
  <c r="C329" i="38"/>
  <c r="C330" i="38"/>
  <c r="C331" i="38"/>
  <c r="C332" i="38"/>
  <c r="C333" i="38"/>
  <c r="C334" i="38"/>
  <c r="C335" i="38"/>
  <c r="C336" i="38"/>
  <c r="C337" i="38"/>
  <c r="C338" i="38"/>
  <c r="C339" i="38"/>
  <c r="C340" i="38"/>
  <c r="C341" i="38"/>
  <c r="C342" i="38"/>
  <c r="C343" i="38"/>
  <c r="C344" i="38"/>
  <c r="C345" i="38"/>
  <c r="C346" i="38"/>
  <c r="C347" i="38"/>
  <c r="C348" i="38"/>
  <c r="C349" i="38"/>
  <c r="C350" i="38"/>
  <c r="C351" i="38"/>
  <c r="C352" i="38"/>
  <c r="C353" i="38"/>
  <c r="C354" i="38"/>
  <c r="C355" i="38"/>
  <c r="C356" i="38"/>
  <c r="C357" i="38"/>
  <c r="C358" i="38"/>
  <c r="C359" i="38"/>
  <c r="C360" i="38"/>
  <c r="C361" i="38"/>
  <c r="C362" i="38"/>
  <c r="C363" i="38"/>
  <c r="C364" i="38"/>
  <c r="C365" i="38"/>
  <c r="C366" i="38"/>
  <c r="C367" i="38"/>
  <c r="C368" i="38"/>
  <c r="C369" i="38"/>
  <c r="C370" i="38"/>
  <c r="C371" i="38"/>
  <c r="C372" i="38"/>
  <c r="C373" i="38"/>
  <c r="C374" i="38"/>
  <c r="C375" i="38"/>
  <c r="C376" i="38"/>
  <c r="C377" i="38"/>
  <c r="C378" i="38"/>
  <c r="C379" i="38"/>
  <c r="C380" i="38"/>
  <c r="C381" i="38"/>
  <c r="C382" i="38"/>
  <c r="C383" i="38"/>
  <c r="C384" i="38"/>
  <c r="C385" i="38"/>
  <c r="C386" i="38"/>
  <c r="C387" i="38"/>
  <c r="C388" i="38"/>
  <c r="C389" i="38"/>
  <c r="C390" i="38"/>
  <c r="C391" i="38"/>
  <c r="C392" i="38"/>
  <c r="C393" i="38"/>
  <c r="C394" i="38"/>
  <c r="C395" i="38"/>
  <c r="C396" i="38"/>
  <c r="C397" i="38"/>
  <c r="C398" i="38"/>
  <c r="C399" i="38"/>
  <c r="C400" i="38"/>
  <c r="C401" i="38"/>
  <c r="C402" i="38"/>
  <c r="C403" i="38"/>
  <c r="C404" i="38"/>
  <c r="C405" i="38"/>
  <c r="C406" i="38"/>
  <c r="C407" i="38"/>
  <c r="C408" i="38"/>
  <c r="C409" i="38"/>
  <c r="C410" i="38"/>
  <c r="C411" i="38"/>
  <c r="C412" i="38"/>
  <c r="C413" i="38"/>
  <c r="C414" i="38"/>
  <c r="C415" i="38"/>
  <c r="C416" i="38"/>
  <c r="C417" i="38"/>
  <c r="C418" i="38"/>
  <c r="C419" i="38"/>
  <c r="C420" i="38"/>
  <c r="C421" i="38"/>
  <c r="C422" i="38"/>
  <c r="C423" i="38"/>
  <c r="C424" i="38"/>
  <c r="C425" i="38"/>
  <c r="C426" i="38"/>
  <c r="C427" i="38"/>
  <c r="C428" i="38"/>
  <c r="C429" i="38"/>
  <c r="C430" i="38"/>
  <c r="C431" i="38"/>
  <c r="C432" i="38"/>
  <c r="C433" i="38"/>
  <c r="C434" i="38"/>
  <c r="C435" i="38"/>
  <c r="C436" i="38"/>
  <c r="C437" i="38"/>
  <c r="C438" i="38"/>
  <c r="C439" i="38"/>
  <c r="C440" i="38"/>
  <c r="C441" i="38"/>
  <c r="C442" i="38"/>
  <c r="C443" i="38"/>
  <c r="C444" i="38"/>
  <c r="C445" i="38"/>
  <c r="C446" i="38"/>
  <c r="C447" i="38"/>
  <c r="C448" i="38"/>
  <c r="C449" i="38"/>
  <c r="C450" i="38"/>
  <c r="C451" i="38"/>
  <c r="C452" i="38"/>
  <c r="C453" i="38"/>
  <c r="C454" i="38"/>
  <c r="C455" i="38"/>
  <c r="C456" i="38"/>
  <c r="C457" i="38"/>
  <c r="C458" i="38"/>
  <c r="C459" i="38"/>
  <c r="C460" i="38"/>
  <c r="C461" i="38"/>
  <c r="C462" i="38"/>
  <c r="C463" i="38"/>
  <c r="C464" i="38"/>
  <c r="C465" i="38"/>
  <c r="C466" i="38"/>
  <c r="C467" i="38"/>
  <c r="C468" i="38"/>
  <c r="C469" i="38"/>
  <c r="C470" i="38"/>
  <c r="C471" i="38"/>
  <c r="C472" i="38"/>
  <c r="C473" i="38"/>
  <c r="C474" i="38"/>
  <c r="C475" i="38"/>
  <c r="C476" i="38"/>
  <c r="C477" i="38"/>
  <c r="C478" i="38"/>
  <c r="C479" i="38"/>
  <c r="C480" i="38"/>
  <c r="C481" i="38"/>
  <c r="C482" i="38"/>
  <c r="C483" i="38"/>
  <c r="C484" i="38"/>
  <c r="C485" i="38"/>
  <c r="C486" i="38"/>
  <c r="C487" i="38"/>
  <c r="C488" i="38"/>
  <c r="C489" i="38"/>
  <c r="C490" i="38"/>
  <c r="C491" i="38"/>
  <c r="C492" i="38"/>
  <c r="C493" i="38"/>
  <c r="C494" i="38"/>
  <c r="C495" i="38"/>
  <c r="C496" i="38"/>
  <c r="C497" i="38"/>
  <c r="C498" i="38"/>
  <c r="C499" i="38"/>
  <c r="C500" i="38"/>
  <c r="C501" i="38"/>
  <c r="C502" i="38"/>
  <c r="C503" i="38"/>
  <c r="C504" i="38"/>
  <c r="C505" i="38"/>
  <c r="C506" i="38"/>
  <c r="C507" i="38"/>
  <c r="C508" i="38"/>
  <c r="C509" i="38"/>
  <c r="C510" i="38"/>
  <c r="C511" i="38"/>
  <c r="C512" i="38"/>
  <c r="C513" i="38"/>
  <c r="C514" i="38"/>
  <c r="C515" i="38"/>
  <c r="C516" i="38"/>
  <c r="C517" i="38"/>
  <c r="C518" i="38"/>
  <c r="C519" i="38"/>
  <c r="C520" i="38"/>
  <c r="C521" i="38"/>
  <c r="C522" i="38"/>
  <c r="C523" i="38"/>
  <c r="C524" i="38"/>
  <c r="C525" i="38"/>
  <c r="C526" i="38"/>
  <c r="C527" i="38"/>
  <c r="C528" i="38"/>
  <c r="C529" i="38"/>
  <c r="C530" i="38"/>
  <c r="C531" i="38"/>
  <c r="C532" i="38"/>
  <c r="C533" i="38"/>
  <c r="C534" i="38"/>
  <c r="C535" i="38"/>
  <c r="C536" i="38"/>
  <c r="C537" i="38"/>
  <c r="C538" i="38"/>
  <c r="C539" i="38"/>
  <c r="C540" i="38"/>
  <c r="C541" i="38"/>
  <c r="C542" i="38"/>
  <c r="C543" i="38"/>
  <c r="C544" i="38"/>
  <c r="C545" i="38"/>
  <c r="C546" i="38"/>
  <c r="C547" i="38"/>
  <c r="C548" i="38"/>
  <c r="C549" i="38"/>
  <c r="C550" i="38"/>
  <c r="C551" i="38"/>
  <c r="C552" i="38"/>
  <c r="C553" i="38"/>
  <c r="C554" i="38"/>
  <c r="C555" i="38"/>
  <c r="C556" i="38"/>
  <c r="C557" i="38"/>
  <c r="C558" i="38"/>
  <c r="C559" i="38"/>
  <c r="C560" i="38"/>
  <c r="C561" i="38"/>
  <c r="C562" i="38"/>
  <c r="C563" i="38"/>
  <c r="C564" i="38"/>
  <c r="C565" i="38"/>
  <c r="C566" i="38"/>
  <c r="C567" i="38"/>
  <c r="C568" i="38"/>
  <c r="C569" i="38"/>
  <c r="C570" i="38"/>
  <c r="C571" i="38"/>
  <c r="C572" i="38"/>
  <c r="C573" i="38"/>
  <c r="C574" i="38"/>
  <c r="C575" i="38"/>
  <c r="C576" i="38"/>
  <c r="C577" i="38"/>
  <c r="C578" i="38"/>
  <c r="C579" i="38"/>
  <c r="C580" i="38"/>
  <c r="C581" i="38"/>
  <c r="C582" i="38"/>
  <c r="C583" i="38"/>
  <c r="C584" i="38"/>
  <c r="C585" i="38"/>
  <c r="C586" i="38"/>
  <c r="C587" i="38"/>
  <c r="C588" i="38"/>
  <c r="C589" i="38"/>
  <c r="C590" i="38"/>
  <c r="C591" i="38"/>
  <c r="C592" i="38"/>
  <c r="C593" i="38"/>
  <c r="C594" i="38"/>
  <c r="C595" i="38"/>
  <c r="C596" i="38"/>
  <c r="C597" i="38"/>
  <c r="C598" i="38"/>
  <c r="C599" i="38"/>
  <c r="C600" i="38"/>
  <c r="C601" i="38"/>
  <c r="C602" i="38"/>
  <c r="C603" i="38"/>
  <c r="C604" i="38"/>
  <c r="C605" i="38"/>
  <c r="C606" i="38"/>
  <c r="C607" i="38"/>
  <c r="C608" i="38"/>
  <c r="C609" i="38"/>
  <c r="C610" i="38"/>
  <c r="C611" i="38"/>
  <c r="C612" i="38"/>
  <c r="C613" i="38"/>
  <c r="C614" i="38"/>
  <c r="C615" i="38"/>
  <c r="C616" i="38"/>
  <c r="C617" i="38"/>
  <c r="C618" i="38"/>
  <c r="C619" i="38"/>
  <c r="C620" i="38"/>
  <c r="C621" i="38"/>
  <c r="C622" i="38"/>
  <c r="C623" i="38"/>
  <c r="C624" i="38"/>
  <c r="C625" i="38"/>
  <c r="C626" i="38"/>
  <c r="C627" i="38"/>
  <c r="C628" i="38"/>
  <c r="C629" i="38"/>
  <c r="C630" i="38"/>
  <c r="C631" i="38"/>
  <c r="C632" i="38"/>
  <c r="C633" i="38"/>
  <c r="C634" i="38"/>
  <c r="C635" i="38"/>
  <c r="C636" i="38"/>
  <c r="C637" i="38"/>
  <c r="C638" i="38"/>
  <c r="C639" i="38"/>
  <c r="C640" i="38"/>
  <c r="C641" i="38"/>
  <c r="C642" i="38"/>
  <c r="C643" i="38"/>
  <c r="C644" i="38"/>
  <c r="C645" i="38"/>
  <c r="C646" i="38"/>
  <c r="C647" i="38"/>
  <c r="C648" i="38"/>
  <c r="C649" i="38"/>
  <c r="C650" i="38"/>
  <c r="C651" i="38"/>
  <c r="C652" i="38"/>
  <c r="C653" i="38"/>
  <c r="C654" i="38"/>
  <c r="C655" i="38"/>
  <c r="C656" i="38"/>
  <c r="C657" i="38"/>
  <c r="C7" i="38"/>
  <c r="G40" i="38"/>
  <c r="G239" i="38"/>
  <c r="G240" i="38"/>
  <c r="G241" i="38"/>
  <c r="G242" i="38"/>
  <c r="G243" i="38"/>
  <c r="G244" i="38"/>
  <c r="G389" i="38"/>
  <c r="G390" i="38"/>
  <c r="G391" i="38"/>
  <c r="G392" i="38"/>
  <c r="G393" i="38"/>
  <c r="G394" i="38"/>
  <c r="G413" i="38"/>
  <c r="G415" i="38"/>
  <c r="G453" i="38"/>
  <c r="G454" i="38"/>
  <c r="G455" i="38"/>
  <c r="G456" i="38"/>
  <c r="G457" i="38"/>
  <c r="G458" i="38"/>
  <c r="G459" i="38"/>
  <c r="G460" i="38"/>
  <c r="G657" i="38"/>
  <c r="H351" i="38"/>
  <c r="H352" i="38"/>
  <c r="H353" i="38"/>
  <c r="H354" i="38"/>
  <c r="H355" i="38"/>
  <c r="H356" i="38"/>
  <c r="H357" i="38"/>
  <c r="H358" i="38"/>
  <c r="H359" i="38"/>
  <c r="H360" i="38"/>
  <c r="H361" i="38"/>
  <c r="H362" i="38"/>
  <c r="H363" i="38"/>
  <c r="H364" i="38"/>
  <c r="H365" i="38"/>
  <c r="H366" i="38"/>
  <c r="H367" i="38"/>
  <c r="H389" i="38"/>
  <c r="H390" i="38"/>
  <c r="H391" i="38"/>
  <c r="H392" i="38"/>
  <c r="H393" i="38"/>
  <c r="H394" i="38"/>
  <c r="H413" i="38"/>
  <c r="H415" i="38"/>
  <c r="H453" i="38"/>
  <c r="H454" i="38"/>
  <c r="H455" i="38"/>
  <c r="H456" i="38"/>
  <c r="H457" i="38"/>
  <c r="H458" i="38"/>
  <c r="H459" i="38"/>
  <c r="H460" i="38"/>
  <c r="O67" i="24"/>
  <c r="I67" i="24"/>
  <c r="J67" i="24"/>
  <c r="K67" i="24"/>
  <c r="L67" i="24"/>
  <c r="M67" i="24"/>
  <c r="N67" i="24"/>
  <c r="H67" i="24"/>
  <c r="H68" i="24"/>
  <c r="D102" i="23"/>
  <c r="D103" i="23"/>
  <c r="D104" i="23"/>
  <c r="D105" i="23"/>
  <c r="D106" i="23"/>
  <c r="D107" i="23"/>
  <c r="D108" i="23"/>
  <c r="D109" i="23"/>
  <c r="D110" i="23"/>
  <c r="D111" i="23"/>
  <c r="D112" i="23"/>
  <c r="D113" i="23"/>
  <c r="D114" i="23"/>
  <c r="DB3" i="24"/>
  <c r="DC3" i="24"/>
  <c r="DD3" i="24"/>
  <c r="DE3" i="24"/>
  <c r="DF3" i="24"/>
  <c r="DG3" i="24"/>
  <c r="DH3" i="24"/>
  <c r="DI3" i="24"/>
  <c r="DJ3" i="24"/>
  <c r="DK3" i="24"/>
  <c r="DL3" i="24"/>
  <c r="DM3" i="24"/>
  <c r="DN3" i="24"/>
  <c r="DO3" i="24"/>
  <c r="DP3" i="24"/>
  <c r="DB4" i="24"/>
  <c r="DC4" i="24"/>
  <c r="DD4" i="24"/>
  <c r="DE4" i="24"/>
  <c r="DF4" i="24"/>
  <c r="DG4" i="24"/>
  <c r="DH4" i="24"/>
  <c r="DI4" i="24"/>
  <c r="DJ4" i="24"/>
  <c r="DK4" i="24"/>
  <c r="DL4" i="24"/>
  <c r="DM4" i="24"/>
  <c r="DN4" i="24"/>
  <c r="DO4" i="24"/>
  <c r="DP4" i="24"/>
  <c r="DB5" i="24"/>
  <c r="DC5" i="24"/>
  <c r="DD5" i="24"/>
  <c r="DE5" i="24"/>
  <c r="DF5" i="24"/>
  <c r="DG5" i="24"/>
  <c r="DH5" i="24"/>
  <c r="DI5" i="24"/>
  <c r="DJ5" i="24"/>
  <c r="DK5" i="24"/>
  <c r="DL5" i="24"/>
  <c r="DM5" i="24"/>
  <c r="DN5" i="24"/>
  <c r="DO5" i="24"/>
  <c r="DP5" i="24"/>
  <c r="DB6" i="24"/>
  <c r="DC6" i="24"/>
  <c r="DD6" i="24"/>
  <c r="DE6" i="24"/>
  <c r="DF6" i="24"/>
  <c r="DG6" i="24"/>
  <c r="DH6" i="24"/>
  <c r="DI6" i="24"/>
  <c r="DJ6" i="24"/>
  <c r="DK6" i="24"/>
  <c r="DL6" i="24"/>
  <c r="DM6" i="24"/>
  <c r="DN6" i="24"/>
  <c r="DO6" i="24"/>
  <c r="DP6" i="24"/>
  <c r="DB8" i="24"/>
  <c r="DC8" i="24"/>
  <c r="DD8" i="24"/>
  <c r="DE8" i="24"/>
  <c r="DF8" i="24"/>
  <c r="DG8" i="24"/>
  <c r="DH8" i="24"/>
  <c r="DI8" i="24"/>
  <c r="DJ8" i="24"/>
  <c r="DK8" i="24"/>
  <c r="DL8" i="24"/>
  <c r="DM8" i="24"/>
  <c r="DN8" i="24"/>
  <c r="DO8" i="24"/>
  <c r="DP8" i="24"/>
  <c r="DB9" i="24"/>
  <c r="DC9" i="24"/>
  <c r="DD9" i="24"/>
  <c r="DE9" i="24"/>
  <c r="DF9" i="24"/>
  <c r="DG9" i="24"/>
  <c r="DH9" i="24"/>
  <c r="DI9" i="24"/>
  <c r="DJ9" i="24"/>
  <c r="DK9" i="24"/>
  <c r="DL9" i="24"/>
  <c r="DM9" i="24"/>
  <c r="DN9" i="24"/>
  <c r="DO9" i="24"/>
  <c r="DP9" i="24"/>
  <c r="DB10" i="24"/>
  <c r="DC10" i="24"/>
  <c r="DD10" i="24"/>
  <c r="DE10" i="24"/>
  <c r="DF10" i="24"/>
  <c r="DG10" i="24"/>
  <c r="DH10" i="24"/>
  <c r="DI10" i="24"/>
  <c r="DJ10" i="24"/>
  <c r="DK10" i="24"/>
  <c r="DL10" i="24"/>
  <c r="DM10" i="24"/>
  <c r="DN10" i="24"/>
  <c r="DO10" i="24"/>
  <c r="DP10" i="24"/>
  <c r="DB12" i="24"/>
  <c r="DC12" i="24"/>
  <c r="DD12" i="24"/>
  <c r="DE12" i="24"/>
  <c r="DF12" i="24"/>
  <c r="DG12" i="24"/>
  <c r="DH12" i="24"/>
  <c r="DI12" i="24"/>
  <c r="DJ12" i="24"/>
  <c r="DK12" i="24"/>
  <c r="DL12" i="24"/>
  <c r="DM12" i="24"/>
  <c r="DN12" i="24"/>
  <c r="DO12" i="24"/>
  <c r="DP12" i="24"/>
  <c r="DB13" i="24"/>
  <c r="DC13" i="24"/>
  <c r="DD13" i="24"/>
  <c r="DE13" i="24"/>
  <c r="DF13" i="24"/>
  <c r="DG13" i="24"/>
  <c r="DH13" i="24"/>
  <c r="DI13" i="24"/>
  <c r="DJ13" i="24"/>
  <c r="DK13" i="24"/>
  <c r="DL13" i="24"/>
  <c r="DM13" i="24"/>
  <c r="DN13" i="24"/>
  <c r="DO13" i="24"/>
  <c r="DP13" i="24"/>
  <c r="DB15" i="24"/>
  <c r="DC15" i="24"/>
  <c r="DD15" i="24"/>
  <c r="DE15" i="24"/>
  <c r="DF15" i="24"/>
  <c r="DG15" i="24"/>
  <c r="DH15" i="24"/>
  <c r="DI15" i="24"/>
  <c r="DJ15" i="24"/>
  <c r="DK15" i="24"/>
  <c r="DL15" i="24"/>
  <c r="DM15" i="24"/>
  <c r="DN15" i="24"/>
  <c r="DO15" i="24"/>
  <c r="DP15" i="24"/>
  <c r="DB16" i="24"/>
  <c r="DC16" i="24"/>
  <c r="DD16" i="24"/>
  <c r="DE16" i="24"/>
  <c r="DF16" i="24"/>
  <c r="DG16" i="24"/>
  <c r="DH16" i="24"/>
  <c r="DI16" i="24"/>
  <c r="DJ16" i="24"/>
  <c r="DK16" i="24"/>
  <c r="DL16" i="24"/>
  <c r="DM16" i="24"/>
  <c r="DN16" i="24"/>
  <c r="DO16" i="24"/>
  <c r="DP16" i="24"/>
  <c r="DB17" i="24"/>
  <c r="DC17" i="24"/>
  <c r="DD17" i="24"/>
  <c r="DE17" i="24"/>
  <c r="DF17" i="24"/>
  <c r="DG17" i="24"/>
  <c r="DH17" i="24"/>
  <c r="DI17" i="24"/>
  <c r="DJ17" i="24"/>
  <c r="DK17" i="24"/>
  <c r="DL17" i="24"/>
  <c r="DM17" i="24"/>
  <c r="DN17" i="24"/>
  <c r="DO17" i="24"/>
  <c r="DP17" i="24"/>
  <c r="DB18" i="24"/>
  <c r="DC18" i="24"/>
  <c r="DD18" i="24"/>
  <c r="DE18" i="24"/>
  <c r="DF18" i="24"/>
  <c r="DG18" i="24"/>
  <c r="DH18" i="24"/>
  <c r="DI18" i="24"/>
  <c r="DJ18" i="24"/>
  <c r="DK18" i="24"/>
  <c r="DL18" i="24"/>
  <c r="DM18" i="24"/>
  <c r="DN18" i="24"/>
  <c r="DO18" i="24"/>
  <c r="DP18" i="24"/>
  <c r="DB19" i="24"/>
  <c r="DC19" i="24"/>
  <c r="DD19" i="24"/>
  <c r="DE19" i="24"/>
  <c r="DF19" i="24"/>
  <c r="DG19" i="24"/>
  <c r="DH19" i="24"/>
  <c r="DI19" i="24"/>
  <c r="DJ19" i="24"/>
  <c r="DK19" i="24"/>
  <c r="DL19" i="24"/>
  <c r="DM19" i="24"/>
  <c r="DN19" i="24"/>
  <c r="DO19" i="24"/>
  <c r="DP19" i="24"/>
  <c r="DB20" i="24"/>
  <c r="DC20" i="24"/>
  <c r="DD20" i="24"/>
  <c r="DE20" i="24"/>
  <c r="DF20" i="24"/>
  <c r="DG20" i="24"/>
  <c r="DH20" i="24"/>
  <c r="DI20" i="24"/>
  <c r="DJ20" i="24"/>
  <c r="DK20" i="24"/>
  <c r="DL20" i="24"/>
  <c r="DM20" i="24"/>
  <c r="DN20" i="24"/>
  <c r="DO20" i="24"/>
  <c r="DP20" i="24"/>
  <c r="DB21" i="24"/>
  <c r="DC21" i="24"/>
  <c r="DD21" i="24"/>
  <c r="DE21" i="24"/>
  <c r="DF21" i="24"/>
  <c r="DG21" i="24"/>
  <c r="DH21" i="24"/>
  <c r="DI21" i="24"/>
  <c r="DJ21" i="24"/>
  <c r="DK21" i="24"/>
  <c r="DL21" i="24"/>
  <c r="DM21" i="24"/>
  <c r="DN21" i="24"/>
  <c r="DO21" i="24"/>
  <c r="DP21" i="24"/>
  <c r="DB22" i="24"/>
  <c r="DC22" i="24"/>
  <c r="DD22" i="24"/>
  <c r="DE22" i="24"/>
  <c r="DF22" i="24"/>
  <c r="DG22" i="24"/>
  <c r="DH22" i="24"/>
  <c r="DI22" i="24"/>
  <c r="DJ22" i="24"/>
  <c r="DK22" i="24"/>
  <c r="DL22" i="24"/>
  <c r="DM22" i="24"/>
  <c r="DN22" i="24"/>
  <c r="DO22" i="24"/>
  <c r="DP22" i="24"/>
  <c r="DB23" i="24"/>
  <c r="DC23" i="24"/>
  <c r="DD23" i="24"/>
  <c r="DE23" i="24"/>
  <c r="DF23" i="24"/>
  <c r="DG23" i="24"/>
  <c r="DH23" i="24"/>
  <c r="DI23" i="24"/>
  <c r="DJ23" i="24"/>
  <c r="DK23" i="24"/>
  <c r="DL23" i="24"/>
  <c r="DM23" i="24"/>
  <c r="DN23" i="24"/>
  <c r="DO23" i="24"/>
  <c r="DP23" i="24"/>
  <c r="DB24" i="24"/>
  <c r="DC24" i="24"/>
  <c r="DD24" i="24"/>
  <c r="DE24" i="24"/>
  <c r="DF24" i="24"/>
  <c r="DG24" i="24"/>
  <c r="DH24" i="24"/>
  <c r="DI24" i="24"/>
  <c r="DJ24" i="24"/>
  <c r="DK24" i="24"/>
  <c r="DL24" i="24"/>
  <c r="DM24" i="24"/>
  <c r="DN24" i="24"/>
  <c r="DO24" i="24"/>
  <c r="DP24" i="24"/>
  <c r="DB25" i="24"/>
  <c r="DC25" i="24"/>
  <c r="DD25" i="24"/>
  <c r="DE25" i="24"/>
  <c r="DF25" i="24"/>
  <c r="DG25" i="24"/>
  <c r="DH25" i="24"/>
  <c r="DI25" i="24"/>
  <c r="DJ25" i="24"/>
  <c r="DK25" i="24"/>
  <c r="DL25" i="24"/>
  <c r="DM25" i="24"/>
  <c r="DN25" i="24"/>
  <c r="DO25" i="24"/>
  <c r="DP25" i="24"/>
  <c r="DB26" i="24"/>
  <c r="DC26" i="24"/>
  <c r="DD26" i="24"/>
  <c r="DE26" i="24"/>
  <c r="DF26" i="24"/>
  <c r="DG26" i="24"/>
  <c r="DH26" i="24"/>
  <c r="DI26" i="24"/>
  <c r="DJ26" i="24"/>
  <c r="DK26" i="24"/>
  <c r="DL26" i="24"/>
  <c r="DM26" i="24"/>
  <c r="DN26" i="24"/>
  <c r="DO26" i="24"/>
  <c r="DP26" i="24"/>
  <c r="DB27" i="24"/>
  <c r="DC27" i="24"/>
  <c r="DD27" i="24"/>
  <c r="DE27" i="24"/>
  <c r="DF27" i="24"/>
  <c r="DG27" i="24"/>
  <c r="DH27" i="24"/>
  <c r="DI27" i="24"/>
  <c r="DJ27" i="24"/>
  <c r="DK27" i="24"/>
  <c r="DL27" i="24"/>
  <c r="DM27" i="24"/>
  <c r="DN27" i="24"/>
  <c r="DO27" i="24"/>
  <c r="DP27" i="24"/>
  <c r="DB28" i="24"/>
  <c r="DC28" i="24"/>
  <c r="DD28" i="24"/>
  <c r="DE28" i="24"/>
  <c r="DF28" i="24"/>
  <c r="DG28" i="24"/>
  <c r="DH28" i="24"/>
  <c r="DI28" i="24"/>
  <c r="DJ28" i="24"/>
  <c r="DK28" i="24"/>
  <c r="DL28" i="24"/>
  <c r="DM28" i="24"/>
  <c r="DN28" i="24"/>
  <c r="DO28" i="24"/>
  <c r="DP28" i="24"/>
  <c r="DB29" i="24"/>
  <c r="DC29" i="24"/>
  <c r="DD29" i="24"/>
  <c r="DE29" i="24"/>
  <c r="DF29" i="24"/>
  <c r="DG29" i="24"/>
  <c r="DH29" i="24"/>
  <c r="DI29" i="24"/>
  <c r="DJ29" i="24"/>
  <c r="DK29" i="24"/>
  <c r="DL29" i="24"/>
  <c r="DM29" i="24"/>
  <c r="DN29" i="24"/>
  <c r="DO29" i="24"/>
  <c r="DP29" i="24"/>
  <c r="DB30" i="24"/>
  <c r="DC30" i="24"/>
  <c r="DD30" i="24"/>
  <c r="DE30" i="24"/>
  <c r="DF30" i="24"/>
  <c r="DG30" i="24"/>
  <c r="DH30" i="24"/>
  <c r="DI30" i="24"/>
  <c r="DJ30" i="24"/>
  <c r="DK30" i="24"/>
  <c r="DL30" i="24"/>
  <c r="DM30" i="24"/>
  <c r="DN30" i="24"/>
  <c r="DO30" i="24"/>
  <c r="DP30" i="24"/>
  <c r="DB31" i="24"/>
  <c r="DC31" i="24"/>
  <c r="DD31" i="24"/>
  <c r="DE31" i="24"/>
  <c r="DF31" i="24"/>
  <c r="DG31" i="24"/>
  <c r="DH31" i="24"/>
  <c r="DI31" i="24"/>
  <c r="DJ31" i="24"/>
  <c r="DK31" i="24"/>
  <c r="DL31" i="24"/>
  <c r="DM31" i="24"/>
  <c r="DN31" i="24"/>
  <c r="DO31" i="24"/>
  <c r="DP31" i="24"/>
  <c r="DB32" i="24"/>
  <c r="DC32" i="24"/>
  <c r="DD32" i="24"/>
  <c r="DE32" i="24"/>
  <c r="DF32" i="24"/>
  <c r="DG32" i="24"/>
  <c r="DH32" i="24"/>
  <c r="DI32" i="24"/>
  <c r="DJ32" i="24"/>
  <c r="DK32" i="24"/>
  <c r="DL32" i="24"/>
  <c r="DM32" i="24"/>
  <c r="DN32" i="24"/>
  <c r="DO32" i="24"/>
  <c r="DP32" i="24"/>
  <c r="DB33" i="24"/>
  <c r="DC33" i="24"/>
  <c r="DD33" i="24"/>
  <c r="DE33" i="24"/>
  <c r="DF33" i="24"/>
  <c r="DG33" i="24"/>
  <c r="DH33" i="24"/>
  <c r="DI33" i="24"/>
  <c r="DJ33" i="24"/>
  <c r="DK33" i="24"/>
  <c r="DL33" i="24"/>
  <c r="DM33" i="24"/>
  <c r="DN33" i="24"/>
  <c r="DO33" i="24"/>
  <c r="DP33" i="24"/>
  <c r="DB34" i="24"/>
  <c r="DC34" i="24"/>
  <c r="DD34" i="24"/>
  <c r="DE34" i="24"/>
  <c r="DF34" i="24"/>
  <c r="DG34" i="24"/>
  <c r="DH34" i="24"/>
  <c r="DI34" i="24"/>
  <c r="DJ34" i="24"/>
  <c r="DK34" i="24"/>
  <c r="DL34" i="24"/>
  <c r="DM34" i="24"/>
  <c r="DN34" i="24"/>
  <c r="DO34" i="24"/>
  <c r="DP34" i="24"/>
  <c r="DB35" i="24"/>
  <c r="DC35" i="24"/>
  <c r="DD35" i="24"/>
  <c r="DE35" i="24"/>
  <c r="DF35" i="24"/>
  <c r="DG35" i="24"/>
  <c r="DH35" i="24"/>
  <c r="DI35" i="24"/>
  <c r="DJ35" i="24"/>
  <c r="DK35" i="24"/>
  <c r="DL35" i="24"/>
  <c r="DM35" i="24"/>
  <c r="DN35" i="24"/>
  <c r="DO35" i="24"/>
  <c r="DP35" i="24"/>
  <c r="DB36" i="24"/>
  <c r="DC36" i="24"/>
  <c r="DD36" i="24"/>
  <c r="DE36" i="24"/>
  <c r="DF36" i="24"/>
  <c r="DG36" i="24"/>
  <c r="DH36" i="24"/>
  <c r="DI36" i="24"/>
  <c r="DJ36" i="24"/>
  <c r="DK36" i="24"/>
  <c r="DL36" i="24"/>
  <c r="DM36" i="24"/>
  <c r="DN36" i="24"/>
  <c r="DO36" i="24"/>
  <c r="DP36" i="24"/>
  <c r="DB37" i="24"/>
  <c r="DC37" i="24"/>
  <c r="DD37" i="24"/>
  <c r="DE37" i="24"/>
  <c r="DF37" i="24"/>
  <c r="DG37" i="24"/>
  <c r="DH37" i="24"/>
  <c r="DI37" i="24"/>
  <c r="DJ37" i="24"/>
  <c r="DK37" i="24"/>
  <c r="DL37" i="24"/>
  <c r="DM37" i="24"/>
  <c r="DN37" i="24"/>
  <c r="DO37" i="24"/>
  <c r="DP37" i="24"/>
  <c r="DB38" i="24"/>
  <c r="DC38" i="24"/>
  <c r="DD38" i="24"/>
  <c r="DE38" i="24"/>
  <c r="DF38" i="24"/>
  <c r="DG38" i="24"/>
  <c r="DH38" i="24"/>
  <c r="DI38" i="24"/>
  <c r="DJ38" i="24"/>
  <c r="DK38" i="24"/>
  <c r="DL38" i="24"/>
  <c r="DM38" i="24"/>
  <c r="DN38" i="24"/>
  <c r="DO38" i="24"/>
  <c r="DP38" i="24"/>
  <c r="DB39" i="24"/>
  <c r="DC39" i="24"/>
  <c r="DD39" i="24"/>
  <c r="DE39" i="24"/>
  <c r="DF39" i="24"/>
  <c r="DG39" i="24"/>
  <c r="DH39" i="24"/>
  <c r="DI39" i="24"/>
  <c r="DJ39" i="24"/>
  <c r="DK39" i="24"/>
  <c r="DL39" i="24"/>
  <c r="DM39" i="24"/>
  <c r="DN39" i="24"/>
  <c r="DO39" i="24"/>
  <c r="DP39" i="24"/>
  <c r="DB40" i="24"/>
  <c r="DC40" i="24"/>
  <c r="DD40" i="24"/>
  <c r="DE40" i="24"/>
  <c r="DF40" i="24"/>
  <c r="DG40" i="24"/>
  <c r="DH40" i="24"/>
  <c r="DI40" i="24"/>
  <c r="DJ40" i="24"/>
  <c r="DK40" i="24"/>
  <c r="DL40" i="24"/>
  <c r="DM40" i="24"/>
  <c r="DN40" i="24"/>
  <c r="DO40" i="24"/>
  <c r="DP40" i="24"/>
  <c r="DB41" i="24"/>
  <c r="DC41" i="24"/>
  <c r="DD41" i="24"/>
  <c r="DE41" i="24"/>
  <c r="DF41" i="24"/>
  <c r="DG41" i="24"/>
  <c r="DH41" i="24"/>
  <c r="DI41" i="24"/>
  <c r="DJ41" i="24"/>
  <c r="DK41" i="24"/>
  <c r="DL41" i="24"/>
  <c r="DM41" i="24"/>
  <c r="DN41" i="24"/>
  <c r="DO41" i="24"/>
  <c r="DP41" i="24"/>
  <c r="DB42" i="24"/>
  <c r="DC42" i="24"/>
  <c r="DD42" i="24"/>
  <c r="DE42" i="24"/>
  <c r="DF42" i="24"/>
  <c r="DG42" i="24"/>
  <c r="DH42" i="24"/>
  <c r="DI42" i="24"/>
  <c r="DJ42" i="24"/>
  <c r="DK42" i="24"/>
  <c r="DL42" i="24"/>
  <c r="DM42" i="24"/>
  <c r="DN42" i="24"/>
  <c r="DO42" i="24"/>
  <c r="DP42" i="24"/>
  <c r="DB43" i="24"/>
  <c r="DC43" i="24"/>
  <c r="DD43" i="24"/>
  <c r="DE43" i="24"/>
  <c r="DF43" i="24"/>
  <c r="DG43" i="24"/>
  <c r="DH43" i="24"/>
  <c r="DI43" i="24"/>
  <c r="DJ43" i="24"/>
  <c r="DK43" i="24"/>
  <c r="DL43" i="24"/>
  <c r="DM43" i="24"/>
  <c r="DN43" i="24"/>
  <c r="DO43" i="24"/>
  <c r="DP43" i="24"/>
  <c r="DB44" i="24"/>
  <c r="DC44" i="24"/>
  <c r="DD44" i="24"/>
  <c r="DE44" i="24"/>
  <c r="DF44" i="24"/>
  <c r="DG44" i="24"/>
  <c r="DH44" i="24"/>
  <c r="DI44" i="24"/>
  <c r="DJ44" i="24"/>
  <c r="DK44" i="24"/>
  <c r="DL44" i="24"/>
  <c r="DM44" i="24"/>
  <c r="DN44" i="24"/>
  <c r="DO44" i="24"/>
  <c r="DP44" i="24"/>
  <c r="DB46" i="24"/>
  <c r="DC46" i="24"/>
  <c r="DD46" i="24"/>
  <c r="DE46" i="24"/>
  <c r="DF46" i="24"/>
  <c r="DG46" i="24"/>
  <c r="DH46" i="24"/>
  <c r="DI46" i="24"/>
  <c r="DJ46" i="24"/>
  <c r="DK46" i="24"/>
  <c r="DL46" i="24"/>
  <c r="DM46" i="24"/>
  <c r="DN46" i="24"/>
  <c r="DO46" i="24"/>
  <c r="DP46" i="24"/>
  <c r="DB47" i="24"/>
  <c r="DC47" i="24"/>
  <c r="DD47" i="24"/>
  <c r="DE47" i="24"/>
  <c r="DF47" i="24"/>
  <c r="DG47" i="24"/>
  <c r="DH47" i="24"/>
  <c r="DI47" i="24"/>
  <c r="DJ47" i="24"/>
  <c r="DK47" i="24"/>
  <c r="DL47" i="24"/>
  <c r="DM47" i="24"/>
  <c r="DN47" i="24"/>
  <c r="DO47" i="24"/>
  <c r="DP47" i="24"/>
  <c r="DB52" i="24"/>
  <c r="DC52" i="24"/>
  <c r="DD52" i="24"/>
  <c r="DE52" i="24"/>
  <c r="DF52" i="24"/>
  <c r="DG52" i="24"/>
  <c r="DH52" i="24"/>
  <c r="DI52" i="24"/>
  <c r="DJ52" i="24"/>
  <c r="DK52" i="24"/>
  <c r="DL52" i="24"/>
  <c r="DM52" i="24"/>
  <c r="DN52" i="24"/>
  <c r="DO52" i="24"/>
  <c r="DP52" i="24"/>
  <c r="DB54" i="24"/>
  <c r="DC54" i="24"/>
  <c r="DD54" i="24"/>
  <c r="DE54" i="24"/>
  <c r="DF54" i="24"/>
  <c r="DG54" i="24"/>
  <c r="DH54" i="24"/>
  <c r="DI54" i="24"/>
  <c r="DJ54" i="24"/>
  <c r="DK54" i="24"/>
  <c r="DL54" i="24"/>
  <c r="DM54" i="24"/>
  <c r="DN54" i="24"/>
  <c r="DO54" i="24"/>
  <c r="DP54" i="24"/>
  <c r="DB57" i="24"/>
  <c r="DC57" i="24"/>
  <c r="DD57" i="24"/>
  <c r="DE57" i="24"/>
  <c r="DF57" i="24"/>
  <c r="DG57" i="24"/>
  <c r="DH57" i="24"/>
  <c r="DI57" i="24"/>
  <c r="DJ57" i="24"/>
  <c r="DK57" i="24"/>
  <c r="DL57" i="24"/>
  <c r="DM57" i="24"/>
  <c r="DN57" i="24"/>
  <c r="DO57" i="24"/>
  <c r="DP57" i="24"/>
  <c r="DB59" i="24"/>
  <c r="DC59" i="24"/>
  <c r="DD59" i="24"/>
  <c r="DE59" i="24"/>
  <c r="DF59" i="24"/>
  <c r="DG59" i="24"/>
  <c r="DH59" i="24"/>
  <c r="DI59" i="24"/>
  <c r="DJ59" i="24"/>
  <c r="DK59" i="24"/>
  <c r="DL59" i="24"/>
  <c r="DM59" i="24"/>
  <c r="DN59" i="24"/>
  <c r="DO59" i="24"/>
  <c r="DP59" i="24"/>
  <c r="C100" i="24"/>
  <c r="DB61" i="24"/>
  <c r="C101" i="24"/>
  <c r="DC61" i="24"/>
  <c r="C102" i="24"/>
  <c r="DD61" i="24"/>
  <c r="C103" i="24"/>
  <c r="DE61" i="24"/>
  <c r="C104" i="24"/>
  <c r="DF61" i="24"/>
  <c r="C105" i="24"/>
  <c r="DG61" i="24"/>
  <c r="C106" i="24"/>
  <c r="DH61" i="24"/>
  <c r="C107" i="24"/>
  <c r="DI61" i="24"/>
  <c r="C108" i="24"/>
  <c r="DJ61" i="24"/>
  <c r="C109" i="24"/>
  <c r="DK61" i="24"/>
  <c r="C110" i="24"/>
  <c r="DL61" i="24"/>
  <c r="C111" i="24"/>
  <c r="DM61" i="24"/>
  <c r="C112" i="24"/>
  <c r="DN61" i="24"/>
  <c r="C113" i="24"/>
  <c r="DO61" i="24"/>
  <c r="DP61" i="24"/>
  <c r="C98" i="24"/>
  <c r="D98" i="24"/>
  <c r="E98" i="24"/>
  <c r="F98" i="24"/>
  <c r="C99" i="24"/>
  <c r="D99" i="24"/>
  <c r="E99" i="24"/>
  <c r="F99" i="24"/>
  <c r="D100" i="24"/>
  <c r="E100" i="24"/>
  <c r="F100" i="24"/>
  <c r="D101" i="24"/>
  <c r="E101" i="24"/>
  <c r="F101" i="24"/>
  <c r="D102" i="24"/>
  <c r="E102" i="24"/>
  <c r="F102" i="24"/>
  <c r="D103" i="24"/>
  <c r="E103" i="24"/>
  <c r="F103" i="24"/>
  <c r="D104" i="24"/>
  <c r="E104" i="24"/>
  <c r="F104" i="24"/>
  <c r="D105" i="24"/>
  <c r="E105" i="24"/>
  <c r="F105" i="24"/>
  <c r="D106" i="24"/>
  <c r="E106" i="24"/>
  <c r="F106" i="24"/>
  <c r="D107" i="24"/>
  <c r="E107" i="24"/>
  <c r="F107" i="24"/>
  <c r="D108" i="24"/>
  <c r="E108" i="24"/>
  <c r="F108" i="24"/>
  <c r="D109" i="24"/>
  <c r="E109" i="24"/>
  <c r="F109" i="24"/>
  <c r="D110" i="24"/>
  <c r="E110" i="24"/>
  <c r="F110" i="24"/>
  <c r="D111" i="24"/>
  <c r="E111" i="24"/>
  <c r="F111" i="24"/>
  <c r="D112" i="24"/>
  <c r="E112" i="24"/>
  <c r="F112" i="24"/>
  <c r="D113" i="24"/>
  <c r="E113" i="24"/>
  <c r="F113" i="24"/>
  <c r="D99" i="23"/>
  <c r="D100" i="23"/>
  <c r="D101" i="23"/>
  <c r="D28" i="37"/>
  <c r="D27" i="37"/>
  <c r="D26" i="37"/>
  <c r="D25" i="37"/>
  <c r="D24" i="37"/>
  <c r="D23" i="37"/>
  <c r="D22" i="37"/>
  <c r="D21" i="37"/>
  <c r="D20" i="37"/>
  <c r="D19" i="37"/>
  <c r="D18" i="37"/>
  <c r="D17" i="37"/>
  <c r="D16" i="37"/>
  <c r="D15" i="37"/>
  <c r="D14" i="37"/>
  <c r="D13" i="37"/>
  <c r="F21" i="36"/>
  <c r="F19" i="36"/>
  <c r="B32" i="35"/>
  <c r="E28" i="35"/>
  <c r="F28" i="35"/>
  <c r="E27" i="35"/>
  <c r="F27" i="35"/>
  <c r="E26" i="35"/>
  <c r="F26" i="35"/>
  <c r="O103" i="24"/>
  <c r="N103" i="24"/>
  <c r="M103" i="24"/>
  <c r="L103" i="24"/>
  <c r="K103" i="24"/>
  <c r="I103" i="24"/>
  <c r="I96" i="24"/>
  <c r="I93" i="24"/>
  <c r="I91" i="24"/>
  <c r="K91" i="24"/>
  <c r="L91" i="24"/>
  <c r="M91" i="24"/>
  <c r="N91" i="24"/>
  <c r="O91" i="24"/>
  <c r="K93" i="24"/>
  <c r="L93" i="24"/>
  <c r="M93" i="24"/>
  <c r="N93" i="24"/>
  <c r="O93" i="24"/>
  <c r="K96" i="24"/>
  <c r="L96" i="24"/>
  <c r="M96" i="24"/>
  <c r="N96" i="24"/>
  <c r="O96" i="24"/>
  <c r="J96" i="24"/>
  <c r="J93" i="24"/>
  <c r="J91" i="24"/>
  <c r="H96" i="24"/>
  <c r="H93" i="24"/>
  <c r="H91" i="24"/>
  <c r="I87" i="24"/>
  <c r="J87" i="24"/>
  <c r="K87" i="24"/>
  <c r="L87" i="24"/>
  <c r="M87" i="24"/>
  <c r="N87" i="24"/>
  <c r="O87" i="24"/>
  <c r="H87" i="24"/>
  <c r="I81" i="24"/>
  <c r="J81" i="24"/>
  <c r="K81" i="24"/>
  <c r="L81" i="24"/>
  <c r="M81" i="24"/>
  <c r="N81" i="24"/>
  <c r="O81" i="24"/>
  <c r="I82" i="24"/>
  <c r="J82" i="24"/>
  <c r="K82" i="24"/>
  <c r="L82" i="24"/>
  <c r="M82" i="24"/>
  <c r="N82" i="24"/>
  <c r="O82" i="24"/>
  <c r="H82" i="24"/>
  <c r="H81" i="24"/>
  <c r="O68" i="24"/>
  <c r="N68" i="24"/>
  <c r="M68" i="24"/>
  <c r="L68" i="24"/>
  <c r="K68" i="24"/>
  <c r="J68" i="24"/>
  <c r="I68" i="24"/>
  <c r="I70" i="24"/>
  <c r="J70" i="24"/>
  <c r="K70" i="24"/>
  <c r="L70" i="24"/>
  <c r="M70" i="24"/>
  <c r="N70" i="24"/>
  <c r="O70" i="24"/>
  <c r="H70" i="24"/>
  <c r="D2" i="24"/>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93" i="23"/>
  <c r="D94" i="23"/>
  <c r="D95" i="23"/>
  <c r="D96" i="23"/>
  <c r="D97" i="23"/>
  <c r="D98" i="23"/>
  <c r="BT3" i="24"/>
  <c r="BT12" i="24"/>
  <c r="BU3" i="24"/>
  <c r="BU12" i="24"/>
  <c r="BV3" i="24"/>
  <c r="BV12" i="24"/>
  <c r="BW3" i="24"/>
  <c r="BW12" i="24"/>
  <c r="BX3" i="24"/>
  <c r="BX12" i="24"/>
  <c r="BY3" i="24"/>
  <c r="BY12" i="24"/>
  <c r="BZ3" i="24"/>
  <c r="BZ12" i="24"/>
  <c r="CA3" i="24"/>
  <c r="CA12" i="24"/>
  <c r="CB3" i="24"/>
  <c r="CB12" i="24"/>
  <c r="CC3" i="24"/>
  <c r="CC12" i="24"/>
  <c r="CD3" i="24"/>
  <c r="CD12" i="24"/>
  <c r="CE3" i="24"/>
  <c r="CE12" i="24"/>
  <c r="CF3" i="24"/>
  <c r="CF12" i="24"/>
  <c r="CG3" i="24"/>
  <c r="CG12" i="24"/>
  <c r="CH3" i="24"/>
  <c r="CH12" i="24"/>
  <c r="CI3" i="24"/>
  <c r="CI12" i="24"/>
  <c r="CJ3" i="24"/>
  <c r="CJ12" i="24"/>
  <c r="CK3" i="24"/>
  <c r="CK12" i="24"/>
  <c r="CL3" i="24"/>
  <c r="CL12" i="24"/>
  <c r="CM3" i="24"/>
  <c r="CM12" i="24"/>
  <c r="CN3" i="24"/>
  <c r="CN12" i="24"/>
  <c r="CO3" i="24"/>
  <c r="CO12" i="24"/>
  <c r="CP3" i="24"/>
  <c r="CP12" i="24"/>
  <c r="CQ3" i="24"/>
  <c r="CQ12" i="24"/>
  <c r="CR3" i="24"/>
  <c r="CR12" i="24"/>
  <c r="CS3" i="24"/>
  <c r="CS12" i="24"/>
  <c r="CT3" i="24"/>
  <c r="CT12" i="24"/>
  <c r="CU3" i="24"/>
  <c r="CU12" i="24"/>
  <c r="CV3" i="24"/>
  <c r="CV12" i="24"/>
  <c r="CW3" i="24"/>
  <c r="CW12" i="24"/>
  <c r="CX3" i="24"/>
  <c r="CX12" i="24"/>
  <c r="CY3" i="24"/>
  <c r="CY12" i="24"/>
  <c r="CZ3" i="24"/>
  <c r="CZ12" i="24"/>
  <c r="DA3" i="24"/>
  <c r="DA12" i="24"/>
  <c r="BT13" i="24"/>
  <c r="BU13" i="24"/>
  <c r="BV13" i="24"/>
  <c r="BW13" i="24"/>
  <c r="BX13" i="24"/>
  <c r="BY13" i="24"/>
  <c r="BZ13" i="24"/>
  <c r="CA13" i="24"/>
  <c r="CB13" i="24"/>
  <c r="CC13" i="24"/>
  <c r="CD13" i="24"/>
  <c r="CE13" i="24"/>
  <c r="CF13" i="24"/>
  <c r="CG13" i="24"/>
  <c r="CH13" i="24"/>
  <c r="CI13" i="24"/>
  <c r="CJ13" i="24"/>
  <c r="CK13" i="24"/>
  <c r="CL13" i="24"/>
  <c r="CM13" i="24"/>
  <c r="CN13" i="24"/>
  <c r="CO13" i="24"/>
  <c r="CP13" i="24"/>
  <c r="CQ13" i="24"/>
  <c r="CR13" i="24"/>
  <c r="CS13" i="24"/>
  <c r="CT13" i="24"/>
  <c r="CU13" i="24"/>
  <c r="CV13" i="24"/>
  <c r="CW13" i="24"/>
  <c r="CX13" i="24"/>
  <c r="CY13" i="24"/>
  <c r="CZ13" i="24"/>
  <c r="DA13" i="24"/>
  <c r="BT15" i="24"/>
  <c r="BU15" i="24"/>
  <c r="BV15" i="24"/>
  <c r="BW15" i="24"/>
  <c r="BX15" i="24"/>
  <c r="BY15" i="24"/>
  <c r="BZ15" i="24"/>
  <c r="CA15" i="24"/>
  <c r="CB15" i="24"/>
  <c r="CC15" i="24"/>
  <c r="CD15" i="24"/>
  <c r="CE15" i="24"/>
  <c r="CF15" i="24"/>
  <c r="CG15" i="24"/>
  <c r="CH15" i="24"/>
  <c r="CI15" i="24"/>
  <c r="CJ15" i="24"/>
  <c r="CK15" i="24"/>
  <c r="CL15" i="24"/>
  <c r="CM15" i="24"/>
  <c r="CN15" i="24"/>
  <c r="CO15" i="24"/>
  <c r="CP15" i="24"/>
  <c r="CQ15" i="24"/>
  <c r="CR15" i="24"/>
  <c r="CS15" i="24"/>
  <c r="CT15" i="24"/>
  <c r="CU15" i="24"/>
  <c r="CV15" i="24"/>
  <c r="CW15" i="24"/>
  <c r="CX15" i="24"/>
  <c r="CY15" i="24"/>
  <c r="CZ15" i="24"/>
  <c r="DA15" i="24"/>
  <c r="BT16" i="24"/>
  <c r="BU16" i="24"/>
  <c r="BV16" i="24"/>
  <c r="BW16" i="24"/>
  <c r="BX16" i="24"/>
  <c r="BY16" i="24"/>
  <c r="BZ16" i="24"/>
  <c r="CA16" i="24"/>
  <c r="CB16" i="24"/>
  <c r="CC16" i="24"/>
  <c r="CD16" i="24"/>
  <c r="CE16" i="24"/>
  <c r="CF16" i="24"/>
  <c r="CG16" i="24"/>
  <c r="CH16" i="24"/>
  <c r="CI16" i="24"/>
  <c r="CJ16" i="24"/>
  <c r="CK16" i="24"/>
  <c r="CL16" i="24"/>
  <c r="CM16" i="24"/>
  <c r="CN16" i="24"/>
  <c r="CO16" i="24"/>
  <c r="CP16" i="24"/>
  <c r="CQ16" i="24"/>
  <c r="CR16" i="24"/>
  <c r="CS16" i="24"/>
  <c r="CT16" i="24"/>
  <c r="CU16" i="24"/>
  <c r="CV16" i="24"/>
  <c r="CW16" i="24"/>
  <c r="CX16" i="24"/>
  <c r="CY16" i="24"/>
  <c r="CZ16" i="24"/>
  <c r="DA16" i="24"/>
  <c r="BT17" i="24"/>
  <c r="BU17" i="24"/>
  <c r="BV17" i="24"/>
  <c r="BW17" i="24"/>
  <c r="BX17" i="24"/>
  <c r="BY17" i="24"/>
  <c r="BZ17" i="24"/>
  <c r="CA17" i="24"/>
  <c r="CB17" i="24"/>
  <c r="CC17" i="24"/>
  <c r="CD17" i="24"/>
  <c r="CE17" i="24"/>
  <c r="CF17" i="24"/>
  <c r="CG17" i="24"/>
  <c r="CH17" i="24"/>
  <c r="CI17" i="24"/>
  <c r="CJ17" i="24"/>
  <c r="CK17" i="24"/>
  <c r="CL17" i="24"/>
  <c r="CM17" i="24"/>
  <c r="CN17" i="24"/>
  <c r="CO17" i="24"/>
  <c r="CP17" i="24"/>
  <c r="CQ17" i="24"/>
  <c r="CR17" i="24"/>
  <c r="CS17" i="24"/>
  <c r="CT17" i="24"/>
  <c r="CU17" i="24"/>
  <c r="CV17" i="24"/>
  <c r="CW17" i="24"/>
  <c r="CX17" i="24"/>
  <c r="CY17" i="24"/>
  <c r="CZ17" i="24"/>
  <c r="DA17" i="24"/>
  <c r="BT18" i="24"/>
  <c r="BU18" i="24"/>
  <c r="BV18" i="24"/>
  <c r="BW18" i="24"/>
  <c r="BX18" i="24"/>
  <c r="BY18" i="24"/>
  <c r="BZ18" i="24"/>
  <c r="CA18" i="24"/>
  <c r="CB18" i="24"/>
  <c r="CC18" i="24"/>
  <c r="CD18" i="24"/>
  <c r="CE18" i="24"/>
  <c r="CF18" i="24"/>
  <c r="CG18" i="24"/>
  <c r="CH18" i="24"/>
  <c r="CI18" i="24"/>
  <c r="CJ18" i="24"/>
  <c r="CK18" i="24"/>
  <c r="CL18" i="24"/>
  <c r="CM18" i="24"/>
  <c r="CN18" i="24"/>
  <c r="CO18" i="24"/>
  <c r="CP18" i="24"/>
  <c r="CQ18" i="24"/>
  <c r="CR18" i="24"/>
  <c r="CS18" i="24"/>
  <c r="CT18" i="24"/>
  <c r="CU18" i="24"/>
  <c r="CV18" i="24"/>
  <c r="CW18" i="24"/>
  <c r="CX18" i="24"/>
  <c r="CY18" i="24"/>
  <c r="CZ18" i="24"/>
  <c r="DA18" i="24"/>
  <c r="BT19" i="24"/>
  <c r="BU19" i="24"/>
  <c r="BV19" i="24"/>
  <c r="BW19" i="24"/>
  <c r="BX19" i="24"/>
  <c r="BY19" i="24"/>
  <c r="BZ19" i="24"/>
  <c r="CA19" i="24"/>
  <c r="CB19" i="24"/>
  <c r="CC19" i="24"/>
  <c r="CD19" i="24"/>
  <c r="CE19" i="24"/>
  <c r="CF19" i="24"/>
  <c r="CG19" i="24"/>
  <c r="CH19" i="24"/>
  <c r="CI19" i="24"/>
  <c r="CJ19" i="24"/>
  <c r="CK19" i="24"/>
  <c r="CL19" i="24"/>
  <c r="CM19" i="24"/>
  <c r="CN19" i="24"/>
  <c r="CO19" i="24"/>
  <c r="CP19" i="24"/>
  <c r="CQ19" i="24"/>
  <c r="CR19" i="24"/>
  <c r="CS19" i="24"/>
  <c r="CT19" i="24"/>
  <c r="CU19" i="24"/>
  <c r="CV19" i="24"/>
  <c r="CW19" i="24"/>
  <c r="CX19" i="24"/>
  <c r="CY19" i="24"/>
  <c r="CZ19" i="24"/>
  <c r="DA19" i="24"/>
  <c r="BT20" i="24"/>
  <c r="BU20" i="24"/>
  <c r="BV20" i="24"/>
  <c r="BW20" i="24"/>
  <c r="BX20" i="24"/>
  <c r="BY20" i="24"/>
  <c r="BZ20" i="24"/>
  <c r="CA20" i="24"/>
  <c r="CB20" i="24"/>
  <c r="CC20" i="24"/>
  <c r="CD20" i="24"/>
  <c r="CE20" i="24"/>
  <c r="CF20" i="24"/>
  <c r="CG20" i="24"/>
  <c r="CH20" i="24"/>
  <c r="CI20" i="24"/>
  <c r="CJ20" i="24"/>
  <c r="CK20" i="24"/>
  <c r="CL20" i="24"/>
  <c r="CM20" i="24"/>
  <c r="CN20" i="24"/>
  <c r="CO20" i="24"/>
  <c r="CP20" i="24"/>
  <c r="CQ20" i="24"/>
  <c r="CR20" i="24"/>
  <c r="CS20" i="24"/>
  <c r="CT20" i="24"/>
  <c r="CU20" i="24"/>
  <c r="CV20" i="24"/>
  <c r="CW20" i="24"/>
  <c r="CX20" i="24"/>
  <c r="CY20" i="24"/>
  <c r="CZ20" i="24"/>
  <c r="DA20" i="24"/>
  <c r="BT21" i="24"/>
  <c r="BU21" i="24"/>
  <c r="BV21" i="24"/>
  <c r="BW21" i="24"/>
  <c r="BX21" i="24"/>
  <c r="BY21" i="24"/>
  <c r="BZ21" i="24"/>
  <c r="CA21" i="24"/>
  <c r="CB21" i="24"/>
  <c r="CC21" i="24"/>
  <c r="CD21" i="24"/>
  <c r="CE21" i="24"/>
  <c r="CF21" i="24"/>
  <c r="CG21" i="24"/>
  <c r="CH21" i="24"/>
  <c r="CI21" i="24"/>
  <c r="CJ21" i="24"/>
  <c r="CK21" i="24"/>
  <c r="CL21" i="24"/>
  <c r="CM21" i="24"/>
  <c r="CN21" i="24"/>
  <c r="CO21" i="24"/>
  <c r="CP21" i="24"/>
  <c r="CQ21" i="24"/>
  <c r="CR21" i="24"/>
  <c r="CS21" i="24"/>
  <c r="CT21" i="24"/>
  <c r="CU21" i="24"/>
  <c r="CV21" i="24"/>
  <c r="CW21" i="24"/>
  <c r="CX21" i="24"/>
  <c r="CY21" i="24"/>
  <c r="CZ21" i="24"/>
  <c r="DA21" i="24"/>
  <c r="BT22" i="24"/>
  <c r="BU22" i="24"/>
  <c r="BV22" i="24"/>
  <c r="BW22" i="24"/>
  <c r="BX22" i="24"/>
  <c r="BY22" i="24"/>
  <c r="BZ22" i="24"/>
  <c r="CA22" i="24"/>
  <c r="CB22" i="24"/>
  <c r="CC22" i="24"/>
  <c r="CD22" i="24"/>
  <c r="CE22" i="24"/>
  <c r="CF22" i="24"/>
  <c r="CG22" i="24"/>
  <c r="CH22" i="24"/>
  <c r="CI22" i="24"/>
  <c r="CJ22" i="24"/>
  <c r="CK22" i="24"/>
  <c r="CL22" i="24"/>
  <c r="CM22" i="24"/>
  <c r="CN22" i="24"/>
  <c r="CO22" i="24"/>
  <c r="CP22" i="24"/>
  <c r="CQ22" i="24"/>
  <c r="CR22" i="24"/>
  <c r="CS22" i="24"/>
  <c r="CT22" i="24"/>
  <c r="CU22" i="24"/>
  <c r="CV22" i="24"/>
  <c r="CW22" i="24"/>
  <c r="CX22" i="24"/>
  <c r="CY22" i="24"/>
  <c r="CZ22" i="24"/>
  <c r="DA22" i="24"/>
  <c r="BT23" i="24"/>
  <c r="BU23" i="24"/>
  <c r="BV23" i="24"/>
  <c r="BW23" i="24"/>
  <c r="BX23" i="24"/>
  <c r="BY23" i="24"/>
  <c r="BZ23" i="24"/>
  <c r="CA23" i="24"/>
  <c r="CB23" i="24"/>
  <c r="CC23" i="24"/>
  <c r="CD23" i="24"/>
  <c r="CE23" i="24"/>
  <c r="CF23" i="24"/>
  <c r="CG23" i="24"/>
  <c r="CH23" i="24"/>
  <c r="CI23" i="24"/>
  <c r="CJ23" i="24"/>
  <c r="CK23" i="24"/>
  <c r="CL23" i="24"/>
  <c r="CM23" i="24"/>
  <c r="CN23" i="24"/>
  <c r="CO23" i="24"/>
  <c r="CP23" i="24"/>
  <c r="CQ23" i="24"/>
  <c r="CR23" i="24"/>
  <c r="CS23" i="24"/>
  <c r="CT23" i="24"/>
  <c r="CU23" i="24"/>
  <c r="CV23" i="24"/>
  <c r="CW23" i="24"/>
  <c r="CX23" i="24"/>
  <c r="CY23" i="24"/>
  <c r="CZ23" i="24"/>
  <c r="DA23" i="24"/>
  <c r="BT24" i="24"/>
  <c r="BU24" i="24"/>
  <c r="BV24" i="24"/>
  <c r="BW24" i="24"/>
  <c r="BX24" i="24"/>
  <c r="BY24" i="24"/>
  <c r="BZ24" i="24"/>
  <c r="CA24" i="24"/>
  <c r="CB24" i="24"/>
  <c r="CC24" i="24"/>
  <c r="CD24" i="24"/>
  <c r="CE24" i="24"/>
  <c r="CF24" i="24"/>
  <c r="CG24" i="24"/>
  <c r="CH24" i="24"/>
  <c r="CI24" i="24"/>
  <c r="CJ24" i="24"/>
  <c r="CK24" i="24"/>
  <c r="CL24" i="24"/>
  <c r="CM24" i="24"/>
  <c r="CN24" i="24"/>
  <c r="CO24" i="24"/>
  <c r="CP24" i="24"/>
  <c r="CQ24" i="24"/>
  <c r="CR24" i="24"/>
  <c r="CS24" i="24"/>
  <c r="CT24" i="24"/>
  <c r="CU24" i="24"/>
  <c r="CV24" i="24"/>
  <c r="CW24" i="24"/>
  <c r="CX24" i="24"/>
  <c r="CY24" i="24"/>
  <c r="CZ24" i="24"/>
  <c r="DA24" i="24"/>
  <c r="BT25" i="24"/>
  <c r="BU25" i="24"/>
  <c r="BV25" i="24"/>
  <c r="BW25" i="24"/>
  <c r="BX25" i="24"/>
  <c r="BY25" i="24"/>
  <c r="BZ25" i="24"/>
  <c r="CA25" i="24"/>
  <c r="CB25" i="24"/>
  <c r="CC25" i="24"/>
  <c r="CD25" i="24"/>
  <c r="CE25" i="24"/>
  <c r="CF25" i="24"/>
  <c r="CG25" i="24"/>
  <c r="CH25" i="24"/>
  <c r="CI25" i="24"/>
  <c r="CJ25" i="24"/>
  <c r="CK25" i="24"/>
  <c r="CL25" i="24"/>
  <c r="CM25" i="24"/>
  <c r="CN25" i="24"/>
  <c r="CO25" i="24"/>
  <c r="CP25" i="24"/>
  <c r="CQ25" i="24"/>
  <c r="CR25" i="24"/>
  <c r="CS25" i="24"/>
  <c r="CT25" i="24"/>
  <c r="CU25" i="24"/>
  <c r="CV25" i="24"/>
  <c r="CW25" i="24"/>
  <c r="CX25" i="24"/>
  <c r="CY25" i="24"/>
  <c r="CZ25" i="24"/>
  <c r="DA25" i="24"/>
  <c r="BT26" i="24"/>
  <c r="BU26" i="24"/>
  <c r="BV26" i="24"/>
  <c r="BW26" i="24"/>
  <c r="BX26" i="24"/>
  <c r="BY26" i="24"/>
  <c r="BZ26" i="24"/>
  <c r="CA26" i="24"/>
  <c r="CB26" i="24"/>
  <c r="CC26" i="24"/>
  <c r="CD26" i="24"/>
  <c r="CE26" i="24"/>
  <c r="CF26" i="24"/>
  <c r="CG26" i="24"/>
  <c r="CH26" i="24"/>
  <c r="CI26" i="24"/>
  <c r="CJ26" i="24"/>
  <c r="CK26" i="24"/>
  <c r="CL26" i="24"/>
  <c r="CM26" i="24"/>
  <c r="CN26" i="24"/>
  <c r="CO26" i="24"/>
  <c r="CP26" i="24"/>
  <c r="CQ26" i="24"/>
  <c r="CR26" i="24"/>
  <c r="CS26" i="24"/>
  <c r="CT26" i="24"/>
  <c r="CU26" i="24"/>
  <c r="CV26" i="24"/>
  <c r="CW26" i="24"/>
  <c r="CX26" i="24"/>
  <c r="CY26" i="24"/>
  <c r="CZ26" i="24"/>
  <c r="DA26" i="24"/>
  <c r="BT27" i="24"/>
  <c r="BU27" i="24"/>
  <c r="BV27" i="24"/>
  <c r="BW27" i="24"/>
  <c r="BX27" i="24"/>
  <c r="BY27" i="24"/>
  <c r="BZ27" i="24"/>
  <c r="CA27" i="24"/>
  <c r="CB27" i="24"/>
  <c r="CC27" i="24"/>
  <c r="CD27" i="24"/>
  <c r="CE27" i="24"/>
  <c r="CF27" i="24"/>
  <c r="CG27" i="24"/>
  <c r="CH27" i="24"/>
  <c r="CI27" i="24"/>
  <c r="CJ27" i="24"/>
  <c r="CK27" i="24"/>
  <c r="CL27" i="24"/>
  <c r="CM27" i="24"/>
  <c r="CN27" i="24"/>
  <c r="CO27" i="24"/>
  <c r="CP27" i="24"/>
  <c r="CQ27" i="24"/>
  <c r="CR27" i="24"/>
  <c r="CS27" i="24"/>
  <c r="CT27" i="24"/>
  <c r="CU27" i="24"/>
  <c r="CV27" i="24"/>
  <c r="CW27" i="24"/>
  <c r="CX27" i="24"/>
  <c r="CY27" i="24"/>
  <c r="CZ27" i="24"/>
  <c r="DA27" i="24"/>
  <c r="BT28" i="24"/>
  <c r="BU28" i="24"/>
  <c r="BV28" i="24"/>
  <c r="BW28" i="24"/>
  <c r="BX28" i="24"/>
  <c r="BY28" i="24"/>
  <c r="BZ28" i="24"/>
  <c r="CA28" i="24"/>
  <c r="CB28" i="24"/>
  <c r="CC28" i="24"/>
  <c r="CD28" i="24"/>
  <c r="CE28" i="24"/>
  <c r="CF28" i="24"/>
  <c r="CG28" i="24"/>
  <c r="CH28" i="24"/>
  <c r="CI28" i="24"/>
  <c r="CJ28" i="24"/>
  <c r="CK28" i="24"/>
  <c r="CL28" i="24"/>
  <c r="CM28" i="24"/>
  <c r="CN28" i="24"/>
  <c r="CO28" i="24"/>
  <c r="CP28" i="24"/>
  <c r="CQ28" i="24"/>
  <c r="CR28" i="24"/>
  <c r="CS28" i="24"/>
  <c r="CT28" i="24"/>
  <c r="CU28" i="24"/>
  <c r="CV28" i="24"/>
  <c r="CW28" i="24"/>
  <c r="CX28" i="24"/>
  <c r="CY28" i="24"/>
  <c r="CZ28" i="24"/>
  <c r="DA28" i="24"/>
  <c r="BT29" i="24"/>
  <c r="BU29" i="24"/>
  <c r="BV29" i="24"/>
  <c r="BW29" i="24"/>
  <c r="BX29" i="24"/>
  <c r="BY29" i="24"/>
  <c r="BZ29" i="24"/>
  <c r="CA29" i="24"/>
  <c r="CB29" i="24"/>
  <c r="CC29" i="24"/>
  <c r="CD29" i="24"/>
  <c r="CE29" i="24"/>
  <c r="CF29" i="24"/>
  <c r="CG29" i="24"/>
  <c r="CH29" i="24"/>
  <c r="CI29" i="24"/>
  <c r="CJ29" i="24"/>
  <c r="CK29" i="24"/>
  <c r="CL29" i="24"/>
  <c r="CM29" i="24"/>
  <c r="CN29" i="24"/>
  <c r="CO29" i="24"/>
  <c r="CP29" i="24"/>
  <c r="CQ29" i="24"/>
  <c r="CR29" i="24"/>
  <c r="CS29" i="24"/>
  <c r="CT29" i="24"/>
  <c r="CU29" i="24"/>
  <c r="CV29" i="24"/>
  <c r="CW29" i="24"/>
  <c r="CX29" i="24"/>
  <c r="CY29" i="24"/>
  <c r="CZ29" i="24"/>
  <c r="DA29" i="24"/>
  <c r="BT30" i="24"/>
  <c r="BU30" i="24"/>
  <c r="BV30" i="24"/>
  <c r="BW30" i="24"/>
  <c r="BX30" i="24"/>
  <c r="BY30" i="24"/>
  <c r="BZ30" i="24"/>
  <c r="CA30" i="24"/>
  <c r="CB30" i="24"/>
  <c r="CC30" i="24"/>
  <c r="CD30" i="24"/>
  <c r="CE30" i="24"/>
  <c r="CF30" i="24"/>
  <c r="CG30" i="24"/>
  <c r="CH30" i="24"/>
  <c r="CI30" i="24"/>
  <c r="CJ30" i="24"/>
  <c r="CK30" i="24"/>
  <c r="CL30" i="24"/>
  <c r="CM30" i="24"/>
  <c r="CN30" i="24"/>
  <c r="CO30" i="24"/>
  <c r="CP30" i="24"/>
  <c r="CQ30" i="24"/>
  <c r="CR30" i="24"/>
  <c r="CS30" i="24"/>
  <c r="CT30" i="24"/>
  <c r="CU30" i="24"/>
  <c r="CV30" i="24"/>
  <c r="CW30" i="24"/>
  <c r="CX30" i="24"/>
  <c r="CY30" i="24"/>
  <c r="CZ30" i="24"/>
  <c r="DA30" i="24"/>
  <c r="BT31" i="24"/>
  <c r="BU31" i="24"/>
  <c r="BV31" i="24"/>
  <c r="BW31" i="24"/>
  <c r="BX31" i="24"/>
  <c r="BY31" i="24"/>
  <c r="BZ31" i="24"/>
  <c r="CA31" i="24"/>
  <c r="CB31" i="24"/>
  <c r="CC31" i="24"/>
  <c r="CD31" i="24"/>
  <c r="CE31" i="24"/>
  <c r="CF31" i="24"/>
  <c r="CG31" i="24"/>
  <c r="CH31" i="24"/>
  <c r="CI31" i="24"/>
  <c r="CJ31" i="24"/>
  <c r="CK31" i="24"/>
  <c r="CL31" i="24"/>
  <c r="CM31" i="24"/>
  <c r="CN31" i="24"/>
  <c r="CO31" i="24"/>
  <c r="CP31" i="24"/>
  <c r="CQ31" i="24"/>
  <c r="CR31" i="24"/>
  <c r="CS31" i="24"/>
  <c r="CT31" i="24"/>
  <c r="CU31" i="24"/>
  <c r="CV31" i="24"/>
  <c r="CW31" i="24"/>
  <c r="CX31" i="24"/>
  <c r="CY31" i="24"/>
  <c r="CZ31" i="24"/>
  <c r="DA31" i="24"/>
  <c r="BT32" i="24"/>
  <c r="BU32" i="24"/>
  <c r="BV32" i="24"/>
  <c r="BW32" i="24"/>
  <c r="BX32" i="24"/>
  <c r="BY32" i="24"/>
  <c r="BZ32" i="24"/>
  <c r="CA32" i="24"/>
  <c r="CB32" i="24"/>
  <c r="CC32" i="24"/>
  <c r="CD32" i="24"/>
  <c r="CE32" i="24"/>
  <c r="CF32" i="24"/>
  <c r="CG32" i="24"/>
  <c r="CH32" i="24"/>
  <c r="CI32" i="24"/>
  <c r="CJ32" i="24"/>
  <c r="CK32" i="24"/>
  <c r="CL32" i="24"/>
  <c r="CM32" i="24"/>
  <c r="CN32" i="24"/>
  <c r="CO32" i="24"/>
  <c r="CP32" i="24"/>
  <c r="CQ32" i="24"/>
  <c r="CR32" i="24"/>
  <c r="CS32" i="24"/>
  <c r="CT32" i="24"/>
  <c r="CU32" i="24"/>
  <c r="CV32" i="24"/>
  <c r="CW32" i="24"/>
  <c r="CX32" i="24"/>
  <c r="CY32" i="24"/>
  <c r="CZ32" i="24"/>
  <c r="DA32" i="24"/>
  <c r="BT33" i="24"/>
  <c r="BU33" i="24"/>
  <c r="BV33" i="24"/>
  <c r="BW33" i="24"/>
  <c r="BX33" i="24"/>
  <c r="BY33" i="24"/>
  <c r="BZ33" i="24"/>
  <c r="CA33" i="24"/>
  <c r="CB33" i="24"/>
  <c r="CC33" i="24"/>
  <c r="CD33" i="24"/>
  <c r="CE33" i="24"/>
  <c r="CF33" i="24"/>
  <c r="CG33" i="24"/>
  <c r="CH33" i="24"/>
  <c r="CI33" i="24"/>
  <c r="CJ33" i="24"/>
  <c r="CK33" i="24"/>
  <c r="CL33" i="24"/>
  <c r="CM33" i="24"/>
  <c r="CN33" i="24"/>
  <c r="CO33" i="24"/>
  <c r="CP33" i="24"/>
  <c r="CQ33" i="24"/>
  <c r="CR33" i="24"/>
  <c r="CS33" i="24"/>
  <c r="CT33" i="24"/>
  <c r="CU33" i="24"/>
  <c r="CV33" i="24"/>
  <c r="CW33" i="24"/>
  <c r="CX33" i="24"/>
  <c r="CY33" i="24"/>
  <c r="CZ33" i="24"/>
  <c r="DA33" i="24"/>
  <c r="BT34" i="24"/>
  <c r="BU34" i="24"/>
  <c r="BV34" i="24"/>
  <c r="BW34" i="24"/>
  <c r="BX34" i="24"/>
  <c r="BY34" i="24"/>
  <c r="BZ34" i="24"/>
  <c r="CA34" i="24"/>
  <c r="CB34" i="24"/>
  <c r="CC34" i="24"/>
  <c r="CD34" i="24"/>
  <c r="CE34" i="24"/>
  <c r="CF34" i="24"/>
  <c r="CG34" i="24"/>
  <c r="CH34" i="24"/>
  <c r="CI34" i="24"/>
  <c r="CJ34" i="24"/>
  <c r="CK34" i="24"/>
  <c r="CL34" i="24"/>
  <c r="CM34" i="24"/>
  <c r="CN34" i="24"/>
  <c r="CO34" i="24"/>
  <c r="CP34" i="24"/>
  <c r="CQ34" i="24"/>
  <c r="CR34" i="24"/>
  <c r="CS34" i="24"/>
  <c r="CT34" i="24"/>
  <c r="CU34" i="24"/>
  <c r="CV34" i="24"/>
  <c r="CW34" i="24"/>
  <c r="CX34" i="24"/>
  <c r="CY34" i="24"/>
  <c r="CZ34" i="24"/>
  <c r="DA34" i="24"/>
  <c r="BT35" i="24"/>
  <c r="BU35" i="24"/>
  <c r="BV35" i="24"/>
  <c r="BW35" i="24"/>
  <c r="BX35" i="24"/>
  <c r="BY35" i="24"/>
  <c r="BZ35" i="24"/>
  <c r="CA35" i="24"/>
  <c r="CB35" i="24"/>
  <c r="CC35" i="24"/>
  <c r="CD35" i="24"/>
  <c r="CE35" i="24"/>
  <c r="CF35" i="24"/>
  <c r="CG35" i="24"/>
  <c r="CH35" i="24"/>
  <c r="CI35" i="24"/>
  <c r="CJ35" i="24"/>
  <c r="CK35" i="24"/>
  <c r="CL35" i="24"/>
  <c r="CM35" i="24"/>
  <c r="CN35" i="24"/>
  <c r="CO35" i="24"/>
  <c r="CP35" i="24"/>
  <c r="CQ35" i="24"/>
  <c r="CR35" i="24"/>
  <c r="CS35" i="24"/>
  <c r="CT35" i="24"/>
  <c r="CU35" i="24"/>
  <c r="CV35" i="24"/>
  <c r="CW35" i="24"/>
  <c r="CX35" i="24"/>
  <c r="CY35" i="24"/>
  <c r="CZ35" i="24"/>
  <c r="DA35" i="24"/>
  <c r="BT36" i="24"/>
  <c r="BU36" i="24"/>
  <c r="BV36" i="24"/>
  <c r="BW36" i="24"/>
  <c r="BX36" i="24"/>
  <c r="BY36" i="24"/>
  <c r="BZ36" i="24"/>
  <c r="CA36" i="24"/>
  <c r="CB36" i="24"/>
  <c r="CC36" i="24"/>
  <c r="CD36" i="24"/>
  <c r="CE36" i="24"/>
  <c r="CF36" i="24"/>
  <c r="CG36" i="24"/>
  <c r="CH36" i="24"/>
  <c r="CI36" i="24"/>
  <c r="CJ36" i="24"/>
  <c r="CK36" i="24"/>
  <c r="CL36" i="24"/>
  <c r="CM36" i="24"/>
  <c r="CN36" i="24"/>
  <c r="CO36" i="24"/>
  <c r="CP36" i="24"/>
  <c r="CQ36" i="24"/>
  <c r="CR36" i="24"/>
  <c r="CS36" i="24"/>
  <c r="CT36" i="24"/>
  <c r="CU36" i="24"/>
  <c r="CV36" i="24"/>
  <c r="CW36" i="24"/>
  <c r="CX36" i="24"/>
  <c r="CY36" i="24"/>
  <c r="CZ36" i="24"/>
  <c r="DA36" i="24"/>
  <c r="BT37" i="24"/>
  <c r="BU37" i="24"/>
  <c r="BV37" i="24"/>
  <c r="BW37" i="24"/>
  <c r="BX37" i="24"/>
  <c r="BY37" i="24"/>
  <c r="BZ37" i="24"/>
  <c r="CA37" i="24"/>
  <c r="CB37" i="24"/>
  <c r="CC37" i="24"/>
  <c r="CD37" i="24"/>
  <c r="CE37" i="24"/>
  <c r="CF37" i="24"/>
  <c r="CG37" i="24"/>
  <c r="CH37" i="24"/>
  <c r="CI37" i="24"/>
  <c r="CJ37" i="24"/>
  <c r="CK37" i="24"/>
  <c r="CL37" i="24"/>
  <c r="CM37" i="24"/>
  <c r="CN37" i="24"/>
  <c r="CO37" i="24"/>
  <c r="CP37" i="24"/>
  <c r="CQ37" i="24"/>
  <c r="CR37" i="24"/>
  <c r="CS37" i="24"/>
  <c r="CT37" i="24"/>
  <c r="CU37" i="24"/>
  <c r="CV37" i="24"/>
  <c r="CW37" i="24"/>
  <c r="CX37" i="24"/>
  <c r="CY37" i="24"/>
  <c r="CZ37" i="24"/>
  <c r="DA37" i="24"/>
  <c r="BT38" i="24"/>
  <c r="BU38" i="24"/>
  <c r="BV38" i="24"/>
  <c r="BW38" i="24"/>
  <c r="BX38" i="24"/>
  <c r="BY38" i="24"/>
  <c r="BZ38" i="24"/>
  <c r="CA38" i="24"/>
  <c r="CB38" i="24"/>
  <c r="CC38" i="24"/>
  <c r="CD38" i="24"/>
  <c r="CE38" i="24"/>
  <c r="CF38" i="24"/>
  <c r="CG38" i="24"/>
  <c r="CH38" i="24"/>
  <c r="CI38" i="24"/>
  <c r="CJ38" i="24"/>
  <c r="CK38" i="24"/>
  <c r="CL38" i="24"/>
  <c r="CM38" i="24"/>
  <c r="CN38" i="24"/>
  <c r="CO38" i="24"/>
  <c r="CP38" i="24"/>
  <c r="CQ38" i="24"/>
  <c r="CR38" i="24"/>
  <c r="CS38" i="24"/>
  <c r="CT38" i="24"/>
  <c r="CU38" i="24"/>
  <c r="CV38" i="24"/>
  <c r="CW38" i="24"/>
  <c r="CX38" i="24"/>
  <c r="CY38" i="24"/>
  <c r="CZ38" i="24"/>
  <c r="DA38" i="24"/>
  <c r="BT39" i="24"/>
  <c r="BU39" i="24"/>
  <c r="BV39" i="24"/>
  <c r="BW39" i="24"/>
  <c r="BX39" i="24"/>
  <c r="BY39" i="24"/>
  <c r="BZ39" i="24"/>
  <c r="CA39" i="24"/>
  <c r="CB39" i="24"/>
  <c r="CC39" i="24"/>
  <c r="CD39" i="24"/>
  <c r="CE39" i="24"/>
  <c r="CF39" i="24"/>
  <c r="CG39" i="24"/>
  <c r="CH39" i="24"/>
  <c r="CI39" i="24"/>
  <c r="CJ39" i="24"/>
  <c r="CK39" i="24"/>
  <c r="CL39" i="24"/>
  <c r="CM39" i="24"/>
  <c r="CN39" i="24"/>
  <c r="CO39" i="24"/>
  <c r="CP39" i="24"/>
  <c r="CQ39" i="24"/>
  <c r="CR39" i="24"/>
  <c r="CS39" i="24"/>
  <c r="CT39" i="24"/>
  <c r="CU39" i="24"/>
  <c r="CV39" i="24"/>
  <c r="CW39" i="24"/>
  <c r="CX39" i="24"/>
  <c r="CY39" i="24"/>
  <c r="CZ39" i="24"/>
  <c r="DA39" i="24"/>
  <c r="BT40" i="24"/>
  <c r="BU40" i="24"/>
  <c r="BV40" i="24"/>
  <c r="BW40" i="24"/>
  <c r="BX40" i="24"/>
  <c r="BY40" i="24"/>
  <c r="BZ40" i="24"/>
  <c r="CA40" i="24"/>
  <c r="CB40" i="24"/>
  <c r="CC40" i="24"/>
  <c r="CD40" i="24"/>
  <c r="CE40" i="24"/>
  <c r="CF40" i="24"/>
  <c r="CG40" i="24"/>
  <c r="CH40" i="24"/>
  <c r="CI40" i="24"/>
  <c r="CJ40" i="24"/>
  <c r="CK40" i="24"/>
  <c r="CL40" i="24"/>
  <c r="CM40" i="24"/>
  <c r="CN40" i="24"/>
  <c r="CO40" i="24"/>
  <c r="CP40" i="24"/>
  <c r="CQ40" i="24"/>
  <c r="CR40" i="24"/>
  <c r="CS40" i="24"/>
  <c r="CT40" i="24"/>
  <c r="CU40" i="24"/>
  <c r="CV40" i="24"/>
  <c r="CW40" i="24"/>
  <c r="CX40" i="24"/>
  <c r="CY40" i="24"/>
  <c r="CZ40" i="24"/>
  <c r="DA40" i="24"/>
  <c r="BT41" i="24"/>
  <c r="BU41" i="24"/>
  <c r="BV41" i="24"/>
  <c r="BW41" i="24"/>
  <c r="BX41" i="24"/>
  <c r="BY41" i="24"/>
  <c r="BZ41" i="24"/>
  <c r="CA41" i="24"/>
  <c r="CB41" i="24"/>
  <c r="CC41" i="24"/>
  <c r="CD41" i="24"/>
  <c r="CE41" i="24"/>
  <c r="CF41" i="24"/>
  <c r="CG41" i="24"/>
  <c r="CH41" i="24"/>
  <c r="CI41" i="24"/>
  <c r="CJ41" i="24"/>
  <c r="CK41" i="24"/>
  <c r="CL41" i="24"/>
  <c r="CM41" i="24"/>
  <c r="CN41" i="24"/>
  <c r="CO41" i="24"/>
  <c r="CP41" i="24"/>
  <c r="CQ41" i="24"/>
  <c r="CR41" i="24"/>
  <c r="CS41" i="24"/>
  <c r="CT41" i="24"/>
  <c r="CU41" i="24"/>
  <c r="CV41" i="24"/>
  <c r="CW41" i="24"/>
  <c r="CX41" i="24"/>
  <c r="CY41" i="24"/>
  <c r="CZ41" i="24"/>
  <c r="DA41" i="24"/>
  <c r="BT42" i="24"/>
  <c r="BU42" i="24"/>
  <c r="BV42" i="24"/>
  <c r="BW42" i="24"/>
  <c r="BX42" i="24"/>
  <c r="BY42" i="24"/>
  <c r="BZ42" i="24"/>
  <c r="CA42" i="24"/>
  <c r="CB42" i="24"/>
  <c r="CC42" i="24"/>
  <c r="CD42" i="24"/>
  <c r="CE42" i="24"/>
  <c r="CF42" i="24"/>
  <c r="CG42" i="24"/>
  <c r="CH42" i="24"/>
  <c r="CI42" i="24"/>
  <c r="CJ42" i="24"/>
  <c r="CK42" i="24"/>
  <c r="CL42" i="24"/>
  <c r="CM42" i="24"/>
  <c r="CN42" i="24"/>
  <c r="CO42" i="24"/>
  <c r="CP42" i="24"/>
  <c r="CQ42" i="24"/>
  <c r="CR42" i="24"/>
  <c r="CS42" i="24"/>
  <c r="CT42" i="24"/>
  <c r="CU42" i="24"/>
  <c r="CV42" i="24"/>
  <c r="CW42" i="24"/>
  <c r="CX42" i="24"/>
  <c r="CY42" i="24"/>
  <c r="CZ42" i="24"/>
  <c r="DA42" i="24"/>
  <c r="BT43" i="24"/>
  <c r="BU43" i="24"/>
  <c r="BV43" i="24"/>
  <c r="BW43" i="24"/>
  <c r="BX43" i="24"/>
  <c r="BY43" i="24"/>
  <c r="BZ43" i="24"/>
  <c r="CA43" i="24"/>
  <c r="CB43" i="24"/>
  <c r="CC43" i="24"/>
  <c r="CD43" i="24"/>
  <c r="CE43" i="24"/>
  <c r="CF43" i="24"/>
  <c r="CG43" i="24"/>
  <c r="CH43" i="24"/>
  <c r="CI43" i="24"/>
  <c r="CJ43" i="24"/>
  <c r="CK43" i="24"/>
  <c r="CL43" i="24"/>
  <c r="CM43" i="24"/>
  <c r="CN43" i="24"/>
  <c r="CO43" i="24"/>
  <c r="CP43" i="24"/>
  <c r="CQ43" i="24"/>
  <c r="CR43" i="24"/>
  <c r="CS43" i="24"/>
  <c r="CT43" i="24"/>
  <c r="CU43" i="24"/>
  <c r="CV43" i="24"/>
  <c r="CW43" i="24"/>
  <c r="CX43" i="24"/>
  <c r="CY43" i="24"/>
  <c r="CZ43" i="24"/>
  <c r="DA43" i="24"/>
  <c r="BT44" i="24"/>
  <c r="BU44" i="24"/>
  <c r="BV44" i="24"/>
  <c r="BW44" i="24"/>
  <c r="BX44" i="24"/>
  <c r="BY44" i="24"/>
  <c r="BZ44" i="24"/>
  <c r="CA44" i="24"/>
  <c r="CB44" i="24"/>
  <c r="CC44" i="24"/>
  <c r="CD44" i="24"/>
  <c r="CE44" i="24"/>
  <c r="CF44" i="24"/>
  <c r="CG44" i="24"/>
  <c r="CH44" i="24"/>
  <c r="CI44" i="24"/>
  <c r="CJ44" i="24"/>
  <c r="CK44" i="24"/>
  <c r="CL44" i="24"/>
  <c r="CM44" i="24"/>
  <c r="CN44" i="24"/>
  <c r="CO44" i="24"/>
  <c r="CP44" i="24"/>
  <c r="CQ44" i="24"/>
  <c r="CR44" i="24"/>
  <c r="CS44" i="24"/>
  <c r="CT44" i="24"/>
  <c r="CU44" i="24"/>
  <c r="CV44" i="24"/>
  <c r="CW44" i="24"/>
  <c r="CX44" i="24"/>
  <c r="CY44" i="24"/>
  <c r="CZ44" i="24"/>
  <c r="DA44" i="24"/>
  <c r="BT46" i="24"/>
  <c r="BU46" i="24"/>
  <c r="BV46" i="24"/>
  <c r="BW46" i="24"/>
  <c r="BX46" i="24"/>
  <c r="BY46" i="24"/>
  <c r="BZ46" i="24"/>
  <c r="CA46" i="24"/>
  <c r="CB46" i="24"/>
  <c r="CC46" i="24"/>
  <c r="CD46" i="24"/>
  <c r="CE46" i="24"/>
  <c r="CF46" i="24"/>
  <c r="CG46" i="24"/>
  <c r="CH46" i="24"/>
  <c r="CI46" i="24"/>
  <c r="CJ46" i="24"/>
  <c r="CK46" i="24"/>
  <c r="CL46" i="24"/>
  <c r="CM46" i="24"/>
  <c r="CN46" i="24"/>
  <c r="CO46" i="24"/>
  <c r="CP46" i="24"/>
  <c r="CQ46" i="24"/>
  <c r="CR46" i="24"/>
  <c r="CS46" i="24"/>
  <c r="CT46" i="24"/>
  <c r="CU46" i="24"/>
  <c r="CV46" i="24"/>
  <c r="CW46" i="24"/>
  <c r="CX46" i="24"/>
  <c r="CY46" i="24"/>
  <c r="CZ46" i="24"/>
  <c r="DA46" i="24"/>
  <c r="BT47" i="24"/>
  <c r="BU47" i="24"/>
  <c r="BV47" i="24"/>
  <c r="BW47" i="24"/>
  <c r="BX47" i="24"/>
  <c r="BY47" i="24"/>
  <c r="BZ47" i="24"/>
  <c r="CA47" i="24"/>
  <c r="CB47" i="24"/>
  <c r="CC47" i="24"/>
  <c r="CD47" i="24"/>
  <c r="CE47" i="24"/>
  <c r="CF47" i="24"/>
  <c r="CG47" i="24"/>
  <c r="CH47" i="24"/>
  <c r="CI47" i="24"/>
  <c r="CJ47" i="24"/>
  <c r="CK47" i="24"/>
  <c r="CL47" i="24"/>
  <c r="CM47" i="24"/>
  <c r="CN47" i="24"/>
  <c r="CO47" i="24"/>
  <c r="CP47" i="24"/>
  <c r="CQ47" i="24"/>
  <c r="CR47" i="24"/>
  <c r="CS47" i="24"/>
  <c r="CT47" i="24"/>
  <c r="CU47" i="24"/>
  <c r="CV47" i="24"/>
  <c r="CW47" i="24"/>
  <c r="CX47" i="24"/>
  <c r="CY47" i="24"/>
  <c r="CZ47" i="24"/>
  <c r="DA47" i="24"/>
  <c r="BT52" i="24"/>
  <c r="BU52" i="24"/>
  <c r="BV52" i="24"/>
  <c r="BW52" i="24"/>
  <c r="BX52" i="24"/>
  <c r="BY52" i="24"/>
  <c r="BZ52" i="24"/>
  <c r="CA52" i="24"/>
  <c r="CB52" i="24"/>
  <c r="CC52" i="24"/>
  <c r="CD52" i="24"/>
  <c r="CE52" i="24"/>
  <c r="CF52" i="24"/>
  <c r="CG52" i="24"/>
  <c r="CH52" i="24"/>
  <c r="CI52" i="24"/>
  <c r="CJ52" i="24"/>
  <c r="CK52" i="24"/>
  <c r="CL52" i="24"/>
  <c r="CM52" i="24"/>
  <c r="CN52" i="24"/>
  <c r="CO52" i="24"/>
  <c r="CP52" i="24"/>
  <c r="CQ52" i="24"/>
  <c r="CR52" i="24"/>
  <c r="CS52" i="24"/>
  <c r="CT52" i="24"/>
  <c r="CU52" i="24"/>
  <c r="CV52" i="24"/>
  <c r="CW52" i="24"/>
  <c r="CX52" i="24"/>
  <c r="CY52" i="24"/>
  <c r="CZ52" i="24"/>
  <c r="DA52" i="24"/>
  <c r="BT54" i="24"/>
  <c r="BU54" i="24"/>
  <c r="BV54" i="24"/>
  <c r="BW54" i="24"/>
  <c r="BX54" i="24"/>
  <c r="BY54" i="24"/>
  <c r="BZ54" i="24"/>
  <c r="CA54" i="24"/>
  <c r="CB54" i="24"/>
  <c r="CC54" i="24"/>
  <c r="CD54" i="24"/>
  <c r="CE54" i="24"/>
  <c r="CF54" i="24"/>
  <c r="CG54" i="24"/>
  <c r="CH54" i="24"/>
  <c r="CI54" i="24"/>
  <c r="CJ54" i="24"/>
  <c r="CK54" i="24"/>
  <c r="CL54" i="24"/>
  <c r="CM54" i="24"/>
  <c r="CN54" i="24"/>
  <c r="CO54" i="24"/>
  <c r="CP54" i="24"/>
  <c r="CQ54" i="24"/>
  <c r="CR54" i="24"/>
  <c r="CS54" i="24"/>
  <c r="CT54" i="24"/>
  <c r="CU54" i="24"/>
  <c r="CV54" i="24"/>
  <c r="CW54" i="24"/>
  <c r="CX54" i="24"/>
  <c r="CY54" i="24"/>
  <c r="CZ54" i="24"/>
  <c r="DA54" i="24"/>
  <c r="BT57" i="24"/>
  <c r="BU57" i="24"/>
  <c r="BV57" i="24"/>
  <c r="BW57" i="24"/>
  <c r="BX57" i="24"/>
  <c r="BY57" i="24"/>
  <c r="BZ57" i="24"/>
  <c r="CA57" i="24"/>
  <c r="CB57" i="24"/>
  <c r="CC57" i="24"/>
  <c r="CD57" i="24"/>
  <c r="CE57" i="24"/>
  <c r="CF57" i="24"/>
  <c r="CG57" i="24"/>
  <c r="CH57" i="24"/>
  <c r="CI57" i="24"/>
  <c r="CJ57" i="24"/>
  <c r="CK57" i="24"/>
  <c r="CL57" i="24"/>
  <c r="CM57" i="24"/>
  <c r="CN57" i="24"/>
  <c r="CO57" i="24"/>
  <c r="CP57" i="24"/>
  <c r="CQ57" i="24"/>
  <c r="CR57" i="24"/>
  <c r="CS57" i="24"/>
  <c r="CT57" i="24"/>
  <c r="CU57" i="24"/>
  <c r="CV57" i="24"/>
  <c r="CW57" i="24"/>
  <c r="CX57" i="24"/>
  <c r="CY57" i="24"/>
  <c r="CZ57" i="24"/>
  <c r="DA57" i="24"/>
  <c r="BT59" i="24"/>
  <c r="BU59" i="24"/>
  <c r="BV59" i="24"/>
  <c r="BW59" i="24"/>
  <c r="BX59" i="24"/>
  <c r="BY59" i="24"/>
  <c r="BZ59" i="24"/>
  <c r="CA59" i="24"/>
  <c r="CB59" i="24"/>
  <c r="CC59" i="24"/>
  <c r="CD59" i="24"/>
  <c r="CE59" i="24"/>
  <c r="CF59" i="24"/>
  <c r="CG59" i="24"/>
  <c r="CH59" i="24"/>
  <c r="CI59" i="24"/>
  <c r="CJ59" i="24"/>
  <c r="CK59" i="24"/>
  <c r="CL59" i="24"/>
  <c r="CM59" i="24"/>
  <c r="CN59" i="24"/>
  <c r="CO59" i="24"/>
  <c r="CP59" i="24"/>
  <c r="CQ59" i="24"/>
  <c r="CR59" i="24"/>
  <c r="CS59" i="24"/>
  <c r="CT59" i="24"/>
  <c r="CU59" i="24"/>
  <c r="CV59" i="24"/>
  <c r="CW59" i="24"/>
  <c r="CX59" i="24"/>
  <c r="CY59" i="24"/>
  <c r="CZ59" i="24"/>
  <c r="DA59" i="24"/>
  <c r="C66" i="24"/>
  <c r="BT61" i="24"/>
  <c r="C67" i="24"/>
  <c r="BU61" i="24"/>
  <c r="C68" i="24"/>
  <c r="BV61" i="24"/>
  <c r="C69" i="24"/>
  <c r="BW61" i="24"/>
  <c r="C70" i="24"/>
  <c r="BX61" i="24"/>
  <c r="C71" i="24"/>
  <c r="BY61" i="24"/>
  <c r="C72" i="24"/>
  <c r="BZ61" i="24"/>
  <c r="C73" i="24"/>
  <c r="CA61" i="24"/>
  <c r="C74" i="24"/>
  <c r="CB61" i="24"/>
  <c r="C75" i="24"/>
  <c r="CC61" i="24"/>
  <c r="C76" i="24"/>
  <c r="CD61" i="24"/>
  <c r="C77" i="24"/>
  <c r="CE61" i="24"/>
  <c r="C78" i="24"/>
  <c r="CF61" i="24"/>
  <c r="C79" i="24"/>
  <c r="CG61" i="24"/>
  <c r="C80" i="24"/>
  <c r="CH61" i="24"/>
  <c r="C81" i="24"/>
  <c r="CI61" i="24"/>
  <c r="C82" i="24"/>
  <c r="CJ61" i="24"/>
  <c r="C83" i="24"/>
  <c r="CK61" i="24"/>
  <c r="C84" i="24"/>
  <c r="CL61" i="24"/>
  <c r="C85" i="24"/>
  <c r="CM61" i="24"/>
  <c r="C86" i="24"/>
  <c r="CN61" i="24"/>
  <c r="C87" i="24"/>
  <c r="CO61" i="24"/>
  <c r="C88" i="24"/>
  <c r="CP61" i="24"/>
  <c r="C89" i="24"/>
  <c r="CQ61" i="24"/>
  <c r="C90" i="24"/>
  <c r="CR61" i="24"/>
  <c r="C91" i="24"/>
  <c r="CS61" i="24"/>
  <c r="C92" i="24"/>
  <c r="CT61" i="24"/>
  <c r="C93" i="24"/>
  <c r="CU61" i="24"/>
  <c r="C94" i="24"/>
  <c r="CV61" i="24"/>
  <c r="C95" i="24"/>
  <c r="CW61" i="24"/>
  <c r="C96" i="24"/>
  <c r="CX61" i="24"/>
  <c r="C97" i="24"/>
  <c r="CY61" i="24"/>
  <c r="CZ61" i="24"/>
  <c r="DA61" i="24"/>
  <c r="C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G81" i="23"/>
  <c r="BU4" i="24"/>
  <c r="BV4" i="24"/>
  <c r="BW4" i="24"/>
  <c r="BX4" i="24"/>
  <c r="BY4" i="24"/>
  <c r="BZ4" i="24"/>
  <c r="CA4" i="24"/>
  <c r="CB4" i="24"/>
  <c r="CC4" i="24"/>
  <c r="CD4" i="24"/>
  <c r="CE4" i="24"/>
  <c r="CF4" i="24"/>
  <c r="CG4" i="24"/>
  <c r="CH4" i="24"/>
  <c r="CI4" i="24"/>
  <c r="CJ4" i="24"/>
  <c r="CK4" i="24"/>
  <c r="CL4" i="24"/>
  <c r="CM4" i="24"/>
  <c r="CN4" i="24"/>
  <c r="CO4" i="24"/>
  <c r="CP4" i="24"/>
  <c r="CQ4" i="24"/>
  <c r="CR4" i="24"/>
  <c r="CS4" i="24"/>
  <c r="CT4" i="24"/>
  <c r="CU4" i="24"/>
  <c r="CV4" i="24"/>
  <c r="CW4" i="24"/>
  <c r="CX4" i="24"/>
  <c r="CY4" i="24"/>
  <c r="CZ4" i="24"/>
  <c r="DA4" i="24"/>
  <c r="BU5" i="24"/>
  <c r="BV5" i="24"/>
  <c r="BW5" i="24"/>
  <c r="BX5" i="24"/>
  <c r="BY5" i="24"/>
  <c r="BZ5" i="24"/>
  <c r="CA5" i="24"/>
  <c r="CB5" i="24"/>
  <c r="CC5" i="24"/>
  <c r="CD5" i="24"/>
  <c r="CE5" i="24"/>
  <c r="CF5" i="24"/>
  <c r="CG5" i="24"/>
  <c r="CH5" i="24"/>
  <c r="CI5" i="24"/>
  <c r="CJ5" i="24"/>
  <c r="CK5" i="24"/>
  <c r="CL5" i="24"/>
  <c r="CM5" i="24"/>
  <c r="CN5" i="24"/>
  <c r="CO5" i="24"/>
  <c r="CP5" i="24"/>
  <c r="CQ5" i="24"/>
  <c r="CR5" i="24"/>
  <c r="CS5" i="24"/>
  <c r="CT5" i="24"/>
  <c r="CU5" i="24"/>
  <c r="CV5" i="24"/>
  <c r="CW5" i="24"/>
  <c r="CX5" i="24"/>
  <c r="CY5" i="24"/>
  <c r="CZ5" i="24"/>
  <c r="DA5" i="24"/>
  <c r="BU6" i="24"/>
  <c r="BV6" i="24"/>
  <c r="BW6" i="24"/>
  <c r="BX6" i="24"/>
  <c r="BY6" i="24"/>
  <c r="BZ6" i="24"/>
  <c r="CA6" i="24"/>
  <c r="CB6" i="24"/>
  <c r="CC6" i="24"/>
  <c r="CD6" i="24"/>
  <c r="CE6" i="24"/>
  <c r="CF6" i="24"/>
  <c r="CG6" i="24"/>
  <c r="CH6" i="24"/>
  <c r="CI6" i="24"/>
  <c r="CJ6" i="24"/>
  <c r="CK6" i="24"/>
  <c r="CL6" i="24"/>
  <c r="CM6" i="24"/>
  <c r="CN6" i="24"/>
  <c r="CO6" i="24"/>
  <c r="CP6" i="24"/>
  <c r="CQ6" i="24"/>
  <c r="CR6" i="24"/>
  <c r="CS6" i="24"/>
  <c r="CT6" i="24"/>
  <c r="CU6" i="24"/>
  <c r="CV6" i="24"/>
  <c r="CW6" i="24"/>
  <c r="CX6" i="24"/>
  <c r="CY6" i="24"/>
  <c r="CZ6" i="24"/>
  <c r="DA6" i="24"/>
  <c r="BU8" i="24"/>
  <c r="BV8" i="24"/>
  <c r="BW8" i="24"/>
  <c r="BX8" i="24"/>
  <c r="BY8" i="24"/>
  <c r="BZ8" i="24"/>
  <c r="CA8" i="24"/>
  <c r="CB8" i="24"/>
  <c r="CC8" i="24"/>
  <c r="CD8" i="24"/>
  <c r="CE8" i="24"/>
  <c r="CF8" i="24"/>
  <c r="CG8" i="24"/>
  <c r="CH8" i="24"/>
  <c r="CI8" i="24"/>
  <c r="CJ8" i="24"/>
  <c r="CK8" i="24"/>
  <c r="CL8" i="24"/>
  <c r="CM8" i="24"/>
  <c r="CN8" i="24"/>
  <c r="CO8" i="24"/>
  <c r="CP8" i="24"/>
  <c r="CQ8" i="24"/>
  <c r="CR8" i="24"/>
  <c r="CS8" i="24"/>
  <c r="CT8" i="24"/>
  <c r="CU8" i="24"/>
  <c r="CV8" i="24"/>
  <c r="CW8" i="24"/>
  <c r="CX8" i="24"/>
  <c r="CY8" i="24"/>
  <c r="CZ8" i="24"/>
  <c r="DA8" i="24"/>
  <c r="BU9" i="24"/>
  <c r="BV9" i="24"/>
  <c r="BW9" i="24"/>
  <c r="BX9" i="24"/>
  <c r="BY9" i="24"/>
  <c r="BZ9" i="24"/>
  <c r="CA9" i="24"/>
  <c r="CB9" i="24"/>
  <c r="CC9" i="24"/>
  <c r="CD9" i="24"/>
  <c r="CE9" i="24"/>
  <c r="CF9" i="24"/>
  <c r="CG9" i="24"/>
  <c r="CH9" i="24"/>
  <c r="CI9" i="24"/>
  <c r="CJ9" i="24"/>
  <c r="CK9" i="24"/>
  <c r="CL9" i="24"/>
  <c r="CM9" i="24"/>
  <c r="CN9" i="24"/>
  <c r="CO9" i="24"/>
  <c r="CP9" i="24"/>
  <c r="CQ9" i="24"/>
  <c r="CR9" i="24"/>
  <c r="CS9" i="24"/>
  <c r="CT9" i="24"/>
  <c r="CU9" i="24"/>
  <c r="CV9" i="24"/>
  <c r="CW9" i="24"/>
  <c r="CX9" i="24"/>
  <c r="CY9" i="24"/>
  <c r="CZ9" i="24"/>
  <c r="DA9" i="24"/>
  <c r="BU10" i="24"/>
  <c r="BV10" i="24"/>
  <c r="BW10" i="24"/>
  <c r="BX10" i="24"/>
  <c r="BY10" i="24"/>
  <c r="BZ10" i="24"/>
  <c r="CA10" i="24"/>
  <c r="CB10" i="24"/>
  <c r="CC10" i="24"/>
  <c r="CD10" i="24"/>
  <c r="CE10" i="24"/>
  <c r="CF10" i="24"/>
  <c r="CG10" i="24"/>
  <c r="CH10" i="24"/>
  <c r="CI10" i="24"/>
  <c r="CJ10" i="24"/>
  <c r="CK10" i="24"/>
  <c r="CL10" i="24"/>
  <c r="CM10" i="24"/>
  <c r="CN10" i="24"/>
  <c r="CO10" i="24"/>
  <c r="CP10" i="24"/>
  <c r="CQ10" i="24"/>
  <c r="CR10" i="24"/>
  <c r="CS10" i="24"/>
  <c r="CT10" i="24"/>
  <c r="CU10" i="24"/>
  <c r="CV10" i="24"/>
  <c r="CW10" i="24"/>
  <c r="CX10" i="24"/>
  <c r="CY10" i="24"/>
  <c r="CZ10" i="24"/>
  <c r="DA10" i="24"/>
  <c r="D183" i="24"/>
  <c r="D185" i="24"/>
  <c r="BT4" i="24"/>
  <c r="BT5" i="24"/>
  <c r="BT6" i="24"/>
  <c r="BT8" i="24"/>
  <c r="BT9" i="24"/>
  <c r="BT10"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63" i="24"/>
  <c r="F64" i="24"/>
  <c r="F65" i="24"/>
  <c r="F66" i="24"/>
  <c r="F67" i="24"/>
  <c r="F68" i="24"/>
  <c r="F69" i="24"/>
  <c r="F70" i="24"/>
  <c r="F71" i="24"/>
  <c r="F72" i="24"/>
  <c r="F73" i="24"/>
  <c r="F74" i="24"/>
  <c r="F75" i="24"/>
  <c r="F76" i="24"/>
  <c r="F77" i="24"/>
  <c r="F78" i="24"/>
  <c r="F79" i="24"/>
  <c r="F80" i="24"/>
  <c r="F81" i="24"/>
  <c r="F82" i="24"/>
  <c r="F83" i="24"/>
  <c r="F84" i="24"/>
  <c r="F85" i="24"/>
  <c r="F86" i="24"/>
  <c r="F87" i="24"/>
  <c r="F88" i="24"/>
  <c r="F89" i="24"/>
  <c r="F90" i="24"/>
  <c r="F91" i="24"/>
  <c r="F92" i="24"/>
  <c r="F93" i="24"/>
  <c r="F94" i="24"/>
  <c r="F95" i="24"/>
  <c r="F96" i="24"/>
  <c r="F97"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I3" i="24"/>
  <c r="I15" i="24"/>
  <c r="J3" i="24"/>
  <c r="J15" i="24"/>
  <c r="K3" i="24"/>
  <c r="K15" i="24"/>
  <c r="L3" i="24"/>
  <c r="L15" i="24"/>
  <c r="M3" i="24"/>
  <c r="M15" i="24"/>
  <c r="N3" i="24"/>
  <c r="N15" i="24"/>
  <c r="O3" i="24"/>
  <c r="O15" i="24"/>
  <c r="P3" i="24"/>
  <c r="P15" i="24"/>
  <c r="Q3" i="24"/>
  <c r="Q15" i="24"/>
  <c r="R3" i="24"/>
  <c r="R15" i="24"/>
  <c r="S3" i="24"/>
  <c r="S15" i="24"/>
  <c r="T3" i="24"/>
  <c r="T15" i="24"/>
  <c r="U3" i="24"/>
  <c r="U15" i="24"/>
  <c r="V3" i="24"/>
  <c r="V15" i="24"/>
  <c r="W3" i="24"/>
  <c r="W15" i="24"/>
  <c r="X3" i="24"/>
  <c r="X15" i="24"/>
  <c r="Y3" i="24"/>
  <c r="Y15" i="24"/>
  <c r="Z3" i="24"/>
  <c r="Z15" i="24"/>
  <c r="AA3" i="24"/>
  <c r="AA15" i="24"/>
  <c r="AB3" i="24"/>
  <c r="AB15" i="24"/>
  <c r="AC3" i="24"/>
  <c r="AC15" i="24"/>
  <c r="AD3" i="24"/>
  <c r="AD15" i="24"/>
  <c r="AE3" i="24"/>
  <c r="AE15" i="24"/>
  <c r="AF3" i="24"/>
  <c r="AF15" i="24"/>
  <c r="AG3" i="24"/>
  <c r="AG15" i="24"/>
  <c r="AH3" i="24"/>
  <c r="AH15" i="24"/>
  <c r="AI3" i="24"/>
  <c r="AI15" i="24"/>
  <c r="AJ3" i="24"/>
  <c r="AJ15" i="24"/>
  <c r="AK3" i="24"/>
  <c r="AK15" i="24"/>
  <c r="AL3" i="24"/>
  <c r="AL15" i="24"/>
  <c r="AM3" i="24"/>
  <c r="AM15" i="24"/>
  <c r="AN3" i="24"/>
  <c r="AN15" i="24"/>
  <c r="AO3" i="24"/>
  <c r="AO15" i="24"/>
  <c r="AP3" i="24"/>
  <c r="AP15" i="24"/>
  <c r="AQ3" i="24"/>
  <c r="AQ15" i="24"/>
  <c r="AR3" i="24"/>
  <c r="AR15" i="24"/>
  <c r="AS3" i="24"/>
  <c r="AS15" i="24"/>
  <c r="AT3" i="24"/>
  <c r="AT15" i="24"/>
  <c r="AU3" i="24"/>
  <c r="AU15" i="24"/>
  <c r="AV3" i="24"/>
  <c r="AV15" i="24"/>
  <c r="AW3" i="24"/>
  <c r="AW15" i="24"/>
  <c r="AX3" i="24"/>
  <c r="AX15" i="24"/>
  <c r="AY3" i="24"/>
  <c r="AY15" i="24"/>
  <c r="AZ3" i="24"/>
  <c r="AZ15" i="24"/>
  <c r="BA3" i="24"/>
  <c r="BA15" i="24"/>
  <c r="BB3" i="24"/>
  <c r="BB15" i="24"/>
  <c r="BC3" i="24"/>
  <c r="BC15" i="24"/>
  <c r="BD3" i="24"/>
  <c r="BD15" i="24"/>
  <c r="BE3" i="24"/>
  <c r="BE15" i="24"/>
  <c r="BF3" i="24"/>
  <c r="BF15" i="24"/>
  <c r="BG3" i="24"/>
  <c r="BG15" i="24"/>
  <c r="BH3" i="24"/>
  <c r="BH15" i="24"/>
  <c r="BI3" i="24"/>
  <c r="BI15" i="24"/>
  <c r="BJ3" i="24"/>
  <c r="BJ15" i="24"/>
  <c r="BK3" i="24"/>
  <c r="BK15" i="24"/>
  <c r="BL3" i="24"/>
  <c r="BL15" i="24"/>
  <c r="BM3" i="24"/>
  <c r="BM15" i="24"/>
  <c r="BN3" i="24"/>
  <c r="BN15" i="24"/>
  <c r="BO3" i="24"/>
  <c r="BO15" i="24"/>
  <c r="BP3" i="24"/>
  <c r="BP15" i="24"/>
  <c r="BQ3" i="24"/>
  <c r="BQ15" i="24"/>
  <c r="BR3" i="24"/>
  <c r="BR15" i="24"/>
  <c r="BS3" i="24"/>
  <c r="BS15" i="24"/>
  <c r="I16" i="24"/>
  <c r="J16" i="24"/>
  <c r="K16" i="24"/>
  <c r="L16" i="24"/>
  <c r="M16" i="24"/>
  <c r="N16" i="24"/>
  <c r="O16" i="24"/>
  <c r="P16" i="24"/>
  <c r="Q16" i="24"/>
  <c r="R16" i="24"/>
  <c r="S16" i="24"/>
  <c r="T16" i="24"/>
  <c r="U16" i="24"/>
  <c r="V16" i="24"/>
  <c r="W16" i="24"/>
  <c r="X16" i="24"/>
  <c r="Y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BF16" i="24"/>
  <c r="BG16" i="24"/>
  <c r="BH16" i="24"/>
  <c r="BI16" i="24"/>
  <c r="BJ16" i="24"/>
  <c r="BK16" i="24"/>
  <c r="BL16" i="24"/>
  <c r="BM16" i="24"/>
  <c r="BN16" i="24"/>
  <c r="BO16" i="24"/>
  <c r="BP16" i="24"/>
  <c r="BQ16" i="24"/>
  <c r="BR16" i="24"/>
  <c r="BS16" i="24"/>
  <c r="I17" i="24"/>
  <c r="J17" i="24"/>
  <c r="K17" i="24"/>
  <c r="L17" i="24"/>
  <c r="M17" i="24"/>
  <c r="N17" i="24"/>
  <c r="O17" i="24"/>
  <c r="P17" i="24"/>
  <c r="Q17" i="24"/>
  <c r="R17" i="24"/>
  <c r="S17" i="24"/>
  <c r="T17" i="24"/>
  <c r="U17" i="24"/>
  <c r="V17" i="24"/>
  <c r="W17" i="24"/>
  <c r="X17" i="24"/>
  <c r="Y17" i="24"/>
  <c r="Z17" i="24"/>
  <c r="AA17" i="24"/>
  <c r="AB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BF17" i="24"/>
  <c r="BG17" i="24"/>
  <c r="BH17" i="24"/>
  <c r="BI17" i="24"/>
  <c r="BJ17" i="24"/>
  <c r="BK17" i="24"/>
  <c r="BL17" i="24"/>
  <c r="BM17" i="24"/>
  <c r="BN17" i="24"/>
  <c r="BO17" i="24"/>
  <c r="BP17" i="24"/>
  <c r="BQ17" i="24"/>
  <c r="BR17" i="24"/>
  <c r="BS17" i="24"/>
  <c r="I18" i="24"/>
  <c r="J18" i="24"/>
  <c r="K18" i="24"/>
  <c r="L18" i="24"/>
  <c r="M18" i="24"/>
  <c r="N18" i="24"/>
  <c r="O18" i="24"/>
  <c r="P18" i="24"/>
  <c r="Q18" i="24"/>
  <c r="R18" i="24"/>
  <c r="S18" i="24"/>
  <c r="T18" i="24"/>
  <c r="U18" i="24"/>
  <c r="V18" i="24"/>
  <c r="W18" i="24"/>
  <c r="X18" i="24"/>
  <c r="Y18" i="24"/>
  <c r="Z18" i="24"/>
  <c r="AA18" i="24"/>
  <c r="AB18" i="24"/>
  <c r="AC18" i="24"/>
  <c r="AD18" i="24"/>
  <c r="AE18" i="24"/>
  <c r="AF18" i="24"/>
  <c r="AG18" i="24"/>
  <c r="AH18" i="24"/>
  <c r="AI18" i="24"/>
  <c r="AJ18" i="24"/>
  <c r="AK18" i="24"/>
  <c r="AL18" i="24"/>
  <c r="AM18" i="24"/>
  <c r="AN18" i="24"/>
  <c r="AO18" i="24"/>
  <c r="AP18" i="24"/>
  <c r="AQ18" i="24"/>
  <c r="AR18" i="24"/>
  <c r="AS18" i="24"/>
  <c r="AT18" i="24"/>
  <c r="AU18" i="24"/>
  <c r="AV18" i="24"/>
  <c r="AW18" i="24"/>
  <c r="AX18" i="24"/>
  <c r="AY18" i="24"/>
  <c r="AZ18" i="24"/>
  <c r="BA18" i="24"/>
  <c r="BB18" i="24"/>
  <c r="BC18" i="24"/>
  <c r="BD18" i="24"/>
  <c r="BE18" i="24"/>
  <c r="BF18" i="24"/>
  <c r="BG18" i="24"/>
  <c r="BH18" i="24"/>
  <c r="BI18" i="24"/>
  <c r="BJ18" i="24"/>
  <c r="BK18" i="24"/>
  <c r="BL18" i="24"/>
  <c r="BM18" i="24"/>
  <c r="BN18" i="24"/>
  <c r="BO18" i="24"/>
  <c r="BP18" i="24"/>
  <c r="BQ18" i="24"/>
  <c r="BR18" i="24"/>
  <c r="BS18" i="24"/>
  <c r="I19" i="24"/>
  <c r="J19" i="24"/>
  <c r="K19" i="24"/>
  <c r="L19" i="24"/>
  <c r="M19" i="24"/>
  <c r="N19" i="24"/>
  <c r="O19" i="24"/>
  <c r="P19" i="24"/>
  <c r="Q19" i="24"/>
  <c r="R19" i="24"/>
  <c r="S19" i="24"/>
  <c r="T19" i="24"/>
  <c r="U19" i="24"/>
  <c r="V19" i="24"/>
  <c r="W19" i="24"/>
  <c r="X19" i="24"/>
  <c r="Y19" i="24"/>
  <c r="Z19" i="24"/>
  <c r="AA19" i="24"/>
  <c r="AB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BF19" i="24"/>
  <c r="BG19" i="24"/>
  <c r="BH19" i="24"/>
  <c r="BI19" i="24"/>
  <c r="BJ19" i="24"/>
  <c r="BK19" i="24"/>
  <c r="BL19" i="24"/>
  <c r="BM19" i="24"/>
  <c r="BN19" i="24"/>
  <c r="BO19" i="24"/>
  <c r="BP19" i="24"/>
  <c r="BQ19" i="24"/>
  <c r="BR19" i="24"/>
  <c r="BS19" i="24"/>
  <c r="I20" i="24"/>
  <c r="J20" i="24"/>
  <c r="K20" i="24"/>
  <c r="L20" i="24"/>
  <c r="M20" i="24"/>
  <c r="N20" i="24"/>
  <c r="O20" i="24"/>
  <c r="P20" i="24"/>
  <c r="Q20" i="24"/>
  <c r="R20" i="24"/>
  <c r="S20" i="24"/>
  <c r="T20" i="24"/>
  <c r="U20" i="24"/>
  <c r="V20" i="24"/>
  <c r="W20" i="24"/>
  <c r="X20" i="24"/>
  <c r="Y20" i="24"/>
  <c r="Z20" i="24"/>
  <c r="AA20" i="24"/>
  <c r="AB20" i="24"/>
  <c r="AC20" i="24"/>
  <c r="AD20" i="24"/>
  <c r="AE20" i="24"/>
  <c r="AF20" i="24"/>
  <c r="AG20" i="24"/>
  <c r="AH20" i="24"/>
  <c r="AI20" i="24"/>
  <c r="AJ20" i="24"/>
  <c r="AK20" i="24"/>
  <c r="AL20" i="24"/>
  <c r="AM20" i="24"/>
  <c r="AN20" i="24"/>
  <c r="AO20" i="24"/>
  <c r="AP20" i="24"/>
  <c r="AQ20" i="24"/>
  <c r="AR20" i="24"/>
  <c r="AS20" i="24"/>
  <c r="AT20" i="24"/>
  <c r="AU20" i="24"/>
  <c r="AV20" i="24"/>
  <c r="AW20" i="24"/>
  <c r="AX20" i="24"/>
  <c r="AY20" i="24"/>
  <c r="AZ20" i="24"/>
  <c r="BA20" i="24"/>
  <c r="BB20" i="24"/>
  <c r="BC20" i="24"/>
  <c r="BD20" i="24"/>
  <c r="BE20" i="24"/>
  <c r="BF20" i="24"/>
  <c r="BG20" i="24"/>
  <c r="BH20" i="24"/>
  <c r="BI20" i="24"/>
  <c r="BJ20" i="24"/>
  <c r="BK20" i="24"/>
  <c r="BL20" i="24"/>
  <c r="BM20" i="24"/>
  <c r="BN20" i="24"/>
  <c r="BO20" i="24"/>
  <c r="BP20" i="24"/>
  <c r="BQ20" i="24"/>
  <c r="BR20" i="24"/>
  <c r="BS20" i="24"/>
  <c r="I21" i="24"/>
  <c r="J21" i="24"/>
  <c r="K21" i="24"/>
  <c r="L21" i="24"/>
  <c r="M21" i="24"/>
  <c r="N21" i="24"/>
  <c r="O21" i="24"/>
  <c r="P21" i="24"/>
  <c r="Q21" i="24"/>
  <c r="R21" i="24"/>
  <c r="S21" i="24"/>
  <c r="T21" i="24"/>
  <c r="U21" i="24"/>
  <c r="V21" i="24"/>
  <c r="W21" i="24"/>
  <c r="X21" i="24"/>
  <c r="Y21" i="24"/>
  <c r="Z21" i="24"/>
  <c r="AA21" i="24"/>
  <c r="AB21" i="24"/>
  <c r="AC21" i="24"/>
  <c r="AD21" i="24"/>
  <c r="AE21" i="24"/>
  <c r="AF21" i="24"/>
  <c r="AG21" i="24"/>
  <c r="AH21" i="24"/>
  <c r="AI21" i="24"/>
  <c r="AJ21" i="24"/>
  <c r="AK21" i="24"/>
  <c r="AL21" i="24"/>
  <c r="AM21" i="24"/>
  <c r="AN21" i="24"/>
  <c r="AO21" i="24"/>
  <c r="AP21" i="24"/>
  <c r="AQ21" i="24"/>
  <c r="AR21" i="24"/>
  <c r="AS21" i="24"/>
  <c r="AT21" i="24"/>
  <c r="AU21" i="24"/>
  <c r="AV21" i="24"/>
  <c r="AW21" i="24"/>
  <c r="AX21" i="24"/>
  <c r="AY21" i="24"/>
  <c r="AZ21" i="24"/>
  <c r="BA21" i="24"/>
  <c r="BB21" i="24"/>
  <c r="BC21" i="24"/>
  <c r="BD21" i="24"/>
  <c r="BE21" i="24"/>
  <c r="BF21" i="24"/>
  <c r="BG21" i="24"/>
  <c r="BH21" i="24"/>
  <c r="BI21" i="24"/>
  <c r="BJ21" i="24"/>
  <c r="BK21" i="24"/>
  <c r="BL21" i="24"/>
  <c r="BM21" i="24"/>
  <c r="BN21" i="24"/>
  <c r="BO21" i="24"/>
  <c r="BP21" i="24"/>
  <c r="BQ21" i="24"/>
  <c r="BR21" i="24"/>
  <c r="BS21" i="24"/>
  <c r="I22" i="24"/>
  <c r="J22" i="24"/>
  <c r="K22" i="24"/>
  <c r="L22" i="24"/>
  <c r="M22" i="24"/>
  <c r="N22" i="24"/>
  <c r="O22" i="24"/>
  <c r="P22" i="24"/>
  <c r="Q22" i="24"/>
  <c r="R22" i="24"/>
  <c r="S22" i="24"/>
  <c r="T22" i="24"/>
  <c r="U22" i="24"/>
  <c r="V22" i="24"/>
  <c r="W22" i="24"/>
  <c r="X22" i="24"/>
  <c r="Y22" i="24"/>
  <c r="Z22" i="24"/>
  <c r="AA22" i="24"/>
  <c r="AB22" i="24"/>
  <c r="AC22" i="24"/>
  <c r="AD22" i="24"/>
  <c r="AE22" i="24"/>
  <c r="AF22" i="24"/>
  <c r="AG22" i="24"/>
  <c r="AH22" i="24"/>
  <c r="AI22" i="24"/>
  <c r="AJ22" i="24"/>
  <c r="AK22" i="24"/>
  <c r="AL22" i="24"/>
  <c r="AM22" i="24"/>
  <c r="AN22" i="24"/>
  <c r="AO22" i="24"/>
  <c r="AP22" i="24"/>
  <c r="AQ22" i="24"/>
  <c r="AR22" i="24"/>
  <c r="AS22" i="24"/>
  <c r="AT22" i="24"/>
  <c r="AU22" i="24"/>
  <c r="AV22" i="24"/>
  <c r="AW22" i="24"/>
  <c r="AX22" i="24"/>
  <c r="AY22" i="24"/>
  <c r="AZ22" i="24"/>
  <c r="BA22" i="24"/>
  <c r="BB22" i="24"/>
  <c r="BC22" i="24"/>
  <c r="BD22" i="24"/>
  <c r="BE22" i="24"/>
  <c r="BF22" i="24"/>
  <c r="BG22" i="24"/>
  <c r="BH22" i="24"/>
  <c r="BI22" i="24"/>
  <c r="BJ22" i="24"/>
  <c r="BK22" i="24"/>
  <c r="BL22" i="24"/>
  <c r="BM22" i="24"/>
  <c r="BN22" i="24"/>
  <c r="BO22" i="24"/>
  <c r="BP22" i="24"/>
  <c r="BQ22" i="24"/>
  <c r="BR22" i="24"/>
  <c r="BS22" i="24"/>
  <c r="I23" i="24"/>
  <c r="J23" i="24"/>
  <c r="K23" i="24"/>
  <c r="L23" i="24"/>
  <c r="M23" i="24"/>
  <c r="N23" i="24"/>
  <c r="O23" i="24"/>
  <c r="P23" i="24"/>
  <c r="Q23" i="24"/>
  <c r="R23" i="24"/>
  <c r="S23" i="24"/>
  <c r="T23" i="24"/>
  <c r="U23" i="24"/>
  <c r="V23" i="24"/>
  <c r="W23" i="24"/>
  <c r="X23" i="24"/>
  <c r="Y23" i="24"/>
  <c r="Z23" i="24"/>
  <c r="AA23" i="24"/>
  <c r="AB23" i="24"/>
  <c r="AC23" i="24"/>
  <c r="AD23" i="24"/>
  <c r="AE23" i="24"/>
  <c r="AF23" i="24"/>
  <c r="AG23" i="24"/>
  <c r="AH23" i="24"/>
  <c r="AI23" i="24"/>
  <c r="AJ23" i="24"/>
  <c r="AK23" i="24"/>
  <c r="AL23" i="24"/>
  <c r="AM23" i="24"/>
  <c r="AN23" i="24"/>
  <c r="AO23" i="24"/>
  <c r="AP23" i="24"/>
  <c r="AQ23" i="24"/>
  <c r="AR23" i="24"/>
  <c r="AS23" i="24"/>
  <c r="AT23" i="24"/>
  <c r="AU23" i="24"/>
  <c r="AV23" i="24"/>
  <c r="AW23" i="24"/>
  <c r="AX23" i="24"/>
  <c r="AY23" i="24"/>
  <c r="AZ23" i="24"/>
  <c r="BA23" i="24"/>
  <c r="BB23" i="24"/>
  <c r="BC23" i="24"/>
  <c r="BD23" i="24"/>
  <c r="BE23" i="24"/>
  <c r="BF23" i="24"/>
  <c r="BG23" i="24"/>
  <c r="BH23" i="24"/>
  <c r="BI23" i="24"/>
  <c r="BJ23" i="24"/>
  <c r="BK23" i="24"/>
  <c r="BL23" i="24"/>
  <c r="BM23" i="24"/>
  <c r="BN23" i="24"/>
  <c r="BO23" i="24"/>
  <c r="BP23" i="24"/>
  <c r="BQ23" i="24"/>
  <c r="BR23" i="24"/>
  <c r="BS23" i="24"/>
  <c r="I24" i="24"/>
  <c r="J24" i="24"/>
  <c r="K24" i="24"/>
  <c r="L24" i="24"/>
  <c r="M24" i="24"/>
  <c r="N24" i="24"/>
  <c r="O24" i="24"/>
  <c r="P24" i="24"/>
  <c r="Q24" i="24"/>
  <c r="R24" i="24"/>
  <c r="S24" i="24"/>
  <c r="T24" i="24"/>
  <c r="U24" i="24"/>
  <c r="V24" i="24"/>
  <c r="W24" i="24"/>
  <c r="X24" i="24"/>
  <c r="Y24" i="24"/>
  <c r="Z24" i="24"/>
  <c r="AA24" i="24"/>
  <c r="AB24" i="24"/>
  <c r="AC24" i="24"/>
  <c r="AD24" i="24"/>
  <c r="AE24" i="24"/>
  <c r="AF24" i="24"/>
  <c r="AG24" i="24"/>
  <c r="AH24" i="24"/>
  <c r="AI24" i="24"/>
  <c r="AJ24" i="24"/>
  <c r="AK24" i="24"/>
  <c r="AL24" i="24"/>
  <c r="AM24" i="24"/>
  <c r="AN24" i="24"/>
  <c r="AO24" i="24"/>
  <c r="AP24" i="24"/>
  <c r="AQ24" i="24"/>
  <c r="AR24" i="24"/>
  <c r="AS24" i="24"/>
  <c r="AT24" i="24"/>
  <c r="AU24" i="24"/>
  <c r="AV24" i="24"/>
  <c r="AW24" i="24"/>
  <c r="AX24" i="24"/>
  <c r="AY24" i="24"/>
  <c r="AZ24" i="24"/>
  <c r="BA24" i="24"/>
  <c r="BB24" i="24"/>
  <c r="BC24" i="24"/>
  <c r="BD24" i="24"/>
  <c r="BE24" i="24"/>
  <c r="BF24" i="24"/>
  <c r="BG24" i="24"/>
  <c r="BH24" i="24"/>
  <c r="BI24" i="24"/>
  <c r="BJ24" i="24"/>
  <c r="BK24" i="24"/>
  <c r="BL24" i="24"/>
  <c r="BM24" i="24"/>
  <c r="BN24" i="24"/>
  <c r="BO24" i="24"/>
  <c r="BP24" i="24"/>
  <c r="BQ24" i="24"/>
  <c r="BR24" i="24"/>
  <c r="BS24" i="24"/>
  <c r="I25" i="24"/>
  <c r="J25" i="24"/>
  <c r="K25" i="24"/>
  <c r="L25" i="24"/>
  <c r="M25" i="24"/>
  <c r="N25" i="24"/>
  <c r="O25" i="24"/>
  <c r="P25" i="24"/>
  <c r="Q25" i="24"/>
  <c r="R25" i="24"/>
  <c r="S25" i="24"/>
  <c r="T25" i="24"/>
  <c r="U25" i="24"/>
  <c r="V25" i="24"/>
  <c r="W25" i="24"/>
  <c r="X25" i="24"/>
  <c r="Y25" i="24"/>
  <c r="Z25" i="24"/>
  <c r="AA25" i="24"/>
  <c r="AB25" i="24"/>
  <c r="AC25" i="24"/>
  <c r="AD25" i="24"/>
  <c r="AE25" i="24"/>
  <c r="AF25" i="24"/>
  <c r="AG25" i="24"/>
  <c r="AH25" i="24"/>
  <c r="AI25" i="24"/>
  <c r="AJ25" i="24"/>
  <c r="AK25" i="24"/>
  <c r="AL25" i="24"/>
  <c r="AM25" i="24"/>
  <c r="AN25" i="24"/>
  <c r="AO25" i="24"/>
  <c r="AP25" i="24"/>
  <c r="AQ25" i="24"/>
  <c r="AR25" i="24"/>
  <c r="AS25" i="24"/>
  <c r="AT25" i="24"/>
  <c r="AU25" i="24"/>
  <c r="AV25" i="24"/>
  <c r="AW25" i="24"/>
  <c r="AX25" i="24"/>
  <c r="AY25" i="24"/>
  <c r="AZ25" i="24"/>
  <c r="BA25" i="24"/>
  <c r="BB25" i="24"/>
  <c r="BC25" i="24"/>
  <c r="BD25" i="24"/>
  <c r="BE25" i="24"/>
  <c r="BF25" i="24"/>
  <c r="BG25" i="24"/>
  <c r="BH25" i="24"/>
  <c r="BI25" i="24"/>
  <c r="BJ25" i="24"/>
  <c r="BK25" i="24"/>
  <c r="BL25" i="24"/>
  <c r="BM25" i="24"/>
  <c r="BN25" i="24"/>
  <c r="BO25" i="24"/>
  <c r="BP25" i="24"/>
  <c r="BQ25" i="24"/>
  <c r="BR25" i="24"/>
  <c r="BS25" i="24"/>
  <c r="I26" i="24"/>
  <c r="J26" i="24"/>
  <c r="K26" i="24"/>
  <c r="L26" i="24"/>
  <c r="M26" i="24"/>
  <c r="N26" i="24"/>
  <c r="O26" i="24"/>
  <c r="P26" i="24"/>
  <c r="Q26" i="24"/>
  <c r="R26" i="24"/>
  <c r="S26" i="24"/>
  <c r="T26" i="24"/>
  <c r="U26" i="24"/>
  <c r="V26" i="24"/>
  <c r="W26" i="24"/>
  <c r="X26" i="24"/>
  <c r="Y26" i="24"/>
  <c r="Z26" i="24"/>
  <c r="AA26" i="24"/>
  <c r="AB26" i="24"/>
  <c r="AC26" i="24"/>
  <c r="AD26" i="24"/>
  <c r="AE26" i="24"/>
  <c r="AF26" i="24"/>
  <c r="AG26" i="24"/>
  <c r="AH26" i="24"/>
  <c r="AI26" i="24"/>
  <c r="AJ26" i="24"/>
  <c r="AK26" i="24"/>
  <c r="AL26" i="24"/>
  <c r="AM26" i="24"/>
  <c r="AN26" i="24"/>
  <c r="AO26" i="24"/>
  <c r="AP26" i="24"/>
  <c r="AQ26" i="24"/>
  <c r="AR26" i="24"/>
  <c r="AS26" i="24"/>
  <c r="AT26" i="24"/>
  <c r="AU26" i="24"/>
  <c r="AV26" i="24"/>
  <c r="AW26" i="24"/>
  <c r="AX26" i="24"/>
  <c r="AY26" i="24"/>
  <c r="AZ26" i="24"/>
  <c r="BA26" i="24"/>
  <c r="BB26" i="24"/>
  <c r="BC26" i="24"/>
  <c r="BD26" i="24"/>
  <c r="BE26" i="24"/>
  <c r="BF26" i="24"/>
  <c r="BG26" i="24"/>
  <c r="BH26" i="24"/>
  <c r="BI26" i="24"/>
  <c r="BJ26" i="24"/>
  <c r="BK26" i="24"/>
  <c r="BL26" i="24"/>
  <c r="BM26" i="24"/>
  <c r="BN26" i="24"/>
  <c r="BO26" i="24"/>
  <c r="BP26" i="24"/>
  <c r="BQ26" i="24"/>
  <c r="BR26" i="24"/>
  <c r="BS26" i="24"/>
  <c r="I27" i="24"/>
  <c r="J27" i="24"/>
  <c r="K27" i="24"/>
  <c r="L27" i="24"/>
  <c r="M27" i="24"/>
  <c r="N27" i="24"/>
  <c r="O27" i="24"/>
  <c r="P27" i="24"/>
  <c r="Q27" i="24"/>
  <c r="R27" i="24"/>
  <c r="S27" i="24"/>
  <c r="T27" i="24"/>
  <c r="U27" i="24"/>
  <c r="V27" i="24"/>
  <c r="W27" i="24"/>
  <c r="X27" i="24"/>
  <c r="Y27" i="24"/>
  <c r="Z27" i="24"/>
  <c r="AA27" i="24"/>
  <c r="AB27" i="24"/>
  <c r="AC27" i="24"/>
  <c r="AD27" i="24"/>
  <c r="AE27" i="24"/>
  <c r="AF27" i="24"/>
  <c r="AG27" i="24"/>
  <c r="AH27" i="24"/>
  <c r="AI27" i="24"/>
  <c r="AJ27" i="24"/>
  <c r="AK27" i="24"/>
  <c r="AL27" i="24"/>
  <c r="AM27" i="24"/>
  <c r="AN27" i="24"/>
  <c r="AO27" i="24"/>
  <c r="AP27" i="24"/>
  <c r="AQ27" i="24"/>
  <c r="AR27" i="24"/>
  <c r="AS27" i="24"/>
  <c r="AT27" i="24"/>
  <c r="AU27" i="24"/>
  <c r="AV27" i="24"/>
  <c r="AW27" i="24"/>
  <c r="AX27" i="24"/>
  <c r="AY27" i="24"/>
  <c r="AZ27" i="24"/>
  <c r="BA27" i="24"/>
  <c r="BB27" i="24"/>
  <c r="BC27" i="24"/>
  <c r="BD27" i="24"/>
  <c r="BE27" i="24"/>
  <c r="BF27" i="24"/>
  <c r="BG27" i="24"/>
  <c r="BH27" i="24"/>
  <c r="BI27" i="24"/>
  <c r="BJ27" i="24"/>
  <c r="BK27" i="24"/>
  <c r="BL27" i="24"/>
  <c r="BM27" i="24"/>
  <c r="BN27" i="24"/>
  <c r="BO27" i="24"/>
  <c r="BP27" i="24"/>
  <c r="BQ27" i="24"/>
  <c r="BR27" i="24"/>
  <c r="BS27" i="24"/>
  <c r="I28" i="24"/>
  <c r="J28" i="24"/>
  <c r="K28" i="24"/>
  <c r="L28" i="24"/>
  <c r="M28" i="24"/>
  <c r="N28" i="24"/>
  <c r="O28" i="24"/>
  <c r="P28" i="24"/>
  <c r="Q28" i="24"/>
  <c r="R28" i="24"/>
  <c r="S28" i="24"/>
  <c r="T28" i="24"/>
  <c r="U28" i="24"/>
  <c r="V28" i="24"/>
  <c r="W28" i="24"/>
  <c r="X28" i="24"/>
  <c r="Y28" i="24"/>
  <c r="Z28" i="24"/>
  <c r="AA28" i="24"/>
  <c r="AB28" i="24"/>
  <c r="AC28" i="24"/>
  <c r="AD28" i="24"/>
  <c r="AE28" i="24"/>
  <c r="AF28" i="24"/>
  <c r="AG28" i="24"/>
  <c r="AH28" i="24"/>
  <c r="AI28" i="24"/>
  <c r="AJ28" i="24"/>
  <c r="AK28" i="24"/>
  <c r="AL28" i="24"/>
  <c r="AM28" i="24"/>
  <c r="AN28" i="24"/>
  <c r="AO28" i="24"/>
  <c r="AP28" i="24"/>
  <c r="AQ28" i="24"/>
  <c r="AR28" i="24"/>
  <c r="AS28" i="24"/>
  <c r="AT28" i="24"/>
  <c r="AU28" i="24"/>
  <c r="AV28" i="24"/>
  <c r="AW28" i="24"/>
  <c r="AX28" i="24"/>
  <c r="AY28" i="24"/>
  <c r="AZ28" i="24"/>
  <c r="BA28" i="24"/>
  <c r="BB28" i="24"/>
  <c r="BC28" i="24"/>
  <c r="BD28" i="24"/>
  <c r="BE28" i="24"/>
  <c r="BF28" i="24"/>
  <c r="BG28" i="24"/>
  <c r="BH28" i="24"/>
  <c r="BI28" i="24"/>
  <c r="BJ28" i="24"/>
  <c r="BK28" i="24"/>
  <c r="BL28" i="24"/>
  <c r="BM28" i="24"/>
  <c r="BN28" i="24"/>
  <c r="BO28" i="24"/>
  <c r="BP28" i="24"/>
  <c r="BQ28" i="24"/>
  <c r="BR28" i="24"/>
  <c r="BS28" i="24"/>
  <c r="I29" i="24"/>
  <c r="J29" i="24"/>
  <c r="K29" i="24"/>
  <c r="L29" i="24"/>
  <c r="M29" i="24"/>
  <c r="N29" i="24"/>
  <c r="O29" i="24"/>
  <c r="P29" i="24"/>
  <c r="Q29" i="24"/>
  <c r="R29" i="24"/>
  <c r="S29" i="24"/>
  <c r="T29" i="24"/>
  <c r="U29" i="24"/>
  <c r="V29" i="24"/>
  <c r="W29" i="24"/>
  <c r="X29" i="24"/>
  <c r="Y29" i="24"/>
  <c r="Z29" i="24"/>
  <c r="AA29" i="24"/>
  <c r="AB29" i="24"/>
  <c r="AC29" i="24"/>
  <c r="AD29" i="24"/>
  <c r="AE29" i="24"/>
  <c r="AF29" i="24"/>
  <c r="AG29" i="24"/>
  <c r="AH29" i="24"/>
  <c r="AI29" i="24"/>
  <c r="AJ29" i="24"/>
  <c r="AK29" i="24"/>
  <c r="AL29" i="24"/>
  <c r="AM29" i="24"/>
  <c r="AN29" i="24"/>
  <c r="AO29" i="24"/>
  <c r="AP29" i="24"/>
  <c r="AQ29" i="24"/>
  <c r="AR29" i="24"/>
  <c r="AS29" i="24"/>
  <c r="AT29" i="24"/>
  <c r="AU29" i="24"/>
  <c r="AV29" i="24"/>
  <c r="AW29" i="24"/>
  <c r="AX29" i="24"/>
  <c r="AY29" i="24"/>
  <c r="AZ29" i="24"/>
  <c r="BA29" i="24"/>
  <c r="BB29" i="24"/>
  <c r="BC29" i="24"/>
  <c r="BD29" i="24"/>
  <c r="BE29" i="24"/>
  <c r="BF29" i="24"/>
  <c r="BG29" i="24"/>
  <c r="BH29" i="24"/>
  <c r="BI29" i="24"/>
  <c r="BJ29" i="24"/>
  <c r="BK29" i="24"/>
  <c r="BL29" i="24"/>
  <c r="BM29" i="24"/>
  <c r="BN29" i="24"/>
  <c r="BO29" i="24"/>
  <c r="BP29" i="24"/>
  <c r="BQ29" i="24"/>
  <c r="BR29" i="24"/>
  <c r="BS29" i="24"/>
  <c r="I30" i="24"/>
  <c r="J30" i="24"/>
  <c r="K30" i="24"/>
  <c r="L30" i="24"/>
  <c r="M30" i="24"/>
  <c r="N30" i="24"/>
  <c r="O30" i="24"/>
  <c r="P30" i="24"/>
  <c r="Q30" i="24"/>
  <c r="R30" i="24"/>
  <c r="S30" i="24"/>
  <c r="T30" i="24"/>
  <c r="U30" i="24"/>
  <c r="V30" i="24"/>
  <c r="W30" i="24"/>
  <c r="X30" i="24"/>
  <c r="Y30" i="24"/>
  <c r="Z30" i="24"/>
  <c r="AA30" i="24"/>
  <c r="AB30" i="24"/>
  <c r="AC30" i="24"/>
  <c r="AD30" i="24"/>
  <c r="AE30" i="24"/>
  <c r="AF30" i="24"/>
  <c r="AG30" i="24"/>
  <c r="AH30" i="24"/>
  <c r="AI30" i="24"/>
  <c r="AJ30" i="24"/>
  <c r="AK30" i="24"/>
  <c r="AL30" i="24"/>
  <c r="AM30" i="24"/>
  <c r="AN30" i="24"/>
  <c r="AO30" i="24"/>
  <c r="AP30" i="24"/>
  <c r="AQ30" i="24"/>
  <c r="AR30" i="24"/>
  <c r="AS30" i="24"/>
  <c r="AT30" i="24"/>
  <c r="AU30" i="24"/>
  <c r="AV30" i="24"/>
  <c r="AW30" i="24"/>
  <c r="AX30" i="24"/>
  <c r="AY30" i="24"/>
  <c r="AZ30" i="24"/>
  <c r="BA30" i="24"/>
  <c r="BB30" i="24"/>
  <c r="BC30" i="24"/>
  <c r="BD30" i="24"/>
  <c r="BE30" i="24"/>
  <c r="BF30" i="24"/>
  <c r="BG30" i="24"/>
  <c r="BH30" i="24"/>
  <c r="BI30" i="24"/>
  <c r="BJ30" i="24"/>
  <c r="BK30" i="24"/>
  <c r="BL30" i="24"/>
  <c r="BM30" i="24"/>
  <c r="BN30" i="24"/>
  <c r="BO30" i="24"/>
  <c r="BP30" i="24"/>
  <c r="BQ30" i="24"/>
  <c r="BR30" i="24"/>
  <c r="BS30" i="24"/>
  <c r="I31" i="24"/>
  <c r="J31" i="24"/>
  <c r="K31" i="24"/>
  <c r="L31" i="24"/>
  <c r="M31" i="24"/>
  <c r="N31" i="24"/>
  <c r="O31" i="24"/>
  <c r="P31" i="24"/>
  <c r="Q31" i="24"/>
  <c r="R31" i="24"/>
  <c r="S31" i="24"/>
  <c r="T31" i="24"/>
  <c r="U31" i="24"/>
  <c r="V31" i="24"/>
  <c r="W31" i="24"/>
  <c r="X31" i="24"/>
  <c r="Y31" i="24"/>
  <c r="Z31" i="24"/>
  <c r="AA31" i="24"/>
  <c r="AB31" i="24"/>
  <c r="AC31" i="24"/>
  <c r="AD31" i="24"/>
  <c r="AE31" i="24"/>
  <c r="AF31" i="24"/>
  <c r="AG31" i="24"/>
  <c r="AH31" i="24"/>
  <c r="AI31" i="24"/>
  <c r="AJ31" i="24"/>
  <c r="AK31" i="24"/>
  <c r="AL31" i="24"/>
  <c r="AM31" i="24"/>
  <c r="AN31" i="24"/>
  <c r="AO31" i="24"/>
  <c r="AP31" i="24"/>
  <c r="AQ31" i="24"/>
  <c r="AR31" i="24"/>
  <c r="AS31" i="24"/>
  <c r="AT31" i="24"/>
  <c r="AU31" i="24"/>
  <c r="AV31" i="24"/>
  <c r="AW31" i="24"/>
  <c r="AX31" i="24"/>
  <c r="AY31" i="24"/>
  <c r="AZ31" i="24"/>
  <c r="BA31" i="24"/>
  <c r="BB31" i="24"/>
  <c r="BC31" i="24"/>
  <c r="BD31" i="24"/>
  <c r="BE31" i="24"/>
  <c r="BF31" i="24"/>
  <c r="BG31" i="24"/>
  <c r="BH31" i="24"/>
  <c r="BI31" i="24"/>
  <c r="BJ31" i="24"/>
  <c r="BK31" i="24"/>
  <c r="BL31" i="24"/>
  <c r="BM31" i="24"/>
  <c r="BN31" i="24"/>
  <c r="BO31" i="24"/>
  <c r="BP31" i="24"/>
  <c r="BQ31" i="24"/>
  <c r="BR31" i="24"/>
  <c r="BS31" i="24"/>
  <c r="I32" i="24"/>
  <c r="J32" i="24"/>
  <c r="K32" i="24"/>
  <c r="L32" i="24"/>
  <c r="M32" i="24"/>
  <c r="N32" i="24"/>
  <c r="O32" i="24"/>
  <c r="P32" i="24"/>
  <c r="Q32" i="24"/>
  <c r="R32" i="24"/>
  <c r="S32" i="24"/>
  <c r="T32" i="24"/>
  <c r="U32" i="24"/>
  <c r="V32" i="24"/>
  <c r="W32" i="24"/>
  <c r="X32" i="24"/>
  <c r="Y32" i="24"/>
  <c r="Z32" i="24"/>
  <c r="AA32" i="24"/>
  <c r="AB32" i="24"/>
  <c r="AC32" i="24"/>
  <c r="AD32" i="24"/>
  <c r="AE32" i="24"/>
  <c r="AF32" i="24"/>
  <c r="AG32" i="24"/>
  <c r="AH32" i="24"/>
  <c r="AI32" i="24"/>
  <c r="AJ32" i="24"/>
  <c r="AK32" i="24"/>
  <c r="AL32" i="24"/>
  <c r="AM32" i="24"/>
  <c r="AN32" i="24"/>
  <c r="AO32" i="24"/>
  <c r="AP32" i="24"/>
  <c r="AQ32" i="24"/>
  <c r="AR32" i="24"/>
  <c r="AS32" i="24"/>
  <c r="AT32" i="24"/>
  <c r="AU32" i="24"/>
  <c r="AV32" i="24"/>
  <c r="AW32" i="24"/>
  <c r="AX32" i="24"/>
  <c r="AY32" i="24"/>
  <c r="AZ32" i="24"/>
  <c r="BA32" i="24"/>
  <c r="BB32" i="24"/>
  <c r="BC32" i="24"/>
  <c r="BD32" i="24"/>
  <c r="BE32" i="24"/>
  <c r="BF32" i="24"/>
  <c r="BG32" i="24"/>
  <c r="BH32" i="24"/>
  <c r="BI32" i="24"/>
  <c r="BJ32" i="24"/>
  <c r="BK32" i="24"/>
  <c r="BL32" i="24"/>
  <c r="BM32" i="24"/>
  <c r="BN32" i="24"/>
  <c r="BO32" i="24"/>
  <c r="BP32" i="24"/>
  <c r="BQ32" i="24"/>
  <c r="BR32" i="24"/>
  <c r="BS32" i="24"/>
  <c r="I33" i="24"/>
  <c r="J33" i="24"/>
  <c r="K33" i="24"/>
  <c r="L33" i="24"/>
  <c r="M33" i="24"/>
  <c r="N33" i="24"/>
  <c r="O33" i="24"/>
  <c r="P33" i="24"/>
  <c r="Q33" i="24"/>
  <c r="R33" i="24"/>
  <c r="S33" i="24"/>
  <c r="T33" i="24"/>
  <c r="U33" i="24"/>
  <c r="V33" i="24"/>
  <c r="W33" i="24"/>
  <c r="X33" i="24"/>
  <c r="Y33" i="24"/>
  <c r="Z33" i="24"/>
  <c r="AA33" i="24"/>
  <c r="AB33" i="24"/>
  <c r="AC33" i="24"/>
  <c r="AD33" i="24"/>
  <c r="AE33" i="24"/>
  <c r="AF33" i="24"/>
  <c r="AG33" i="24"/>
  <c r="AH33" i="24"/>
  <c r="AI33" i="24"/>
  <c r="AJ33" i="24"/>
  <c r="AK33" i="24"/>
  <c r="AL33" i="24"/>
  <c r="AM33" i="24"/>
  <c r="AN33" i="24"/>
  <c r="AO33" i="24"/>
  <c r="AP33" i="24"/>
  <c r="AQ33" i="24"/>
  <c r="AR33" i="24"/>
  <c r="AS33" i="24"/>
  <c r="AT33" i="24"/>
  <c r="AU33" i="24"/>
  <c r="AV33" i="24"/>
  <c r="AW33" i="24"/>
  <c r="AX33" i="24"/>
  <c r="AY33" i="24"/>
  <c r="AZ33" i="24"/>
  <c r="BA33" i="24"/>
  <c r="BB33" i="24"/>
  <c r="BC33" i="24"/>
  <c r="BD33" i="24"/>
  <c r="BE33" i="24"/>
  <c r="BF33" i="24"/>
  <c r="BG33" i="24"/>
  <c r="BH33" i="24"/>
  <c r="BI33" i="24"/>
  <c r="BJ33" i="24"/>
  <c r="BK33" i="24"/>
  <c r="BL33" i="24"/>
  <c r="BM33" i="24"/>
  <c r="BN33" i="24"/>
  <c r="BO33" i="24"/>
  <c r="BP33" i="24"/>
  <c r="BQ33" i="24"/>
  <c r="BR33" i="24"/>
  <c r="BS33" i="24"/>
  <c r="I34" i="24"/>
  <c r="J34" i="24"/>
  <c r="K34" i="24"/>
  <c r="L34" i="24"/>
  <c r="M34" i="24"/>
  <c r="N34" i="24"/>
  <c r="O34" i="24"/>
  <c r="P34" i="24"/>
  <c r="Q34" i="24"/>
  <c r="R34" i="24"/>
  <c r="S34" i="24"/>
  <c r="T34" i="24"/>
  <c r="U34" i="24"/>
  <c r="V34" i="24"/>
  <c r="W34" i="24"/>
  <c r="X34" i="24"/>
  <c r="Y34" i="24"/>
  <c r="Z34" i="24"/>
  <c r="AA34" i="24"/>
  <c r="AB34" i="24"/>
  <c r="AC34" i="24"/>
  <c r="AD34" i="24"/>
  <c r="AE34" i="24"/>
  <c r="AF34" i="24"/>
  <c r="AG34" i="24"/>
  <c r="AH34" i="24"/>
  <c r="AI34" i="24"/>
  <c r="AJ34" i="24"/>
  <c r="AK34" i="24"/>
  <c r="AL34" i="24"/>
  <c r="AM34" i="24"/>
  <c r="AN34" i="24"/>
  <c r="AO34" i="24"/>
  <c r="AP34" i="24"/>
  <c r="AQ34" i="24"/>
  <c r="AR34" i="24"/>
  <c r="AS34" i="24"/>
  <c r="AT34" i="24"/>
  <c r="AU34" i="24"/>
  <c r="AV34" i="24"/>
  <c r="AW34" i="24"/>
  <c r="AX34" i="24"/>
  <c r="AY34" i="24"/>
  <c r="AZ34" i="24"/>
  <c r="BA34" i="24"/>
  <c r="BB34" i="24"/>
  <c r="BC34" i="24"/>
  <c r="BD34" i="24"/>
  <c r="BE34" i="24"/>
  <c r="BF34" i="24"/>
  <c r="BG34" i="24"/>
  <c r="BH34" i="24"/>
  <c r="BI34" i="24"/>
  <c r="BJ34" i="24"/>
  <c r="BK34" i="24"/>
  <c r="BL34" i="24"/>
  <c r="BM34" i="24"/>
  <c r="BN34" i="24"/>
  <c r="BO34" i="24"/>
  <c r="BP34" i="24"/>
  <c r="BQ34" i="24"/>
  <c r="BR34" i="24"/>
  <c r="BS34" i="24"/>
  <c r="I35" i="24"/>
  <c r="J35" i="24"/>
  <c r="K35" i="24"/>
  <c r="L35" i="24"/>
  <c r="M35" i="24"/>
  <c r="N35" i="24"/>
  <c r="O35" i="24"/>
  <c r="P35" i="24"/>
  <c r="Q35" i="24"/>
  <c r="R35" i="24"/>
  <c r="S35" i="24"/>
  <c r="T35" i="24"/>
  <c r="U35" i="24"/>
  <c r="V35" i="24"/>
  <c r="W35" i="24"/>
  <c r="X35" i="24"/>
  <c r="Y35" i="24"/>
  <c r="Z35" i="24"/>
  <c r="AA35" i="24"/>
  <c r="AB35" i="24"/>
  <c r="AC35" i="24"/>
  <c r="AD35" i="24"/>
  <c r="AE35" i="24"/>
  <c r="AF35" i="24"/>
  <c r="AG35" i="24"/>
  <c r="AH35" i="24"/>
  <c r="AI35" i="24"/>
  <c r="AJ35" i="24"/>
  <c r="AK35" i="24"/>
  <c r="AL35" i="24"/>
  <c r="AM35" i="24"/>
  <c r="AN35" i="24"/>
  <c r="AO35" i="24"/>
  <c r="AP35" i="24"/>
  <c r="AQ35" i="24"/>
  <c r="AR35" i="24"/>
  <c r="AS35" i="24"/>
  <c r="AT35" i="24"/>
  <c r="AU35" i="24"/>
  <c r="AV35" i="24"/>
  <c r="AW35" i="24"/>
  <c r="AX35" i="24"/>
  <c r="AY35" i="24"/>
  <c r="AZ35" i="24"/>
  <c r="BA35" i="24"/>
  <c r="BB35" i="24"/>
  <c r="BC35" i="24"/>
  <c r="BD35" i="24"/>
  <c r="BE35" i="24"/>
  <c r="BF35" i="24"/>
  <c r="BG35" i="24"/>
  <c r="BH35" i="24"/>
  <c r="BI35" i="24"/>
  <c r="BJ35" i="24"/>
  <c r="BK35" i="24"/>
  <c r="BL35" i="24"/>
  <c r="BM35" i="24"/>
  <c r="BN35" i="24"/>
  <c r="BO35" i="24"/>
  <c r="BP35" i="24"/>
  <c r="BQ35" i="24"/>
  <c r="BR35" i="24"/>
  <c r="BS35" i="24"/>
  <c r="I36" i="24"/>
  <c r="J36" i="24"/>
  <c r="K36" i="24"/>
  <c r="L36" i="24"/>
  <c r="M36" i="24"/>
  <c r="N36" i="24"/>
  <c r="O36" i="24"/>
  <c r="P36" i="24"/>
  <c r="Q36" i="24"/>
  <c r="R36" i="24"/>
  <c r="S36" i="24"/>
  <c r="T36" i="24"/>
  <c r="U36" i="24"/>
  <c r="V36" i="24"/>
  <c r="W36" i="24"/>
  <c r="X36" i="24"/>
  <c r="Y36" i="24"/>
  <c r="Z36" i="24"/>
  <c r="AA36" i="24"/>
  <c r="AB36" i="24"/>
  <c r="AC36" i="24"/>
  <c r="AD36" i="24"/>
  <c r="AE36" i="24"/>
  <c r="AF36" i="24"/>
  <c r="AG36" i="24"/>
  <c r="AH36" i="24"/>
  <c r="AI36" i="24"/>
  <c r="AJ36" i="24"/>
  <c r="AK36" i="24"/>
  <c r="AL36" i="24"/>
  <c r="AM36" i="24"/>
  <c r="AN36" i="24"/>
  <c r="AO36" i="24"/>
  <c r="AP36" i="24"/>
  <c r="AQ36" i="24"/>
  <c r="AR36" i="24"/>
  <c r="AS36" i="24"/>
  <c r="AT36" i="24"/>
  <c r="AU36" i="24"/>
  <c r="AV36" i="24"/>
  <c r="AW36" i="24"/>
  <c r="AX36" i="24"/>
  <c r="AY36" i="24"/>
  <c r="AZ36" i="24"/>
  <c r="BA36" i="24"/>
  <c r="BB36" i="24"/>
  <c r="BC36" i="24"/>
  <c r="BD36" i="24"/>
  <c r="BE36" i="24"/>
  <c r="BF36" i="24"/>
  <c r="BG36" i="24"/>
  <c r="BH36" i="24"/>
  <c r="BI36" i="24"/>
  <c r="BJ36" i="24"/>
  <c r="BK36" i="24"/>
  <c r="BL36" i="24"/>
  <c r="BM36" i="24"/>
  <c r="BN36" i="24"/>
  <c r="BO36" i="24"/>
  <c r="BP36" i="24"/>
  <c r="BQ36" i="24"/>
  <c r="BR36" i="24"/>
  <c r="BS36" i="24"/>
  <c r="I37" i="24"/>
  <c r="J37" i="24"/>
  <c r="K37" i="24"/>
  <c r="L37" i="24"/>
  <c r="M37" i="24"/>
  <c r="N37" i="24"/>
  <c r="O37" i="24"/>
  <c r="P37" i="24"/>
  <c r="Q37" i="24"/>
  <c r="R37" i="24"/>
  <c r="S37" i="24"/>
  <c r="T37" i="24"/>
  <c r="U37" i="24"/>
  <c r="V37" i="24"/>
  <c r="W37" i="24"/>
  <c r="X37" i="24"/>
  <c r="Y37" i="24"/>
  <c r="Z37" i="24"/>
  <c r="AA37" i="24"/>
  <c r="AB37" i="24"/>
  <c r="AC37" i="24"/>
  <c r="AD37" i="24"/>
  <c r="AE37" i="24"/>
  <c r="AF37" i="24"/>
  <c r="AG37" i="24"/>
  <c r="AH37" i="24"/>
  <c r="AI37" i="24"/>
  <c r="AJ37" i="24"/>
  <c r="AK37" i="24"/>
  <c r="AL37" i="24"/>
  <c r="AM37" i="24"/>
  <c r="AN37" i="24"/>
  <c r="AO37" i="24"/>
  <c r="AP37" i="24"/>
  <c r="AQ37" i="24"/>
  <c r="AR37" i="24"/>
  <c r="AS37" i="24"/>
  <c r="AT37" i="24"/>
  <c r="AU37" i="24"/>
  <c r="AV37" i="24"/>
  <c r="AW37" i="24"/>
  <c r="AX37" i="24"/>
  <c r="AY37" i="24"/>
  <c r="AZ37" i="24"/>
  <c r="BA37" i="24"/>
  <c r="BB37" i="24"/>
  <c r="BC37" i="24"/>
  <c r="BD37" i="24"/>
  <c r="BE37" i="24"/>
  <c r="BF37" i="24"/>
  <c r="BG37" i="24"/>
  <c r="BH37" i="24"/>
  <c r="BI37" i="24"/>
  <c r="BJ37" i="24"/>
  <c r="BK37" i="24"/>
  <c r="BL37" i="24"/>
  <c r="BM37" i="24"/>
  <c r="BN37" i="24"/>
  <c r="BO37" i="24"/>
  <c r="BP37" i="24"/>
  <c r="BQ37" i="24"/>
  <c r="BR37" i="24"/>
  <c r="BS37" i="24"/>
  <c r="I38" i="24"/>
  <c r="J38" i="24"/>
  <c r="K38" i="24"/>
  <c r="L38" i="24"/>
  <c r="M38" i="24"/>
  <c r="N38" i="24"/>
  <c r="O38" i="24"/>
  <c r="P38" i="24"/>
  <c r="Q38" i="24"/>
  <c r="R38" i="24"/>
  <c r="S38" i="24"/>
  <c r="T38" i="24"/>
  <c r="U38" i="24"/>
  <c r="V38" i="24"/>
  <c r="W38" i="24"/>
  <c r="X38" i="24"/>
  <c r="Y38" i="24"/>
  <c r="Z38" i="24"/>
  <c r="AA38" i="24"/>
  <c r="AB38" i="24"/>
  <c r="AC38" i="24"/>
  <c r="AD38" i="24"/>
  <c r="AE38" i="24"/>
  <c r="AF38" i="24"/>
  <c r="AG38" i="24"/>
  <c r="AH38" i="24"/>
  <c r="AI38" i="24"/>
  <c r="AJ38" i="24"/>
  <c r="AK38" i="24"/>
  <c r="AL38" i="24"/>
  <c r="AM38" i="24"/>
  <c r="AN38" i="24"/>
  <c r="AO38" i="24"/>
  <c r="AP38" i="24"/>
  <c r="AQ38" i="24"/>
  <c r="AR38" i="24"/>
  <c r="AS38" i="24"/>
  <c r="AT38" i="24"/>
  <c r="AU38" i="24"/>
  <c r="AV38" i="24"/>
  <c r="AW38" i="24"/>
  <c r="AX38" i="24"/>
  <c r="AY38" i="24"/>
  <c r="AZ38" i="24"/>
  <c r="BA38" i="24"/>
  <c r="BB38" i="24"/>
  <c r="BC38" i="24"/>
  <c r="BD38" i="24"/>
  <c r="BE38" i="24"/>
  <c r="BF38" i="24"/>
  <c r="BG38" i="24"/>
  <c r="BH38" i="24"/>
  <c r="BI38" i="24"/>
  <c r="BJ38" i="24"/>
  <c r="BK38" i="24"/>
  <c r="BL38" i="24"/>
  <c r="BM38" i="24"/>
  <c r="BN38" i="24"/>
  <c r="BO38" i="24"/>
  <c r="BP38" i="24"/>
  <c r="BQ38" i="24"/>
  <c r="BR38" i="24"/>
  <c r="BS38" i="24"/>
  <c r="I39" i="24"/>
  <c r="J39" i="24"/>
  <c r="K39" i="24"/>
  <c r="L39" i="24"/>
  <c r="M39" i="24"/>
  <c r="N39" i="24"/>
  <c r="O39" i="24"/>
  <c r="P39" i="24"/>
  <c r="Q39" i="24"/>
  <c r="R39" i="24"/>
  <c r="S39" i="24"/>
  <c r="T39" i="24"/>
  <c r="U39" i="24"/>
  <c r="V39" i="24"/>
  <c r="W39" i="24"/>
  <c r="X39" i="24"/>
  <c r="Y39" i="24"/>
  <c r="Z39" i="24"/>
  <c r="AA39" i="24"/>
  <c r="AB39" i="24"/>
  <c r="AC39" i="24"/>
  <c r="AD39" i="24"/>
  <c r="AE39" i="24"/>
  <c r="AF39" i="24"/>
  <c r="AG39" i="24"/>
  <c r="AH39" i="24"/>
  <c r="AI39" i="24"/>
  <c r="AJ39" i="24"/>
  <c r="AK39" i="24"/>
  <c r="AL39" i="24"/>
  <c r="AM39" i="24"/>
  <c r="AN39" i="24"/>
  <c r="AO39" i="24"/>
  <c r="AP39" i="24"/>
  <c r="AQ39" i="24"/>
  <c r="AR39" i="24"/>
  <c r="AS39" i="24"/>
  <c r="AT39" i="24"/>
  <c r="AU39" i="24"/>
  <c r="AV39" i="24"/>
  <c r="AW39" i="24"/>
  <c r="AX39" i="24"/>
  <c r="AY39" i="24"/>
  <c r="AZ39" i="24"/>
  <c r="BA39" i="24"/>
  <c r="BB39" i="24"/>
  <c r="BC39" i="24"/>
  <c r="BD39" i="24"/>
  <c r="BE39" i="24"/>
  <c r="BF39" i="24"/>
  <c r="BG39" i="24"/>
  <c r="BH39" i="24"/>
  <c r="BI39" i="24"/>
  <c r="BJ39" i="24"/>
  <c r="BK39" i="24"/>
  <c r="BL39" i="24"/>
  <c r="BM39" i="24"/>
  <c r="BN39" i="24"/>
  <c r="BO39" i="24"/>
  <c r="BP39" i="24"/>
  <c r="BQ39" i="24"/>
  <c r="BR39" i="24"/>
  <c r="BS39" i="24"/>
  <c r="I40" i="24"/>
  <c r="J40" i="24"/>
  <c r="K40" i="24"/>
  <c r="L40" i="24"/>
  <c r="M40" i="24"/>
  <c r="N40" i="24"/>
  <c r="O40" i="24"/>
  <c r="P40" i="24"/>
  <c r="Q40" i="24"/>
  <c r="R40" i="24"/>
  <c r="S40" i="24"/>
  <c r="T40" i="24"/>
  <c r="U40" i="24"/>
  <c r="V40" i="24"/>
  <c r="W40" i="24"/>
  <c r="X40" i="24"/>
  <c r="Y40" i="24"/>
  <c r="Z40" i="24"/>
  <c r="AA40" i="24"/>
  <c r="AB40" i="24"/>
  <c r="AC40" i="24"/>
  <c r="AD40" i="24"/>
  <c r="AE40" i="24"/>
  <c r="AF40" i="24"/>
  <c r="AG40" i="24"/>
  <c r="AH40" i="24"/>
  <c r="AI40" i="24"/>
  <c r="AJ40" i="24"/>
  <c r="AK40" i="24"/>
  <c r="AL40" i="24"/>
  <c r="AM40" i="24"/>
  <c r="AN40" i="24"/>
  <c r="AO40" i="24"/>
  <c r="AP40" i="24"/>
  <c r="AQ40" i="24"/>
  <c r="AR40" i="24"/>
  <c r="AS40" i="24"/>
  <c r="AT40" i="24"/>
  <c r="AU40" i="24"/>
  <c r="AV40" i="24"/>
  <c r="AW40" i="24"/>
  <c r="AX40" i="24"/>
  <c r="AY40" i="24"/>
  <c r="AZ40" i="24"/>
  <c r="BA40" i="24"/>
  <c r="BB40" i="24"/>
  <c r="BC40" i="24"/>
  <c r="BD40" i="24"/>
  <c r="BE40" i="24"/>
  <c r="BF40" i="24"/>
  <c r="BG40" i="24"/>
  <c r="BH40" i="24"/>
  <c r="BI40" i="24"/>
  <c r="BJ40" i="24"/>
  <c r="BK40" i="24"/>
  <c r="BL40" i="24"/>
  <c r="BM40" i="24"/>
  <c r="BN40" i="24"/>
  <c r="BO40" i="24"/>
  <c r="BP40" i="24"/>
  <c r="BQ40" i="24"/>
  <c r="BR40" i="24"/>
  <c r="BS40" i="24"/>
  <c r="I41" i="24"/>
  <c r="J41" i="24"/>
  <c r="K41" i="24"/>
  <c r="L41" i="24"/>
  <c r="M41" i="24"/>
  <c r="N41" i="24"/>
  <c r="O41" i="24"/>
  <c r="P41" i="24"/>
  <c r="Q41" i="24"/>
  <c r="R41" i="24"/>
  <c r="S41" i="24"/>
  <c r="T41" i="24"/>
  <c r="U41" i="24"/>
  <c r="V41" i="24"/>
  <c r="W41" i="24"/>
  <c r="X41" i="24"/>
  <c r="Y41" i="24"/>
  <c r="Z41" i="24"/>
  <c r="AA41" i="24"/>
  <c r="AB41" i="24"/>
  <c r="AC41" i="24"/>
  <c r="AD41" i="24"/>
  <c r="AE41" i="24"/>
  <c r="AF41" i="24"/>
  <c r="AG41" i="24"/>
  <c r="AH41" i="24"/>
  <c r="AI41" i="24"/>
  <c r="AJ41" i="24"/>
  <c r="AK41" i="24"/>
  <c r="AL41" i="24"/>
  <c r="AM41" i="24"/>
  <c r="AN41" i="24"/>
  <c r="AO41" i="24"/>
  <c r="AP41" i="24"/>
  <c r="AQ41" i="24"/>
  <c r="AR41" i="24"/>
  <c r="AS41" i="24"/>
  <c r="AT41" i="24"/>
  <c r="AU41" i="24"/>
  <c r="AV41" i="24"/>
  <c r="AW41" i="24"/>
  <c r="AX41" i="24"/>
  <c r="AY41" i="24"/>
  <c r="AZ41" i="24"/>
  <c r="BA41" i="24"/>
  <c r="BB41" i="24"/>
  <c r="BC41" i="24"/>
  <c r="BD41" i="24"/>
  <c r="BE41" i="24"/>
  <c r="BF41" i="24"/>
  <c r="BG41" i="24"/>
  <c r="BH41" i="24"/>
  <c r="BI41" i="24"/>
  <c r="BJ41" i="24"/>
  <c r="BK41" i="24"/>
  <c r="BL41" i="24"/>
  <c r="BM41" i="24"/>
  <c r="BN41" i="24"/>
  <c r="BO41" i="24"/>
  <c r="BP41" i="24"/>
  <c r="BQ41" i="24"/>
  <c r="BR41" i="24"/>
  <c r="BS41" i="24"/>
  <c r="I42" i="24"/>
  <c r="J42" i="24"/>
  <c r="K42" i="24"/>
  <c r="L42" i="24"/>
  <c r="M42" i="24"/>
  <c r="N42" i="24"/>
  <c r="O42" i="24"/>
  <c r="P42" i="24"/>
  <c r="Q42" i="24"/>
  <c r="R42" i="24"/>
  <c r="S42" i="24"/>
  <c r="T42" i="24"/>
  <c r="U42" i="24"/>
  <c r="V42" i="24"/>
  <c r="W42" i="24"/>
  <c r="X42" i="24"/>
  <c r="Y42" i="24"/>
  <c r="Z42" i="24"/>
  <c r="AA42" i="24"/>
  <c r="AB42" i="24"/>
  <c r="AC42" i="24"/>
  <c r="AD42" i="24"/>
  <c r="AE42" i="24"/>
  <c r="AF42" i="24"/>
  <c r="AG42" i="24"/>
  <c r="AH42" i="24"/>
  <c r="AI42" i="24"/>
  <c r="AJ42" i="24"/>
  <c r="AK42" i="24"/>
  <c r="AL42" i="24"/>
  <c r="AM42" i="24"/>
  <c r="AN42" i="24"/>
  <c r="AO42" i="24"/>
  <c r="AP42" i="24"/>
  <c r="AQ42" i="24"/>
  <c r="AR42" i="24"/>
  <c r="AS42" i="24"/>
  <c r="AT42" i="24"/>
  <c r="AU42" i="24"/>
  <c r="AV42" i="24"/>
  <c r="AW42" i="24"/>
  <c r="AX42" i="24"/>
  <c r="AY42" i="24"/>
  <c r="AZ42" i="24"/>
  <c r="BA42" i="24"/>
  <c r="BB42" i="24"/>
  <c r="BC42" i="24"/>
  <c r="BD42" i="24"/>
  <c r="BE42" i="24"/>
  <c r="BF42" i="24"/>
  <c r="BG42" i="24"/>
  <c r="BH42" i="24"/>
  <c r="BI42" i="24"/>
  <c r="BJ42" i="24"/>
  <c r="BK42" i="24"/>
  <c r="BL42" i="24"/>
  <c r="BM42" i="24"/>
  <c r="BN42" i="24"/>
  <c r="BO42" i="24"/>
  <c r="BP42" i="24"/>
  <c r="BQ42" i="24"/>
  <c r="BR42" i="24"/>
  <c r="BS42" i="24"/>
  <c r="H2" i="24"/>
  <c r="H3" i="24"/>
  <c r="H28" i="24"/>
  <c r="H27" i="24"/>
  <c r="H21" i="24"/>
  <c r="D83" i="23"/>
  <c r="D84" i="23"/>
  <c r="D85" i="23"/>
  <c r="D86" i="23"/>
  <c r="D87" i="23"/>
  <c r="D88" i="23"/>
  <c r="D89" i="23"/>
  <c r="D90" i="23"/>
  <c r="D91" i="23"/>
  <c r="D92" i="23"/>
  <c r="D79" i="23"/>
  <c r="D80" i="23"/>
  <c r="D81" i="23"/>
  <c r="D82" i="23"/>
  <c r="E183" i="24"/>
  <c r="F183" i="24"/>
  <c r="G183" i="24"/>
  <c r="H183" i="24"/>
  <c r="I183" i="24"/>
  <c r="J183" i="24"/>
  <c r="K183" i="24"/>
  <c r="L183" i="24"/>
  <c r="M183" i="24"/>
  <c r="N183" i="24"/>
  <c r="O183" i="24"/>
  <c r="P183" i="24"/>
  <c r="Q183" i="24"/>
  <c r="R183" i="24"/>
  <c r="S183" i="24"/>
  <c r="T183" i="24"/>
  <c r="U183" i="24"/>
  <c r="V183" i="24"/>
  <c r="W183" i="24"/>
  <c r="X183" i="24"/>
  <c r="Y183" i="24"/>
  <c r="Z183" i="24"/>
  <c r="AA183" i="24"/>
  <c r="AB183" i="24"/>
  <c r="AC183" i="24"/>
  <c r="AD183" i="24"/>
  <c r="AE183" i="24"/>
  <c r="E185" i="24"/>
  <c r="F185" i="24"/>
  <c r="G185" i="24"/>
  <c r="H185" i="24"/>
  <c r="I185" i="24"/>
  <c r="J185" i="24"/>
  <c r="K185" i="24"/>
  <c r="L185" i="24"/>
  <c r="M185" i="24"/>
  <c r="N185" i="24"/>
  <c r="O185" i="24"/>
  <c r="P185" i="24"/>
  <c r="Q185" i="24"/>
  <c r="R185" i="24"/>
  <c r="S185" i="24"/>
  <c r="T185" i="24"/>
  <c r="U185" i="24"/>
  <c r="V185" i="24"/>
  <c r="W185" i="24"/>
  <c r="X185" i="24"/>
  <c r="Y185" i="24"/>
  <c r="Z185" i="24"/>
  <c r="AA185" i="24"/>
  <c r="AB185" i="24"/>
  <c r="AC185" i="24"/>
  <c r="AD185" i="24"/>
  <c r="AE185" i="24"/>
  <c r="H11" i="24"/>
  <c r="J4" i="24"/>
  <c r="K4" i="24"/>
  <c r="L4" i="24"/>
  <c r="M4" i="24"/>
  <c r="N4" i="24"/>
  <c r="O4" i="24"/>
  <c r="P4" i="24"/>
  <c r="Q4" i="24"/>
  <c r="R4" i="24"/>
  <c r="S4" i="24"/>
  <c r="T4" i="24"/>
  <c r="U4" i="24"/>
  <c r="V4" i="24"/>
  <c r="W4" i="24"/>
  <c r="X4" i="24"/>
  <c r="Y4" i="24"/>
  <c r="Z4" i="24"/>
  <c r="AA4" i="24"/>
  <c r="AB4" i="24"/>
  <c r="AC4" i="24"/>
  <c r="AD4" i="24"/>
  <c r="AE4" i="24"/>
  <c r="AF4" i="24"/>
  <c r="AG4" i="24"/>
  <c r="AH4" i="24"/>
  <c r="AI4" i="24"/>
  <c r="AJ4" i="24"/>
  <c r="AK4" i="24"/>
  <c r="AL4" i="24"/>
  <c r="AM4" i="24"/>
  <c r="AN4" i="24"/>
  <c r="AO4" i="24"/>
  <c r="AP4" i="24"/>
  <c r="AQ4" i="24"/>
  <c r="AR4" i="24"/>
  <c r="AS4" i="24"/>
  <c r="AT4" i="24"/>
  <c r="AU4" i="24"/>
  <c r="AV4" i="24"/>
  <c r="AW4" i="24"/>
  <c r="AX4" i="24"/>
  <c r="AY4" i="24"/>
  <c r="AZ4" i="24"/>
  <c r="BA4" i="24"/>
  <c r="BB4" i="24"/>
  <c r="BC4" i="24"/>
  <c r="BD4" i="24"/>
  <c r="BE4" i="24"/>
  <c r="BF4" i="24"/>
  <c r="BG4" i="24"/>
  <c r="BH4" i="24"/>
  <c r="BI4" i="24"/>
  <c r="BJ4" i="24"/>
  <c r="BK4" i="24"/>
  <c r="BL4" i="24"/>
  <c r="BM4" i="24"/>
  <c r="BN4" i="24"/>
  <c r="BO4" i="24"/>
  <c r="BP4" i="24"/>
  <c r="BQ4" i="24"/>
  <c r="BR4" i="24"/>
  <c r="BS4" i="24"/>
  <c r="I4" i="24"/>
  <c r="H4" i="24"/>
  <c r="I8" i="24"/>
  <c r="J8" i="24"/>
  <c r="K8" i="24"/>
  <c r="L8" i="24"/>
  <c r="M8" i="24"/>
  <c r="N8" i="24"/>
  <c r="O8" i="24"/>
  <c r="P8" i="24"/>
  <c r="Q8" i="24"/>
  <c r="R8" i="24"/>
  <c r="S8" i="24"/>
  <c r="T8" i="24"/>
  <c r="U8" i="24"/>
  <c r="V8" i="24"/>
  <c r="W8" i="24"/>
  <c r="X8" i="24"/>
  <c r="Y8" i="24"/>
  <c r="Z8" i="24"/>
  <c r="AA8" i="24"/>
  <c r="AB8" i="24"/>
  <c r="AC8" i="24"/>
  <c r="AD8" i="24"/>
  <c r="AE8" i="24"/>
  <c r="AF8" i="24"/>
  <c r="AG8" i="24"/>
  <c r="AH8" i="24"/>
  <c r="AI8" i="24"/>
  <c r="AJ8" i="24"/>
  <c r="AK8" i="24"/>
  <c r="AL8" i="24"/>
  <c r="AM8" i="24"/>
  <c r="AN8" i="24"/>
  <c r="AO8" i="24"/>
  <c r="AP8" i="24"/>
  <c r="AQ8" i="24"/>
  <c r="AR8" i="24"/>
  <c r="AS8" i="24"/>
  <c r="AT8" i="24"/>
  <c r="AU8" i="24"/>
  <c r="AV8" i="24"/>
  <c r="AW8" i="24"/>
  <c r="AX8" i="24"/>
  <c r="AY8" i="24"/>
  <c r="AZ8" i="24"/>
  <c r="BA8" i="24"/>
  <c r="BB8" i="24"/>
  <c r="BC8" i="24"/>
  <c r="BD8" i="24"/>
  <c r="BE8" i="24"/>
  <c r="BF8" i="24"/>
  <c r="BG8" i="24"/>
  <c r="BH8" i="24"/>
  <c r="BI8" i="24"/>
  <c r="BJ8" i="24"/>
  <c r="BK8" i="24"/>
  <c r="BL8" i="24"/>
  <c r="BM8" i="24"/>
  <c r="BN8" i="24"/>
  <c r="BO8" i="24"/>
  <c r="BP8" i="24"/>
  <c r="BQ8" i="24"/>
  <c r="BR8" i="24"/>
  <c r="BS8" i="24"/>
  <c r="H8" i="24"/>
  <c r="Y12" i="24"/>
  <c r="Y13" i="24"/>
  <c r="Y43" i="24"/>
  <c r="H22" i="24"/>
  <c r="E2"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BD5" i="24"/>
  <c r="BD6" i="24"/>
  <c r="BD9" i="24"/>
  <c r="BD10" i="24"/>
  <c r="BD12" i="24"/>
  <c r="BD13" i="24"/>
  <c r="D56" i="23"/>
  <c r="D55" i="23"/>
  <c r="D4" i="23"/>
  <c r="D5" i="23"/>
  <c r="D6" i="23"/>
  <c r="D7" i="23"/>
  <c r="D8" i="23"/>
  <c r="D9" i="23"/>
  <c r="D10" i="23"/>
  <c r="D11" i="23"/>
  <c r="D12" i="23"/>
  <c r="D13" i="23"/>
  <c r="D14" i="23"/>
  <c r="D15" i="23"/>
  <c r="D16" i="23"/>
  <c r="D17" i="23"/>
  <c r="D51" i="23"/>
  <c r="D52" i="23"/>
  <c r="D53" i="23"/>
  <c r="D54" i="23"/>
  <c r="D57" i="23"/>
  <c r="D58" i="23"/>
  <c r="D59" i="23"/>
  <c r="D60" i="23"/>
  <c r="D61" i="23"/>
  <c r="D62" i="23"/>
  <c r="D63" i="23"/>
  <c r="BE5" i="24"/>
  <c r="BF5" i="24"/>
  <c r="BG5" i="24"/>
  <c r="BH5" i="24"/>
  <c r="BI5" i="24"/>
  <c r="BJ5" i="24"/>
  <c r="BK5" i="24"/>
  <c r="BL5" i="24"/>
  <c r="BM5" i="24"/>
  <c r="BN5" i="24"/>
  <c r="BO5" i="24"/>
  <c r="BP5" i="24"/>
  <c r="BQ5" i="24"/>
  <c r="BR5" i="24"/>
  <c r="BS5" i="24"/>
  <c r="BE6" i="24"/>
  <c r="BF6" i="24"/>
  <c r="BG6" i="24"/>
  <c r="BH6" i="24"/>
  <c r="BI6" i="24"/>
  <c r="BJ6" i="24"/>
  <c r="BK6" i="24"/>
  <c r="BL6" i="24"/>
  <c r="BM6" i="24"/>
  <c r="BN6" i="24"/>
  <c r="BO6" i="24"/>
  <c r="BP6" i="24"/>
  <c r="BQ6" i="24"/>
  <c r="BR6" i="24"/>
  <c r="BS6" i="24"/>
  <c r="BE9" i="24"/>
  <c r="BF9" i="24"/>
  <c r="BG9" i="24"/>
  <c r="BH9" i="24"/>
  <c r="BI9" i="24"/>
  <c r="BJ9" i="24"/>
  <c r="BK9" i="24"/>
  <c r="BL9" i="24"/>
  <c r="BM9" i="24"/>
  <c r="BN9" i="24"/>
  <c r="BO9" i="24"/>
  <c r="BP9" i="24"/>
  <c r="BQ9" i="24"/>
  <c r="BR9" i="24"/>
  <c r="BS9" i="24"/>
  <c r="BE10" i="24"/>
  <c r="BF10" i="24"/>
  <c r="BG10" i="24"/>
  <c r="BH10" i="24"/>
  <c r="BI10" i="24"/>
  <c r="BJ10" i="24"/>
  <c r="BK10" i="24"/>
  <c r="BL10" i="24"/>
  <c r="BM10" i="24"/>
  <c r="BN10" i="24"/>
  <c r="BO10" i="24"/>
  <c r="BP10" i="24"/>
  <c r="BQ10" i="24"/>
  <c r="BR10" i="24"/>
  <c r="BS10" i="24"/>
  <c r="BE12" i="24"/>
  <c r="BF12" i="24"/>
  <c r="BG12" i="24"/>
  <c r="BH12" i="24"/>
  <c r="BI12" i="24"/>
  <c r="BJ12" i="24"/>
  <c r="BK12" i="24"/>
  <c r="BL12" i="24"/>
  <c r="BM12" i="24"/>
  <c r="BN12" i="24"/>
  <c r="BO12" i="24"/>
  <c r="BP12" i="24"/>
  <c r="BQ12" i="24"/>
  <c r="BR12" i="24"/>
  <c r="BS12" i="24"/>
  <c r="BE13" i="24"/>
  <c r="BF13" i="24"/>
  <c r="BG13" i="24"/>
  <c r="BH13" i="24"/>
  <c r="BI13" i="24"/>
  <c r="BJ13" i="24"/>
  <c r="BK13" i="24"/>
  <c r="BL13" i="24"/>
  <c r="BM13" i="24"/>
  <c r="BN13" i="24"/>
  <c r="BO13" i="24"/>
  <c r="BP13" i="24"/>
  <c r="BQ13" i="24"/>
  <c r="BR13" i="24"/>
  <c r="BS13" i="24"/>
  <c r="BD43" i="24"/>
  <c r="BE43" i="24"/>
  <c r="BF43" i="24"/>
  <c r="BG43" i="24"/>
  <c r="BH43" i="24"/>
  <c r="BI43" i="24"/>
  <c r="BJ43" i="24"/>
  <c r="BK43" i="24"/>
  <c r="BL43" i="24"/>
  <c r="BM43" i="24"/>
  <c r="BN43" i="24"/>
  <c r="BO43" i="24"/>
  <c r="BP43" i="24"/>
  <c r="BQ43" i="24"/>
  <c r="BR43" i="24"/>
  <c r="BS43" i="24"/>
  <c r="BD44" i="24"/>
  <c r="BE44" i="24"/>
  <c r="BF44" i="24"/>
  <c r="BG44" i="24"/>
  <c r="BH44" i="24"/>
  <c r="BI44" i="24"/>
  <c r="BJ44" i="24"/>
  <c r="BK44" i="24"/>
  <c r="BL44" i="24"/>
  <c r="BM44" i="24"/>
  <c r="BN44" i="24"/>
  <c r="BO44" i="24"/>
  <c r="BP44" i="24"/>
  <c r="BQ44" i="24"/>
  <c r="BR44" i="24"/>
  <c r="BS44" i="24"/>
  <c r="BD46" i="24"/>
  <c r="BE46" i="24"/>
  <c r="BF46" i="24"/>
  <c r="BG46" i="24"/>
  <c r="BH46" i="24"/>
  <c r="BI46" i="24"/>
  <c r="BJ46" i="24"/>
  <c r="BK46" i="24"/>
  <c r="BL46" i="24"/>
  <c r="BM46" i="24"/>
  <c r="BN46" i="24"/>
  <c r="BO46" i="24"/>
  <c r="BP46" i="24"/>
  <c r="BQ46" i="24"/>
  <c r="BR46" i="24"/>
  <c r="BS46" i="24"/>
  <c r="BD47" i="24"/>
  <c r="BE47" i="24"/>
  <c r="BF47" i="24"/>
  <c r="BG47" i="24"/>
  <c r="BH47" i="24"/>
  <c r="BI47" i="24"/>
  <c r="BJ47" i="24"/>
  <c r="BK47" i="24"/>
  <c r="BL47" i="24"/>
  <c r="BM47" i="24"/>
  <c r="BN47" i="24"/>
  <c r="BO47" i="24"/>
  <c r="BP47" i="24"/>
  <c r="BQ47" i="24"/>
  <c r="BR47" i="24"/>
  <c r="BS47" i="24"/>
  <c r="BD52" i="24"/>
  <c r="BE52" i="24"/>
  <c r="BF52" i="24"/>
  <c r="BG52" i="24"/>
  <c r="BH52" i="24"/>
  <c r="BI52" i="24"/>
  <c r="BJ52" i="24"/>
  <c r="BK52" i="24"/>
  <c r="BL52" i="24"/>
  <c r="BM52" i="24"/>
  <c r="BN52" i="24"/>
  <c r="BO52" i="24"/>
  <c r="BP52" i="24"/>
  <c r="BQ52" i="24"/>
  <c r="BR52" i="24"/>
  <c r="BS52" i="24"/>
  <c r="BD54" i="24"/>
  <c r="BE54" i="24"/>
  <c r="BF54" i="24"/>
  <c r="BG54" i="24"/>
  <c r="BH54" i="24"/>
  <c r="BI54" i="24"/>
  <c r="BJ54" i="24"/>
  <c r="BK54" i="24"/>
  <c r="BL54" i="24"/>
  <c r="BM54" i="24"/>
  <c r="BN54" i="24"/>
  <c r="BO54" i="24"/>
  <c r="BP54" i="24"/>
  <c r="BQ54" i="24"/>
  <c r="BR54" i="24"/>
  <c r="BS54" i="24"/>
  <c r="BD57" i="24"/>
  <c r="BE57" i="24"/>
  <c r="BF57" i="24"/>
  <c r="BG57" i="24"/>
  <c r="BH57" i="24"/>
  <c r="BI57" i="24"/>
  <c r="BJ57" i="24"/>
  <c r="BK57" i="24"/>
  <c r="BL57" i="24"/>
  <c r="BM57" i="24"/>
  <c r="BN57" i="24"/>
  <c r="BO57" i="24"/>
  <c r="BP57" i="24"/>
  <c r="BQ57" i="24"/>
  <c r="BR57" i="24"/>
  <c r="BS57" i="24"/>
  <c r="BD59" i="24"/>
  <c r="BE59" i="24"/>
  <c r="BF59" i="24"/>
  <c r="BG59" i="24"/>
  <c r="BH59" i="24"/>
  <c r="BI59" i="24"/>
  <c r="BJ59" i="24"/>
  <c r="BK59" i="24"/>
  <c r="BL59" i="24"/>
  <c r="BM59" i="24"/>
  <c r="BN59" i="24"/>
  <c r="BO59" i="24"/>
  <c r="BP59" i="24"/>
  <c r="BQ59" i="24"/>
  <c r="BR59" i="24"/>
  <c r="BS59" i="24"/>
  <c r="BD61" i="24"/>
  <c r="BE61" i="24"/>
  <c r="BF61" i="24"/>
  <c r="BG61" i="24"/>
  <c r="BH61" i="24"/>
  <c r="BI61" i="24"/>
  <c r="BJ61" i="24"/>
  <c r="BK61" i="24"/>
  <c r="BL61" i="24"/>
  <c r="BM61" i="24"/>
  <c r="BN61" i="24"/>
  <c r="BO61" i="24"/>
  <c r="BP61" i="24"/>
  <c r="BQ61" i="24"/>
  <c r="BR61" i="24"/>
  <c r="BS61" i="24"/>
  <c r="D64" i="23"/>
  <c r="D65" i="23"/>
  <c r="D66" i="23"/>
  <c r="J61" i="24"/>
  <c r="K61" i="24"/>
  <c r="L61" i="24"/>
  <c r="M61" i="24"/>
  <c r="N61" i="24"/>
  <c r="O61" i="24"/>
  <c r="P61" i="24"/>
  <c r="Q61" i="24"/>
  <c r="R61" i="24"/>
  <c r="S61" i="24"/>
  <c r="T61" i="24"/>
  <c r="U61" i="24"/>
  <c r="V61" i="24"/>
  <c r="X61" i="24"/>
  <c r="Y61" i="24"/>
  <c r="AA61" i="24"/>
  <c r="AB61" i="24"/>
  <c r="AD61" i="24"/>
  <c r="AE61" i="24"/>
  <c r="AG61" i="24"/>
  <c r="AH61" i="24"/>
  <c r="AI61" i="24"/>
  <c r="AJ61" i="24"/>
  <c r="AK61" i="24"/>
  <c r="AM61" i="24"/>
  <c r="AN61" i="24"/>
  <c r="AP61" i="24"/>
  <c r="AQ61" i="24"/>
  <c r="AS61" i="24"/>
  <c r="AT61" i="24"/>
  <c r="AU61" i="24"/>
  <c r="AV61" i="24"/>
  <c r="AW61" i="24"/>
  <c r="AX61" i="24"/>
  <c r="AY61" i="24"/>
  <c r="AZ61" i="24"/>
  <c r="BA61" i="24"/>
  <c r="BB61" i="24"/>
  <c r="BC61" i="24"/>
  <c r="I61" i="24"/>
  <c r="AC61" i="24"/>
  <c r="L192" i="24"/>
  <c r="H61" i="24"/>
  <c r="W61" i="24"/>
  <c r="Z61" i="24"/>
  <c r="AF61" i="24"/>
  <c r="AL61" i="24"/>
  <c r="AO61" i="24"/>
  <c r="AR61" i="24"/>
  <c r="D50" i="23"/>
  <c r="D49" i="23"/>
  <c r="D48" i="23"/>
  <c r="D47" i="23"/>
  <c r="D46" i="23"/>
  <c r="D45" i="23"/>
  <c r="D44" i="23"/>
  <c r="D43" i="23"/>
  <c r="D42" i="23"/>
  <c r="D41" i="23"/>
  <c r="D40" i="23"/>
  <c r="D39" i="23"/>
  <c r="D38" i="23"/>
  <c r="D18" i="23"/>
  <c r="D19" i="23"/>
  <c r="D20" i="23"/>
  <c r="D21" i="23"/>
  <c r="D22" i="23"/>
  <c r="D23" i="23"/>
  <c r="D24" i="23"/>
  <c r="D25" i="23"/>
  <c r="D26" i="23"/>
  <c r="D27" i="23"/>
  <c r="D28" i="23"/>
  <c r="D29" i="23"/>
  <c r="D30" i="23"/>
  <c r="D31" i="23"/>
  <c r="D32" i="23"/>
  <c r="D33" i="23"/>
  <c r="D34" i="23"/>
  <c r="D35" i="23"/>
  <c r="D36" i="23"/>
  <c r="D37" i="23"/>
  <c r="D3" i="23"/>
  <c r="L195" i="24"/>
  <c r="L190" i="24"/>
  <c r="L189" i="24"/>
  <c r="J5" i="24"/>
  <c r="K5" i="24"/>
  <c r="L5" i="24"/>
  <c r="M5" i="24"/>
  <c r="N5" i="24"/>
  <c r="O5" i="24"/>
  <c r="P5" i="24"/>
  <c r="Q5" i="24"/>
  <c r="R5" i="24"/>
  <c r="S5" i="24"/>
  <c r="T5" i="24"/>
  <c r="U5" i="24"/>
  <c r="V5" i="24"/>
  <c r="W5" i="24"/>
  <c r="X5" i="24"/>
  <c r="Y5" i="24"/>
  <c r="Z5" i="24"/>
  <c r="AA5" i="24"/>
  <c r="AB5" i="24"/>
  <c r="AC5" i="24"/>
  <c r="AD5" i="24"/>
  <c r="AE5" i="24"/>
  <c r="AF5" i="24"/>
  <c r="AG5" i="24"/>
  <c r="AH5" i="24"/>
  <c r="AI5" i="24"/>
  <c r="AJ5" i="24"/>
  <c r="AK5" i="24"/>
  <c r="AL5" i="24"/>
  <c r="AM5" i="24"/>
  <c r="AN5" i="24"/>
  <c r="AO5" i="24"/>
  <c r="AP5" i="24"/>
  <c r="AQ5" i="24"/>
  <c r="AR5" i="24"/>
  <c r="AS5" i="24"/>
  <c r="AT5" i="24"/>
  <c r="AU5" i="24"/>
  <c r="AV5" i="24"/>
  <c r="AW5" i="24"/>
  <c r="AX5" i="24"/>
  <c r="AY5" i="24"/>
  <c r="AZ5" i="24"/>
  <c r="BA5" i="24"/>
  <c r="BB5" i="24"/>
  <c r="BC5" i="24"/>
  <c r="J6" i="24"/>
  <c r="K6" i="24"/>
  <c r="L6" i="24"/>
  <c r="M6" i="24"/>
  <c r="N6" i="24"/>
  <c r="O6" i="24"/>
  <c r="P6" i="24"/>
  <c r="Q6" i="24"/>
  <c r="R6" i="24"/>
  <c r="S6" i="24"/>
  <c r="T6" i="24"/>
  <c r="U6" i="24"/>
  <c r="V6" i="24"/>
  <c r="W6" i="24"/>
  <c r="X6" i="24"/>
  <c r="Y6" i="24"/>
  <c r="Z6" i="24"/>
  <c r="AA6" i="24"/>
  <c r="AB6" i="24"/>
  <c r="AC6" i="24"/>
  <c r="AD6" i="24"/>
  <c r="AE6" i="24"/>
  <c r="AF6" i="24"/>
  <c r="AG6" i="24"/>
  <c r="AH6" i="24"/>
  <c r="AI6" i="24"/>
  <c r="AJ6" i="24"/>
  <c r="AK6" i="24"/>
  <c r="AL6" i="24"/>
  <c r="AM6" i="24"/>
  <c r="AN6" i="24"/>
  <c r="AO6" i="24"/>
  <c r="AP6" i="24"/>
  <c r="AQ6" i="24"/>
  <c r="AR6" i="24"/>
  <c r="AS6" i="24"/>
  <c r="AT6" i="24"/>
  <c r="AU6" i="24"/>
  <c r="AV6" i="24"/>
  <c r="AW6" i="24"/>
  <c r="AX6" i="24"/>
  <c r="AY6" i="24"/>
  <c r="AZ6" i="24"/>
  <c r="BA6" i="24"/>
  <c r="BB6" i="24"/>
  <c r="BC6" i="24"/>
  <c r="J9" i="24"/>
  <c r="K9" i="24"/>
  <c r="L9" i="24"/>
  <c r="M9" i="24"/>
  <c r="N9" i="24"/>
  <c r="O9" i="24"/>
  <c r="P9" i="24"/>
  <c r="Q9" i="24"/>
  <c r="R9" i="24"/>
  <c r="S9" i="24"/>
  <c r="T9" i="24"/>
  <c r="U9" i="24"/>
  <c r="V9" i="24"/>
  <c r="W9" i="24"/>
  <c r="X9" i="24"/>
  <c r="Y9" i="24"/>
  <c r="Z9" i="24"/>
  <c r="AA9" i="24"/>
  <c r="AB9" i="24"/>
  <c r="AC9" i="24"/>
  <c r="AD9" i="24"/>
  <c r="AE9" i="24"/>
  <c r="AF9" i="24"/>
  <c r="AG9" i="24"/>
  <c r="AH9" i="24"/>
  <c r="AI9" i="24"/>
  <c r="AJ9" i="24"/>
  <c r="AK9" i="24"/>
  <c r="AL9" i="24"/>
  <c r="AM9" i="24"/>
  <c r="AN9" i="24"/>
  <c r="AO9" i="24"/>
  <c r="AP9" i="24"/>
  <c r="AQ9" i="24"/>
  <c r="AR9" i="24"/>
  <c r="AS9" i="24"/>
  <c r="AT9" i="24"/>
  <c r="AU9" i="24"/>
  <c r="AV9" i="24"/>
  <c r="AW9" i="24"/>
  <c r="AX9" i="24"/>
  <c r="AY9" i="24"/>
  <c r="AZ9" i="24"/>
  <c r="BA9" i="24"/>
  <c r="BB9" i="24"/>
  <c r="BC9"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AJ10" i="24"/>
  <c r="AK10" i="24"/>
  <c r="AL10" i="24"/>
  <c r="AM10" i="24"/>
  <c r="AN10" i="24"/>
  <c r="AO10" i="24"/>
  <c r="AP10" i="24"/>
  <c r="AQ10" i="24"/>
  <c r="AR10" i="24"/>
  <c r="AS10" i="24"/>
  <c r="AT10" i="24"/>
  <c r="AU10" i="24"/>
  <c r="AV10" i="24"/>
  <c r="AW10" i="24"/>
  <c r="AX10" i="24"/>
  <c r="AY10" i="24"/>
  <c r="AZ10" i="24"/>
  <c r="BA10" i="24"/>
  <c r="BB10" i="24"/>
  <c r="BC10" i="24"/>
  <c r="J12" i="24"/>
  <c r="K12" i="24"/>
  <c r="L12" i="24"/>
  <c r="M12" i="24"/>
  <c r="N12" i="24"/>
  <c r="O12" i="24"/>
  <c r="P12" i="24"/>
  <c r="Q12" i="24"/>
  <c r="R12" i="24"/>
  <c r="S12" i="24"/>
  <c r="T12" i="24"/>
  <c r="U12" i="24"/>
  <c r="V12" i="24"/>
  <c r="W12" i="24"/>
  <c r="X12" i="24"/>
  <c r="Z12" i="24"/>
  <c r="AA12" i="24"/>
  <c r="AB12" i="24"/>
  <c r="AC12" i="24"/>
  <c r="AD12" i="24"/>
  <c r="AE12" i="24"/>
  <c r="AF12" i="24"/>
  <c r="AG12" i="24"/>
  <c r="AH12" i="24"/>
  <c r="AI12" i="24"/>
  <c r="AJ12" i="24"/>
  <c r="AK12" i="24"/>
  <c r="AL12" i="24"/>
  <c r="AM12" i="24"/>
  <c r="AN12" i="24"/>
  <c r="AO12" i="24"/>
  <c r="AP12" i="24"/>
  <c r="AQ12" i="24"/>
  <c r="AR12" i="24"/>
  <c r="AS12" i="24"/>
  <c r="AT12" i="24"/>
  <c r="AU12" i="24"/>
  <c r="AV12" i="24"/>
  <c r="AW12" i="24"/>
  <c r="AX12" i="24"/>
  <c r="AY12" i="24"/>
  <c r="AZ12" i="24"/>
  <c r="BA12" i="24"/>
  <c r="BB12" i="24"/>
  <c r="BC12" i="24"/>
  <c r="J13" i="24"/>
  <c r="K13" i="24"/>
  <c r="L13" i="24"/>
  <c r="M13" i="24"/>
  <c r="N13" i="24"/>
  <c r="O13" i="24"/>
  <c r="P13" i="24"/>
  <c r="Q13" i="24"/>
  <c r="R13" i="24"/>
  <c r="S13" i="24"/>
  <c r="T13" i="24"/>
  <c r="U13" i="24"/>
  <c r="V13" i="24"/>
  <c r="W13" i="24"/>
  <c r="X13" i="24"/>
  <c r="Z13" i="24"/>
  <c r="AA13" i="24"/>
  <c r="AB13" i="24"/>
  <c r="AC13" i="24"/>
  <c r="AD13" i="24"/>
  <c r="AE13" i="24"/>
  <c r="AF13" i="24"/>
  <c r="AG13" i="24"/>
  <c r="AH13" i="24"/>
  <c r="AI13" i="24"/>
  <c r="AJ13" i="24"/>
  <c r="AK13" i="24"/>
  <c r="AL13" i="24"/>
  <c r="AM13" i="24"/>
  <c r="AN13" i="24"/>
  <c r="AO13" i="24"/>
  <c r="AP13" i="24"/>
  <c r="AQ13" i="24"/>
  <c r="AR13" i="24"/>
  <c r="AS13" i="24"/>
  <c r="AT13" i="24"/>
  <c r="AU13" i="24"/>
  <c r="AV13" i="24"/>
  <c r="AW13" i="24"/>
  <c r="AX13" i="24"/>
  <c r="AY13" i="24"/>
  <c r="AZ13" i="24"/>
  <c r="BA13" i="24"/>
  <c r="BB13" i="24"/>
  <c r="BC13" i="24"/>
  <c r="J43" i="24"/>
  <c r="K43" i="24"/>
  <c r="L43" i="24"/>
  <c r="M43" i="24"/>
  <c r="N43" i="24"/>
  <c r="O43" i="24"/>
  <c r="P43" i="24"/>
  <c r="Q43" i="24"/>
  <c r="R43" i="24"/>
  <c r="S43" i="24"/>
  <c r="T43" i="24"/>
  <c r="U43" i="24"/>
  <c r="V43" i="24"/>
  <c r="W43" i="24"/>
  <c r="X43" i="24"/>
  <c r="Z43" i="24"/>
  <c r="AA43" i="24"/>
  <c r="AB43" i="24"/>
  <c r="AC43" i="24"/>
  <c r="AD43" i="24"/>
  <c r="AE43" i="24"/>
  <c r="AF43" i="24"/>
  <c r="AG43" i="24"/>
  <c r="AH43" i="24"/>
  <c r="AI43" i="24"/>
  <c r="AJ43" i="24"/>
  <c r="AK43" i="24"/>
  <c r="AL43" i="24"/>
  <c r="AM43" i="24"/>
  <c r="AN43" i="24"/>
  <c r="AO43" i="24"/>
  <c r="AP43" i="24"/>
  <c r="AQ43" i="24"/>
  <c r="AR43" i="24"/>
  <c r="AS43" i="24"/>
  <c r="AT43" i="24"/>
  <c r="AU43" i="24"/>
  <c r="AV43" i="24"/>
  <c r="AW43" i="24"/>
  <c r="AX43" i="24"/>
  <c r="AY43" i="24"/>
  <c r="AZ43" i="24"/>
  <c r="BA43" i="24"/>
  <c r="BB43" i="24"/>
  <c r="BC43" i="24"/>
  <c r="J44" i="24"/>
  <c r="K44" i="24"/>
  <c r="L44" i="24"/>
  <c r="M44" i="24"/>
  <c r="N44" i="24"/>
  <c r="O44" i="24"/>
  <c r="P44" i="24"/>
  <c r="Q44" i="24"/>
  <c r="R44" i="24"/>
  <c r="S44" i="24"/>
  <c r="T44" i="24"/>
  <c r="U44" i="24"/>
  <c r="V44" i="24"/>
  <c r="W44" i="24"/>
  <c r="X44" i="24"/>
  <c r="Y44" i="24"/>
  <c r="Z44" i="24"/>
  <c r="AA44" i="24"/>
  <c r="AB44" i="24"/>
  <c r="AC44" i="24"/>
  <c r="AD44" i="24"/>
  <c r="AE44" i="24"/>
  <c r="AF44" i="24"/>
  <c r="AG44" i="24"/>
  <c r="AH44" i="24"/>
  <c r="AI44" i="24"/>
  <c r="AJ44" i="24"/>
  <c r="AK44" i="24"/>
  <c r="AL44" i="24"/>
  <c r="AM44" i="24"/>
  <c r="AN44" i="24"/>
  <c r="AO44" i="24"/>
  <c r="AP44" i="24"/>
  <c r="AQ44" i="24"/>
  <c r="AR44" i="24"/>
  <c r="AS44" i="24"/>
  <c r="AT44" i="24"/>
  <c r="AU44" i="24"/>
  <c r="AV44" i="24"/>
  <c r="AW44" i="24"/>
  <c r="AX44" i="24"/>
  <c r="AY44" i="24"/>
  <c r="AZ44" i="24"/>
  <c r="BA44" i="24"/>
  <c r="BB44" i="24"/>
  <c r="BC44" i="24"/>
  <c r="J46" i="24"/>
  <c r="K46" i="24"/>
  <c r="L46" i="24"/>
  <c r="M46" i="24"/>
  <c r="N46" i="24"/>
  <c r="O46" i="24"/>
  <c r="P46" i="24"/>
  <c r="Q46" i="24"/>
  <c r="R46" i="24"/>
  <c r="S46" i="24"/>
  <c r="T46" i="24"/>
  <c r="U46" i="24"/>
  <c r="V46" i="24"/>
  <c r="W46" i="24"/>
  <c r="X46" i="24"/>
  <c r="Y46" i="24"/>
  <c r="Z46" i="24"/>
  <c r="AA46" i="24"/>
  <c r="AB46" i="24"/>
  <c r="AC46" i="24"/>
  <c r="AD46" i="24"/>
  <c r="AE46" i="24"/>
  <c r="AF46" i="24"/>
  <c r="AG46" i="24"/>
  <c r="AH46" i="24"/>
  <c r="AI46" i="24"/>
  <c r="AJ46" i="24"/>
  <c r="AK46" i="24"/>
  <c r="AL46" i="24"/>
  <c r="AM46" i="24"/>
  <c r="AN46" i="24"/>
  <c r="AO46" i="24"/>
  <c r="AP46" i="24"/>
  <c r="AQ46" i="24"/>
  <c r="AR46" i="24"/>
  <c r="AS46" i="24"/>
  <c r="AT46" i="24"/>
  <c r="AU46" i="24"/>
  <c r="AV46" i="24"/>
  <c r="AW46" i="24"/>
  <c r="AX46" i="24"/>
  <c r="AY46" i="24"/>
  <c r="AZ46" i="24"/>
  <c r="BA46" i="24"/>
  <c r="BB46" i="24"/>
  <c r="BC46" i="24"/>
  <c r="J47" i="24"/>
  <c r="K47" i="24"/>
  <c r="L47" i="24"/>
  <c r="M47" i="24"/>
  <c r="N47" i="24"/>
  <c r="O47" i="24"/>
  <c r="P47" i="24"/>
  <c r="Q47" i="24"/>
  <c r="R47" i="24"/>
  <c r="S47" i="24"/>
  <c r="T47" i="24"/>
  <c r="U47" i="24"/>
  <c r="V47" i="24"/>
  <c r="W47" i="24"/>
  <c r="X47" i="24"/>
  <c r="Y47" i="24"/>
  <c r="Z47" i="24"/>
  <c r="AA47" i="24"/>
  <c r="AB47" i="24"/>
  <c r="AC47" i="24"/>
  <c r="AD47" i="24"/>
  <c r="AE47" i="24"/>
  <c r="AF47" i="24"/>
  <c r="AG47" i="24"/>
  <c r="AH47" i="24"/>
  <c r="AI47" i="24"/>
  <c r="AJ47" i="24"/>
  <c r="AK47" i="24"/>
  <c r="AL47" i="24"/>
  <c r="AM47" i="24"/>
  <c r="AN47" i="24"/>
  <c r="AO47" i="24"/>
  <c r="AP47" i="24"/>
  <c r="AQ47" i="24"/>
  <c r="AR47" i="24"/>
  <c r="AS47" i="24"/>
  <c r="AT47" i="24"/>
  <c r="AU47" i="24"/>
  <c r="AV47" i="24"/>
  <c r="AW47" i="24"/>
  <c r="AX47" i="24"/>
  <c r="AY47" i="24"/>
  <c r="AZ47" i="24"/>
  <c r="BA47" i="24"/>
  <c r="BB47" i="24"/>
  <c r="BC47" i="24"/>
  <c r="J52" i="24"/>
  <c r="K52" i="24"/>
  <c r="L52" i="24"/>
  <c r="M52" i="24"/>
  <c r="N52" i="24"/>
  <c r="O52" i="24"/>
  <c r="P52" i="24"/>
  <c r="Q52" i="24"/>
  <c r="R52" i="24"/>
  <c r="S52" i="24"/>
  <c r="T52" i="24"/>
  <c r="U52" i="24"/>
  <c r="V52" i="24"/>
  <c r="W52" i="24"/>
  <c r="X52" i="24"/>
  <c r="Y52" i="24"/>
  <c r="Z52" i="24"/>
  <c r="AA52" i="24"/>
  <c r="AB52" i="24"/>
  <c r="AC52" i="24"/>
  <c r="AD52" i="24"/>
  <c r="AE52" i="24"/>
  <c r="AF52" i="24"/>
  <c r="AG52" i="24"/>
  <c r="AH52" i="24"/>
  <c r="AI52" i="24"/>
  <c r="AJ52" i="24"/>
  <c r="AK52" i="24"/>
  <c r="AL52" i="24"/>
  <c r="AM52" i="24"/>
  <c r="AN52" i="24"/>
  <c r="AO52" i="24"/>
  <c r="AP52" i="24"/>
  <c r="AQ52" i="24"/>
  <c r="AR52" i="24"/>
  <c r="AS52" i="24"/>
  <c r="AT52" i="24"/>
  <c r="AU52" i="24"/>
  <c r="AV52" i="24"/>
  <c r="AW52" i="24"/>
  <c r="AX52" i="24"/>
  <c r="AY52" i="24"/>
  <c r="AZ52" i="24"/>
  <c r="BA52" i="24"/>
  <c r="BB52" i="24"/>
  <c r="BC52" i="24"/>
  <c r="J54" i="24"/>
  <c r="K54" i="24"/>
  <c r="L54" i="24"/>
  <c r="M54" i="24"/>
  <c r="N54" i="24"/>
  <c r="O54" i="24"/>
  <c r="P54" i="24"/>
  <c r="Q54" i="24"/>
  <c r="R54" i="24"/>
  <c r="S54" i="24"/>
  <c r="T54" i="24"/>
  <c r="U54" i="24"/>
  <c r="V54" i="24"/>
  <c r="W54" i="24"/>
  <c r="X54" i="24"/>
  <c r="Y54" i="24"/>
  <c r="Z54" i="24"/>
  <c r="AA54" i="24"/>
  <c r="AB54" i="24"/>
  <c r="AC54" i="24"/>
  <c r="AD54" i="24"/>
  <c r="AE54" i="24"/>
  <c r="AF54" i="24"/>
  <c r="AG54" i="24"/>
  <c r="AH54" i="24"/>
  <c r="AI54" i="24"/>
  <c r="AJ54" i="24"/>
  <c r="AK54" i="24"/>
  <c r="AL54" i="24"/>
  <c r="AM54" i="24"/>
  <c r="AN54" i="24"/>
  <c r="AO54" i="24"/>
  <c r="AP54" i="24"/>
  <c r="AQ54" i="24"/>
  <c r="AR54" i="24"/>
  <c r="AS54" i="24"/>
  <c r="AT54" i="24"/>
  <c r="AU54" i="24"/>
  <c r="AV54" i="24"/>
  <c r="AW54" i="24"/>
  <c r="AX54" i="24"/>
  <c r="AY54" i="24"/>
  <c r="AZ54" i="24"/>
  <c r="BA54" i="24"/>
  <c r="BB54" i="24"/>
  <c r="BC54" i="24"/>
  <c r="J57" i="24"/>
  <c r="K57" i="24"/>
  <c r="L57" i="24"/>
  <c r="M57" i="24"/>
  <c r="N57" i="24"/>
  <c r="O57" i="24"/>
  <c r="P57" i="24"/>
  <c r="Q57" i="24"/>
  <c r="R57" i="24"/>
  <c r="S57" i="24"/>
  <c r="T57" i="24"/>
  <c r="U57" i="24"/>
  <c r="V57" i="24"/>
  <c r="W57" i="24"/>
  <c r="X57" i="24"/>
  <c r="Y57" i="24"/>
  <c r="Z57" i="24"/>
  <c r="AA57" i="24"/>
  <c r="AB57" i="24"/>
  <c r="AC57" i="24"/>
  <c r="AD57" i="24"/>
  <c r="AE57" i="24"/>
  <c r="AF57" i="24"/>
  <c r="AG57" i="24"/>
  <c r="AH57" i="24"/>
  <c r="AI57" i="24"/>
  <c r="AJ57" i="24"/>
  <c r="AK57" i="24"/>
  <c r="AL57" i="24"/>
  <c r="AM57" i="24"/>
  <c r="AN57" i="24"/>
  <c r="AO57" i="24"/>
  <c r="AP57" i="24"/>
  <c r="AQ57" i="24"/>
  <c r="AR57" i="24"/>
  <c r="AS57" i="24"/>
  <c r="AT57" i="24"/>
  <c r="AU57" i="24"/>
  <c r="AV57" i="24"/>
  <c r="AW57" i="24"/>
  <c r="AX57" i="24"/>
  <c r="AY57" i="24"/>
  <c r="AZ57" i="24"/>
  <c r="BA57" i="24"/>
  <c r="BB57" i="24"/>
  <c r="BC57" i="24"/>
  <c r="J59" i="24"/>
  <c r="K59" i="24"/>
  <c r="L59" i="24"/>
  <c r="M59" i="24"/>
  <c r="N59" i="24"/>
  <c r="O59" i="24"/>
  <c r="P59" i="24"/>
  <c r="Q59" i="24"/>
  <c r="R59" i="24"/>
  <c r="S59" i="24"/>
  <c r="T59" i="24"/>
  <c r="U59" i="24"/>
  <c r="V59" i="24"/>
  <c r="W59" i="24"/>
  <c r="X59" i="24"/>
  <c r="Y59" i="24"/>
  <c r="Z59" i="24"/>
  <c r="AA59" i="24"/>
  <c r="AB59" i="24"/>
  <c r="AC59" i="24"/>
  <c r="AD59" i="24"/>
  <c r="AE59" i="24"/>
  <c r="AF59" i="24"/>
  <c r="AG59" i="24"/>
  <c r="AH59" i="24"/>
  <c r="AI59" i="24"/>
  <c r="AJ59" i="24"/>
  <c r="AK59" i="24"/>
  <c r="AL59" i="24"/>
  <c r="AM59" i="24"/>
  <c r="AN59" i="24"/>
  <c r="AO59" i="24"/>
  <c r="AP59" i="24"/>
  <c r="AQ59" i="24"/>
  <c r="AR59" i="24"/>
  <c r="AS59" i="24"/>
  <c r="AT59" i="24"/>
  <c r="AU59" i="24"/>
  <c r="AV59" i="24"/>
  <c r="AW59" i="24"/>
  <c r="AX59" i="24"/>
  <c r="AY59" i="24"/>
  <c r="AZ59" i="24"/>
  <c r="BA59" i="24"/>
  <c r="BB59" i="24"/>
  <c r="BC59" i="24"/>
  <c r="I59" i="24"/>
  <c r="I57" i="24"/>
  <c r="I54" i="24"/>
  <c r="I52" i="24"/>
  <c r="I47" i="24"/>
  <c r="I46" i="24"/>
  <c r="I44" i="24"/>
  <c r="I43" i="24"/>
  <c r="I13" i="24"/>
  <c r="I12" i="24"/>
  <c r="I10" i="24"/>
  <c r="I9" i="24"/>
  <c r="I6" i="24"/>
  <c r="I5" i="24"/>
  <c r="H59" i="24"/>
  <c r="H57" i="24"/>
  <c r="H54" i="24"/>
  <c r="H52" i="24"/>
  <c r="H15" i="24"/>
  <c r="H16" i="24"/>
  <c r="H17" i="24"/>
  <c r="H18" i="24"/>
  <c r="H19" i="24"/>
  <c r="H20" i="24"/>
  <c r="H23" i="24"/>
  <c r="H24" i="24"/>
  <c r="H25" i="24"/>
  <c r="H26" i="24"/>
  <c r="H29" i="24"/>
  <c r="H30" i="24"/>
  <c r="H31" i="24"/>
  <c r="H32" i="24"/>
  <c r="H33" i="24"/>
  <c r="H34" i="24"/>
  <c r="H35" i="24"/>
  <c r="H36" i="24"/>
  <c r="H37" i="24"/>
  <c r="H38" i="24"/>
  <c r="H39" i="24"/>
  <c r="H40" i="24"/>
  <c r="H41" i="24"/>
  <c r="H42" i="24"/>
  <c r="H47" i="24"/>
  <c r="H46" i="24"/>
  <c r="H44" i="24"/>
  <c r="H6" i="24"/>
  <c r="H10" i="24"/>
  <c r="H9" i="24"/>
  <c r="H5" i="24"/>
  <c r="H12" i="24"/>
  <c r="H13" i="24"/>
  <c r="H43" i="24"/>
  <c r="B158" i="12"/>
  <c r="B151" i="12"/>
  <c r="B144" i="12"/>
  <c r="B139" i="12"/>
  <c r="B134" i="12"/>
  <c r="B120" i="12"/>
  <c r="B128" i="12"/>
  <c r="B127" i="12"/>
  <c r="B121" i="12"/>
  <c r="B115" i="12"/>
  <c r="B114" i="12"/>
  <c r="B109" i="12"/>
  <c r="B104" i="12"/>
  <c r="B99" i="12"/>
  <c r="B92" i="12"/>
  <c r="B87" i="12"/>
  <c r="B82" i="12"/>
  <c r="B77" i="12"/>
  <c r="B72" i="12"/>
  <c r="B67" i="12"/>
  <c r="B62" i="12"/>
  <c r="B57" i="12"/>
  <c r="B52" i="12"/>
  <c r="B47" i="12"/>
  <c r="B31" i="12"/>
  <c r="B26" i="12"/>
  <c r="B21" i="12"/>
  <c r="B11" i="12"/>
  <c r="B16" i="12"/>
  <c r="B6" i="12"/>
</calcChain>
</file>

<file path=xl/sharedStrings.xml><?xml version="1.0" encoding="utf-8"?>
<sst xmlns="http://schemas.openxmlformats.org/spreadsheetml/2006/main" count="42232" uniqueCount="10729">
  <si>
    <t>{"contributors": null</t>
  </si>
  <si>
    <t xml:space="preserve"> "truncated": false</t>
  </si>
  <si>
    <t xml:space="preserve"> "text": "RT @kelly_boudreau: @TinaFMurphy @ShaneKennedy_TD check out our rockstar #BM kicking off #ECMA2016 representing the betterbank #TDMusic htt\u2026"</t>
  </si>
  <si>
    <t xml:space="preserve"> "is_quote_status": false</t>
  </si>
  <si>
    <t xml:space="preserve"> "in_reply_to_status_id": null</t>
  </si>
  <si>
    <t xml:space="preserve"> "in_reply_to_user_id": null</t>
  </si>
  <si>
    <t xml:space="preserve"> "id": 692246604460527617</t>
  </si>
  <si>
    <t xml:space="preserve"> "favorite_count": 0</t>
  </si>
  <si>
    <t xml:space="preserve"> "source": "&lt;a href=\"http://twitter.com/#!/download/ipad\" rel=\"nofollow\"&gt;Twitter for iPad&lt;/a&gt;"</t>
  </si>
  <si>
    <t xml:space="preserve"> "retweeted": false</t>
  </si>
  <si>
    <t xml:space="preserve"> "coordinates": null</t>
  </si>
  <si>
    <t xml:space="preserve"> "entities": {"symbols": []</t>
  </si>
  <si>
    <t xml:space="preserve"> "media": [{"source_user_id": 302947717</t>
  </si>
  <si>
    <t xml:space="preserve"> "source_status_id_str": "692174387924049920"</t>
  </si>
  <si>
    <t xml:space="preserve"> "expanded_url": "http://twitter.com/kelly_boudreau/status/692174387924049920/photo/1"</t>
  </si>
  <si>
    <t xml:space="preserve"> "display_url": "pic.twitter.com/S7ryoByeFt"</t>
  </si>
  <si>
    <t xml:space="preserve"> "source_status_id": 692174387924049920</t>
  </si>
  <si>
    <t xml:space="preserve"> "media_url_https": "https://pbs.twimg.com/media/CZsY7u_WEAACp1d.jpg"</t>
  </si>
  <si>
    <t xml:space="preserve"> "source_user_id_str": "302947717"</t>
  </si>
  <si>
    <t xml:space="preserve"> "url": "https://t.co/S7ryoByeFt"</t>
  </si>
  <si>
    <t xml:space="preserve"> "id_str": "692174382236569600"</t>
  </si>
  <si>
    <t xml:space="preserve"> "sizes": {"large": {"h": 1024</t>
  </si>
  <si>
    <t xml:space="preserve"> "w": 768</t>
  </si>
  <si>
    <t xml:space="preserve"> "resize": "fit"}</t>
  </si>
  <si>
    <t xml:space="preserve"> "small": {"h": 453</t>
  </si>
  <si>
    <t xml:space="preserve"> "w": 340</t>
  </si>
  <si>
    <t xml:space="preserve"> "medium": {"h": 800</t>
  </si>
  <si>
    <t xml:space="preserve"> "w": 600</t>
  </si>
  <si>
    <t xml:space="preserve"> "thumb": {"h": 150</t>
  </si>
  <si>
    <t xml:space="preserve"> "w": 150</t>
  </si>
  <si>
    <t xml:space="preserve"> "resize": "crop"}}</t>
  </si>
  <si>
    <t xml:space="preserve"> "indices": [139</t>
  </si>
  <si>
    <t xml:space="preserve"> 140]</t>
  </si>
  <si>
    <t xml:space="preserve"> "type": "photo"</t>
  </si>
  <si>
    <t xml:space="preserve"> "id": 692174382236569600</t>
  </si>
  <si>
    <t xml:space="preserve"> "media_url": "http://pbs.twimg.com/media/CZsY7u_WEAACp1d.jpg"}]</t>
  </si>
  <si>
    <t xml:space="preserve"> "hashtags": [{"indices": [73</t>
  </si>
  <si>
    <t xml:space="preserve"> 76]</t>
  </si>
  <si>
    <t xml:space="preserve"> "text": "BM"}</t>
  </si>
  <si>
    <t xml:space="preserve"> {"indices": [89</t>
  </si>
  <si>
    <t xml:space="preserve"> 98]</t>
  </si>
  <si>
    <t xml:space="preserve"> "text": "ECMA2016"}</t>
  </si>
  <si>
    <t xml:space="preserve"> {"indices": [127</t>
  </si>
  <si>
    <t xml:space="preserve"> 135]</t>
  </si>
  <si>
    <t xml:space="preserve"> "text": "TDMusic"}]</t>
  </si>
  <si>
    <t xml:space="preserve"> "user_mentions": [{"indices": [3</t>
  </si>
  <si>
    <t xml:space="preserve"> 18]</t>
  </si>
  <si>
    <t xml:space="preserve"> "screen_name": "kelly_boudreau"</t>
  </si>
  <si>
    <t xml:space="preserve"> "id": 302947717</t>
  </si>
  <si>
    <t xml:space="preserve"> "name": "Kelly Boudreau"</t>
  </si>
  <si>
    <t xml:space="preserve"> "id_str": "302947717"}</t>
  </si>
  <si>
    <t xml:space="preserve"> {"indices": [20</t>
  </si>
  <si>
    <t xml:space="preserve"> 32]</t>
  </si>
  <si>
    <t xml:space="preserve"> "screen_name": "TinaFMurphy"</t>
  </si>
  <si>
    <t xml:space="preserve"> "id": 398151184</t>
  </si>
  <si>
    <t xml:space="preserve"> "name": "Tina Murphy"</t>
  </si>
  <si>
    <t xml:space="preserve"> "id_str": "398151184"}</t>
  </si>
  <si>
    <t xml:space="preserve"> {"indices": [33</t>
  </si>
  <si>
    <t xml:space="preserve"> 49]</t>
  </si>
  <si>
    <t xml:space="preserve"> "screen_name": "ShaneKennedy_TD"</t>
  </si>
  <si>
    <t xml:space="preserve"> "id": 2403412271</t>
  </si>
  <si>
    <t xml:space="preserve"> "name": "Shane A. Kennedy"</t>
  </si>
  <si>
    <t xml:space="preserve"> "id_str": "2403412271"}]</t>
  </si>
  <si>
    <t xml:space="preserve"> "urls": []}</t>
  </si>
  <si>
    <t xml:space="preserve"> "in_reply_to_screen_name": null</t>
  </si>
  <si>
    <t xml:space="preserve"> "id_str": "692246604460527617"</t>
  </si>
  <si>
    <t xml:space="preserve"> "retweet_count": 4</t>
  </si>
  <si>
    <t xml:space="preserve"> "metadata": {"iso_language_code": "en"</t>
  </si>
  <si>
    <t xml:space="preserve"> "result_type": "recent"}</t>
  </si>
  <si>
    <t xml:space="preserve"> "favorited": false</t>
  </si>
  <si>
    <t xml:space="preserve"> "retweeted_status": {"contributors": null</t>
  </si>
  <si>
    <t xml:space="preserve"> "text": "@TinaFMurphy @ShaneKennedy_TD check out our rockstar #BM kicking off #ECMA2016 representing the betterbank #TDMusic https://t.co/S7ryoByeFt"</t>
  </si>
  <si>
    <t xml:space="preserve"> "in_reply_to_user_id": 398151184</t>
  </si>
  <si>
    <t xml:space="preserve"> "id": 692174387924049920</t>
  </si>
  <si>
    <t xml:space="preserve"> "favorite_count": 13</t>
  </si>
  <si>
    <t xml:space="preserve"> "media": [{"expanded_url": "http://twitter.com/kelly_boudreau/status/692174387924049920/photo/1"</t>
  </si>
  <si>
    <t xml:space="preserve"> "indices": [116</t>
  </si>
  <si>
    <t xml:space="preserve"> 139]</t>
  </si>
  <si>
    <t xml:space="preserve"> "hashtags": [{"indices": [53</t>
  </si>
  <si>
    <t xml:space="preserve"> 56]</t>
  </si>
  <si>
    <t xml:space="preserve"> {"indices": [69</t>
  </si>
  <si>
    <t xml:space="preserve"> 78]</t>
  </si>
  <si>
    <t xml:space="preserve"> {"indices": [107</t>
  </si>
  <si>
    <t xml:space="preserve"> 115]</t>
  </si>
  <si>
    <t xml:space="preserve"> "user_mentions": [{"indices": [0</t>
  </si>
  <si>
    <t xml:space="preserve"> 12]</t>
  </si>
  <si>
    <t xml:space="preserve"> {"indices": [13</t>
  </si>
  <si>
    <t xml:space="preserve"> 29]</t>
  </si>
  <si>
    <t xml:space="preserve"> "source": "&lt;a href=\"http://twitter.com/download/iphone\" rel=\"nofollow\"&gt;Twitter for iPhone&lt;/a&gt;"</t>
  </si>
  <si>
    <t xml:space="preserve"> "in_reply_to_screen_name": "TinaFMurphy"</t>
  </si>
  <si>
    <t xml:space="preserve"> "id_str": "692174387924049920"</t>
  </si>
  <si>
    <t xml:space="preserve"> "user": {"follow_request_sent": null</t>
  </si>
  <si>
    <t xml:space="preserve"> "has_extended_profile": false</t>
  </si>
  <si>
    <t xml:space="preserve"> "profile_use_background_image": true</t>
  </si>
  <si>
    <t xml:space="preserve"> "verified": false</t>
  </si>
  <si>
    <t xml:space="preserve"> "profile_text_color": "333333"</t>
  </si>
  <si>
    <t xml:space="preserve"> "profile_image_url_https": "https://pbs.twimg.com/profile_images/681162311248273408/vHshDzAk_normal.jpg"</t>
  </si>
  <si>
    <t xml:space="preserve"> "profile_sidebar_fill_color": "DDEEF6"</t>
  </si>
  <si>
    <t xml:space="preserve"> "entities": {"description": {"urls": []}}</t>
  </si>
  <si>
    <t xml:space="preserve"> "followers_count": 349</t>
  </si>
  <si>
    <t xml:space="preserve"> "protected": false</t>
  </si>
  <si>
    <t xml:space="preserve"> "location": "Halifax</t>
  </si>
  <si>
    <t xml:space="preserve"> NS"</t>
  </si>
  <si>
    <t xml:space="preserve"> "default_profile_image": false</t>
  </si>
  <si>
    <t xml:space="preserve"> "id_str": "302947717"</t>
  </si>
  <si>
    <t xml:space="preserve"> "lang": "en"</t>
  </si>
  <si>
    <t xml:space="preserve"> "utc_offset": -14400</t>
  </si>
  <si>
    <t xml:space="preserve"> "statuses_count": 1250</t>
  </si>
  <si>
    <t xml:space="preserve"> "description": "I have 2 wonderful kiddos that keep me very busy. At work</t>
  </si>
  <si>
    <t xml:space="preserve"> I am lucky to lead a Team of passionate TD'ers making a difference in Atlantic Canada."</t>
  </si>
  <si>
    <t xml:space="preserve"> "friends_count": 455</t>
  </si>
  <si>
    <t xml:space="preserve"> "profile_background_image_url_https": "https://pbs.twimg.com/profile_background_images/435096667205820416/InAE0TiT.jpeg"</t>
  </si>
  <si>
    <t xml:space="preserve"> "profile_link_color": "0084B4"</t>
  </si>
  <si>
    <t xml:space="preserve"> "profile_image_url": "http://pbs.twimg.com/profile_images/681162311248273408/vHshDzAk_normal.jpg"</t>
  </si>
  <si>
    <t xml:space="preserve"> "following": null</t>
  </si>
  <si>
    <t xml:space="preserve"> "geo_enabled": true</t>
  </si>
  <si>
    <t xml:space="preserve"> "profile_background_color": "C0DEED"</t>
  </si>
  <si>
    <t xml:space="preserve"> "profile_banner_url": "https://pbs.twimg.com/profile_banners/302947717/1433613274"</t>
  </si>
  <si>
    <t xml:space="preserve"> "profile_background_image_url": "http://pbs.twimg.com/profile_background_images/435096667205820416/InAE0TiT.jpeg"</t>
  </si>
  <si>
    <t xml:space="preserve"> "is_translation_enabled": false</t>
  </si>
  <si>
    <t xml:space="preserve"> "profile_background_tile": false</t>
  </si>
  <si>
    <t xml:space="preserve"> "favourites_count": 1735</t>
  </si>
  <si>
    <t xml:space="preserve"> "notifications": null</t>
  </si>
  <si>
    <t xml:space="preserve"> "url": null</t>
  </si>
  <si>
    <t xml:space="preserve"> "created_at": "Sun May 22 01:43:08 +0000 2011"</t>
  </si>
  <si>
    <t xml:space="preserve"> "contributors_enabled": false</t>
  </si>
  <si>
    <t xml:space="preserve"> "time_zone": "Atlantic Time (Canada)"</t>
  </si>
  <si>
    <t xml:space="preserve"> "profile_sidebar_border_color": "FFFFFF"</t>
  </si>
  <si>
    <t xml:space="preserve"> "default_profile": false</t>
  </si>
  <si>
    <t xml:space="preserve"> "is_translator": false</t>
  </si>
  <si>
    <t xml:space="preserve"> "listed_count": 7}</t>
  </si>
  <si>
    <t xml:space="preserve"> "geo": null</t>
  </si>
  <si>
    <t xml:space="preserve"> "in_reply_to_user_id_str": "398151184"</t>
  </si>
  <si>
    <t xml:space="preserve"> "possibly_sensitive": false</t>
  </si>
  <si>
    <t xml:space="preserve"> "created_at": "Wed Jan 27 02:36:48 +0000 2016"</t>
  </si>
  <si>
    <t xml:space="preserve"> "in_reply_to_status_id_str": null</t>
  </si>
  <si>
    <t xml:space="preserve"> "place": null}</t>
  </si>
  <si>
    <t xml:space="preserve"> "id": 2374352808</t>
  </si>
  <si>
    <t xml:space="preserve"> "profile_image_url_https": "https://pbs.twimg.com/profile_images/663485043906584576/-hXixzis_normal.jpg"</t>
  </si>
  <si>
    <t xml:space="preserve"> "followers_count": 1317</t>
  </si>
  <si>
    <t xml:space="preserve"> "location": "St. John's</t>
  </si>
  <si>
    <t xml:space="preserve"> NL"</t>
  </si>
  <si>
    <t xml:space="preserve"> "id_str": "2374352808"</t>
  </si>
  <si>
    <t xml:space="preserve"> "statuses_count": 4430</t>
  </si>
  <si>
    <t xml:space="preserve"> "description": "Customer experienced</t>
  </si>
  <si>
    <t xml:space="preserve"> developing others</t>
  </si>
  <si>
    <t xml:space="preserve"> worst golfer</t>
  </si>
  <si>
    <t xml:space="preserve"> giving back to the community</t>
  </si>
  <si>
    <t xml:space="preserve"> #twitter scholar</t>
  </si>
  <si>
    <t xml:space="preserve"> sports fanatic</t>
  </si>
  <si>
    <t xml:space="preserve"> wings lover</t>
  </si>
  <si>
    <t xml:space="preserve"> gym junkie."</t>
  </si>
  <si>
    <t xml:space="preserve"> "friends_count": 2149</t>
  </si>
  <si>
    <t xml:space="preserve"> "profile_background_image_url_https": "https://pbs.twimg.com/profile_background_images/441370862877282304/M4sqgSSk.jpeg"</t>
  </si>
  <si>
    <t xml:space="preserve"> "profile_link_color": "3D914E"</t>
  </si>
  <si>
    <t xml:space="preserve"> "profile_image_url": "http://pbs.twimg.com/profile_images/663485043906584576/-hXixzis_normal.jpg"</t>
  </si>
  <si>
    <t xml:space="preserve"> "geo_enabled": false</t>
  </si>
  <si>
    <t xml:space="preserve"> "profile_background_color": "104219"</t>
  </si>
  <si>
    <t xml:space="preserve"> "profile_background_image_url": "http://pbs.twimg.com/profile_background_images/441370862877282304/M4sqgSSk.jpeg"</t>
  </si>
  <si>
    <t xml:space="preserve"> "screen_name": "mazenellaz_TD"</t>
  </si>
  <si>
    <t xml:space="preserve"> "favourites_count": 28156</t>
  </si>
  <si>
    <t xml:space="preserve"> "name": "Mazen Ellaz"</t>
  </si>
  <si>
    <t xml:space="preserve"> "created_at": "Wed Mar 05 21:15:45 +0000 2014"</t>
  </si>
  <si>
    <t xml:space="preserve"> "listed_count": 26}</t>
  </si>
  <si>
    <t xml:space="preserve"> "in_reply_to_user_id_str": null</t>
  </si>
  <si>
    <t xml:space="preserve"> "created_at": "Wed Jan 27 07:23:46 +0000 2016"</t>
  </si>
  <si>
    <t xml:space="preserve"> "id": 692197710858997761</t>
  </si>
  <si>
    <t xml:space="preserve"> "id_str": "692197710858997761"</t>
  </si>
  <si>
    <t xml:space="preserve"> "id": 2842643776</t>
  </si>
  <si>
    <t xml:space="preserve"> "profile_image_url_https": "https://pbs.twimg.com/profile_images/636697815478075392/hD2N5fUL_normal.jpg"</t>
  </si>
  <si>
    <t xml:space="preserve"> "followers_count": 255</t>
  </si>
  <si>
    <t xml:space="preserve"> "location": ""</t>
  </si>
  <si>
    <t xml:space="preserve"> "id_str": "2842643776"</t>
  </si>
  <si>
    <t xml:space="preserve"> "utc_offset": null</t>
  </si>
  <si>
    <t xml:space="preserve"> "statuses_count": 468</t>
  </si>
  <si>
    <t xml:space="preserve"> "description": "HR Business Partner - TD Canada Trust</t>
  </si>
  <si>
    <t xml:space="preserve"> Atlantic Region"</t>
  </si>
  <si>
    <t xml:space="preserve"> "friends_count": 245</t>
  </si>
  <si>
    <t xml:space="preserve"> "profile_background_image_url_https": "https://abs.twimg.com/images/themes/theme1/bg.png"</t>
  </si>
  <si>
    <t xml:space="preserve"> "profile_image_url": "http://pbs.twimg.com/profile_images/636697815478075392/hD2N5fUL_normal.jpg"</t>
  </si>
  <si>
    <t xml:space="preserve"> "profile_banner_url": "https://pbs.twimg.com/profile_banners/2842643776/1440636725"</t>
  </si>
  <si>
    <t xml:space="preserve"> "profile_background_image_url": "http://abs.twimg.com/images/themes/theme1/bg.png"</t>
  </si>
  <si>
    <t xml:space="preserve"> "screen_name": "MattLymburner"</t>
  </si>
  <si>
    <t xml:space="preserve"> "favourites_count": 1067</t>
  </si>
  <si>
    <t xml:space="preserve"> "name": "Matt Lymburner"</t>
  </si>
  <si>
    <t xml:space="preserve"> "created_at": "Fri Oct 24 14:54:35 +0000 2014"</t>
  </si>
  <si>
    <t xml:space="preserve"> "time_zone": null</t>
  </si>
  <si>
    <t xml:space="preserve"> "profile_sidebar_border_color": "C0DEED"</t>
  </si>
  <si>
    <t xml:space="preserve"> "default_profile": true</t>
  </si>
  <si>
    <t xml:space="preserve"> "listed_count": 4}</t>
  </si>
  <si>
    <t xml:space="preserve"> "created_at": "Wed Jan 27 04:09:29 +0000 2016"</t>
  </si>
  <si>
    <t xml:space="preserve"> "id": 692190906154356736</t>
  </si>
  <si>
    <t xml:space="preserve"> "id_str": "692190906154356736"</t>
  </si>
  <si>
    <t xml:space="preserve"> "id": 2156506227</t>
  </si>
  <si>
    <t xml:space="preserve"> "profile_image_url_https": "https://pbs.twimg.com/profile_images/454014476585803778/mzVp21dS_normal.jpeg"</t>
  </si>
  <si>
    <t xml:space="preserve"> "followers_count": 193</t>
  </si>
  <si>
    <t xml:space="preserve"> "location": "Stratford"</t>
  </si>
  <si>
    <t xml:space="preserve"> "id_str": "2156506227"</t>
  </si>
  <si>
    <t xml:space="preserve"> "statuses_count": 558</t>
  </si>
  <si>
    <t xml:space="preserve"> "description": "Recent TD retiree</t>
  </si>
  <si>
    <t xml:space="preserve"> wife to Danny</t>
  </si>
  <si>
    <t xml:space="preserve"> living &amp; enjoying the good life in PEI. Avid reader</t>
  </si>
  <si>
    <t xml:space="preserve"> love to sing</t>
  </si>
  <si>
    <t xml:space="preserve"> workout &amp; travel."</t>
  </si>
  <si>
    <t xml:space="preserve"> "friends_count": 150</t>
  </si>
  <si>
    <t xml:space="preserve"> "profile_image_url": "http://pbs.twimg.com/profile_images/454014476585803778/mzVp21dS_normal.jpeg"</t>
  </si>
  <si>
    <t xml:space="preserve"> "screen_name": "sheilamdannyw"</t>
  </si>
  <si>
    <t xml:space="preserve"> "favourites_count": 1033</t>
  </si>
  <si>
    <t xml:space="preserve"> "name": "sheila manning"</t>
  </si>
  <si>
    <t xml:space="preserve"> "created_at": "Mon Oct 28 00:59:09 +0000 2013"</t>
  </si>
  <si>
    <t xml:space="preserve"> "listed_count": 1}</t>
  </si>
  <si>
    <t xml:space="preserve"> "created_at": "Wed Jan 27 03:42:26 +0000 2016"</t>
  </si>
  <si>
    <t xml:space="preserve"> "id": 692177864393920514</t>
  </si>
  <si>
    <t xml:space="preserve"> "source": "&lt;a href=\"http://www.twitter.com\" rel=\"nofollow\"&gt;Twitter for BlackBerry&lt;/a&gt;"</t>
  </si>
  <si>
    <t xml:space="preserve"> "id_str": "692177864393920514"</t>
  </si>
  <si>
    <t xml:space="preserve"> "profile_image_url_https": "https://pbs.twimg.com/profile_images/447011223687548928/6bm3t8vn_normal.jpeg"</t>
  </si>
  <si>
    <t xml:space="preserve"> "followers_count": 1059</t>
  </si>
  <si>
    <t xml:space="preserve"> "location": "St. John's"</t>
  </si>
  <si>
    <t xml:space="preserve"> "id_str": "2403412271"</t>
  </si>
  <si>
    <t xml:space="preserve"> "utc_offset": -12600</t>
  </si>
  <si>
    <t xml:space="preserve"> "statuses_count": 3012</t>
  </si>
  <si>
    <t xml:space="preserve"> "description": "I look after 17 branches in the North Atlantic District NL PEI Cape Breton NENS Passionate about People/Partnerships/Leadership Fav thgs: Family/Travel/Outdoors"</t>
  </si>
  <si>
    <t xml:space="preserve"> "friends_count": 1163</t>
  </si>
  <si>
    <t xml:space="preserve"> "profile_background_image_url_https": "https://pbs.twimg.com/profile_background_images/452126710415114240/HNxWc4cW.jpeg"</t>
  </si>
  <si>
    <t xml:space="preserve"> "profile_image_url": "http://pbs.twimg.com/profile_images/447011223687548928/6bm3t8vn_normal.jpeg"</t>
  </si>
  <si>
    <t xml:space="preserve"> "profile_banner_url": "https://pbs.twimg.com/profile_banners/2403412271/1443884764"</t>
  </si>
  <si>
    <t xml:space="preserve"> "profile_background_image_url": "http://pbs.twimg.com/profile_background_images/452126710415114240/HNxWc4cW.jpeg"</t>
  </si>
  <si>
    <t xml:space="preserve"> "favourites_count": 4155</t>
  </si>
  <si>
    <t xml:space="preserve"> "created_at": "Tue Mar 11 23:36:22 +0000 2014"</t>
  </si>
  <si>
    <t xml:space="preserve"> "time_zone": "Newfoundland"</t>
  </si>
  <si>
    <t xml:space="preserve"> "listed_count": 19}</t>
  </si>
  <si>
    <t xml:space="preserve"> "created_at": "Wed Jan 27 02:50:37 +0000 2016"</t>
  </si>
  <si>
    <t xml:space="preserve"> "text": "@benjaminpirson @nithou Y'avait un projet BetterBank</t>
  </si>
  <si>
    <t xml:space="preserve"> now Benki</t>
  </si>
  <si>
    <t xml:space="preserve"> mais je ne sais pas si \u00e7a a donn\u00e9 quelque chose (cc @benki_be)"</t>
  </si>
  <si>
    <t xml:space="preserve"> "in_reply_to_status_id": 691967162630672384</t>
  </si>
  <si>
    <t xml:space="preserve"> "in_reply_to_user_id": 14824246</t>
  </si>
  <si>
    <t xml:space="preserve"> "id": 691969518940360704</t>
  </si>
  <si>
    <t xml:space="preserve"> 15]</t>
  </si>
  <si>
    <t xml:space="preserve"> "screen_name": "benjaminpirson"</t>
  </si>
  <si>
    <t xml:space="preserve"> "id": 14824246</t>
  </si>
  <si>
    <t xml:space="preserve"> "name": "Benjamin Pirson"</t>
  </si>
  <si>
    <t xml:space="preserve"> "id_str": "14824246"}</t>
  </si>
  <si>
    <t xml:space="preserve"> {"indices": [16</t>
  </si>
  <si>
    <t xml:space="preserve"> 23]</t>
  </si>
  <si>
    <t xml:space="preserve"> "screen_name": "nithou"</t>
  </si>
  <si>
    <t xml:space="preserve"> "id": 15886557</t>
  </si>
  <si>
    <t xml:space="preserve"> "name": "Simon Vandereecken"</t>
  </si>
  <si>
    <t xml:space="preserve"> "id_str": "15886557"}</t>
  </si>
  <si>
    <t xml:space="preserve"> {"indices": [117</t>
  </si>
  <si>
    <t xml:space="preserve"> 126]</t>
  </si>
  <si>
    <t xml:space="preserve"> "screen_name": "benki_be"</t>
  </si>
  <si>
    <t xml:space="preserve"> "id": 1310850314</t>
  </si>
  <si>
    <t xml:space="preserve"> "name": "Benki"</t>
  </si>
  <si>
    <t xml:space="preserve"> "id_str": "1310850314"}]</t>
  </si>
  <si>
    <t xml:space="preserve"> "hashtags": []</t>
  </si>
  <si>
    <t xml:space="preserve"> "source": "&lt;a href=\"http://twitter.com\" rel=\"nofollow\"&gt;Twitter Web Client&lt;/a&gt;"</t>
  </si>
  <si>
    <t xml:space="preserve"> "in_reply_to_screen_name": "benjaminpirson"</t>
  </si>
  <si>
    <t xml:space="preserve"> "id_str": "691969518940360704"</t>
  </si>
  <si>
    <t xml:space="preserve"> "retweet_count": 0</t>
  </si>
  <si>
    <t xml:space="preserve"> "metadata": {"iso_language_code": "fr"</t>
  </si>
  <si>
    <t xml:space="preserve"> "id": 6896142</t>
  </si>
  <si>
    <t xml:space="preserve"> "profile_image_url_https": "https://pbs.twimg.com/profile_images/378800000142441263/e3d5fd4f663fad6d74888fc318e021a7_normal.jpeg"</t>
  </si>
  <si>
    <t xml:space="preserve"> "profile_sidebar_fill_color": "DDFFCC"</t>
  </si>
  <si>
    <t xml:space="preserve"> "entities": {"url": {"urls": [{"indices": [0</t>
  </si>
  <si>
    <t xml:space="preserve"> 22]</t>
  </si>
  <si>
    <t xml:space="preserve"> "url": "http://t.co/epPND5TcZh"</t>
  </si>
  <si>
    <t xml:space="preserve"> "expanded_url": "http://www.ac-graphic.net"</t>
  </si>
  <si>
    <t xml:space="preserve"> "display_url": "ac-graphic.net"}]}</t>
  </si>
  <si>
    <t xml:space="preserve"> "description": {"urls": []}}</t>
  </si>
  <si>
    <t xml:space="preserve"> "followers_count": 297</t>
  </si>
  <si>
    <t xml:space="preserve"> "location": "Louvain-la-Neuve"</t>
  </si>
  <si>
    <t xml:space="preserve"> "id_str": "6896142"</t>
  </si>
  <si>
    <t xml:space="preserve"> "utc_offset": 3600</t>
  </si>
  <si>
    <t xml:space="preserve"> "statuses_count": 5109</t>
  </si>
  <si>
    <t xml:space="preserve"> "description": "PhD Student in Risk-driven Requirements Engineering"</t>
  </si>
  <si>
    <t xml:space="preserve"> "friends_count": 52</t>
  </si>
  <si>
    <t xml:space="preserve"> "profile_background_image_url_https": "https://pbs.twimg.com/profile_background_images/111713211/wood2-large.jpg"</t>
  </si>
  <si>
    <t xml:space="preserve"> "profile_image_url": "http://pbs.twimg.com/profile_images/378800000142441263/e3d5fd4f663fad6d74888fc318e021a7_normal.jpeg"</t>
  </si>
  <si>
    <t xml:space="preserve"> "profile_background_color": "9AE4E8"</t>
  </si>
  <si>
    <t xml:space="preserve"> "profile_banner_url": "https://pbs.twimg.com/profile_banners/6896142/1364198151"</t>
  </si>
  <si>
    <t xml:space="preserve"> "profile_background_image_url": "http://pbs.twimg.com/profile_background_images/111713211/wood2-large.jpg"</t>
  </si>
  <si>
    <t xml:space="preserve"> "screen_name": "ancailliau"</t>
  </si>
  <si>
    <t xml:space="preserve"> "profile_background_tile": true</t>
  </si>
  <si>
    <t xml:space="preserve"> "favourites_count": 103</t>
  </si>
  <si>
    <t xml:space="preserve"> "name": "Antoine Cailliau"</t>
  </si>
  <si>
    <t xml:space="preserve"> "created_at": "Mon Jun 18 17:30:39 +0000 2007"</t>
  </si>
  <si>
    <t xml:space="preserve"> "time_zone": "Brussels"</t>
  </si>
  <si>
    <t xml:space="preserve"> "profile_sidebar_border_color": "BDDCAD"</t>
  </si>
  <si>
    <t xml:space="preserve"> "listed_count": 15}</t>
  </si>
  <si>
    <t xml:space="preserve"> "in_reply_to_user_id_str": "14824246"</t>
  </si>
  <si>
    <t xml:space="preserve"> "lang": "fr"</t>
  </si>
  <si>
    <t xml:space="preserve"> "created_at": "Tue Jan 26 13:02:44 +0000 2016"</t>
  </si>
  <si>
    <t xml:space="preserve"> "in_reply_to_status_id_str": "691967162630672384"</t>
  </si>
  <si>
    <t xml:space="preserve"> "text": "\u201c@backbase:Regaining control in the#eraofdigitization:Read our latest report on building the 10-times#betterbank. https://t.co/3uI53Pt8i0\u201d"</t>
  </si>
  <si>
    <t xml:space="preserve"> "in_reply_to_status_id": 663657580733034500</t>
  </si>
  <si>
    <t xml:space="preserve"> "in_reply_to_user_id": 15292902</t>
  </si>
  <si>
    <t xml:space="preserve"> "id": 691448468389392384</t>
  </si>
  <si>
    <t xml:space="preserve"> "user_mentions": [{"indices": [1</t>
  </si>
  <si>
    <t xml:space="preserve"> 10]</t>
  </si>
  <si>
    <t xml:space="preserve"> "screen_name": "backbase"</t>
  </si>
  <si>
    <t xml:space="preserve"> "id": 15292902</t>
  </si>
  <si>
    <t xml:space="preserve"> "name": "Backbase"</t>
  </si>
  <si>
    <t xml:space="preserve"> "id_str": "15292902"}]</t>
  </si>
  <si>
    <t xml:space="preserve"> "urls": [{"indices": [114</t>
  </si>
  <si>
    <t xml:space="preserve"> 137]</t>
  </si>
  <si>
    <t xml:space="preserve"> "url": "https://t.co/3uI53Pt8i0"</t>
  </si>
  <si>
    <t xml:space="preserve"> "expanded_url": "http://buff.ly/1HqNZaf"</t>
  </si>
  <si>
    <t xml:space="preserve"> "display_url": "buff.ly/1HqNZaf"}]}</t>
  </si>
  <si>
    <t xml:space="preserve"> "in_reply_to_screen_name": "backbase"</t>
  </si>
  <si>
    <t xml:space="preserve"> "id_str": "691448468389392384"</t>
  </si>
  <si>
    <t xml:space="preserve"> "id": 524996551</t>
  </si>
  <si>
    <t xml:space="preserve"> "profile_image_url_https": "https://pbs.twimg.com/profile_images/523669844688781312/rYiGAqNs_normal.jpeg"</t>
  </si>
  <si>
    <t xml:space="preserve"> "followers_count": 265</t>
  </si>
  <si>
    <t xml:space="preserve"> "id_str": "524996551"</t>
  </si>
  <si>
    <t xml:space="preserve"> "utc_offset": -36000</t>
  </si>
  <si>
    <t xml:space="preserve"> "statuses_count": 3303</t>
  </si>
  <si>
    <t xml:space="preserve"> "description": "#Market Trends &amp; #Investing Dynamics"</t>
  </si>
  <si>
    <t xml:space="preserve"> "friends_count": 748</t>
  </si>
  <si>
    <t xml:space="preserve"> "profile_image_url": "http://pbs.twimg.com/profile_images/523669844688781312/rYiGAqNs_normal.jpeg"</t>
  </si>
  <si>
    <t xml:space="preserve"> "screen_name": "thaistracker"</t>
  </si>
  <si>
    <t xml:space="preserve"> "favourites_count": 1005</t>
  </si>
  <si>
    <t xml:space="preserve"> "name": "Thais"</t>
  </si>
  <si>
    <t xml:space="preserve"> "created_at": "Thu Mar 15 03:39:35 +0000 2012"</t>
  </si>
  <si>
    <t xml:space="preserve"> "time_zone": "Hawaii"</t>
  </si>
  <si>
    <t xml:space="preserve"> "listed_count": 89}</t>
  </si>
  <si>
    <t xml:space="preserve"> "in_reply_to_user_id_str": "15292902"</t>
  </si>
  <si>
    <t xml:space="preserve"> "created_at": "Mon Jan 25 02:32:16 +0000 2016"</t>
  </si>
  <si>
    <t xml:space="preserve"> "in_reply_to_status_id_str": "663657580733034500"</t>
  </si>
  <si>
    <t xml:space="preserve"> "text": "@betterbank_vc @TobievanZyl Would like to present @Cubebucks to you. We have a disruptive transactional banking startup. Like to meet you."</t>
  </si>
  <si>
    <t xml:space="preserve"> "in_reply_to_user_id": 4707714891</t>
  </si>
  <si>
    <t xml:space="preserve"> "id": 690373512360562688</t>
  </si>
  <si>
    <t xml:space="preserve"> 14]</t>
  </si>
  <si>
    <t xml:space="preserve"> "screen_name": "betterbank_vc"</t>
  </si>
  <si>
    <t xml:space="preserve"> "id": 4707714891</t>
  </si>
  <si>
    <t xml:space="preserve"> "name": "Better Bank Ventures"</t>
  </si>
  <si>
    <t xml:space="preserve"> "id_str": "4707714891"}</t>
  </si>
  <si>
    <t xml:space="preserve"> {"indices": [15</t>
  </si>
  <si>
    <t xml:space="preserve"> 27]</t>
  </si>
  <si>
    <t xml:space="preserve"> "screen_name": "TobievanZyl"</t>
  </si>
  <si>
    <t xml:space="preserve"> "id": 17531447</t>
  </si>
  <si>
    <t xml:space="preserve"> "name": "Tobie van Zyl"</t>
  </si>
  <si>
    <t xml:space="preserve"> "id_str": "17531447"}</t>
  </si>
  <si>
    <t xml:space="preserve"> {"indices": [50</t>
  </si>
  <si>
    <t xml:space="preserve"> 60]</t>
  </si>
  <si>
    <t xml:space="preserve"> "screen_name": "Cubebucks"</t>
  </si>
  <si>
    <t xml:space="preserve"> "id": 2902009865</t>
  </si>
  <si>
    <t xml:space="preserve"> "name": "Jan MacKay"</t>
  </si>
  <si>
    <t xml:space="preserve"> "id_str": "2902009865"}]</t>
  </si>
  <si>
    <t xml:space="preserve"> "source": "&lt;a href=\"http://twitter.com/download/android\" rel=\"nofollow\"&gt;Twitter for Android&lt;/a&gt;"</t>
  </si>
  <si>
    <t xml:space="preserve"> "in_reply_to_screen_name": "betterbank_vc"</t>
  </si>
  <si>
    <t xml:space="preserve"> "id_str": "690373512360562688"</t>
  </si>
  <si>
    <t xml:space="preserve"> "profile_use_background_image": false</t>
  </si>
  <si>
    <t xml:space="preserve"> "profile_text_color": "000000"</t>
  </si>
  <si>
    <t xml:space="preserve"> "profile_image_url_https": "https://pbs.twimg.com/profile_images/598381733298442240/bmEM-Aip_normal.jpg"</t>
  </si>
  <si>
    <t xml:space="preserve"> "profile_sidebar_fill_color": "000000"</t>
  </si>
  <si>
    <t xml:space="preserve"> "url": "http://t.co/qyhqJjTPbF"</t>
  </si>
  <si>
    <t xml:space="preserve"> "expanded_url": "http://cubebucks.com"</t>
  </si>
  <si>
    <t xml:space="preserve"> "display_url": "cubebucks.com"}]}</t>
  </si>
  <si>
    <t xml:space="preserve"> "followers_count": 505</t>
  </si>
  <si>
    <t xml:space="preserve"> "location": "Centurion</t>
  </si>
  <si>
    <t xml:space="preserve"> South Africa"</t>
  </si>
  <si>
    <t xml:space="preserve"> "id_str": "2902009865"</t>
  </si>
  <si>
    <t xml:space="preserve"> "statuses_count": 264</t>
  </si>
  <si>
    <t xml:space="preserve"> "description": "Virtual Currency supporter</t>
  </si>
  <si>
    <t xml:space="preserve"> Friend</t>
  </si>
  <si>
    <t xml:space="preserve"> Father</t>
  </si>
  <si>
    <t xml:space="preserve"> Husband and lean business practitioner."</t>
  </si>
  <si>
    <t xml:space="preserve"> "friends_count": 1116</t>
  </si>
  <si>
    <t xml:space="preserve"> "profile_link_color": "4A913C"</t>
  </si>
  <si>
    <t xml:space="preserve"> "profile_image_url": "http://pbs.twimg.com/profile_images/598381733298442240/bmEM-Aip_normal.jpg"</t>
  </si>
  <si>
    <t xml:space="preserve"> "profile_background_color": "000000"</t>
  </si>
  <si>
    <t xml:space="preserve"> "profile_banner_url": "https://pbs.twimg.com/profile_banners/2902009865/1450426025"</t>
  </si>
  <si>
    <t xml:space="preserve"> "favourites_count": 46</t>
  </si>
  <si>
    <t xml:space="preserve"> "created_at": "Tue Dec 02 07:27:40 +0000 2014"</t>
  </si>
  <si>
    <t xml:space="preserve"> "profile_sidebar_border_color": "000000"</t>
  </si>
  <si>
    <t xml:space="preserve"> "listed_count": 35}</t>
  </si>
  <si>
    <t xml:space="preserve"> "in_reply_to_user_id_str": "4707714891"</t>
  </si>
  <si>
    <t xml:space="preserve"> "created_at": "Fri Jan 22 03:20:46 +0000 2016"</t>
  </si>
  <si>
    <t>coordinates</t>
  </si>
  <si>
    <t>created_at</t>
  </si>
  <si>
    <t>default_profile_image</t>
  </si>
  <si>
    <t>default_profile</t>
  </si>
  <si>
    <t>description</t>
  </si>
  <si>
    <t>display_url</t>
  </si>
  <si>
    <t>entities</t>
  </si>
  <si>
    <t>expanded_url</t>
  </si>
  <si>
    <t>favorite_count</t>
  </si>
  <si>
    <t>favorited</t>
  </si>
  <si>
    <t>favourites_count</t>
  </si>
  <si>
    <t>followers_count</t>
  </si>
  <si>
    <t>following</t>
  </si>
  <si>
    <t>friends_count</t>
  </si>
  <si>
    <t>geo_enabled</t>
  </si>
  <si>
    <t>geo</t>
  </si>
  <si>
    <t>has_extended_profile</t>
  </si>
  <si>
    <t>hashtags</t>
  </si>
  <si>
    <t>id_str</t>
  </si>
  <si>
    <t>id</t>
  </si>
  <si>
    <t>in_reply_to_screen_name</t>
  </si>
  <si>
    <t>in_reply_to_status_id_str</t>
  </si>
  <si>
    <t>in_reply_to_status_id</t>
  </si>
  <si>
    <t>in_reply_to_user_id_str</t>
  </si>
  <si>
    <t>in_reply_to_user_id</t>
  </si>
  <si>
    <t>indices</t>
  </si>
  <si>
    <t>is_quote_status</t>
  </si>
  <si>
    <t>is_translation_enabled</t>
  </si>
  <si>
    <t>is_translator</t>
  </si>
  <si>
    <t>lang</t>
  </si>
  <si>
    <t>listed_count</t>
  </si>
  <si>
    <t>location</t>
  </si>
  <si>
    <t>media_url_https</t>
  </si>
  <si>
    <t>media_url</t>
  </si>
  <si>
    <t>media</t>
  </si>
  <si>
    <t>medium</t>
  </si>
  <si>
    <t>metadata</t>
  </si>
  <si>
    <t>name</t>
  </si>
  <si>
    <t>notifications</t>
  </si>
  <si>
    <t>place</t>
  </si>
  <si>
    <t>possibly_sensitive</t>
  </si>
  <si>
    <t>profile_background_color</t>
  </si>
  <si>
    <t>profile_background_image_url_https</t>
  </si>
  <si>
    <t>profile_background_image_url</t>
  </si>
  <si>
    <t>profile_background_tile</t>
  </si>
  <si>
    <t>profile_banner_url</t>
  </si>
  <si>
    <t>profile_image_url_https</t>
  </si>
  <si>
    <t>profile_image_url</t>
  </si>
  <si>
    <t>profile_link_color</t>
  </si>
  <si>
    <t>profile_sidebar_border_color</t>
  </si>
  <si>
    <t>profile_sidebar_fill_color</t>
  </si>
  <si>
    <t>profile_text_color</t>
  </si>
  <si>
    <t>profile_use_background_image</t>
  </si>
  <si>
    <t>protected</t>
  </si>
  <si>
    <t>resize</t>
  </si>
  <si>
    <t>result_type</t>
  </si>
  <si>
    <t>retweet_count</t>
  </si>
  <si>
    <t>retweeted_status</t>
  </si>
  <si>
    <t>retweeted</t>
  </si>
  <si>
    <t>screen_name</t>
  </si>
  <si>
    <t>sizes</t>
  </si>
  <si>
    <t>small</t>
  </si>
  <si>
    <t>source_status_id_str</t>
  </si>
  <si>
    <t>source_status_id</t>
  </si>
  <si>
    <t>source_user_id_str</t>
  </si>
  <si>
    <t>source</t>
  </si>
  <si>
    <t>statuses_count</t>
  </si>
  <si>
    <t>text</t>
  </si>
  <si>
    <t>thumb</t>
  </si>
  <si>
    <t>time_zone</t>
  </si>
  <si>
    <t>truncated</t>
  </si>
  <si>
    <t>type</t>
  </si>
  <si>
    <t>url</t>
  </si>
  <si>
    <t>urls</t>
  </si>
  <si>
    <t>user_mentions</t>
  </si>
  <si>
    <t>user</t>
  </si>
  <si>
    <t>utc_offset</t>
  </si>
  <si>
    <t>verified</t>
  </si>
  <si>
    <t>w</t>
  </si>
  <si>
    <t xml:space="preserve">indices </t>
  </si>
  <si>
    <t>Fields</t>
  </si>
  <si>
    <t>contributors_enabled</t>
  </si>
  <si>
    <t>Field</t>
  </si>
  <si>
    <t>Type</t>
  </si>
  <si>
    <t>Description</t>
  </si>
  <si>
    <t>Boolean</t>
  </si>
  <si>
    <t>Example:</t>
  </si>
  <si>
    <t>String</t>
  </si>
  <si>
    <t>The UTC datetime that the user account was created on Twitter.</t>
  </si>
  <si>
    <t>When true, indicates that the user has not altered the theme or background of their user profile.</t>
  </si>
  <si>
    <t>When true, indicates that the user has not uploaded their own avatar and a default egg avatar is used instead.</t>
  </si>
  <si>
    <t>Entities</t>
  </si>
  <si>
    <t>Entities which have been parsed out of the url or description fields defined by the user. Read more about User Entities.</t>
  </si>
  <si>
    <t>}</t>
  </si>
  <si>
    <t>Int</t>
  </si>
  <si>
    <t>The number of tweets this user has favorited in the account’s lifetime. British spelling used in the field name for historical reasons.</t>
  </si>
  <si>
    <t>follow_request_sent</t>
  </si>
  <si>
    <t>Nullable. Perspectival. Deprecated.When true, indicates that the authenticating user is following this user. Some false negatives are possible when set to “false,” but these false negatives are increasingly being represented as “null” instead. See Discussion.</t>
  </si>
  <si>
    <t>The number of followers this account currently has. Under certain conditions of duress, this field will temporarily indicate “0.”</t>
  </si>
  <si>
    <t>The number of users this account is following (AKA their “followings”). Under certain conditions of duress, this field will temporarily indicate “0.”</t>
  </si>
  <si>
    <t>When true, indicates that the user has enabled the possibility of geotagging their Tweets. This field must be true for the current user to attach geographic data when usingPOST statuses / update.</t>
  </si>
  <si>
    <t>Int64</t>
  </si>
  <si>
    <t>The integer representation of the unique identifier for this User. This number is greater than 53 bits and some programming languages may have difficulty/silent defects in interpreting it. Using a signed 64 bit integer for storing this identifier is safe. Use id_str for fetching the identifier to stay on the safe side. See Twitter IDs, JSON and Snowflake.</t>
  </si>
  <si>
    <t>When true, indicates that the user is a participant in Twitter’s translator community.</t>
  </si>
  <si>
    <t>The BCP 47 code for the user’s self-declared user interface language. May or may not have anything to do with the content of their Tweets.</t>
  </si>
  <si>
    <t>Examples:</t>
  </si>
  <si>
    <t>The number of public lists that this user is a member of.</t>
  </si>
  <si>
    <t>The name of the user, as they’ve defined it. Not necessarily a person’s name. Typically capped at 20 characters, but subject to change.</t>
  </si>
  <si>
    <t>Nullable. Deprecated. May incorrectly report “false” at times. Indicates whether the authenticated user has chosen to receive this user’s tweets by SMS. Discussion</t>
  </si>
  <si>
    <t>The hexadecimal color chosen by the user for their background.</t>
  </si>
  <si>
    <t>profile_background</t>
  </si>
  <si>
    <t>_image_url</t>
  </si>
  <si>
    <t>A HTTP-based URL pointing to the background image the user has uploaded for their profile.</t>
  </si>
  <si>
    <t>"http:\/\/a2.twimg.com\/profile_background_images\</t>
  </si>
  <si>
    <t>/229557229\/twitterapi-bg.png"</t>
  </si>
  <si>
    <t>profile_background_</t>
  </si>
  <si>
    <t>image_url_https</t>
  </si>
  <si>
    <t>A HTTPS-based URL pointing to the background image the user has uploaded for their profile.</t>
  </si>
  <si>
    <t>"https:\/\/si0.twimg.com\/profile_background_images\</t>
  </si>
  <si>
    <t>The HTTPS-based URL pointing to the standard web representation of the user’s uploaded profile banner. By adding a final path element of the URL, you can obtain different image sizes optimized for specific displays. In the future, an API method will be provided to serve these URLs so that you need not modify the original URL. For size variations, please see User Profile Images and Banners.</t>
  </si>
  <si>
    <t>A HTTP-based URL pointing to the user’s avatar image. See User Profile Images and Banners.</t>
  </si>
  <si>
    <t>"http:\/\/a2.twimg.com\/profile_images\/1438634086\</t>
  </si>
  <si>
    <t>/avatar_normal.png"</t>
  </si>
  <si>
    <t>A HTTPS-based URL pointing to the user’s avatar image.</t>
  </si>
  <si>
    <t>"https:\/\/si0.twimg.com\/profile_images\/1438634086\</t>
  </si>
  <si>
    <t>The hexadecimal color the user has chosen to display links with in their Twitter UI.</t>
  </si>
  <si>
    <t>The hexadecimal color the user has chosen to display sidebar borders with in their Twitter UI.</t>
  </si>
  <si>
    <t>The hexadecimal color the user has chosen to display sidebar backgrounds with in their Twitter UI.</t>
  </si>
  <si>
    <t>The hexadecimal color the user has chosen to display text with in their Twitter UI.</t>
  </si>
  <si>
    <t>When true, indicates the user wants their uploaded background image to be used.</t>
  </si>
  <si>
    <t>When true, indicates that this user has chosen to protect their Tweets. See About Public and Protected Tweets.</t>
  </si>
  <si>
    <t>show_all_inline_media</t>
  </si>
  <si>
    <t>Indicates that the user would like to see media inline. Somewhat disused.</t>
  </si>
  <si>
    <t>status</t>
  </si>
  <si>
    <t>Tweets</t>
  </si>
  <si>
    <t>Nullable. If possible, the user’s most recent tweet or retweet. In some circumstances, this data cannot be provided and this field will be omitted, null, or empty. Perspectival attributes within tweets embedded within users cannot always be relied upon. See Why are embedded objects stale or inaccurate?.</t>
  </si>
  <si>
    <t>The number of tweets (including retweets) issued by the user.</t>
  </si>
  <si>
    <t>When true, indicates that the user has a verified account. See Verified Accounts.</t>
  </si>
  <si>
    <t>withheld_in_countries</t>
  </si>
  <si>
    <t>When present, indicates a textual representation of the two-letter country codes this user is withheld from.</t>
  </si>
  <si>
    <t>withheld_scope</t>
  </si>
  <si>
    <t>When present, indicates whether the content being withheld is the “status” or a “user.”</t>
  </si>
  <si>
    <t>Nullable. The user-defined UTF-8 string describing their account.</t>
  </si>
  <si>
    <t>The string representation of the unique identifier for this User. Implementations should use this rather than the large, possibly un-consumable integer in id.</t>
  </si>
  <si>
    <t>Nullable. The user-defined location for this account’s profile. Not necessarily a location nor parseable. This field will occasionally be fuzzily interpreted by the Search service.</t>
  </si>
  <si>
    <t>When true, indicates that the user’s profile_background_image_urlshould be tiled when displayed.</t>
  </si>
  <si>
    <t>The screen name, handle, or alias that this user identifies themselves with. screen_names are unique but subject to change. Use id_str as a user identifier whenever possible. Typically a maximum of 15 characters long, but some historical accounts may exist with longer names.</t>
  </si>
  <si>
    <t>Nullable. A string describing the Time Zone this user declares themselves within.</t>
  </si>
  <si>
    <t>Nullable. A URL provided by the user in association with their profile.</t>
  </si>
  <si>
    <t>Nullable. The offset from GMT/UTC in seconds.</t>
  </si>
  <si>
    <t>Data Type</t>
  </si>
  <si>
    <t>Indicates that the user has an account with “contributor mode” enabled, allowing for Tweets issued by the user to be co-authored by another account. Rarely true.</t>
  </si>
  <si>
    <t>contributors</t>
  </si>
  <si>
    <r>
      <t>Indicates that the user has an account with “contributor mode” enabled, allowing for Tweets issued by the user to be co-authored by another account. Rarely </t>
    </r>
    <r>
      <rPr>
        <sz val="11"/>
        <color rgb="FF292F33"/>
        <rFont val="Courier New"/>
      </rPr>
      <t>true</t>
    </r>
    <r>
      <rPr>
        <sz val="11"/>
        <color rgb="FF292F33"/>
        <rFont val="Helvetica Neue"/>
      </rPr>
      <t>.</t>
    </r>
  </si>
  <si>
    <r>
      <t>"contributors_enabled"</t>
    </r>
    <r>
      <rPr>
        <sz val="11"/>
        <color rgb="FFFFFFFF"/>
        <rFont val="Consolas"/>
      </rPr>
      <t>:</t>
    </r>
    <r>
      <rPr>
        <sz val="11"/>
        <color rgb="FFDD2E44"/>
        <rFont val="Consolas"/>
      </rPr>
      <t>false</t>
    </r>
  </si>
  <si>
    <r>
      <t>"created_at"</t>
    </r>
    <r>
      <rPr>
        <sz val="11"/>
        <color rgb="FFFFFFFF"/>
        <rFont val="Consolas"/>
      </rPr>
      <t>: </t>
    </r>
    <r>
      <rPr>
        <sz val="11"/>
        <color rgb="FF73A771"/>
        <rFont val="Consolas"/>
      </rPr>
      <t>"Mon Nov 29 21:18:15 +0000 2010"</t>
    </r>
  </si>
  <si>
    <r>
      <t>"default_profile"</t>
    </r>
    <r>
      <rPr>
        <sz val="11"/>
        <color rgb="FFFFFFFF"/>
        <rFont val="Consolas"/>
      </rPr>
      <t>: </t>
    </r>
    <r>
      <rPr>
        <sz val="11"/>
        <color rgb="FFDD2E44"/>
        <rFont val="Consolas"/>
      </rPr>
      <t>false</t>
    </r>
  </si>
  <si>
    <r>
      <t>"default_profile_image"</t>
    </r>
    <r>
      <rPr>
        <sz val="11"/>
        <color rgb="FFFFFFFF"/>
        <rFont val="Consolas"/>
      </rPr>
      <t>:</t>
    </r>
    <r>
      <rPr>
        <sz val="11"/>
        <color rgb="FFDD2E44"/>
        <rFont val="Consolas"/>
      </rPr>
      <t>false</t>
    </r>
  </si>
  <si>
    <r>
      <t>Nullable</t>
    </r>
    <r>
      <rPr>
        <sz val="11"/>
        <color rgb="FF292F33"/>
        <rFont val="Helvetica Neue"/>
      </rPr>
      <t>. The user-defined UTF-8 string describing their account.</t>
    </r>
  </si>
  <si>
    <r>
      <t>"description"</t>
    </r>
    <r>
      <rPr>
        <sz val="11"/>
        <color rgb="FFFFFFFF"/>
        <rFont val="Consolas"/>
      </rPr>
      <t>:</t>
    </r>
    <r>
      <rPr>
        <sz val="11"/>
        <color rgb="FF73A771"/>
        <rFont val="Consolas"/>
      </rPr>
      <t>"The Real Twitter API."</t>
    </r>
  </si>
  <si>
    <r>
      <t>"entities"</t>
    </r>
    <r>
      <rPr>
        <sz val="11"/>
        <color rgb="FFFFFFFF"/>
        <rFont val="Consolas"/>
      </rPr>
      <t>: {</t>
    </r>
  </si>
  <si>
    <r>
      <t>  </t>
    </r>
    <r>
      <rPr>
        <sz val="11"/>
        <color rgb="FF73A771"/>
        <rFont val="Consolas"/>
      </rPr>
      <t>"url"</t>
    </r>
    <r>
      <rPr>
        <sz val="11"/>
        <color rgb="FFFFFFFF"/>
        <rFont val="Consolas"/>
      </rPr>
      <t>: {</t>
    </r>
  </si>
  <si>
    <r>
      <t>    </t>
    </r>
    <r>
      <rPr>
        <sz val="11"/>
        <color rgb="FF73A771"/>
        <rFont val="Consolas"/>
      </rPr>
      <t>"urls"</t>
    </r>
    <r>
      <rPr>
        <sz val="11"/>
        <color rgb="FFFFFFFF"/>
        <rFont val="Consolas"/>
      </rPr>
      <t>: [</t>
    </r>
  </si>
  <si>
    <r>
      <t>      </t>
    </r>
    <r>
      <rPr>
        <sz val="11"/>
        <color rgb="FFFFFFFF"/>
        <rFont val="Consolas"/>
      </rPr>
      <t>{</t>
    </r>
  </si>
  <si>
    <r>
      <t>        </t>
    </r>
    <r>
      <rPr>
        <sz val="11"/>
        <color rgb="FF73A771"/>
        <rFont val="Consolas"/>
      </rPr>
      <t>"url"</t>
    </r>
    <r>
      <rPr>
        <sz val="11"/>
        <color rgb="FFFFFFFF"/>
        <rFont val="Consolas"/>
      </rPr>
      <t>:</t>
    </r>
    <r>
      <rPr>
        <sz val="11"/>
        <color rgb="FF73A771"/>
        <rFont val="Consolas"/>
      </rPr>
      <t>"http:\/\/dev.twitter.com"</t>
    </r>
    <r>
      <rPr>
        <sz val="11"/>
        <color rgb="FFFFFFFF"/>
        <rFont val="Consolas"/>
      </rPr>
      <t>,</t>
    </r>
  </si>
  <si>
    <r>
      <t>        </t>
    </r>
    <r>
      <rPr>
        <sz val="11"/>
        <color rgb="FF73A771"/>
        <rFont val="Consolas"/>
      </rPr>
      <t>"expanded_url"</t>
    </r>
    <r>
      <rPr>
        <sz val="11"/>
        <color rgb="FFFFFFFF"/>
        <rFont val="Consolas"/>
      </rPr>
      <t>: </t>
    </r>
    <r>
      <rPr>
        <sz val="11"/>
        <color rgb="FFDD2E44"/>
        <rFont val="Consolas"/>
      </rPr>
      <t>null</t>
    </r>
    <r>
      <rPr>
        <sz val="11"/>
        <color rgb="FFFFFFFF"/>
        <rFont val="Consolas"/>
      </rPr>
      <t>,</t>
    </r>
  </si>
  <si>
    <r>
      <t>        </t>
    </r>
    <r>
      <rPr>
        <sz val="11"/>
        <color rgb="FF73A771"/>
        <rFont val="Consolas"/>
      </rPr>
      <t>"indices"</t>
    </r>
    <r>
      <rPr>
        <sz val="11"/>
        <color rgb="FFFFFFFF"/>
        <rFont val="Consolas"/>
      </rPr>
      <t>: [0, 22]</t>
    </r>
  </si>
  <si>
    <r>
      <t>      </t>
    </r>
    <r>
      <rPr>
        <sz val="11"/>
        <color rgb="FFFFFFFF"/>
        <rFont val="Consolas"/>
      </rPr>
      <t>}</t>
    </r>
  </si>
  <si>
    <r>
      <t>    </t>
    </r>
    <r>
      <rPr>
        <sz val="11"/>
        <color rgb="FFFFFFFF"/>
        <rFont val="Consolas"/>
      </rPr>
      <t>]</t>
    </r>
  </si>
  <si>
    <r>
      <t>  </t>
    </r>
    <r>
      <rPr>
        <sz val="11"/>
        <color rgb="FFFFFFFF"/>
        <rFont val="Consolas"/>
      </rPr>
      <t>},</t>
    </r>
  </si>
  <si>
    <r>
      <t>  </t>
    </r>
    <r>
      <rPr>
        <sz val="11"/>
        <color rgb="FF73A771"/>
        <rFont val="Consolas"/>
      </rPr>
      <t>"description"</t>
    </r>
    <r>
      <rPr>
        <sz val="11"/>
        <color rgb="FFFFFFFF"/>
        <rFont val="Consolas"/>
      </rPr>
      <t>: {</t>
    </r>
    <r>
      <rPr>
        <sz val="11"/>
        <color rgb="FF73A771"/>
        <rFont val="Consolas"/>
      </rPr>
      <t>"urls"</t>
    </r>
    <r>
      <rPr>
        <sz val="11"/>
        <color rgb="FFFFFFFF"/>
        <rFont val="Consolas"/>
      </rPr>
      <t>:[] }</t>
    </r>
  </si>
  <si>
    <r>
      <t>"favourites_count"</t>
    </r>
    <r>
      <rPr>
        <sz val="11"/>
        <color rgb="FFFFFFFF"/>
        <rFont val="Consolas"/>
      </rPr>
      <t>: 13</t>
    </r>
  </si>
  <si>
    <r>
      <t>Nullable</t>
    </r>
    <r>
      <rPr>
        <sz val="11"/>
        <color rgb="FF292F33"/>
        <rFont val="Helvetica Neue"/>
      </rPr>
      <t>. </t>
    </r>
    <r>
      <rPr>
        <i/>
        <sz val="11"/>
        <color rgb="FF292F33"/>
        <rFont val="Helvetica Neue"/>
      </rPr>
      <t>Perspectival</t>
    </r>
    <r>
      <rPr>
        <sz val="11"/>
        <color rgb="FF292F33"/>
        <rFont val="Helvetica Neue"/>
      </rPr>
      <t>. When true, indicates that the authenticating user has issued a follow request to this protected user account.</t>
    </r>
  </si>
  <si>
    <r>
      <t>"follow_request_sent"</t>
    </r>
    <r>
      <rPr>
        <sz val="11"/>
        <color rgb="FFFFFFFF"/>
        <rFont val="Consolas"/>
      </rPr>
      <t>:</t>
    </r>
    <r>
      <rPr>
        <sz val="11"/>
        <color rgb="FFDD2E44"/>
        <rFont val="Consolas"/>
      </rPr>
      <t>false</t>
    </r>
  </si>
  <si>
    <r>
      <t>"following"</t>
    </r>
    <r>
      <rPr>
        <sz val="11"/>
        <color rgb="FFFFFFFF"/>
        <rFont val="Consolas"/>
      </rPr>
      <t>:</t>
    </r>
    <r>
      <rPr>
        <sz val="11"/>
        <color rgb="FFDD2E44"/>
        <rFont val="Consolas"/>
      </rPr>
      <t>true</t>
    </r>
  </si>
  <si>
    <r>
      <t>"followers_count"</t>
    </r>
    <r>
      <rPr>
        <sz val="11"/>
        <color rgb="FFFFFFFF"/>
        <rFont val="Consolas"/>
      </rPr>
      <t>: 21</t>
    </r>
  </si>
  <si>
    <r>
      <t>"friends_count"</t>
    </r>
    <r>
      <rPr>
        <sz val="11"/>
        <color rgb="FFFFFFFF"/>
        <rFont val="Consolas"/>
      </rPr>
      <t>: 32</t>
    </r>
  </si>
  <si>
    <r>
      <t>"geo_enabled"</t>
    </r>
    <r>
      <rPr>
        <sz val="11"/>
        <color rgb="FFFFFFFF"/>
        <rFont val="Consolas"/>
      </rPr>
      <t>: </t>
    </r>
    <r>
      <rPr>
        <sz val="11"/>
        <color rgb="FFDD2E44"/>
        <rFont val="Consolas"/>
      </rPr>
      <t>true</t>
    </r>
  </si>
  <si>
    <r>
      <t>"id"</t>
    </r>
    <r>
      <rPr>
        <sz val="11"/>
        <color rgb="FFFFFFFF"/>
        <rFont val="Consolas"/>
      </rPr>
      <t>:6253282</t>
    </r>
  </si>
  <si>
    <r>
      <t>The string representation of the unique identifier for this User. Implementations should use this rather than the large, possibly un-consumable integer in </t>
    </r>
    <r>
      <rPr>
        <sz val="11"/>
        <color rgb="FF292F33"/>
        <rFont val="Courier New"/>
      </rPr>
      <t>id</t>
    </r>
    <r>
      <rPr>
        <sz val="11"/>
        <color rgb="FF292F33"/>
        <rFont val="Helvetica Neue"/>
      </rPr>
      <t>.</t>
    </r>
  </si>
  <si>
    <r>
      <t>"id_str"</t>
    </r>
    <r>
      <rPr>
        <sz val="11"/>
        <color rgb="FFFFFFFF"/>
        <rFont val="Consolas"/>
      </rPr>
      <t>:</t>
    </r>
    <r>
      <rPr>
        <sz val="11"/>
        <color rgb="FF73A771"/>
        <rFont val="Consolas"/>
      </rPr>
      <t>"6253282"</t>
    </r>
  </si>
  <si>
    <r>
      <t>"is_translator"</t>
    </r>
    <r>
      <rPr>
        <sz val="11"/>
        <color rgb="FFFFFFFF"/>
        <rFont val="Consolas"/>
      </rPr>
      <t>: </t>
    </r>
    <r>
      <rPr>
        <sz val="11"/>
        <color rgb="FFDD2E44"/>
        <rFont val="Consolas"/>
      </rPr>
      <t>false</t>
    </r>
  </si>
  <si>
    <r>
      <t>"lang"</t>
    </r>
    <r>
      <rPr>
        <sz val="11"/>
        <color rgb="FFFFFFFF"/>
        <rFont val="Consolas"/>
      </rPr>
      <t>: </t>
    </r>
    <r>
      <rPr>
        <sz val="11"/>
        <color rgb="FF73A771"/>
        <rFont val="Consolas"/>
      </rPr>
      <t>"en"</t>
    </r>
  </si>
  <si>
    <r>
      <t>"lang"</t>
    </r>
    <r>
      <rPr>
        <sz val="11"/>
        <color rgb="FFFFFFFF"/>
        <rFont val="Consolas"/>
      </rPr>
      <t>: </t>
    </r>
    <r>
      <rPr>
        <sz val="11"/>
        <color rgb="FF73A771"/>
        <rFont val="Consolas"/>
      </rPr>
      <t>"msa"</t>
    </r>
  </si>
  <si>
    <r>
      <t>"lang"</t>
    </r>
    <r>
      <rPr>
        <sz val="11"/>
        <color rgb="FFFFFFFF"/>
        <rFont val="Consolas"/>
      </rPr>
      <t>: </t>
    </r>
    <r>
      <rPr>
        <sz val="11"/>
        <color rgb="FF73A771"/>
        <rFont val="Consolas"/>
      </rPr>
      <t>"zh-cn"</t>
    </r>
  </si>
  <si>
    <r>
      <t>"listed_count"</t>
    </r>
    <r>
      <rPr>
        <sz val="11"/>
        <color rgb="FFFFFFFF"/>
        <rFont val="Consolas"/>
      </rPr>
      <t>:9274</t>
    </r>
  </si>
  <si>
    <r>
      <t>Nullable</t>
    </r>
    <r>
      <rPr>
        <sz val="11"/>
        <color rgb="FF292F33"/>
        <rFont val="Helvetica Neue"/>
      </rPr>
      <t>. The user-defined location for this account’s profile. Not necessarily a location nor parseable. This field will occasionally be fuzzily interpreted by the Search service.</t>
    </r>
  </si>
  <si>
    <r>
      <t>"location"</t>
    </r>
    <r>
      <rPr>
        <sz val="11"/>
        <color rgb="FFFFFFFF"/>
        <rFont val="Consolas"/>
      </rPr>
      <t>:</t>
    </r>
    <r>
      <rPr>
        <sz val="11"/>
        <color rgb="FF73A771"/>
        <rFont val="Consolas"/>
      </rPr>
      <t>"San Francisco, CA"</t>
    </r>
  </si>
  <si>
    <r>
      <t>"name"</t>
    </r>
    <r>
      <rPr>
        <sz val="11"/>
        <color rgb="FFFFFFFF"/>
        <rFont val="Consolas"/>
      </rPr>
      <t>:</t>
    </r>
    <r>
      <rPr>
        <sz val="11"/>
        <color rgb="FF73A771"/>
        <rFont val="Consolas"/>
      </rPr>
      <t>"Twitter API"</t>
    </r>
  </si>
  <si>
    <r>
      <t>"profile_background_color"</t>
    </r>
    <r>
      <rPr>
        <sz val="11"/>
        <color rgb="FFFFFFFF"/>
        <rFont val="Consolas"/>
      </rPr>
      <t>:</t>
    </r>
    <r>
      <rPr>
        <sz val="11"/>
        <color rgb="FF73A771"/>
        <rFont val="Consolas"/>
      </rPr>
      <t>"e8f2f7"</t>
    </r>
  </si>
  <si>
    <r>
      <t>"profile_background_image_url"</t>
    </r>
    <r>
      <rPr>
        <sz val="11"/>
        <color rgb="FFFFFFFF"/>
        <rFont val="Consolas"/>
      </rPr>
      <t>:</t>
    </r>
  </si>
  <si>
    <r>
      <t>"profile_background_image_url_https"</t>
    </r>
    <r>
      <rPr>
        <sz val="11"/>
        <color rgb="FFFFFFFF"/>
        <rFont val="Consolas"/>
      </rPr>
      <t>:</t>
    </r>
  </si>
  <si>
    <r>
      <t>When true, indicates that the user’s </t>
    </r>
    <r>
      <rPr>
        <sz val="11"/>
        <color rgb="FF292F33"/>
        <rFont val="Courier New"/>
      </rPr>
      <t>profile_background_image_url</t>
    </r>
    <r>
      <rPr>
        <sz val="11"/>
        <color rgb="FF292F33"/>
        <rFont val="Helvetica Neue"/>
      </rPr>
      <t>should be tiled when displayed.</t>
    </r>
  </si>
  <si>
    <r>
      <t>"profile_background_tile"</t>
    </r>
    <r>
      <rPr>
        <sz val="11"/>
        <color rgb="FFFFFFFF"/>
        <rFont val="Consolas"/>
      </rPr>
      <t>:</t>
    </r>
    <r>
      <rPr>
        <sz val="11"/>
        <color rgb="FFDD2E44"/>
        <rFont val="Consolas"/>
      </rPr>
      <t>false</t>
    </r>
  </si>
  <si>
    <r>
      <t>"profile_banner_url"</t>
    </r>
    <r>
      <rPr>
        <sz val="11"/>
        <color rgb="FFFFFFFF"/>
        <rFont val="Consolas"/>
      </rPr>
      <t>:</t>
    </r>
    <r>
      <rPr>
        <sz val="11"/>
        <color rgb="FF73A771"/>
        <rFont val="Consolas"/>
      </rPr>
      <t>"https://si0.twimg.com/profile_banners/819797/1348102824"</t>
    </r>
  </si>
  <si>
    <r>
      <t>"profile_image_url"</t>
    </r>
    <r>
      <rPr>
        <sz val="11"/>
        <color rgb="FFFFFFFF"/>
        <rFont val="Consolas"/>
      </rPr>
      <t>:</t>
    </r>
  </si>
  <si>
    <r>
      <t>"profile_image_url_https"</t>
    </r>
    <r>
      <rPr>
        <sz val="11"/>
        <color rgb="FFFFFFFF"/>
        <rFont val="Consolas"/>
      </rPr>
      <t>:</t>
    </r>
  </si>
  <si>
    <r>
      <t>"profile_link_color"</t>
    </r>
    <r>
      <rPr>
        <sz val="11"/>
        <color rgb="FFFFFFFF"/>
        <rFont val="Consolas"/>
      </rPr>
      <t>:</t>
    </r>
    <r>
      <rPr>
        <sz val="11"/>
        <color rgb="FF73A771"/>
        <rFont val="Consolas"/>
      </rPr>
      <t>"0094C2"</t>
    </r>
  </si>
  <si>
    <r>
      <t>"profile_sidebar_border_color"</t>
    </r>
    <r>
      <rPr>
        <sz val="11"/>
        <color rgb="FFFFFFFF"/>
        <rFont val="Consolas"/>
      </rPr>
      <t>:</t>
    </r>
    <r>
      <rPr>
        <sz val="11"/>
        <color rgb="FF73A771"/>
        <rFont val="Consolas"/>
      </rPr>
      <t>"0094C2"</t>
    </r>
  </si>
  <si>
    <r>
      <t>"profile_sidebar_fill_color"</t>
    </r>
    <r>
      <rPr>
        <sz val="11"/>
        <color rgb="FFFFFFFF"/>
        <rFont val="Consolas"/>
      </rPr>
      <t>:</t>
    </r>
    <r>
      <rPr>
        <sz val="11"/>
        <color rgb="FF73A771"/>
        <rFont val="Consolas"/>
      </rPr>
      <t>"a9d9f1"</t>
    </r>
  </si>
  <si>
    <r>
      <t>"profile_text_color"</t>
    </r>
    <r>
      <rPr>
        <sz val="11"/>
        <color rgb="FFFFFFFF"/>
        <rFont val="Consolas"/>
      </rPr>
      <t>:</t>
    </r>
    <r>
      <rPr>
        <sz val="11"/>
        <color rgb="FF73A771"/>
        <rFont val="Consolas"/>
      </rPr>
      <t>"437792"</t>
    </r>
  </si>
  <si>
    <r>
      <t>"profile_use_background_image"</t>
    </r>
    <r>
      <rPr>
        <sz val="11"/>
        <color rgb="FFFFFFFF"/>
        <rFont val="Consolas"/>
      </rPr>
      <t>:</t>
    </r>
    <r>
      <rPr>
        <sz val="11"/>
        <color rgb="FFDD2E44"/>
        <rFont val="Consolas"/>
      </rPr>
      <t>true</t>
    </r>
  </si>
  <si>
    <r>
      <t>"protected"</t>
    </r>
    <r>
      <rPr>
        <sz val="11"/>
        <color rgb="FFFFFFFF"/>
        <rFont val="Consolas"/>
      </rPr>
      <t>: </t>
    </r>
    <r>
      <rPr>
        <sz val="11"/>
        <color rgb="FFDD2E44"/>
        <rFont val="Consolas"/>
      </rPr>
      <t>true</t>
    </r>
  </si>
  <si>
    <r>
      <t>The screen name, handle, or alias that this user identifies themselves with. screen_names are unique but subject to change. Use </t>
    </r>
    <r>
      <rPr>
        <sz val="11"/>
        <color rgb="FF292F33"/>
        <rFont val="Courier New"/>
      </rPr>
      <t>id_str</t>
    </r>
    <r>
      <rPr>
        <sz val="11"/>
        <color rgb="FF292F33"/>
        <rFont val="Helvetica Neue"/>
      </rPr>
      <t> as a user identifier whenever possible. Typically a maximum of 15 characters long, but some historical accounts may exist with longer names.</t>
    </r>
  </si>
  <si>
    <r>
      <t>"screen_name"</t>
    </r>
    <r>
      <rPr>
        <sz val="11"/>
        <color rgb="FFFFFFFF"/>
        <rFont val="Consolas"/>
      </rPr>
      <t>:</t>
    </r>
    <r>
      <rPr>
        <sz val="11"/>
        <color rgb="FF73A771"/>
        <rFont val="Consolas"/>
      </rPr>
      <t>"twitterapi"</t>
    </r>
  </si>
  <si>
    <r>
      <t>"show_all_inline_media"</t>
    </r>
    <r>
      <rPr>
        <sz val="11"/>
        <color rgb="FFFFFFFF"/>
        <rFont val="Consolas"/>
      </rPr>
      <t>:</t>
    </r>
    <r>
      <rPr>
        <sz val="11"/>
        <color rgb="FFDD2E44"/>
        <rFont val="Consolas"/>
      </rPr>
      <t>false</t>
    </r>
  </si>
  <si>
    <r>
      <t>"status"</t>
    </r>
    <r>
      <rPr>
        <sz val="11"/>
        <color rgb="FFFFFFFF"/>
        <rFont val="Consolas"/>
      </rPr>
      <t>: {</t>
    </r>
  </si>
  <si>
    <r>
      <t>    </t>
    </r>
    <r>
      <rPr>
        <sz val="11"/>
        <color rgb="FF73A771"/>
        <rFont val="Consolas"/>
      </rPr>
      <t>"coordinates"</t>
    </r>
    <r>
      <rPr>
        <sz val="11"/>
        <color rgb="FFFFFFFF"/>
        <rFont val="Consolas"/>
      </rPr>
      <t>: </t>
    </r>
    <r>
      <rPr>
        <sz val="11"/>
        <color rgb="FFDD2E44"/>
        <rFont val="Consolas"/>
      </rPr>
      <t>null</t>
    </r>
    <r>
      <rPr>
        <sz val="11"/>
        <color rgb="FFFFFFFF"/>
        <rFont val="Consolas"/>
      </rPr>
      <t>,</t>
    </r>
  </si>
  <si>
    <r>
      <t>    </t>
    </r>
    <r>
      <rPr>
        <sz val="11"/>
        <color rgb="FF73A771"/>
        <rFont val="Consolas"/>
      </rPr>
      <t>"favorited"</t>
    </r>
    <r>
      <rPr>
        <sz val="11"/>
        <color rgb="FFFFFFFF"/>
        <rFont val="Consolas"/>
      </rPr>
      <t>: </t>
    </r>
    <r>
      <rPr>
        <sz val="11"/>
        <color rgb="FFDD2E44"/>
        <rFont val="Consolas"/>
      </rPr>
      <t>false</t>
    </r>
    <r>
      <rPr>
        <sz val="11"/>
        <color rgb="FFFFFFFF"/>
        <rFont val="Consolas"/>
      </rPr>
      <t>,</t>
    </r>
  </si>
  <si>
    <r>
      <t>    </t>
    </r>
    <r>
      <rPr>
        <sz val="11"/>
        <color rgb="FF73A771"/>
        <rFont val="Consolas"/>
      </rPr>
      <t>"truncated"</t>
    </r>
    <r>
      <rPr>
        <sz val="11"/>
        <color rgb="FFFFFFFF"/>
        <rFont val="Consolas"/>
      </rPr>
      <t>: </t>
    </r>
    <r>
      <rPr>
        <sz val="11"/>
        <color rgb="FFDD2E44"/>
        <rFont val="Consolas"/>
      </rPr>
      <t>false</t>
    </r>
    <r>
      <rPr>
        <sz val="11"/>
        <color rgb="FFFFFFFF"/>
        <rFont val="Consolas"/>
      </rPr>
      <t>,</t>
    </r>
  </si>
  <si>
    <r>
      <t>    </t>
    </r>
    <r>
      <rPr>
        <sz val="11"/>
        <color rgb="FF73A771"/>
        <rFont val="Consolas"/>
      </rPr>
      <t>"created_at"</t>
    </r>
    <r>
      <rPr>
        <sz val="11"/>
        <color rgb="FFFFFFFF"/>
        <rFont val="Consolas"/>
      </rPr>
      <t>: </t>
    </r>
    <r>
      <rPr>
        <sz val="11"/>
        <color rgb="FF73A771"/>
        <rFont val="Consolas"/>
      </rPr>
      <t>"Tue Apr 17 16:38:18 +0000 2012"</t>
    </r>
    <r>
      <rPr>
        <sz val="11"/>
        <color rgb="FFFFFFFF"/>
        <rFont val="Consolas"/>
      </rPr>
      <t>,</t>
    </r>
  </si>
  <si>
    <r>
      <t>    </t>
    </r>
    <r>
      <rPr>
        <sz val="11"/>
        <color rgb="FF73A771"/>
        <rFont val="Consolas"/>
      </rPr>
      <t>"id_str"</t>
    </r>
    <r>
      <rPr>
        <sz val="11"/>
        <color rgb="FFFFFFFF"/>
        <rFont val="Consolas"/>
      </rPr>
      <t>:</t>
    </r>
    <r>
      <rPr>
        <sz val="11"/>
        <color rgb="FF73A771"/>
        <rFont val="Consolas"/>
      </rPr>
      <t>"192290904646754304"</t>
    </r>
    <r>
      <rPr>
        <sz val="11"/>
        <color rgb="FFFFFFFF"/>
        <rFont val="Consolas"/>
      </rPr>
      <t>,</t>
    </r>
  </si>
  <si>
    <r>
      <t>    </t>
    </r>
    <r>
      <rPr>
        <sz val="11"/>
        <color rgb="FF73A771"/>
        <rFont val="Consolas"/>
      </rPr>
      <t>"entities"</t>
    </r>
    <r>
      <rPr>
        <sz val="11"/>
        <color rgb="FFFFFFFF"/>
        <rFont val="Consolas"/>
      </rPr>
      <t>: {</t>
    </r>
  </si>
  <si>
    <r>
      <t>      </t>
    </r>
    <r>
      <rPr>
        <sz val="11"/>
        <color rgb="FF73A771"/>
        <rFont val="Consolas"/>
      </rPr>
      <t>"urls"</t>
    </r>
    <r>
      <rPr>
        <sz val="11"/>
        <color rgb="FFFFFFFF"/>
        <rFont val="Consolas"/>
      </rPr>
      <t>: [</t>
    </r>
  </si>
  <si>
    <r>
      <t>      </t>
    </r>
    <r>
      <rPr>
        <sz val="11"/>
        <color rgb="FFFFFFFF"/>
        <rFont val="Consolas"/>
      </rPr>
      <t>],</t>
    </r>
  </si>
  <si>
    <r>
      <t>      </t>
    </r>
    <r>
      <rPr>
        <sz val="11"/>
        <color rgb="FF73A771"/>
        <rFont val="Consolas"/>
      </rPr>
      <t>"hashtags"</t>
    </r>
    <r>
      <rPr>
        <sz val="11"/>
        <color rgb="FFFFFFFF"/>
        <rFont val="Consolas"/>
      </rPr>
      <t>: [</t>
    </r>
  </si>
  <si>
    <r>
      <t>      </t>
    </r>
    <r>
      <rPr>
        <sz val="11"/>
        <color rgb="FF73A771"/>
        <rFont val="Consolas"/>
      </rPr>
      <t>"user_mentions"</t>
    </r>
    <r>
      <rPr>
        <sz val="11"/>
        <color rgb="FFFFFFFF"/>
        <rFont val="Consolas"/>
      </rPr>
      <t>: [</t>
    </r>
  </si>
  <si>
    <r>
      <t>        </t>
    </r>
    <r>
      <rPr>
        <sz val="11"/>
        <color rgb="FFFFFFFF"/>
        <rFont val="Consolas"/>
      </rPr>
      <t>{</t>
    </r>
  </si>
  <si>
    <r>
      <t>          </t>
    </r>
    <r>
      <rPr>
        <sz val="11"/>
        <color rgb="FF73A771"/>
        <rFont val="Consolas"/>
      </rPr>
      <t>"name"</t>
    </r>
    <r>
      <rPr>
        <sz val="11"/>
        <color rgb="FFFFFFFF"/>
        <rFont val="Consolas"/>
      </rPr>
      <t>: </t>
    </r>
    <r>
      <rPr>
        <sz val="11"/>
        <color rgb="FF73A771"/>
        <rFont val="Consolas"/>
      </rPr>
      <t>"Micah McVicker"</t>
    </r>
    <r>
      <rPr>
        <sz val="11"/>
        <color rgb="FFFFFFFF"/>
        <rFont val="Consolas"/>
      </rPr>
      <t>,</t>
    </r>
  </si>
  <si>
    <r>
      <t>          </t>
    </r>
    <r>
      <rPr>
        <sz val="11"/>
        <color rgb="FF73A771"/>
        <rFont val="Consolas"/>
      </rPr>
      <t>"id_str"</t>
    </r>
    <r>
      <rPr>
        <sz val="11"/>
        <color rgb="FFFFFFFF"/>
        <rFont val="Consolas"/>
      </rPr>
      <t>:</t>
    </r>
    <r>
      <rPr>
        <sz val="11"/>
        <color rgb="FF73A771"/>
        <rFont val="Consolas"/>
      </rPr>
      <t>"166661446"</t>
    </r>
    <r>
      <rPr>
        <sz val="11"/>
        <color rgb="FFFFFFFF"/>
        <rFont val="Consolas"/>
      </rPr>
      <t>,</t>
    </r>
  </si>
  <si>
    <r>
      <t>          </t>
    </r>
    <r>
      <rPr>
        <sz val="11"/>
        <color rgb="FF73A771"/>
        <rFont val="Consolas"/>
      </rPr>
      <t>"id"</t>
    </r>
    <r>
      <rPr>
        <sz val="11"/>
        <color rgb="FFFFFFFF"/>
        <rFont val="Consolas"/>
      </rPr>
      <t>: 166661446,</t>
    </r>
  </si>
  <si>
    <r>
      <t>          </t>
    </r>
    <r>
      <rPr>
        <sz val="11"/>
        <color rgb="FF73A771"/>
        <rFont val="Consolas"/>
      </rPr>
      <t>"indices"</t>
    </r>
    <r>
      <rPr>
        <sz val="11"/>
        <color rgb="FFFFFFFF"/>
        <rFont val="Consolas"/>
      </rPr>
      <t>: [</t>
    </r>
  </si>
  <si>
    <r>
      <t>            </t>
    </r>
    <r>
      <rPr>
        <sz val="11"/>
        <color rgb="FFFFFFFF"/>
        <rFont val="Consolas"/>
      </rPr>
      <t>0,</t>
    </r>
  </si>
  <si>
    <r>
      <t>            </t>
    </r>
    <r>
      <rPr>
        <sz val="11"/>
        <color rgb="FFFFFFFF"/>
        <rFont val="Consolas"/>
      </rPr>
      <t>14</t>
    </r>
  </si>
  <si>
    <r>
      <t>          </t>
    </r>
    <r>
      <rPr>
        <sz val="11"/>
        <color rgb="FFFFFFFF"/>
        <rFont val="Consolas"/>
      </rPr>
      <t>],</t>
    </r>
  </si>
  <si>
    <r>
      <t>          </t>
    </r>
    <r>
      <rPr>
        <sz val="11"/>
        <color rgb="FF73A771"/>
        <rFont val="Consolas"/>
      </rPr>
      <t>"screen_name"</t>
    </r>
    <r>
      <rPr>
        <sz val="11"/>
        <color rgb="FFFFFFFF"/>
        <rFont val="Consolas"/>
      </rPr>
      <t>:</t>
    </r>
    <r>
      <rPr>
        <sz val="11"/>
        <color rgb="FF73A771"/>
        <rFont val="Consolas"/>
      </rPr>
      <t>"MicahMcVicker"</t>
    </r>
  </si>
  <si>
    <r>
      <t>        </t>
    </r>
    <r>
      <rPr>
        <sz val="11"/>
        <color rgb="FFFFFFFF"/>
        <rFont val="Consolas"/>
      </rPr>
      <t>}</t>
    </r>
  </si>
  <si>
    <r>
      <t>      </t>
    </r>
    <r>
      <rPr>
        <sz val="11"/>
        <color rgb="FFFFFFFF"/>
        <rFont val="Consolas"/>
      </rPr>
      <t>]</t>
    </r>
  </si>
  <si>
    <r>
      <t>    </t>
    </r>
    <r>
      <rPr>
        <sz val="11"/>
        <color rgb="FFFFFFFF"/>
        <rFont val="Consolas"/>
      </rPr>
      <t>},</t>
    </r>
  </si>
  <si>
    <r>
      <t>    </t>
    </r>
    <r>
      <rPr>
        <sz val="11"/>
        <color rgb="FF73A771"/>
        <rFont val="Consolas"/>
      </rPr>
      <t>"in_reply_to_user_id_str"</t>
    </r>
    <r>
      <rPr>
        <sz val="11"/>
        <color rgb="FFFFFFFF"/>
        <rFont val="Consolas"/>
      </rPr>
      <t>: </t>
    </r>
    <r>
      <rPr>
        <sz val="11"/>
        <color rgb="FF73A771"/>
        <rFont val="Consolas"/>
      </rPr>
      <t>"166661446"</t>
    </r>
    <r>
      <rPr>
        <sz val="11"/>
        <color rgb="FFFFFFFF"/>
        <rFont val="Consolas"/>
      </rPr>
      <t>,</t>
    </r>
  </si>
  <si>
    <r>
      <t>    </t>
    </r>
    <r>
      <rPr>
        <sz val="11"/>
        <color rgb="FF73A771"/>
        <rFont val="Consolas"/>
      </rPr>
      <t>"contributors"</t>
    </r>
    <r>
      <rPr>
        <sz val="11"/>
        <color rgb="FFFFFFFF"/>
        <rFont val="Consolas"/>
      </rPr>
      <t>: </t>
    </r>
    <r>
      <rPr>
        <sz val="11"/>
        <color rgb="FFDD2E44"/>
        <rFont val="Consolas"/>
      </rPr>
      <t>null</t>
    </r>
    <r>
      <rPr>
        <sz val="11"/>
        <color rgb="FFFFFFFF"/>
        <rFont val="Consolas"/>
      </rPr>
      <t>,</t>
    </r>
  </si>
  <si>
    <r>
      <t>    </t>
    </r>
    <r>
      <rPr>
        <sz val="11"/>
        <color rgb="FF73A771"/>
        <rFont val="Consolas"/>
      </rPr>
      <t>"text"</t>
    </r>
    <r>
      <rPr>
        <sz val="11"/>
        <color rgb="FFFFFFFF"/>
        <rFont val="Consolas"/>
      </rPr>
      <t>: </t>
    </r>
    <r>
      <rPr>
        <sz val="11"/>
        <color rgb="FF73A771"/>
        <rFont val="Consolas"/>
      </rPr>
      <t>"@MicahMcVicker make sure you're using include_rts=true and no other filters, then walking your timeline by since_id and max_id"</t>
    </r>
    <r>
      <rPr>
        <sz val="11"/>
        <color rgb="FFFFFFFF"/>
        <rFont val="Consolas"/>
      </rPr>
      <t>,</t>
    </r>
  </si>
  <si>
    <r>
      <t>    </t>
    </r>
    <r>
      <rPr>
        <sz val="11"/>
        <color rgb="FF73A771"/>
        <rFont val="Consolas"/>
      </rPr>
      <t>"retweet_count"</t>
    </r>
    <r>
      <rPr>
        <sz val="11"/>
        <color rgb="FFFFFFFF"/>
        <rFont val="Consolas"/>
      </rPr>
      <t>: 0,</t>
    </r>
  </si>
  <si>
    <r>
      <t>    </t>
    </r>
    <r>
      <rPr>
        <sz val="11"/>
        <color rgb="FF73A771"/>
        <rFont val="Consolas"/>
      </rPr>
      <t>"in_reply_to_status_id_str"</t>
    </r>
    <r>
      <rPr>
        <sz val="11"/>
        <color rgb="FFFFFFFF"/>
        <rFont val="Consolas"/>
      </rPr>
      <t>:</t>
    </r>
    <r>
      <rPr>
        <sz val="11"/>
        <color rgb="FF73A771"/>
        <rFont val="Consolas"/>
      </rPr>
      <t>"192290470427246594"</t>
    </r>
    <r>
      <rPr>
        <sz val="11"/>
        <color rgb="FFFFFFFF"/>
        <rFont val="Consolas"/>
      </rPr>
      <t>,</t>
    </r>
  </si>
  <si>
    <r>
      <t>    </t>
    </r>
    <r>
      <rPr>
        <sz val="11"/>
        <color rgb="FF73A771"/>
        <rFont val="Consolas"/>
      </rPr>
      <t>"id"</t>
    </r>
    <r>
      <rPr>
        <sz val="11"/>
        <color rgb="FFFFFFFF"/>
        <rFont val="Consolas"/>
      </rPr>
      <t>: 192290904646754304,</t>
    </r>
  </si>
  <si>
    <r>
      <t>    </t>
    </r>
    <r>
      <rPr>
        <sz val="11"/>
        <color rgb="FF73A771"/>
        <rFont val="Consolas"/>
      </rPr>
      <t>"geo"</t>
    </r>
    <r>
      <rPr>
        <sz val="11"/>
        <color rgb="FFFFFFFF"/>
        <rFont val="Consolas"/>
      </rPr>
      <t>: </t>
    </r>
    <r>
      <rPr>
        <sz val="11"/>
        <color rgb="FFDD2E44"/>
        <rFont val="Consolas"/>
      </rPr>
      <t>null</t>
    </r>
    <r>
      <rPr>
        <sz val="11"/>
        <color rgb="FFFFFFFF"/>
        <rFont val="Consolas"/>
      </rPr>
      <t>,</t>
    </r>
  </si>
  <si>
    <r>
      <t>    </t>
    </r>
    <r>
      <rPr>
        <sz val="11"/>
        <color rgb="FF73A771"/>
        <rFont val="Consolas"/>
      </rPr>
      <t>"retweeted"</t>
    </r>
    <r>
      <rPr>
        <sz val="11"/>
        <color rgb="FFFFFFFF"/>
        <rFont val="Consolas"/>
      </rPr>
      <t>: </t>
    </r>
    <r>
      <rPr>
        <sz val="11"/>
        <color rgb="FFDD2E44"/>
        <rFont val="Consolas"/>
      </rPr>
      <t>false</t>
    </r>
    <r>
      <rPr>
        <sz val="11"/>
        <color rgb="FFFFFFFF"/>
        <rFont val="Consolas"/>
      </rPr>
      <t>,</t>
    </r>
  </si>
  <si>
    <r>
      <t>    </t>
    </r>
    <r>
      <rPr>
        <sz val="11"/>
        <color rgb="FF73A771"/>
        <rFont val="Consolas"/>
      </rPr>
      <t>"in_reply_to_user_id"</t>
    </r>
    <r>
      <rPr>
        <sz val="11"/>
        <color rgb="FFFFFFFF"/>
        <rFont val="Consolas"/>
      </rPr>
      <t>: 166661446,</t>
    </r>
  </si>
  <si>
    <r>
      <t>    </t>
    </r>
    <r>
      <rPr>
        <sz val="11"/>
        <color rgb="FF73A771"/>
        <rFont val="Consolas"/>
      </rPr>
      <t>"place"</t>
    </r>
    <r>
      <rPr>
        <sz val="11"/>
        <color rgb="FFFFFFFF"/>
        <rFont val="Consolas"/>
      </rPr>
      <t>: </t>
    </r>
    <r>
      <rPr>
        <sz val="11"/>
        <color rgb="FFDD2E44"/>
        <rFont val="Consolas"/>
      </rPr>
      <t>null</t>
    </r>
    <r>
      <rPr>
        <sz val="11"/>
        <color rgb="FFFFFFFF"/>
        <rFont val="Consolas"/>
      </rPr>
      <t>,</t>
    </r>
  </si>
  <si>
    <r>
      <t>    </t>
    </r>
    <r>
      <rPr>
        <sz val="11"/>
        <color rgb="FF73A771"/>
        <rFont val="Consolas"/>
      </rPr>
      <t>"in_reply_to_screen_name"</t>
    </r>
    <r>
      <rPr>
        <sz val="11"/>
        <color rgb="FFFFFFFF"/>
        <rFont val="Consolas"/>
      </rPr>
      <t>: </t>
    </r>
    <r>
      <rPr>
        <sz val="11"/>
        <color rgb="FF73A771"/>
        <rFont val="Consolas"/>
      </rPr>
      <t>"MicahMcVicker"</t>
    </r>
    <r>
      <rPr>
        <sz val="11"/>
        <color rgb="FFFFFFFF"/>
        <rFont val="Consolas"/>
      </rPr>
      <t>,</t>
    </r>
  </si>
  <si>
    <r>
      <t>    </t>
    </r>
    <r>
      <rPr>
        <sz val="11"/>
        <color rgb="FF73A771"/>
        <rFont val="Consolas"/>
      </rPr>
      <t>"source"</t>
    </r>
    <r>
      <rPr>
        <sz val="11"/>
        <color rgb="FFFFFFFF"/>
        <rFont val="Consolas"/>
      </rPr>
      <t>: </t>
    </r>
    <r>
      <rPr>
        <sz val="11"/>
        <color rgb="FF73A771"/>
        <rFont val="Consolas"/>
      </rPr>
      <t>"&lt;a href="</t>
    </r>
    <r>
      <rPr>
        <sz val="11"/>
        <color rgb="FFFFFFFF"/>
        <rFont val="Consolas"/>
      </rPr>
      <t>http:</t>
    </r>
    <r>
      <rPr>
        <sz val="11"/>
        <color rgb="FF2B7BB9"/>
        <rFont val="Consolas"/>
      </rPr>
      <t>//sites.google.com/site/yorufukurou/"&gt;YoruFukurou&lt;/a&gt;",</t>
    </r>
  </si>
  <si>
    <r>
      <t>    </t>
    </r>
    <r>
      <rPr>
        <sz val="11"/>
        <color rgb="FF73A771"/>
        <rFont val="Consolas"/>
      </rPr>
      <t>"in_reply_to_status_id"</t>
    </r>
    <r>
      <rPr>
        <sz val="11"/>
        <color rgb="FFFFFFFF"/>
        <rFont val="Consolas"/>
      </rPr>
      <t>: 192290470427246594</t>
    </r>
  </si>
  <si>
    <r>
      <t>"statuses_count"</t>
    </r>
    <r>
      <rPr>
        <sz val="11"/>
        <color rgb="FFFFFFFF"/>
        <rFont val="Consolas"/>
      </rPr>
      <t>: 42</t>
    </r>
  </si>
  <si>
    <r>
      <t>Nullable</t>
    </r>
    <r>
      <rPr>
        <sz val="11"/>
        <color rgb="FF292F33"/>
        <rFont val="Helvetica Neue"/>
      </rPr>
      <t>. A string describing the Time Zone this user declares themselves within.</t>
    </r>
  </si>
  <si>
    <r>
      <t>"time_zone"</t>
    </r>
    <r>
      <rPr>
        <sz val="11"/>
        <color rgb="FFFFFFFF"/>
        <rFont val="Consolas"/>
      </rPr>
      <t>:</t>
    </r>
    <r>
      <rPr>
        <sz val="11"/>
        <color rgb="FF73A771"/>
        <rFont val="Consolas"/>
      </rPr>
      <t>"Pacific Time (US &amp; Canada)"</t>
    </r>
  </si>
  <si>
    <r>
      <t>Nullable</t>
    </r>
    <r>
      <rPr>
        <sz val="11"/>
        <color rgb="FF292F33"/>
        <rFont val="Helvetica Neue"/>
      </rPr>
      <t>. A URL provided by the user in association with their profile.</t>
    </r>
  </si>
  <si>
    <r>
      <t>"url"</t>
    </r>
    <r>
      <rPr>
        <sz val="11"/>
        <color rgb="FFFFFFFF"/>
        <rFont val="Consolas"/>
      </rPr>
      <t>:</t>
    </r>
    <r>
      <rPr>
        <sz val="11"/>
        <color rgb="FF73A771"/>
        <rFont val="Consolas"/>
      </rPr>
      <t>"http:\/\/dev.twitter.com"</t>
    </r>
  </si>
  <si>
    <r>
      <t>Nullable</t>
    </r>
    <r>
      <rPr>
        <sz val="11"/>
        <color rgb="FF292F33"/>
        <rFont val="Helvetica Neue"/>
      </rPr>
      <t>. The offset from GMT/UTC in seconds.</t>
    </r>
  </si>
  <si>
    <r>
      <t>"utc_offset"</t>
    </r>
    <r>
      <rPr>
        <sz val="11"/>
        <color rgb="FFFFFFFF"/>
        <rFont val="Consolas"/>
      </rPr>
      <t>: -18000</t>
    </r>
  </si>
  <si>
    <r>
      <t>"verified"</t>
    </r>
    <r>
      <rPr>
        <sz val="11"/>
        <color rgb="FFFFFFFF"/>
        <rFont val="Consolas"/>
      </rPr>
      <t>: </t>
    </r>
    <r>
      <rPr>
        <sz val="11"/>
        <color rgb="FFDD2E44"/>
        <rFont val="Consolas"/>
      </rPr>
      <t>false</t>
    </r>
  </si>
  <si>
    <r>
      <t>"withheld_in_countries"</t>
    </r>
    <r>
      <rPr>
        <sz val="11"/>
        <color rgb="FFFFFFFF"/>
        <rFont val="Consolas"/>
      </rPr>
      <t>:</t>
    </r>
    <r>
      <rPr>
        <sz val="11"/>
        <color rgb="FF73A771"/>
        <rFont val="Consolas"/>
      </rPr>
      <t>"GR, HK, MY"</t>
    </r>
  </si>
  <si>
    <r>
      <t>"withheld_scope"</t>
    </r>
    <r>
      <rPr>
        <sz val="11"/>
        <color rgb="FFFFFFFF"/>
        <rFont val="Consolas"/>
      </rPr>
      <t>: </t>
    </r>
    <r>
      <rPr>
        <sz val="11"/>
        <color rgb="FF73A771"/>
        <rFont val="Consolas"/>
      </rPr>
      <t>"user"</t>
    </r>
  </si>
  <si>
    <t>Users</t>
  </si>
  <si>
    <t>annotations</t>
  </si>
  <si>
    <t>Object</t>
  </si>
  <si>
    <t>Collection ofContributors</t>
  </si>
  <si>
    <t>Nullable. An collection of brief user objects (usually only one) indicating users who contributed to the authorship of the tweet, on behalf of the official tweet author. Discussion.</t>
  </si>
  <si>
    <t>[</t>
  </si>
  <si>
    <t>]</t>
  </si>
  <si>
    <t>Coordinates</t>
  </si>
  <si>
    <t>Nullable. Represents the geographic location of this Tweet as reported by the user or client application. The inner coordinates array is formatted as geoJSON(longitude first, then latitude).</t>
  </si>
  <si>
    <t>{</t>
  </si>
  <si>
    <t>UTC time when this Tweet was created.</t>
  </si>
  <si>
    <t>current_user_retweet</t>
  </si>
  <si>
    <t>Entities which have been parsed out of the text of the Tweet. Additionally seeEntities in Twitter Objects.</t>
  </si>
  <si>
    <t>Integer</t>
  </si>
  <si>
    <t>Nullable. Indicates approximately how many times this Tweet has been “liked” by Twitter users.</t>
  </si>
  <si>
    <t>filter_level</t>
  </si>
  <si>
    <t>Indicates the maximum value of the filter_levelparameter which may be used and still stream this Tweet. So a value of mediumwill be streamed on none, low, and medium streams.</t>
  </si>
  <si>
    <t>Deprecated. Nullable. Use the “coordinates” field instead. Discussion</t>
  </si>
  <si>
    <t>The integer representation of the unique identifier for this Tweet. This number is greater than 53 bits and some programming languages may have difficulty/silent defects in interpreting it. Using a signed 64 bit integer for storing this identifier is safe. Use id_str for fetching the identifier to stay on the safe side. See Twitter IDs, JSON and Snowflake.</t>
  </si>
  <si>
    <t>The string representation of the unique identifier for this Tweet. Implementations should use this rather than the large integer in id.Discussion.</t>
  </si>
  <si>
    <t>Nullable. When present, indicates a BCP 47 language identifier corresponding to the machine-detected language of the Tweet text, or “und” if no language could be detected.</t>
  </si>
  <si>
    <t>Places</t>
  </si>
  <si>
    <t>Nullable. When present, indicates that the tweet is associated (but not necessarily originating from) a Place.</t>
  </si>
  <si>
    <t>quoted_status_id</t>
  </si>
  <si>
    <t>This field only surfaces when the Tweet is a quote Tweet. This field contains the integer value Tweet ID of the quoted Tweet.</t>
  </si>
  <si>
    <t>quoted_status_id_str</t>
  </si>
  <si>
    <t>This field only surfaces when the Tweet is a quote Tweet. This is the string representation Tweet ID of the quoted Tweet.</t>
  </si>
  <si>
    <t>quoted_status</t>
  </si>
  <si>
    <t>Tweet</t>
  </si>
  <si>
    <t>This field only surfaces when the Tweet is a quote Tweet. This attribute contains the Tweet object of the original Tweet that was quoted.</t>
  </si>
  <si>
    <t>scopes</t>
  </si>
  <si>
    <t>A set of key-value pairs indicating the intended contextual delivery of the containing Tweet. Currently used by Twitter’s Promoted Products.</t>
  </si>
  <si>
    <t>          </t>
  </si>
  <si>
    <t>The actual UTF-8 text of the status update. See twitter-text for details on what is currently considered valid characters.</t>
  </si>
  <si>
    <t>The user who posted this Tweet. Perspectival attributes embedded within this object are unreliable. See Why are embedded objects stale or inaccurate?.</t>
  </si>
  <si>
    <t>withheld_copyright</t>
  </si>
  <si>
    <t>When present and set to “true”, it indicates that this piece of content has been withheld due to a DMCA complaint.</t>
  </si>
  <si>
    <t>Array of String</t>
  </si>
  <si>
    <t>When present, indicates a list of uppercase two-letter country codes this content is withheld from. Twitter supports the following non-country values for this field:</t>
  </si>
  <si>
    <t>“XX” - Content is withheld in all countries</t>
  </si>
  <si>
    <t>“XY” - Content is withheld due to a DMCA request.</t>
  </si>
  <si>
    <t>Contributors</t>
  </si>
  <si>
    <t>If there are no contributors for a status, then there will be an empty or</t>
  </si>
  <si>
    <t>. This field will only be populated if the user has contributors enabled on his or her account — this is a beta feature that is not yet generally available to all.</t>
  </si>
  <si>
    <t>The integer representation of the ID of the user who contributed to this Tweet.</t>
  </si>
  <si>
    <t>The string representation of the ID of the user who contributed to this Tweet.</t>
  </si>
  <si>
    <t>The screen name of the user who contributed to this Tweet.</t>
  </si>
  <si>
    <t>Collection of Float</t>
  </si>
  <si>
    <t>The longitude and latitude of the Tweet’s location, as an collection in the form of [longitude, latitude].</t>
  </si>
  <si>
    <t>The type of data encoded in the coordinates property. This will be “Point” for Tweet coordinates fields.</t>
  </si>
  <si>
    <r>
      <t>Unused</t>
    </r>
    <r>
      <rPr>
        <sz val="11"/>
        <color rgb="FF292F33"/>
        <rFont val="Helvetica Neue"/>
      </rPr>
      <t>. Future/beta home for status annotations.</t>
    </r>
  </si>
  <si>
    <r>
      <t>"contributors"</t>
    </r>
    <r>
      <rPr>
        <sz val="11"/>
        <color rgb="FFFFFFFF"/>
        <rFont val="Consolas"/>
      </rPr>
      <t>:</t>
    </r>
  </si>
  <si>
    <r>
      <t>    </t>
    </r>
    <r>
      <rPr>
        <sz val="11"/>
        <color rgb="FFFFFFFF"/>
        <rFont val="Consolas"/>
      </rPr>
      <t>{</t>
    </r>
  </si>
  <si>
    <r>
      <t>        </t>
    </r>
    <r>
      <rPr>
        <sz val="11"/>
        <color rgb="FF73A771"/>
        <rFont val="Consolas"/>
      </rPr>
      <t>"id"</t>
    </r>
    <r>
      <rPr>
        <sz val="11"/>
        <color rgb="FFFFFFFF"/>
        <rFont val="Consolas"/>
      </rPr>
      <t>:819797,</t>
    </r>
  </si>
  <si>
    <r>
      <t>        </t>
    </r>
    <r>
      <rPr>
        <sz val="11"/>
        <color rgb="FF73A771"/>
        <rFont val="Consolas"/>
      </rPr>
      <t>"id_str"</t>
    </r>
    <r>
      <rPr>
        <sz val="11"/>
        <color rgb="FFFFFFFF"/>
        <rFont val="Consolas"/>
      </rPr>
      <t>:</t>
    </r>
    <r>
      <rPr>
        <sz val="11"/>
        <color rgb="FF73A771"/>
        <rFont val="Consolas"/>
      </rPr>
      <t>"819797"</t>
    </r>
    <r>
      <rPr>
        <sz val="11"/>
        <color rgb="FFFFFFFF"/>
        <rFont val="Consolas"/>
      </rPr>
      <t>,</t>
    </r>
  </si>
  <si>
    <r>
      <t>        </t>
    </r>
    <r>
      <rPr>
        <sz val="11"/>
        <color rgb="FF73A771"/>
        <rFont val="Consolas"/>
      </rPr>
      <t>"screen_name"</t>
    </r>
    <r>
      <rPr>
        <sz val="11"/>
        <color rgb="FFFFFFFF"/>
        <rFont val="Consolas"/>
      </rPr>
      <t>:</t>
    </r>
    <r>
      <rPr>
        <sz val="11"/>
        <color rgb="FF73A771"/>
        <rFont val="Consolas"/>
      </rPr>
      <t>"episod"</t>
    </r>
  </si>
  <si>
    <r>
      <t>    </t>
    </r>
    <r>
      <rPr>
        <sz val="11"/>
        <color rgb="FFFFFFFF"/>
        <rFont val="Consolas"/>
      </rPr>
      <t>}</t>
    </r>
  </si>
  <si>
    <r>
      <t>"coordinates"</t>
    </r>
    <r>
      <rPr>
        <sz val="11"/>
        <color rgb="FFFFFFFF"/>
        <rFont val="Consolas"/>
      </rPr>
      <t>:</t>
    </r>
  </si>
  <si>
    <r>
      <t>    </t>
    </r>
    <r>
      <rPr>
        <sz val="11"/>
        <color rgb="FF73A771"/>
        <rFont val="Consolas"/>
      </rPr>
      <t>"coordinates"</t>
    </r>
    <r>
      <rPr>
        <sz val="11"/>
        <color rgb="FFFFFFFF"/>
        <rFont val="Consolas"/>
      </rPr>
      <t>:</t>
    </r>
  </si>
  <si>
    <r>
      <t>    </t>
    </r>
    <r>
      <rPr>
        <sz val="11"/>
        <color rgb="FFFFFFFF"/>
        <rFont val="Consolas"/>
      </rPr>
      <t>[</t>
    </r>
  </si>
  <si>
    <r>
      <t>        </t>
    </r>
    <r>
      <rPr>
        <sz val="11"/>
        <color rgb="FFFFFFFF"/>
        <rFont val="Consolas"/>
      </rPr>
      <t>-75.14310264,</t>
    </r>
  </si>
  <si>
    <r>
      <t>        </t>
    </r>
    <r>
      <rPr>
        <sz val="11"/>
        <color rgb="FFFFFFFF"/>
        <rFont val="Consolas"/>
      </rPr>
      <t>40.05701649</t>
    </r>
  </si>
  <si>
    <r>
      <t>    </t>
    </r>
    <r>
      <rPr>
        <sz val="11"/>
        <color rgb="FFFFFFFF"/>
        <rFont val="Consolas"/>
      </rPr>
      <t>],</t>
    </r>
  </si>
  <si>
    <r>
      <t>    </t>
    </r>
    <r>
      <rPr>
        <sz val="11"/>
        <color rgb="FF73A771"/>
        <rFont val="Consolas"/>
      </rPr>
      <t>"type"</t>
    </r>
    <r>
      <rPr>
        <sz val="11"/>
        <color rgb="FFFFFFFF"/>
        <rFont val="Consolas"/>
      </rPr>
      <t>:</t>
    </r>
    <r>
      <rPr>
        <sz val="11"/>
        <color rgb="FF73A771"/>
        <rFont val="Consolas"/>
      </rPr>
      <t>"Point"</t>
    </r>
  </si>
  <si>
    <r>
      <t>"created_at"</t>
    </r>
    <r>
      <rPr>
        <sz val="11"/>
        <color rgb="FFFFFFFF"/>
        <rFont val="Consolas"/>
      </rPr>
      <t>:</t>
    </r>
    <r>
      <rPr>
        <sz val="11"/>
        <color rgb="FF73A771"/>
        <rFont val="Consolas"/>
      </rPr>
      <t>"Wed Aug 27 13:08:45 +0000 2008"</t>
    </r>
  </si>
  <si>
    <r>
      <t>Perspectival</t>
    </r>
    <r>
      <rPr>
        <sz val="11"/>
        <color rgb="FF292F33"/>
        <rFont val="Helvetica Neue"/>
      </rPr>
      <t>. Only surfaces on methods supporting the </t>
    </r>
    <r>
      <rPr>
        <sz val="11"/>
        <color rgb="FF292F33"/>
        <rFont val="Courier New"/>
      </rPr>
      <t>include_my_retweet</t>
    </r>
    <r>
      <rPr>
        <sz val="11"/>
        <color rgb="FF292F33"/>
        <rFont val="Helvetica Neue"/>
      </rPr>
      <t>parameter, when set to true. Details the Tweet ID of the user’s own retweet (if existent) of this Tweet.</t>
    </r>
  </si>
  <si>
    <r>
      <t>"current_user_retweet"</t>
    </r>
    <r>
      <rPr>
        <sz val="11"/>
        <color rgb="FFFFFFFF"/>
        <rFont val="Consolas"/>
      </rPr>
      <t>: {</t>
    </r>
  </si>
  <si>
    <r>
      <t>  </t>
    </r>
    <r>
      <rPr>
        <sz val="11"/>
        <color rgb="FF73A771"/>
        <rFont val="Consolas"/>
      </rPr>
      <t>"id"</t>
    </r>
    <r>
      <rPr>
        <sz val="11"/>
        <color rgb="FFFFFFFF"/>
        <rFont val="Consolas"/>
      </rPr>
      <t>: 26815871309,</t>
    </r>
  </si>
  <si>
    <r>
      <t>  </t>
    </r>
    <r>
      <rPr>
        <sz val="11"/>
        <color rgb="FF73A771"/>
        <rFont val="Consolas"/>
      </rPr>
      <t>"id_str"</t>
    </r>
    <r>
      <rPr>
        <sz val="11"/>
        <color rgb="FFFFFFFF"/>
        <rFont val="Consolas"/>
      </rPr>
      <t>:</t>
    </r>
    <r>
      <rPr>
        <sz val="11"/>
        <color rgb="FF73A771"/>
        <rFont val="Consolas"/>
      </rPr>
      <t>"26815871309"</t>
    </r>
  </si>
  <si>
    <r>
      <t>"entities"</t>
    </r>
    <r>
      <rPr>
        <sz val="11"/>
        <color rgb="FFFFFFFF"/>
        <rFont val="Consolas"/>
      </rPr>
      <t>:</t>
    </r>
  </si>
  <si>
    <r>
      <t>    </t>
    </r>
    <r>
      <rPr>
        <sz val="11"/>
        <color rgb="FF73A771"/>
        <rFont val="Consolas"/>
      </rPr>
      <t>"hashtags"</t>
    </r>
    <r>
      <rPr>
        <sz val="11"/>
        <color rgb="FFFFFFFF"/>
        <rFont val="Consolas"/>
      </rPr>
      <t>:[],</t>
    </r>
  </si>
  <si>
    <r>
      <t>    </t>
    </r>
    <r>
      <rPr>
        <sz val="11"/>
        <color rgb="FF73A771"/>
        <rFont val="Consolas"/>
      </rPr>
      <t>"urls"</t>
    </r>
    <r>
      <rPr>
        <sz val="11"/>
        <color rgb="FFFFFFFF"/>
        <rFont val="Consolas"/>
      </rPr>
      <t>:[],</t>
    </r>
  </si>
  <si>
    <r>
      <t>    </t>
    </r>
    <r>
      <rPr>
        <sz val="11"/>
        <color rgb="FF73A771"/>
        <rFont val="Consolas"/>
      </rPr>
      <t>"user_mentions"</t>
    </r>
    <r>
      <rPr>
        <sz val="11"/>
        <color rgb="FFFFFFFF"/>
        <rFont val="Consolas"/>
      </rPr>
      <t>:[]</t>
    </r>
  </si>
  <si>
    <r>
      <t>"favorite_count"</t>
    </r>
    <r>
      <rPr>
        <sz val="11"/>
        <color rgb="FFFFFFFF"/>
        <rFont val="Consolas"/>
      </rPr>
      <t>:1138</t>
    </r>
  </si>
  <si>
    <r>
      <t>Nullable</t>
    </r>
    <r>
      <rPr>
        <sz val="11"/>
        <color rgb="FF292F33"/>
        <rFont val="Helvetica Neue"/>
      </rPr>
      <t>. </t>
    </r>
    <r>
      <rPr>
        <i/>
        <sz val="11"/>
        <color rgb="FF292F33"/>
        <rFont val="Helvetica Neue"/>
      </rPr>
      <t>Perspectival</t>
    </r>
    <r>
      <rPr>
        <sz val="11"/>
        <color rgb="FF292F33"/>
        <rFont val="Helvetica Neue"/>
      </rPr>
      <t>. Indicates whether this Tweet has been liked by the authenticating user.</t>
    </r>
  </si>
  <si>
    <r>
      <t>"favorited"</t>
    </r>
    <r>
      <rPr>
        <sz val="11"/>
        <color rgb="FFFFFFFF"/>
        <rFont val="Consolas"/>
      </rPr>
      <t>:</t>
    </r>
    <r>
      <rPr>
        <sz val="11"/>
        <color rgb="FFDD2E44"/>
        <rFont val="Consolas"/>
      </rPr>
      <t>true</t>
    </r>
  </si>
  <si>
    <r>
      <t>"filter_level"</t>
    </r>
    <r>
      <rPr>
        <sz val="11"/>
        <color rgb="FFFFFFFF"/>
        <rFont val="Consolas"/>
      </rPr>
      <t>:</t>
    </r>
    <r>
      <rPr>
        <sz val="11"/>
        <color rgb="FF73A771"/>
        <rFont val="Consolas"/>
      </rPr>
      <t>"medium"</t>
    </r>
  </si>
  <si>
    <r>
      <t>"id"</t>
    </r>
    <r>
      <rPr>
        <sz val="11"/>
        <color rgb="FFFFFFFF"/>
        <rFont val="Consolas"/>
      </rPr>
      <t>:114749583439036416</t>
    </r>
  </si>
  <si>
    <r>
      <t>"id_str"</t>
    </r>
    <r>
      <rPr>
        <sz val="11"/>
        <color rgb="FFFFFFFF"/>
        <rFont val="Consolas"/>
      </rPr>
      <t>:</t>
    </r>
    <r>
      <rPr>
        <sz val="11"/>
        <color rgb="FF73A771"/>
        <rFont val="Consolas"/>
      </rPr>
      <t>"114749583439036416"</t>
    </r>
  </si>
  <si>
    <r>
      <t>Nullable.</t>
    </r>
    <r>
      <rPr>
        <sz val="11"/>
        <color rgb="FF292F33"/>
        <rFont val="Helvetica Neue"/>
      </rPr>
      <t> If the represented Tweet is a reply, this field will contain the screen name of the original Tweet’s author.</t>
    </r>
  </si>
  <si>
    <r>
      <t>"in_reply_to_screen_name"</t>
    </r>
    <r>
      <rPr>
        <sz val="11"/>
        <color rgb="FFFFFFFF"/>
        <rFont val="Consolas"/>
      </rPr>
      <t>:</t>
    </r>
    <r>
      <rPr>
        <sz val="11"/>
        <color rgb="FF73A771"/>
        <rFont val="Consolas"/>
      </rPr>
      <t>"twitterapi"</t>
    </r>
  </si>
  <si>
    <r>
      <t>Nullable.</t>
    </r>
    <r>
      <rPr>
        <sz val="11"/>
        <color rgb="FF292F33"/>
        <rFont val="Helvetica Neue"/>
      </rPr>
      <t> If the represented Tweet is a reply, this field will contain the integer representation of the original Tweet’s ID.</t>
    </r>
  </si>
  <si>
    <r>
      <t>"in_reply_to_status_id"</t>
    </r>
    <r>
      <rPr>
        <sz val="11"/>
        <color rgb="FFFFFFFF"/>
        <rFont val="Consolas"/>
      </rPr>
      <t>:114749583439036416</t>
    </r>
  </si>
  <si>
    <r>
      <t>Nullable.</t>
    </r>
    <r>
      <rPr>
        <sz val="11"/>
        <color rgb="FF292F33"/>
        <rFont val="Helvetica Neue"/>
      </rPr>
      <t> If the represented Tweet is a reply, this field will contain the string representation of the original Tweet’s ID.</t>
    </r>
  </si>
  <si>
    <r>
      <t>"in_reply_to_status_id_str"</t>
    </r>
    <r>
      <rPr>
        <sz val="11"/>
        <color rgb="FFFFFFFF"/>
        <rFont val="Consolas"/>
      </rPr>
      <t>:</t>
    </r>
    <r>
      <rPr>
        <sz val="11"/>
        <color rgb="FF73A771"/>
        <rFont val="Consolas"/>
      </rPr>
      <t>"114749583439036416"</t>
    </r>
  </si>
  <si>
    <r>
      <t>Nullable.</t>
    </r>
    <r>
      <rPr>
        <sz val="11"/>
        <color rgb="FF292F33"/>
        <rFont val="Helvetica Neue"/>
      </rPr>
      <t> If the represented Tweet is a reply, this field will contain the integer representation of the original Tweet’s author ID. This will not necessarily always be the user directly mentioned in the Tweet.</t>
    </r>
  </si>
  <si>
    <r>
      <t>"in_reply_to_user_id"</t>
    </r>
    <r>
      <rPr>
        <sz val="11"/>
        <color rgb="FFFFFFFF"/>
        <rFont val="Consolas"/>
      </rPr>
      <t>:819797</t>
    </r>
  </si>
  <si>
    <r>
      <t>Nullable.</t>
    </r>
    <r>
      <rPr>
        <sz val="11"/>
        <color rgb="FF292F33"/>
        <rFont val="Helvetica Neue"/>
      </rPr>
      <t> If the represented Tweet is a reply, this field will contain the string representation of the original Tweet’s author ID. This will not necessarily always be the user directly mentioned in the Tweet.</t>
    </r>
  </si>
  <si>
    <r>
      <t>"in_reply_to_user_id_str"</t>
    </r>
    <r>
      <rPr>
        <sz val="11"/>
        <color rgb="FFFFFFFF"/>
        <rFont val="Consolas"/>
      </rPr>
      <t>:</t>
    </r>
    <r>
      <rPr>
        <sz val="11"/>
        <color rgb="FF73A771"/>
        <rFont val="Consolas"/>
      </rPr>
      <t>"819797"</t>
    </r>
  </si>
  <si>
    <r>
      <t>"place"</t>
    </r>
    <r>
      <rPr>
        <sz val="11"/>
        <color rgb="FFFFFFFF"/>
        <rFont val="Consolas"/>
      </rPr>
      <t>:</t>
    </r>
  </si>
  <si>
    <r>
      <t>    </t>
    </r>
    <r>
      <rPr>
        <sz val="11"/>
        <color rgb="FF73A771"/>
        <rFont val="Consolas"/>
      </rPr>
      <t>"attributes"</t>
    </r>
    <r>
      <rPr>
        <sz val="11"/>
        <color rgb="FFFFFFFF"/>
        <rFont val="Consolas"/>
      </rPr>
      <t>:{},</t>
    </r>
  </si>
  <si>
    <r>
      <t>     </t>
    </r>
    <r>
      <rPr>
        <sz val="11"/>
        <color rgb="FF73A771"/>
        <rFont val="Consolas"/>
      </rPr>
      <t>"bounding_box"</t>
    </r>
    <r>
      <rPr>
        <sz val="11"/>
        <color rgb="FFFFFFFF"/>
        <rFont val="Consolas"/>
      </rPr>
      <t>:</t>
    </r>
  </si>
  <si>
    <r>
      <t>        </t>
    </r>
    <r>
      <rPr>
        <sz val="11"/>
        <color rgb="FF73A771"/>
        <rFont val="Consolas"/>
      </rPr>
      <t>"coordinates"</t>
    </r>
    <r>
      <rPr>
        <sz val="11"/>
        <color rgb="FFFFFFFF"/>
        <rFont val="Consolas"/>
      </rPr>
      <t>:</t>
    </r>
  </si>
  <si>
    <r>
      <t>        </t>
    </r>
    <r>
      <rPr>
        <sz val="11"/>
        <color rgb="FFFFFFFF"/>
        <rFont val="Consolas"/>
      </rPr>
      <t>[[</t>
    </r>
  </si>
  <si>
    <r>
      <t>                </t>
    </r>
    <r>
      <rPr>
        <sz val="11"/>
        <color rgb="FFFFFFFF"/>
        <rFont val="Consolas"/>
      </rPr>
      <t>[-77.119759,38.791645],</t>
    </r>
  </si>
  <si>
    <r>
      <t>                </t>
    </r>
    <r>
      <rPr>
        <sz val="11"/>
        <color rgb="FFFFFFFF"/>
        <rFont val="Consolas"/>
      </rPr>
      <t>[-76.909393,38.791645],</t>
    </r>
  </si>
  <si>
    <r>
      <t>                </t>
    </r>
    <r>
      <rPr>
        <sz val="11"/>
        <color rgb="FFFFFFFF"/>
        <rFont val="Consolas"/>
      </rPr>
      <t>[-76.909393,38.995548],</t>
    </r>
  </si>
  <si>
    <r>
      <t>                </t>
    </r>
    <r>
      <rPr>
        <sz val="11"/>
        <color rgb="FFFFFFFF"/>
        <rFont val="Consolas"/>
      </rPr>
      <t>[-77.119759,38.995548]</t>
    </r>
  </si>
  <si>
    <r>
      <t>        </t>
    </r>
    <r>
      <rPr>
        <sz val="11"/>
        <color rgb="FFFFFFFF"/>
        <rFont val="Consolas"/>
      </rPr>
      <t>]],</t>
    </r>
  </si>
  <si>
    <r>
      <t>        </t>
    </r>
    <r>
      <rPr>
        <sz val="11"/>
        <color rgb="FF73A771"/>
        <rFont val="Consolas"/>
      </rPr>
      <t>"type"</t>
    </r>
    <r>
      <rPr>
        <sz val="11"/>
        <color rgb="FFFFFFFF"/>
        <rFont val="Consolas"/>
      </rPr>
      <t>:</t>
    </r>
    <r>
      <rPr>
        <sz val="11"/>
        <color rgb="FF73A771"/>
        <rFont val="Consolas"/>
      </rPr>
      <t>"Polygon"</t>
    </r>
  </si>
  <si>
    <r>
      <t>     </t>
    </r>
    <r>
      <rPr>
        <sz val="11"/>
        <color rgb="FF73A771"/>
        <rFont val="Consolas"/>
      </rPr>
      <t>"country"</t>
    </r>
    <r>
      <rPr>
        <sz val="11"/>
        <color rgb="FFFFFFFF"/>
        <rFont val="Consolas"/>
      </rPr>
      <t>:</t>
    </r>
    <r>
      <rPr>
        <sz val="11"/>
        <color rgb="FF73A771"/>
        <rFont val="Consolas"/>
      </rPr>
      <t>"United States"</t>
    </r>
    <r>
      <rPr>
        <sz val="11"/>
        <color rgb="FFFFFFFF"/>
        <rFont val="Consolas"/>
      </rPr>
      <t>,</t>
    </r>
  </si>
  <si>
    <r>
      <t>     </t>
    </r>
    <r>
      <rPr>
        <sz val="11"/>
        <color rgb="FF73A771"/>
        <rFont val="Consolas"/>
      </rPr>
      <t>"country_code"</t>
    </r>
    <r>
      <rPr>
        <sz val="11"/>
        <color rgb="FFFFFFFF"/>
        <rFont val="Consolas"/>
      </rPr>
      <t>:</t>
    </r>
    <r>
      <rPr>
        <sz val="11"/>
        <color rgb="FF73A771"/>
        <rFont val="Consolas"/>
      </rPr>
      <t>"US"</t>
    </r>
    <r>
      <rPr>
        <sz val="11"/>
        <color rgb="FFFFFFFF"/>
        <rFont val="Consolas"/>
      </rPr>
      <t>,</t>
    </r>
  </si>
  <si>
    <r>
      <t>     </t>
    </r>
    <r>
      <rPr>
        <sz val="11"/>
        <color rgb="FF73A771"/>
        <rFont val="Consolas"/>
      </rPr>
      <t>"full_name"</t>
    </r>
    <r>
      <rPr>
        <sz val="11"/>
        <color rgb="FFFFFFFF"/>
        <rFont val="Consolas"/>
      </rPr>
      <t>:</t>
    </r>
    <r>
      <rPr>
        <sz val="11"/>
        <color rgb="FF73A771"/>
        <rFont val="Consolas"/>
      </rPr>
      <t>"Washington, DC"</t>
    </r>
    <r>
      <rPr>
        <sz val="11"/>
        <color rgb="FFFFFFFF"/>
        <rFont val="Consolas"/>
      </rPr>
      <t>,</t>
    </r>
  </si>
  <si>
    <r>
      <t>     </t>
    </r>
    <r>
      <rPr>
        <sz val="11"/>
        <color rgb="FF73A771"/>
        <rFont val="Consolas"/>
      </rPr>
      <t>"id"</t>
    </r>
    <r>
      <rPr>
        <sz val="11"/>
        <color rgb="FFFFFFFF"/>
        <rFont val="Consolas"/>
      </rPr>
      <t>:</t>
    </r>
    <r>
      <rPr>
        <sz val="11"/>
        <color rgb="FF73A771"/>
        <rFont val="Consolas"/>
      </rPr>
      <t>"01fbe706f872cb32"</t>
    </r>
    <r>
      <rPr>
        <sz val="11"/>
        <color rgb="FFFFFFFF"/>
        <rFont val="Consolas"/>
      </rPr>
      <t>,</t>
    </r>
  </si>
  <si>
    <r>
      <t>     </t>
    </r>
    <r>
      <rPr>
        <sz val="11"/>
        <color rgb="FF73A771"/>
        <rFont val="Consolas"/>
      </rPr>
      <t>"name"</t>
    </r>
    <r>
      <rPr>
        <sz val="11"/>
        <color rgb="FFFFFFFF"/>
        <rFont val="Consolas"/>
      </rPr>
      <t>:</t>
    </r>
    <r>
      <rPr>
        <sz val="11"/>
        <color rgb="FF73A771"/>
        <rFont val="Consolas"/>
      </rPr>
      <t>"Washington"</t>
    </r>
    <r>
      <rPr>
        <sz val="11"/>
        <color rgb="FFFFFFFF"/>
        <rFont val="Consolas"/>
      </rPr>
      <t>,</t>
    </r>
  </si>
  <si>
    <r>
      <t>     </t>
    </r>
    <r>
      <rPr>
        <sz val="11"/>
        <color rgb="FF73A771"/>
        <rFont val="Consolas"/>
      </rPr>
      <t>"place_type"</t>
    </r>
    <r>
      <rPr>
        <sz val="11"/>
        <color rgb="FFFFFFFF"/>
        <rFont val="Consolas"/>
      </rPr>
      <t>:</t>
    </r>
    <r>
      <rPr>
        <sz val="11"/>
        <color rgb="FF73A771"/>
        <rFont val="Consolas"/>
      </rPr>
      <t>"city"</t>
    </r>
    <r>
      <rPr>
        <sz val="11"/>
        <color rgb="FFFFFFFF"/>
        <rFont val="Consolas"/>
      </rPr>
      <t>,</t>
    </r>
  </si>
  <si>
    <r>
      <t>     </t>
    </r>
    <r>
      <rPr>
        <sz val="11"/>
        <color rgb="FF73A771"/>
        <rFont val="Consolas"/>
      </rPr>
      <t>"url"</t>
    </r>
    <r>
      <rPr>
        <sz val="11"/>
        <color rgb="FFFFFFFF"/>
        <rFont val="Consolas"/>
      </rPr>
      <t>:</t>
    </r>
    <r>
      <rPr>
        <sz val="11"/>
        <color rgb="FF73A771"/>
        <rFont val="Consolas"/>
      </rPr>
      <t>"http://api.twitter.com/1/geo/id/01fbe706f872cb32.json"</t>
    </r>
  </si>
  <si>
    <r>
      <t>Nullable.</t>
    </r>
    <r>
      <rPr>
        <sz val="11"/>
        <color rgb="FF292F33"/>
        <rFont val="Helvetica Neue"/>
      </rPr>
      <t> This field only surfaces when a tweet contains a link. The meaning of the field doesn’t pertain to the tweet content itself, but instead it is an indicator that the URL contained in the tweet may contain content or media identified as sensitive content.</t>
    </r>
  </si>
  <si>
    <r>
      <t>"possibly_sensitive"</t>
    </r>
    <r>
      <rPr>
        <sz val="11"/>
        <color rgb="FFFFFFFF"/>
        <rFont val="Consolas"/>
      </rPr>
      <t>:</t>
    </r>
    <r>
      <rPr>
        <sz val="11"/>
        <color rgb="FFDD2E44"/>
        <rFont val="Consolas"/>
      </rPr>
      <t>true</t>
    </r>
  </si>
  <si>
    <r>
      <t>"quoted_status_id"</t>
    </r>
    <r>
      <rPr>
        <sz val="11"/>
        <color rgb="FFFFFFFF"/>
        <rFont val="Consolas"/>
      </rPr>
      <t>:114749583439036416</t>
    </r>
  </si>
  <si>
    <r>
      <t>"quoted_status_id_str"</t>
    </r>
    <r>
      <rPr>
        <sz val="11"/>
        <color rgb="FFFFFFFF"/>
        <rFont val="Consolas"/>
      </rPr>
      <t>:</t>
    </r>
    <r>
      <rPr>
        <sz val="11"/>
        <color rgb="FF73A771"/>
        <rFont val="Consolas"/>
      </rPr>
      <t>"114749583439036416"</t>
    </r>
  </si>
  <si>
    <r>
      <t>"scopes"</t>
    </r>
    <r>
      <rPr>
        <sz val="11"/>
        <color rgb="FFFFFFFF"/>
        <rFont val="Consolas"/>
      </rPr>
      <t>:{</t>
    </r>
    <r>
      <rPr>
        <sz val="11"/>
        <color rgb="FF73A771"/>
        <rFont val="Consolas"/>
      </rPr>
      <t>"followers"</t>
    </r>
    <r>
      <rPr>
        <sz val="11"/>
        <color rgb="FFFFFFFF"/>
        <rFont val="Consolas"/>
      </rPr>
      <t>:</t>
    </r>
    <r>
      <rPr>
        <sz val="11"/>
        <color rgb="FFDD2E44"/>
        <rFont val="Consolas"/>
      </rPr>
      <t>false</t>
    </r>
    <r>
      <rPr>
        <sz val="11"/>
        <color rgb="FFFFFFFF"/>
        <rFont val="Consolas"/>
      </rPr>
      <t>}</t>
    </r>
  </si>
  <si>
    <r>
      <t>Number of times this Tweet has been retweeted. This field is no longer capped at 99 and will </t>
    </r>
    <r>
      <rPr>
        <b/>
        <sz val="11"/>
        <color rgb="FF292F33"/>
        <rFont val="Helvetica Neue"/>
      </rPr>
      <t>not</t>
    </r>
    <r>
      <rPr>
        <sz val="11"/>
        <color rgb="FF292F33"/>
        <rFont val="Helvetica Neue"/>
      </rPr>
      <t> turn into a String for “100+”</t>
    </r>
  </si>
  <si>
    <r>
      <t>"retweet_count"</t>
    </r>
    <r>
      <rPr>
        <sz val="11"/>
        <color rgb="FFFFFFFF"/>
        <rFont val="Consolas"/>
      </rPr>
      <t>:1585</t>
    </r>
  </si>
  <si>
    <r>
      <t>Perspectival</t>
    </r>
    <r>
      <rPr>
        <sz val="11"/>
        <color rgb="FF292F33"/>
        <rFont val="Helvetica Neue"/>
      </rPr>
      <t>. Indicates whether this Tweet has been retweeted by the authenticating user.</t>
    </r>
  </si>
  <si>
    <r>
      <t>"retweeted"</t>
    </r>
    <r>
      <rPr>
        <sz val="11"/>
        <color rgb="FFFFFFFF"/>
        <rFont val="Consolas"/>
      </rPr>
      <t>:</t>
    </r>
    <r>
      <rPr>
        <sz val="11"/>
        <color rgb="FFDD2E44"/>
        <rFont val="Consolas"/>
      </rPr>
      <t>false</t>
    </r>
  </si>
  <si>
    <r>
      <t>Users can amplify the broadcast of tweets authored by other users by</t>
    </r>
    <r>
      <rPr>
        <sz val="11"/>
        <color rgb="FF3B94D9"/>
        <rFont val="Helvetica Neue"/>
      </rPr>
      <t>retweeting</t>
    </r>
    <r>
      <rPr>
        <sz val="11"/>
        <color rgb="FF292F33"/>
        <rFont val="Helvetica Neue"/>
      </rPr>
      <t>. Retweets can be distinguished from typical Tweets by the existence of a </t>
    </r>
    <r>
      <rPr>
        <sz val="11"/>
        <color rgb="FF292F33"/>
        <rFont val="Courier New"/>
      </rPr>
      <t>retweeted_status</t>
    </r>
    <r>
      <rPr>
        <sz val="11"/>
        <color rgb="FF292F33"/>
        <rFont val="Helvetica Neue"/>
      </rPr>
      <t>attribute. This attribute contains a representation of the </t>
    </r>
    <r>
      <rPr>
        <i/>
        <sz val="11"/>
        <color rgb="FF292F33"/>
        <rFont val="Helvetica Neue"/>
      </rPr>
      <t>original</t>
    </r>
    <r>
      <rPr>
        <sz val="11"/>
        <color rgb="FF292F33"/>
        <rFont val="Helvetica Neue"/>
      </rPr>
      <t> Tweet that was retweeted. Note that retweets of retweets do not show representations of the intermediary retweet, but only the original tweet. (Users can also </t>
    </r>
    <r>
      <rPr>
        <sz val="11"/>
        <color rgb="FF3B94D9"/>
        <rFont val="Helvetica Neue"/>
      </rPr>
      <t>unretweet</t>
    </r>
    <r>
      <rPr>
        <sz val="11"/>
        <color rgb="FF292F33"/>
        <rFont val="Helvetica Neue"/>
      </rPr>
      <t> a retweet they created by deleting their retweet.)</t>
    </r>
  </si>
  <si>
    <r>
      <t>Utility used to post the Tweet, as an HTML-formatted string. Tweets from the Twitter website have a source value of </t>
    </r>
    <r>
      <rPr>
        <sz val="11"/>
        <color rgb="FF292F33"/>
        <rFont val="Courier New"/>
      </rPr>
      <t>web</t>
    </r>
    <r>
      <rPr>
        <sz val="11"/>
        <color rgb="FF292F33"/>
        <rFont val="Helvetica Neue"/>
      </rPr>
      <t>.</t>
    </r>
  </si>
  <si>
    <r>
      <t>"source"</t>
    </r>
    <r>
      <rPr>
        <sz val="11"/>
        <color rgb="FFFFFFFF"/>
        <rFont val="Consolas"/>
      </rPr>
      <t>:</t>
    </r>
    <r>
      <rPr>
        <sz val="11"/>
        <color rgb="FF73A771"/>
        <rFont val="Consolas"/>
      </rPr>
      <t>"\u003Ca href=\"http:\/\/itunes.apple.com\/us\/app\/twitter\/id409789998?mt=12\" rel=\"nofollow\"\u003ETwitter for Mac\u003C\/a\u003E"</t>
    </r>
  </si>
  <si>
    <r>
      <t>"text"</t>
    </r>
    <r>
      <rPr>
        <sz val="11"/>
        <color rgb="FFFFFFFF"/>
        <rFont val="Consolas"/>
      </rPr>
      <t>:</t>
    </r>
    <r>
      <rPr>
        <sz val="11"/>
        <color rgb="FF73A771"/>
        <rFont val="Consolas"/>
      </rPr>
      <t>"Tweet Button, Follow Button, and Web Intents javascript now support SSL http:\/\/t.co\/9fbA0oYy ^TS"</t>
    </r>
  </si>
  <si>
    <r>
      <t>Indicates whether the value of the </t>
    </r>
    <r>
      <rPr>
        <sz val="11"/>
        <color rgb="FF292F33"/>
        <rFont val="Courier New"/>
      </rPr>
      <t>text</t>
    </r>
    <r>
      <rPr>
        <sz val="11"/>
        <color rgb="FF292F33"/>
        <rFont val="Helvetica Neue"/>
      </rPr>
      <t> parameter was truncated, for example, as a result of a retweet exceeding the 140 character Tweet length. Truncated text will end in ellipsis, like this </t>
    </r>
    <r>
      <rPr>
        <sz val="11"/>
        <color rgb="FF292F33"/>
        <rFont val="Courier New"/>
      </rPr>
      <t>...</t>
    </r>
    <r>
      <rPr>
        <sz val="11"/>
        <color rgb="FF292F33"/>
        <rFont val="Helvetica Neue"/>
      </rPr>
      <t> Since Twitter now rejects long Tweets vs truncating them, the large majority of Tweets will have this set to </t>
    </r>
    <r>
      <rPr>
        <sz val="11"/>
        <color rgb="FF292F33"/>
        <rFont val="Courier New"/>
      </rPr>
      <t>false</t>
    </r>
    <r>
      <rPr>
        <sz val="11"/>
        <color rgb="FF292F33"/>
        <rFont val="Helvetica Neue"/>
      </rPr>
      <t>.</t>
    </r>
  </si>
  <si>
    <r>
      <t>Note that while native retweets may have their toplevel </t>
    </r>
    <r>
      <rPr>
        <sz val="11"/>
        <color rgb="FF292F33"/>
        <rFont val="Courier New"/>
      </rPr>
      <t>text</t>
    </r>
    <r>
      <rPr>
        <sz val="11"/>
        <color rgb="FF292F33"/>
        <rFont val="Helvetica Neue"/>
      </rPr>
      <t> property shortened, the original text will be available under the </t>
    </r>
    <r>
      <rPr>
        <sz val="11"/>
        <color rgb="FF292F33"/>
        <rFont val="Courier New"/>
      </rPr>
      <t>retweeted_status</t>
    </r>
    <r>
      <rPr>
        <sz val="11"/>
        <color rgb="FF292F33"/>
        <rFont val="Helvetica Neue"/>
      </rPr>
      <t> object and the </t>
    </r>
    <r>
      <rPr>
        <sz val="11"/>
        <color rgb="FF292F33"/>
        <rFont val="Courier New"/>
      </rPr>
      <t>truncated</t>
    </r>
    <r>
      <rPr>
        <sz val="11"/>
        <color rgb="FF292F33"/>
        <rFont val="Helvetica Neue"/>
      </rPr>
      <t>parameter will be set to the value of the original status (in most cases, </t>
    </r>
    <r>
      <rPr>
        <sz val="11"/>
        <color rgb="FF292F33"/>
        <rFont val="Courier New"/>
      </rPr>
      <t>false</t>
    </r>
    <r>
      <rPr>
        <sz val="11"/>
        <color rgb="FF292F33"/>
        <rFont val="Helvetica Neue"/>
      </rPr>
      <t>).</t>
    </r>
  </si>
  <si>
    <r>
      <t>"truncated"</t>
    </r>
    <r>
      <rPr>
        <sz val="11"/>
        <color rgb="FFFFFFFF"/>
        <rFont val="Consolas"/>
      </rPr>
      <t>:</t>
    </r>
    <r>
      <rPr>
        <sz val="11"/>
        <color rgb="FFDD2E44"/>
        <rFont val="Consolas"/>
      </rPr>
      <t>true</t>
    </r>
  </si>
  <si>
    <r>
      <t>"user"</t>
    </r>
    <r>
      <rPr>
        <sz val="11"/>
        <color rgb="FFFFFFFF"/>
        <rFont val="Consolas"/>
      </rPr>
      <t>:{</t>
    </r>
    <r>
      <rPr>
        <sz val="11"/>
        <color rgb="FF73A771"/>
        <rFont val="Consolas"/>
      </rPr>
      <t>"statuses_count"</t>
    </r>
    <r>
      <rPr>
        <sz val="11"/>
        <color rgb="FFFFFFFF"/>
        <rFont val="Consolas"/>
      </rPr>
      <t>:3080,</t>
    </r>
    <r>
      <rPr>
        <sz val="11"/>
        <color rgb="FF73A771"/>
        <rFont val="Consolas"/>
      </rPr>
      <t>"favourites_count"</t>
    </r>
    <r>
      <rPr>
        <sz val="11"/>
        <color rgb="FFFFFFFF"/>
        <rFont val="Consolas"/>
      </rPr>
      <t>:22,</t>
    </r>
    <r>
      <rPr>
        <sz val="11"/>
        <color rgb="FF73A771"/>
        <rFont val="Consolas"/>
      </rPr>
      <t>"protected"</t>
    </r>
    <r>
      <rPr>
        <sz val="11"/>
        <color rgb="FFFFFFFF"/>
        <rFont val="Consolas"/>
      </rPr>
      <t>:</t>
    </r>
    <r>
      <rPr>
        <sz val="11"/>
        <color rgb="FFDD2E44"/>
        <rFont val="Consolas"/>
      </rPr>
      <t>false</t>
    </r>
    <r>
      <rPr>
        <sz val="11"/>
        <color rgb="FFFFFFFF"/>
        <rFont val="Consolas"/>
      </rPr>
      <t>,</t>
    </r>
    <r>
      <rPr>
        <sz val="11"/>
        <color rgb="FF73A771"/>
        <rFont val="Consolas"/>
      </rPr>
      <t>"profile_text_color"</t>
    </r>
    <r>
      <rPr>
        <sz val="11"/>
        <color rgb="FFFFFFFF"/>
        <rFont val="Consolas"/>
      </rPr>
      <t>:</t>
    </r>
    <r>
      <rPr>
        <sz val="11"/>
        <color rgb="FF73A771"/>
        <rFont val="Consolas"/>
      </rPr>
      <t>"437792"</t>
    </r>
    <r>
      <rPr>
        <sz val="11"/>
        <color rgb="FFFFFFFF"/>
        <rFont val="Consolas"/>
      </rPr>
      <t>,</t>
    </r>
    <r>
      <rPr>
        <sz val="11"/>
        <color rgb="FF73A771"/>
        <rFont val="Consolas"/>
      </rPr>
      <t>"profile_image_url"</t>
    </r>
    <r>
      <rPr>
        <sz val="11"/>
        <color rgb="FFFFFFFF"/>
        <rFont val="Consolas"/>
      </rPr>
      <t>:</t>
    </r>
    <r>
      <rPr>
        <sz val="11"/>
        <color rgb="FF73A771"/>
        <rFont val="Consolas"/>
      </rPr>
      <t>"..."</t>
    </r>
    <r>
      <rPr>
        <sz val="11"/>
        <color rgb="FFFFFFFF"/>
        <rFont val="Consolas"/>
      </rPr>
      <t>,</t>
    </r>
    <r>
      <rPr>
        <sz val="11"/>
        <color rgb="FF73A771"/>
        <rFont val="Consolas"/>
      </rPr>
      <t>"name"</t>
    </r>
    <r>
      <rPr>
        <sz val="11"/>
        <color rgb="FFFFFFFF"/>
        <rFont val="Consolas"/>
      </rPr>
      <t>:</t>
    </r>
    <r>
      <rPr>
        <sz val="11"/>
        <color rgb="FF73A771"/>
        <rFont val="Consolas"/>
      </rPr>
      <t>"Twitter API"</t>
    </r>
    <r>
      <rPr>
        <sz val="11"/>
        <color rgb="FFFFFFFF"/>
        <rFont val="Consolas"/>
      </rPr>
      <t>,</t>
    </r>
    <r>
      <rPr>
        <sz val="11"/>
        <color rgb="FF73A771"/>
        <rFont val="Consolas"/>
      </rPr>
      <t>"profile_sidebar_fill_color"</t>
    </r>
    <r>
      <rPr>
        <sz val="11"/>
        <color rgb="FFFFFFFF"/>
        <rFont val="Consolas"/>
      </rPr>
      <t>:</t>
    </r>
    <r>
      <rPr>
        <sz val="11"/>
        <color rgb="FF73A771"/>
        <rFont val="Consolas"/>
      </rPr>
      <t>"a9d9f1"</t>
    </r>
    <r>
      <rPr>
        <sz val="11"/>
        <color rgb="FFFFFFFF"/>
        <rFont val="Consolas"/>
      </rPr>
      <t>,</t>
    </r>
    <r>
      <rPr>
        <sz val="11"/>
        <color rgb="FF73A771"/>
        <rFont val="Consolas"/>
      </rPr>
      <t>"listed_count"</t>
    </r>
    <r>
      <rPr>
        <sz val="11"/>
        <color rgb="FFFFFFFF"/>
        <rFont val="Consolas"/>
      </rPr>
      <t>:9252, </t>
    </r>
    <r>
      <rPr>
        <sz val="11"/>
        <color rgb="FF73A771"/>
        <rFont val="Consolas"/>
      </rPr>
      <t>"following"</t>
    </r>
    <r>
      <rPr>
        <sz val="11"/>
        <color rgb="FFFFFFFF"/>
        <rFont val="Consolas"/>
      </rPr>
      <t>:</t>
    </r>
    <r>
      <rPr>
        <sz val="11"/>
        <color rgb="FFDD2E44"/>
        <rFont val="Consolas"/>
      </rPr>
      <t>true</t>
    </r>
    <r>
      <rPr>
        <sz val="11"/>
        <color rgb="FFFFFFFF"/>
        <rFont val="Consolas"/>
      </rPr>
      <t>,</t>
    </r>
    <r>
      <rPr>
        <sz val="11"/>
        <color rgb="FF73A771"/>
        <rFont val="Consolas"/>
      </rPr>
      <t>"profile_background_tile"</t>
    </r>
    <r>
      <rPr>
        <sz val="11"/>
        <color rgb="FFFFFFFF"/>
        <rFont val="Consolas"/>
      </rPr>
      <t>:</t>
    </r>
    <r>
      <rPr>
        <sz val="11"/>
        <color rgb="FFDD2E44"/>
        <rFont val="Consolas"/>
      </rPr>
      <t>false</t>
    </r>
    <r>
      <rPr>
        <sz val="11"/>
        <color rgb="FFFFFFFF"/>
        <rFont val="Consolas"/>
      </rPr>
      <t>,</t>
    </r>
    <r>
      <rPr>
        <sz val="11"/>
        <color rgb="FF73A771"/>
        <rFont val="Consolas"/>
      </rPr>
      <t>"utc_offset"</t>
    </r>
    <r>
      <rPr>
        <sz val="11"/>
        <color rgb="FFFFFFFF"/>
        <rFont val="Consolas"/>
      </rPr>
      <t>:-28800,</t>
    </r>
    <r>
      <rPr>
        <sz val="11"/>
        <color rgb="FF73A771"/>
        <rFont val="Consolas"/>
      </rPr>
      <t>"description"</t>
    </r>
    <r>
      <rPr>
        <sz val="11"/>
        <color rgb="FFFFFFFF"/>
        <rFont val="Consolas"/>
      </rPr>
      <t>:</t>
    </r>
    <r>
      <rPr>
        <sz val="11"/>
        <color rgb="FF73A771"/>
        <rFont val="Consolas"/>
      </rPr>
      <t>"The Real Twitter API. I tweet about API changes, service issues and happily answer questions about Twitter and our API. Don't get an answer? It's on my website."</t>
    </r>
    <r>
      <rPr>
        <sz val="11"/>
        <color rgb="FFFFFFFF"/>
        <rFont val="Consolas"/>
      </rPr>
      <t>,</t>
    </r>
    <r>
      <rPr>
        <sz val="11"/>
        <color rgb="FF73A771"/>
        <rFont val="Consolas"/>
      </rPr>
      <t>"location"</t>
    </r>
    <r>
      <rPr>
        <sz val="11"/>
        <color rgb="FFFFFFFF"/>
        <rFont val="Consolas"/>
      </rPr>
      <t>:</t>
    </r>
    <r>
      <rPr>
        <sz val="11"/>
        <color rgb="FF73A771"/>
        <rFont val="Consolas"/>
      </rPr>
      <t>"San Francisco, CA"</t>
    </r>
    <r>
      <rPr>
        <sz val="11"/>
        <color rgb="FFFFFFFF"/>
        <rFont val="Consolas"/>
      </rPr>
      <t>,</t>
    </r>
    <r>
      <rPr>
        <sz val="11"/>
        <color rgb="FF73A771"/>
        <rFont val="Consolas"/>
      </rPr>
      <t>"contributors_enabled"</t>
    </r>
    <r>
      <rPr>
        <sz val="11"/>
        <color rgb="FFFFFFFF"/>
        <rFont val="Consolas"/>
      </rPr>
      <t>:</t>
    </r>
    <r>
      <rPr>
        <sz val="11"/>
        <color rgb="FFDD2E44"/>
        <rFont val="Consolas"/>
      </rPr>
      <t>true</t>
    </r>
    <r>
      <rPr>
        <sz val="11"/>
        <color rgb="FFFFFFFF"/>
        <rFont val="Consolas"/>
      </rPr>
      <t>,</t>
    </r>
    <r>
      <rPr>
        <sz val="11"/>
        <color rgb="FF73A771"/>
        <rFont val="Consolas"/>
      </rPr>
      <t>"verified"</t>
    </r>
    <r>
      <rPr>
        <sz val="11"/>
        <color rgb="FFFFFFFF"/>
        <rFont val="Consolas"/>
      </rPr>
      <t>:</t>
    </r>
    <r>
      <rPr>
        <sz val="11"/>
        <color rgb="FFDD2E44"/>
        <rFont val="Consolas"/>
      </rPr>
      <t>true</t>
    </r>
    <r>
      <rPr>
        <sz val="11"/>
        <color rgb="FFFFFFFF"/>
        <rFont val="Consolas"/>
      </rPr>
      <t>,</t>
    </r>
    <r>
      <rPr>
        <sz val="11"/>
        <color rgb="FF73A771"/>
        <rFont val="Consolas"/>
      </rPr>
      <t>"profile_link_color"</t>
    </r>
    <r>
      <rPr>
        <sz val="11"/>
        <color rgb="FFFFFFFF"/>
        <rFont val="Consolas"/>
      </rPr>
      <t>:</t>
    </r>
    <r>
      <rPr>
        <sz val="11"/>
        <color rgb="FF73A771"/>
        <rFont val="Consolas"/>
      </rPr>
      <t>"0094C2"</t>
    </r>
    <r>
      <rPr>
        <sz val="11"/>
        <color rgb="FFFFFFFF"/>
        <rFont val="Consolas"/>
      </rPr>
      <t>,</t>
    </r>
    <r>
      <rPr>
        <sz val="11"/>
        <color rgb="FF73A771"/>
        <rFont val="Consolas"/>
      </rPr>
      <t>"followers_count"</t>
    </r>
    <r>
      <rPr>
        <sz val="11"/>
        <color rgb="FFFFFFFF"/>
        <rFont val="Consolas"/>
      </rPr>
      <t>:665829,</t>
    </r>
    <r>
      <rPr>
        <sz val="11"/>
        <color rgb="FF73A771"/>
        <rFont val="Consolas"/>
      </rPr>
      <t>"url"</t>
    </r>
    <r>
      <rPr>
        <sz val="11"/>
        <color rgb="FFFFFFFF"/>
        <rFont val="Consolas"/>
      </rPr>
      <t>:</t>
    </r>
    <r>
      <rPr>
        <sz val="11"/>
        <color rgb="FF73A771"/>
        <rFont val="Consolas"/>
      </rPr>
      <t>"http:\/\/dev.twitter.com"</t>
    </r>
    <r>
      <rPr>
        <sz val="11"/>
        <color rgb="FFFFFFFF"/>
        <rFont val="Consolas"/>
      </rPr>
      <t>,</t>
    </r>
    <r>
      <rPr>
        <sz val="11"/>
        <color rgb="FF73A771"/>
        <rFont val="Consolas"/>
      </rPr>
      <t>"default_profile"</t>
    </r>
    <r>
      <rPr>
        <sz val="11"/>
        <color rgb="FFFFFFFF"/>
        <rFont val="Consolas"/>
      </rPr>
      <t>:</t>
    </r>
    <r>
      <rPr>
        <sz val="11"/>
        <color rgb="FFDD2E44"/>
        <rFont val="Consolas"/>
      </rPr>
      <t>false</t>
    </r>
    <r>
      <rPr>
        <sz val="11"/>
        <color rgb="FFFFFFFF"/>
        <rFont val="Consolas"/>
      </rPr>
      <t>,</t>
    </r>
    <r>
      <rPr>
        <sz val="11"/>
        <color rgb="FF73A771"/>
        <rFont val="Consolas"/>
      </rPr>
      <t>"profile_sidebar_border_color"</t>
    </r>
    <r>
      <rPr>
        <sz val="11"/>
        <color rgb="FFFFFFFF"/>
        <rFont val="Consolas"/>
      </rPr>
      <t>:</t>
    </r>
    <r>
      <rPr>
        <sz val="11"/>
        <color rgb="FF73A771"/>
        <rFont val="Consolas"/>
      </rPr>
      <t>"0094C2"</t>
    </r>
    <r>
      <rPr>
        <sz val="11"/>
        <color rgb="FFFFFFFF"/>
        <rFont val="Consolas"/>
      </rPr>
      <t>,</t>
    </r>
    <r>
      <rPr>
        <sz val="11"/>
        <color rgb="FF73A771"/>
        <rFont val="Consolas"/>
      </rPr>
      <t>"screen_name"</t>
    </r>
    <r>
      <rPr>
        <sz val="11"/>
        <color rgb="FFFFFFFF"/>
        <rFont val="Consolas"/>
      </rPr>
      <t>:</t>
    </r>
    <r>
      <rPr>
        <sz val="11"/>
        <color rgb="FF73A771"/>
        <rFont val="Consolas"/>
      </rPr>
      <t>"twitterapi"</t>
    </r>
    <r>
      <rPr>
        <sz val="11"/>
        <color rgb="FFFFFFFF"/>
        <rFont val="Consolas"/>
      </rPr>
      <t>,</t>
    </r>
    <r>
      <rPr>
        <sz val="11"/>
        <color rgb="FF73A771"/>
        <rFont val="Consolas"/>
      </rPr>
      <t>"default_profile_image"</t>
    </r>
    <r>
      <rPr>
        <sz val="11"/>
        <color rgb="FFFFFFFF"/>
        <rFont val="Consolas"/>
      </rPr>
      <t>:</t>
    </r>
    <r>
      <rPr>
        <sz val="11"/>
        <color rgb="FFDD2E44"/>
        <rFont val="Consolas"/>
      </rPr>
      <t>false</t>
    </r>
    <r>
      <rPr>
        <sz val="11"/>
        <color rgb="FFFFFFFF"/>
        <rFont val="Consolas"/>
      </rPr>
      <t>,</t>
    </r>
    <r>
      <rPr>
        <sz val="11"/>
        <color rgb="FF73A771"/>
        <rFont val="Consolas"/>
      </rPr>
      <t>"notifications"</t>
    </r>
    <r>
      <rPr>
        <sz val="11"/>
        <color rgb="FFFFFFFF"/>
        <rFont val="Consolas"/>
      </rPr>
      <t>:</t>
    </r>
    <r>
      <rPr>
        <sz val="11"/>
        <color rgb="FFDD2E44"/>
        <rFont val="Consolas"/>
      </rPr>
      <t>false</t>
    </r>
    <r>
      <rPr>
        <sz val="11"/>
        <color rgb="FFFFFFFF"/>
        <rFont val="Consolas"/>
      </rPr>
      <t>,</t>
    </r>
    <r>
      <rPr>
        <sz val="11"/>
        <color rgb="FF73A771"/>
        <rFont val="Consolas"/>
      </rPr>
      <t>"display_url"</t>
    </r>
    <r>
      <rPr>
        <sz val="11"/>
        <color rgb="FFFFFFFF"/>
        <rFont val="Consolas"/>
      </rPr>
      <t>:</t>
    </r>
    <r>
      <rPr>
        <sz val="11"/>
        <color rgb="FFDD2E44"/>
        <rFont val="Consolas"/>
      </rPr>
      <t>null</t>
    </r>
    <r>
      <rPr>
        <sz val="11"/>
        <color rgb="FFFFFFFF"/>
        <rFont val="Consolas"/>
      </rPr>
      <t>,</t>
    </r>
    <r>
      <rPr>
        <sz val="11"/>
        <color rgb="FF73A771"/>
        <rFont val="Consolas"/>
      </rPr>
      <t>"show_all_inline_media"</t>
    </r>
    <r>
      <rPr>
        <sz val="11"/>
        <color rgb="FFFFFFFF"/>
        <rFont val="Consolas"/>
      </rPr>
      <t>:</t>
    </r>
    <r>
      <rPr>
        <sz val="11"/>
        <color rgb="FFDD2E44"/>
        <rFont val="Consolas"/>
      </rPr>
      <t>false</t>
    </r>
    <r>
      <rPr>
        <sz val="11"/>
        <color rgb="FFFFFFFF"/>
        <rFont val="Consolas"/>
      </rPr>
      <t>,</t>
    </r>
    <r>
      <rPr>
        <sz val="11"/>
        <color rgb="FF73A771"/>
        <rFont val="Consolas"/>
      </rPr>
      <t>"geo_enabled"</t>
    </r>
    <r>
      <rPr>
        <sz val="11"/>
        <color rgb="FFFFFFFF"/>
        <rFont val="Consolas"/>
      </rPr>
      <t>:</t>
    </r>
    <r>
      <rPr>
        <sz val="11"/>
        <color rgb="FFDD2E44"/>
        <rFont val="Consolas"/>
      </rPr>
      <t>true</t>
    </r>
    <r>
      <rPr>
        <sz val="11"/>
        <color rgb="FFFFFFFF"/>
        <rFont val="Consolas"/>
      </rPr>
      <t>,</t>
    </r>
    <r>
      <rPr>
        <sz val="11"/>
        <color rgb="FF73A771"/>
        <rFont val="Consolas"/>
      </rPr>
      <t>"profile_use_background_image"</t>
    </r>
    <r>
      <rPr>
        <sz val="11"/>
        <color rgb="FFFFFFFF"/>
        <rFont val="Consolas"/>
      </rPr>
      <t>:</t>
    </r>
    <r>
      <rPr>
        <sz val="11"/>
        <color rgb="FFDD2E44"/>
        <rFont val="Consolas"/>
      </rPr>
      <t>true</t>
    </r>
    <r>
      <rPr>
        <sz val="11"/>
        <color rgb="FFFFFFFF"/>
        <rFont val="Consolas"/>
      </rPr>
      <t>,</t>
    </r>
    <r>
      <rPr>
        <sz val="11"/>
        <color rgb="FF73A771"/>
        <rFont val="Consolas"/>
      </rPr>
      <t>"friends_count"</t>
    </r>
    <r>
      <rPr>
        <sz val="11"/>
        <color rgb="FFFFFFFF"/>
        <rFont val="Consolas"/>
      </rPr>
      <t>:32,</t>
    </r>
    <r>
      <rPr>
        <sz val="11"/>
        <color rgb="FF73A771"/>
        <rFont val="Consolas"/>
      </rPr>
      <t>"id_str"</t>
    </r>
    <r>
      <rPr>
        <sz val="11"/>
        <color rgb="FFFFFFFF"/>
        <rFont val="Consolas"/>
      </rPr>
      <t>:</t>
    </r>
    <r>
      <rPr>
        <sz val="11"/>
        <color rgb="FF73A771"/>
        <rFont val="Consolas"/>
      </rPr>
      <t>"6253282"</t>
    </r>
    <r>
      <rPr>
        <sz val="11"/>
        <color rgb="FFFFFFFF"/>
        <rFont val="Consolas"/>
      </rPr>
      <t>,</t>
    </r>
    <r>
      <rPr>
        <sz val="11"/>
        <color rgb="FF73A771"/>
        <rFont val="Consolas"/>
      </rPr>
      <t>"entities"</t>
    </r>
    <r>
      <rPr>
        <sz val="11"/>
        <color rgb="FFFFFFFF"/>
        <rFont val="Consolas"/>
      </rPr>
      <t>:{</t>
    </r>
    <r>
      <rPr>
        <sz val="11"/>
        <color rgb="FF73A771"/>
        <rFont val="Consolas"/>
      </rPr>
      <t>"hashtags"</t>
    </r>
    <r>
      <rPr>
        <sz val="11"/>
        <color rgb="FFFFFFFF"/>
        <rFont val="Consolas"/>
      </rPr>
      <t>:[],</t>
    </r>
    <r>
      <rPr>
        <sz val="11"/>
        <color rgb="FF73A771"/>
        <rFont val="Consolas"/>
      </rPr>
      <t>"urls"</t>
    </r>
    <r>
      <rPr>
        <sz val="11"/>
        <color rgb="FFFFFFFF"/>
        <rFont val="Consolas"/>
      </rPr>
      <t>:[],</t>
    </r>
    <r>
      <rPr>
        <sz val="11"/>
        <color rgb="FF73A771"/>
        <rFont val="Consolas"/>
      </rPr>
      <t>"user_mentions"</t>
    </r>
    <r>
      <rPr>
        <sz val="11"/>
        <color rgb="FFFFFFFF"/>
        <rFont val="Consolas"/>
      </rPr>
      <t>:[]},</t>
    </r>
    <r>
      <rPr>
        <sz val="11"/>
        <color rgb="FF73A771"/>
        <rFont val="Consolas"/>
      </rPr>
      <t>"expanded_url"</t>
    </r>
    <r>
      <rPr>
        <sz val="11"/>
        <color rgb="FFFFFFFF"/>
        <rFont val="Consolas"/>
      </rPr>
      <t>:</t>
    </r>
    <r>
      <rPr>
        <sz val="11"/>
        <color rgb="FFDD2E44"/>
        <rFont val="Consolas"/>
      </rPr>
      <t>null</t>
    </r>
    <r>
      <rPr>
        <sz val="11"/>
        <color rgb="FFFFFFFF"/>
        <rFont val="Consolas"/>
      </rPr>
      <t>,</t>
    </r>
    <r>
      <rPr>
        <sz val="11"/>
        <color rgb="FF73A771"/>
        <rFont val="Consolas"/>
      </rPr>
      <t>"is_translator"</t>
    </r>
    <r>
      <rPr>
        <sz val="11"/>
        <color rgb="FFFFFFFF"/>
        <rFont val="Consolas"/>
      </rPr>
      <t>:</t>
    </r>
    <r>
      <rPr>
        <sz val="11"/>
        <color rgb="FFDD2E44"/>
        <rFont val="Consolas"/>
      </rPr>
      <t>false</t>
    </r>
    <r>
      <rPr>
        <sz val="11"/>
        <color rgb="FFFFFFFF"/>
        <rFont val="Consolas"/>
      </rPr>
      <t>, </t>
    </r>
    <r>
      <rPr>
        <sz val="11"/>
        <color rgb="FF73A771"/>
        <rFont val="Consolas"/>
      </rPr>
      <t>"lang"</t>
    </r>
    <r>
      <rPr>
        <sz val="11"/>
        <color rgb="FFFFFFFF"/>
        <rFont val="Consolas"/>
      </rPr>
      <t>:</t>
    </r>
    <r>
      <rPr>
        <sz val="11"/>
        <color rgb="FF73A771"/>
        <rFont val="Consolas"/>
      </rPr>
      <t>"en"</t>
    </r>
    <r>
      <rPr>
        <sz val="11"/>
        <color rgb="FFFFFFFF"/>
        <rFont val="Consolas"/>
      </rPr>
      <t>,</t>
    </r>
    <r>
      <rPr>
        <sz val="11"/>
        <color rgb="FF73A771"/>
        <rFont val="Consolas"/>
      </rPr>
      <t>"time_zone"</t>
    </r>
    <r>
      <rPr>
        <sz val="11"/>
        <color rgb="FFFFFFFF"/>
        <rFont val="Consolas"/>
      </rPr>
      <t>:</t>
    </r>
    <r>
      <rPr>
        <sz val="11"/>
        <color rgb="FF73A771"/>
        <rFont val="Consolas"/>
      </rPr>
      <t>"Pacific Time (US &amp; Canada)"</t>
    </r>
    <r>
      <rPr>
        <sz val="11"/>
        <color rgb="FFFFFFFF"/>
        <rFont val="Consolas"/>
      </rPr>
      <t>,</t>
    </r>
    <r>
      <rPr>
        <sz val="11"/>
        <color rgb="FF73A771"/>
        <rFont val="Consolas"/>
      </rPr>
      <t>"created_at"</t>
    </r>
    <r>
      <rPr>
        <sz val="11"/>
        <color rgb="FFFFFFFF"/>
        <rFont val="Consolas"/>
      </rPr>
      <t>:</t>
    </r>
    <r>
      <rPr>
        <sz val="11"/>
        <color rgb="FF73A771"/>
        <rFont val="Consolas"/>
      </rPr>
      <t>"Wed May 23 06:01:13 +0000 2007"</t>
    </r>
    <r>
      <rPr>
        <sz val="11"/>
        <color rgb="FFFFFFFF"/>
        <rFont val="Consolas"/>
      </rPr>
      <t>,</t>
    </r>
    <r>
      <rPr>
        <sz val="11"/>
        <color rgb="FF73A771"/>
        <rFont val="Consolas"/>
      </rPr>
      <t>"profile_background_color"</t>
    </r>
    <r>
      <rPr>
        <sz val="11"/>
        <color rgb="FFFFFFFF"/>
        <rFont val="Consolas"/>
      </rPr>
      <t>:</t>
    </r>
    <r>
      <rPr>
        <sz val="11"/>
        <color rgb="FF73A771"/>
        <rFont val="Consolas"/>
      </rPr>
      <t>"e8f2f7"</t>
    </r>
    <r>
      <rPr>
        <sz val="11"/>
        <color rgb="FFFFFFFF"/>
        <rFont val="Consolas"/>
      </rPr>
      <t>,</t>
    </r>
    <r>
      <rPr>
        <sz val="11"/>
        <color rgb="FF73A771"/>
        <rFont val="Consolas"/>
      </rPr>
      <t>"id"</t>
    </r>
    <r>
      <rPr>
        <sz val="11"/>
        <color rgb="FFFFFFFF"/>
        <rFont val="Consolas"/>
      </rPr>
      <t>:6253282,</t>
    </r>
    <r>
      <rPr>
        <sz val="11"/>
        <color rgb="FF73A771"/>
        <rFont val="Consolas"/>
      </rPr>
      <t>"follow_request_sent"</t>
    </r>
    <r>
      <rPr>
        <sz val="11"/>
        <color rgb="FFFFFFFF"/>
        <rFont val="Consolas"/>
      </rPr>
      <t>:</t>
    </r>
    <r>
      <rPr>
        <sz val="11"/>
        <color rgb="FFDD2E44"/>
        <rFont val="Consolas"/>
      </rPr>
      <t>false</t>
    </r>
    <r>
      <rPr>
        <sz val="11"/>
        <color rgb="FFFFFFFF"/>
        <rFont val="Consolas"/>
      </rPr>
      <t>,</t>
    </r>
    <r>
      <rPr>
        <sz val="11"/>
        <color rgb="FF73A771"/>
        <rFont val="Consolas"/>
      </rPr>
      <t>"profile_background_image_url_https"</t>
    </r>
    <r>
      <rPr>
        <sz val="11"/>
        <color rgb="FFFFFFFF"/>
        <rFont val="Consolas"/>
      </rPr>
      <t>:</t>
    </r>
    <r>
      <rPr>
        <sz val="11"/>
        <color rgb="FF73A771"/>
        <rFont val="Consolas"/>
      </rPr>
      <t>"..."</t>
    </r>
    <r>
      <rPr>
        <sz val="11"/>
        <color rgb="FFFFFFFF"/>
        <rFont val="Consolas"/>
      </rPr>
      <t>,</t>
    </r>
    <r>
      <rPr>
        <sz val="11"/>
        <color rgb="FF73A771"/>
        <rFont val="Consolas"/>
      </rPr>
      <t>"profile_background_image_url"</t>
    </r>
    <r>
      <rPr>
        <sz val="11"/>
        <color rgb="FFFFFFFF"/>
        <rFont val="Consolas"/>
      </rPr>
      <t>:</t>
    </r>
    <r>
      <rPr>
        <sz val="11"/>
        <color rgb="FF73A771"/>
        <rFont val="Consolas"/>
      </rPr>
      <t>"..."</t>
    </r>
    <r>
      <rPr>
        <sz val="11"/>
        <color rgb="FFFFFFFF"/>
        <rFont val="Consolas"/>
      </rPr>
      <t>,</t>
    </r>
    <r>
      <rPr>
        <sz val="11"/>
        <color rgb="FF73A771"/>
        <rFont val="Consolas"/>
      </rPr>
      <t>"profile_image_url_https"</t>
    </r>
    <r>
      <rPr>
        <sz val="11"/>
        <color rgb="FFFFFFFF"/>
        <rFont val="Consolas"/>
      </rPr>
      <t>:</t>
    </r>
    <r>
      <rPr>
        <sz val="11"/>
        <color rgb="FF73A771"/>
        <rFont val="Consolas"/>
      </rPr>
      <t>"..."</t>
    </r>
    <r>
      <rPr>
        <sz val="11"/>
        <color rgb="FFFFFFFF"/>
        <rFont val="Consolas"/>
      </rPr>
      <t>}</t>
    </r>
  </si>
  <si>
    <r>
      <t>"withheld_copyright"</t>
    </r>
    <r>
      <rPr>
        <sz val="11"/>
        <color rgb="FFFFFFFF"/>
        <rFont val="Consolas"/>
      </rPr>
      <t>: </t>
    </r>
    <r>
      <rPr>
        <sz val="11"/>
        <color rgb="FFDD2E44"/>
        <rFont val="Consolas"/>
      </rPr>
      <t>true</t>
    </r>
  </si>
  <si>
    <r>
      <t>"withheld_in_countries"</t>
    </r>
    <r>
      <rPr>
        <sz val="11"/>
        <color rgb="FFFFFFFF"/>
        <rFont val="Consolas"/>
      </rPr>
      <t>: [</t>
    </r>
    <r>
      <rPr>
        <sz val="11"/>
        <color rgb="FF73A771"/>
        <rFont val="Consolas"/>
      </rPr>
      <t>"GR"</t>
    </r>
    <r>
      <rPr>
        <sz val="11"/>
        <color rgb="FFFFFFFF"/>
        <rFont val="Consolas"/>
      </rPr>
      <t>, </t>
    </r>
    <r>
      <rPr>
        <sz val="11"/>
        <color rgb="FF73A771"/>
        <rFont val="Consolas"/>
      </rPr>
      <t>"HK"</t>
    </r>
    <r>
      <rPr>
        <sz val="11"/>
        <color rgb="FFFFFFFF"/>
        <rFont val="Consolas"/>
      </rPr>
      <t>,</t>
    </r>
    <r>
      <rPr>
        <sz val="11"/>
        <color rgb="FF73A771"/>
        <rFont val="Consolas"/>
      </rPr>
      <t>"MY"</t>
    </r>
    <r>
      <rPr>
        <sz val="11"/>
        <color rgb="FFFFFFFF"/>
        <rFont val="Consolas"/>
      </rPr>
      <t>]</t>
    </r>
  </si>
  <si>
    <r>
      <t>"withheld_scope"</t>
    </r>
    <r>
      <rPr>
        <sz val="11"/>
        <color rgb="FFFFFFFF"/>
        <rFont val="Consolas"/>
      </rPr>
      <t>:</t>
    </r>
    <r>
      <rPr>
        <sz val="11"/>
        <color rgb="FF73A771"/>
        <rFont val="Consolas"/>
      </rPr>
      <t>"status"</t>
    </r>
  </si>
  <si>
    <r>
      <t>"contributors"</t>
    </r>
    <r>
      <rPr>
        <sz val="11"/>
        <color theme="1"/>
        <rFont val="Consolas"/>
      </rPr>
      <t xml:space="preserve"> </t>
    </r>
    <r>
      <rPr>
        <sz val="11"/>
        <color rgb="FFFFFFFF"/>
        <rFont val="Consolas"/>
      </rPr>
      <t>: {}</t>
    </r>
  </si>
  <si>
    <r>
      <t>"id"</t>
    </r>
    <r>
      <rPr>
        <sz val="11"/>
        <color rgb="FFFFFFFF"/>
        <rFont val="Consolas"/>
      </rPr>
      <t>:819797</t>
    </r>
  </si>
  <si>
    <r>
      <t>"id_str"</t>
    </r>
    <r>
      <rPr>
        <sz val="11"/>
        <color rgb="FFFFFFFF"/>
        <rFont val="Consolas"/>
      </rPr>
      <t>:</t>
    </r>
    <r>
      <rPr>
        <sz val="11"/>
        <color rgb="FF73A771"/>
        <rFont val="Consolas"/>
      </rPr>
      <t>"819797"</t>
    </r>
  </si>
  <si>
    <r>
      <t>"screen_name"</t>
    </r>
    <r>
      <rPr>
        <sz val="11"/>
        <color rgb="FFFFFFFF"/>
        <rFont val="Consolas"/>
      </rPr>
      <t>:</t>
    </r>
    <r>
      <rPr>
        <sz val="11"/>
        <color rgb="FF73A771"/>
        <rFont val="Consolas"/>
      </rPr>
      <t>"episod"</t>
    </r>
  </si>
  <si>
    <r>
      <t>"coordinates"</t>
    </r>
    <r>
      <rPr>
        <sz val="11"/>
        <color rgb="FFFFFFFF"/>
        <rFont val="Consolas"/>
      </rPr>
      <t>:[-97.51087576,35.46500176]</t>
    </r>
  </si>
  <si>
    <r>
      <t>"type"</t>
    </r>
    <r>
      <rPr>
        <sz val="11"/>
        <color rgb="FFFFFFFF"/>
        <rFont val="Consolas"/>
      </rPr>
      <t>:</t>
    </r>
    <r>
      <rPr>
        <sz val="11"/>
        <color rgb="FF73A771"/>
        <rFont val="Consolas"/>
      </rPr>
      <t>"Point"</t>
    </r>
  </si>
  <si>
    <r>
      <t>Tweets are the basic atomic building block of all things Twitter. Tweets, also known more generically as “status updates.” Tweets can be </t>
    </r>
    <r>
      <rPr>
        <sz val="12"/>
        <color rgb="FF3B94D9"/>
        <rFont val="Helvetica Neue"/>
      </rPr>
      <t>embedded</t>
    </r>
    <r>
      <rPr>
        <sz val="12"/>
        <color rgb="FF292F33"/>
        <rFont val="Helvetica Neue"/>
      </rPr>
      <t>, </t>
    </r>
    <r>
      <rPr>
        <sz val="12"/>
        <color rgb="FF3B94D9"/>
        <rFont val="Helvetica Neue"/>
      </rPr>
      <t>replied to</t>
    </r>
    <r>
      <rPr>
        <sz val="12"/>
        <color rgb="FF292F33"/>
        <rFont val="Helvetica Neue"/>
      </rPr>
      <t>, </t>
    </r>
    <r>
      <rPr>
        <sz val="12"/>
        <color rgb="FF3B94D9"/>
        <rFont val="Helvetica Neue"/>
      </rPr>
      <t>liked</t>
    </r>
    <r>
      <rPr>
        <sz val="12"/>
        <color rgb="FF292F33"/>
        <rFont val="Helvetica Neue"/>
      </rPr>
      <t>,</t>
    </r>
    <r>
      <rPr>
        <sz val="12"/>
        <color rgb="FF3B94D9"/>
        <rFont val="Helvetica Neue"/>
      </rPr>
      <t>unliked</t>
    </r>
    <r>
      <rPr>
        <sz val="12"/>
        <color rgb="FF292F33"/>
        <rFont val="Helvetica Neue"/>
      </rPr>
      <t> and </t>
    </r>
    <r>
      <rPr>
        <sz val="12"/>
        <color rgb="FF3B94D9"/>
        <rFont val="Helvetica Neue"/>
      </rPr>
      <t>deleted</t>
    </r>
    <r>
      <rPr>
        <sz val="12"/>
        <color rgb="FF292F33"/>
        <rFont val="Helvetica Neue"/>
      </rPr>
      <t>.</t>
    </r>
  </si>
  <si>
    <r>
      <t>Users can be anyone or anything. They </t>
    </r>
    <r>
      <rPr>
        <sz val="12"/>
        <color rgb="FF3B94D9"/>
        <rFont val="Helvetica Neue"/>
      </rPr>
      <t>tweet</t>
    </r>
    <r>
      <rPr>
        <sz val="12"/>
        <color rgb="FF292F33"/>
        <rFont val="Helvetica Neue"/>
      </rPr>
      <t>, </t>
    </r>
    <r>
      <rPr>
        <sz val="12"/>
        <color rgb="FF3B94D9"/>
        <rFont val="Helvetica Neue"/>
      </rPr>
      <t>follow</t>
    </r>
    <r>
      <rPr>
        <sz val="12"/>
        <color rgb="FF292F33"/>
        <rFont val="Helvetica Neue"/>
      </rPr>
      <t>, </t>
    </r>
    <r>
      <rPr>
        <sz val="12"/>
        <color rgb="FF3B94D9"/>
        <rFont val="Helvetica Neue"/>
      </rPr>
      <t>create lists</t>
    </r>
    <r>
      <rPr>
        <sz val="12"/>
        <color rgb="FF292F33"/>
        <rFont val="Helvetica Neue"/>
      </rPr>
      <t>, have a</t>
    </r>
    <r>
      <rPr>
        <sz val="12"/>
        <color rgb="FF3B94D9"/>
        <rFont val="Helvetica Neue"/>
      </rPr>
      <t>home_timeline</t>
    </r>
    <r>
      <rPr>
        <sz val="12"/>
        <color rgb="FF292F33"/>
        <rFont val="Helvetica Neue"/>
      </rPr>
      <t>, can be </t>
    </r>
    <r>
      <rPr>
        <sz val="12"/>
        <color rgb="FF3B94D9"/>
        <rFont val="Helvetica Neue"/>
      </rPr>
      <t>mentioned</t>
    </r>
    <r>
      <rPr>
        <sz val="12"/>
        <color rgb="FF292F33"/>
        <rFont val="Helvetica Neue"/>
      </rPr>
      <t>, and can be </t>
    </r>
    <r>
      <rPr>
        <sz val="12"/>
        <color rgb="FF3B94D9"/>
        <rFont val="Helvetica Neue"/>
      </rPr>
      <t>looked up</t>
    </r>
    <r>
      <rPr>
        <sz val="12"/>
        <color rgb="FF292F33"/>
        <rFont val="Helvetica Neue"/>
      </rPr>
      <t> in bulk.</t>
    </r>
  </si>
  <si>
    <t>Nullable. Perspectival. Indicates whether this Tweet has been liked by the authenticating user.</t>
  </si>
  <si>
    <t>Nullable. If the represented Tweet is a reply, this field will contain the screen name of the original Tweet’s author.</t>
  </si>
  <si>
    <t>Nullable. If the represented Tweet is a reply, this field will contain the integer representation of the original Tweet’s ID.</t>
  </si>
  <si>
    <t>Nullable. If the represented Tweet is a reply, this field will contain the string representation of the original Tweet’s ID.</t>
  </si>
  <si>
    <t>Nullable. If the represented Tweet is a reply, this field will contain the integer representation of the original Tweet’s author ID. This will not necessarily always be the user directly mentioned in the Tweet.</t>
  </si>
  <si>
    <t>Nullable. If the represented Tweet is a reply, this field will contain the string representation of the original Tweet’s author ID. This will not necessarily always be the user directly mentioned in the Tweet.</t>
  </si>
  <si>
    <t>Nullable. This field only surfaces when a tweet contains a link. The meaning of the field doesn’t pertain to the tweet content itself, but instead it is an indicator that the URL contained in the tweet may contain content or media identified as sensitive content.</t>
  </si>
  <si>
    <t>Number of times this Tweet has been retweeted. This field is no longer capped at 99 and will not turn into a String for “100+”</t>
  </si>
  <si>
    <t>Perspectival. Indicates whether this Tweet has been retweeted by the authenticating user.</t>
  </si>
  <si>
    <t>Users can amplify the broadcast of tweets authored by other users byretweeting. Retweets can be distinguished from typical Tweets by the existence of a retweeted_statusattribute. This attribute contains a representation of the original Tweet that was retweeted. Note that retweets of retweets do not show representations of the intermediary retweet, but only the original tweet. (Users can also unretweet a retweet they created by deleting their retweet.)</t>
  </si>
  <si>
    <t>Utility used to post the Tweet, as an HTML-formatted string. Tweets from the Twitter website have a source value of web.</t>
  </si>
  <si>
    <t>Indicates whether the value of the text parameter was truncated, for example, as a result of a retweet exceeding the 140 character Tweet length. Truncated text will end in ellipsis, like this ... Since Twitter now rejects long Tweets vs truncating them, the large majority of Tweets will have this set to false.</t>
  </si>
  <si>
    <r>
      <t>Entities provide metadata and additional contextual information about content posted on Twitter. Entities are never divorced from the content they describe. In API v1.1, entities are returned wherever </t>
    </r>
    <r>
      <rPr>
        <sz val="14"/>
        <color rgb="FF3B94D9"/>
        <rFont val="Helvetica Neue"/>
      </rPr>
      <t>Tweets</t>
    </r>
    <r>
      <rPr>
        <sz val="14"/>
        <color rgb="FF292F33"/>
        <rFont val="Helvetica Neue"/>
      </rPr>
      <t> are found in the API. Entities are instrumental in</t>
    </r>
    <r>
      <rPr>
        <sz val="14"/>
        <color rgb="FF3B94D9"/>
        <rFont val="Helvetica Neue"/>
      </rPr>
      <t>resolving URLs</t>
    </r>
    <r>
      <rPr>
        <sz val="14"/>
        <color rgb="FF292F33"/>
        <rFont val="Helvetica Neue"/>
      </rPr>
      <t>.</t>
    </r>
  </si>
  <si>
    <t>Array of Object</t>
  </si>
  <si>
    <t>Represents hashtags which have been parsed out of the Tweet text.</t>
  </si>
  <si>
    <t>Represents media elements uploaded with the Tweet.</t>
  </si>
  <si>
    <t>Represents URLs included in the text of a Tweet or within textual fields of a user object.</t>
  </si>
  <si>
    <t>Tweet Example:</t>
  </si>
  <si>
    <t>User Example:</t>
  </si>
  <si>
    <t>Represents other Twitter users mentioned in the text of the Tweet.</t>
  </si>
  <si>
    <t>Hashtags</t>
  </si>
  <si>
    <t>Array of Int</t>
  </si>
  <si>
    <t>An array of integers indicating the offsets within the Tweet text where the hashtag begins and ends. The first integer represents the location of the # character in the Tweet text string. The second integer represents the location of the first character after the hashtag. Therefore the difference between the two numbers will be the length of the hashtag name plus one (for the ‘#’ character).</t>
  </si>
  <si>
    <t>Name of the hashtag, minus the leading ‘#’ character.</t>
  </si>
  <si>
    <t>Media</t>
  </si>
  <si>
    <t>URL of the media to display to clients.</t>
  </si>
  <si>
    <t>An expanded version of display_url. Links to the media display page.</t>
  </si>
  <si>
    <t>ID of the media expressed as a 64-bit integer.</t>
  </si>
  <si>
    <t>ID of the media expressed as a string.</t>
  </si>
  <si>
    <t>An array of integers indicating the offsets within the Tweet text where the URL begins and ends. The first integer represents the location of the first character of the URL in the Tweet text. The second integer represents the location of the first non-URL character occurring after the URL (or the end of the string if the URL is the last part of the Tweet text).</t>
  </si>
  <si>
    <t>An http:// URL pointing directly to the uploaded media file.</t>
  </si>
  <si>
    <t>An https:// URL pointing directly to the uploaded media file, for embedding on https pages.</t>
  </si>
  <si>
    <t>An object showing available sizes for the media file.</t>
  </si>
  <si>
    <t>For Tweets containing media that was originally associated with a different tweet, this ID points to the original Tweet.</t>
  </si>
  <si>
    <t>For Tweets containing media that was originally associated with a different tweet, this string-based ID points to the original Tweet.</t>
  </si>
  <si>
    <t>Type of uploaded media.</t>
  </si>
  <si>
    <t>Size</t>
  </si>
  <si>
    <t>h</t>
  </si>
  <si>
    <t>Height in pixels of this size.</t>
  </si>
  <si>
    <t>Width in pixels of this size.</t>
  </si>
  <si>
    <t>Sizes</t>
  </si>
  <si>
    <t>Information for a thumbnail-sized version of the media.</t>
  </si>
  <si>
    <t>large</t>
  </si>
  <si>
    <t>Information for a large-sized version of the media.</t>
  </si>
  <si>
    <t>Information for a medium-sized version of the media.</t>
  </si>
  <si>
    <t>Information for a small-sized version of the media.</t>
  </si>
  <si>
    <t>URL</t>
  </si>
  <si>
    <t>Version of the URL to display to clients.</t>
  </si>
  <si>
    <t>An array of integers representing offsets within the Tweet text where the URL begins and ends. The first integer represents the location of the first character of the URL in the Tweet text. The second integer represents the location of the first non-URL character after the end of the URL.</t>
  </si>
  <si>
    <t>Wrapped URL, corresponding to the value embedded directly into the raw Tweet text, and the values for the</t>
  </si>
  <si>
    <t>parameter.</t>
  </si>
  <si>
    <t>User Mention</t>
  </si>
  <si>
    <t>ID of the mentioned user, as an integer.</t>
  </si>
  <si>
    <t>If of the mentioned user, as a string.</t>
  </si>
  <si>
    <t>An array of integers representing the offsets within the Tweet text where the user reference begins and ends. The first integer represents the location of the ‘@’ character of the user mention. The second integer represents the location of the first non-screenname character following the user mention.</t>
  </si>
  <si>
    <t>Display name of the referenced user.</t>
  </si>
  <si>
    <t>Screen name of the referenced user.</t>
  </si>
  <si>
    <r>
      <t>"hashtags"</t>
    </r>
    <r>
      <rPr>
        <sz val="11"/>
        <color rgb="FFFFFFFF"/>
        <rFont val="Consolas"/>
      </rPr>
      <t>:[{</t>
    </r>
    <r>
      <rPr>
        <sz val="11"/>
        <color rgb="FF73A771"/>
        <rFont val="Consolas"/>
      </rPr>
      <t>"indices"</t>
    </r>
    <r>
      <rPr>
        <sz val="11"/>
        <color rgb="FFFFFFFF"/>
        <rFont val="Consolas"/>
      </rPr>
      <t>:[32,36],</t>
    </r>
    <r>
      <rPr>
        <sz val="11"/>
        <color rgb="FF73A771"/>
        <rFont val="Consolas"/>
      </rPr>
      <t>"text"</t>
    </r>
    <r>
      <rPr>
        <sz val="11"/>
        <color rgb="FFFFFFFF"/>
        <rFont val="Consolas"/>
      </rPr>
      <t>:</t>
    </r>
    <r>
      <rPr>
        <sz val="11"/>
        <color rgb="FF73A771"/>
        <rFont val="Consolas"/>
      </rPr>
      <t>"lol"</t>
    </r>
    <r>
      <rPr>
        <sz val="11"/>
        <color rgb="FFFFFFFF"/>
        <rFont val="Consolas"/>
      </rPr>
      <t>}]</t>
    </r>
  </si>
  <si>
    <r>
      <t>"media"</t>
    </r>
    <r>
      <rPr>
        <sz val="11"/>
        <color rgb="FFFFFFFF"/>
        <rFont val="Consolas"/>
      </rPr>
      <t>:[{</t>
    </r>
    <r>
      <rPr>
        <sz val="11"/>
        <color rgb="FF73A771"/>
        <rFont val="Consolas"/>
      </rPr>
      <t>"type"</t>
    </r>
    <r>
      <rPr>
        <sz val="11"/>
        <color rgb="FFFFFFFF"/>
        <rFont val="Consolas"/>
      </rPr>
      <t>:</t>
    </r>
    <r>
      <rPr>
        <sz val="11"/>
        <color rgb="FF73A771"/>
        <rFont val="Consolas"/>
      </rPr>
      <t>"photo"</t>
    </r>
    <r>
      <rPr>
        <sz val="11"/>
        <color rgb="FFFFFFFF"/>
        <rFont val="Consolas"/>
      </rPr>
      <t>,</t>
    </r>
    <r>
      <rPr>
        <sz val="11"/>
        <color rgb="FF73A771"/>
        <rFont val="Consolas"/>
      </rPr>
      <t>"sizes"</t>
    </r>
    <r>
      <rPr>
        <sz val="11"/>
        <color rgb="FFFFFFFF"/>
        <rFont val="Consolas"/>
      </rPr>
      <t>:{</t>
    </r>
    <r>
      <rPr>
        <sz val="11"/>
        <color rgb="FF73A771"/>
        <rFont val="Consolas"/>
      </rPr>
      <t>"thumb"</t>
    </r>
    <r>
      <rPr>
        <sz val="11"/>
        <color rgb="FFFFFFFF"/>
        <rFont val="Consolas"/>
      </rPr>
      <t>:{</t>
    </r>
    <r>
      <rPr>
        <sz val="11"/>
        <color rgb="FF73A771"/>
        <rFont val="Consolas"/>
      </rPr>
      <t>"h"</t>
    </r>
    <r>
      <rPr>
        <sz val="11"/>
        <color rgb="FFFFFFFF"/>
        <rFont val="Consolas"/>
      </rPr>
      <t>:150,</t>
    </r>
    <r>
      <rPr>
        <sz val="11"/>
        <color rgb="FF73A771"/>
        <rFont val="Consolas"/>
      </rPr>
      <t>"resize"</t>
    </r>
    <r>
      <rPr>
        <sz val="11"/>
        <color rgb="FFFFFFFF"/>
        <rFont val="Consolas"/>
      </rPr>
      <t>:</t>
    </r>
    <r>
      <rPr>
        <sz val="11"/>
        <color rgb="FF73A771"/>
        <rFont val="Consolas"/>
      </rPr>
      <t>"crop"</t>
    </r>
    <r>
      <rPr>
        <sz val="11"/>
        <color rgb="FFFFFFFF"/>
        <rFont val="Consolas"/>
      </rPr>
      <t>,</t>
    </r>
    <r>
      <rPr>
        <sz val="11"/>
        <color rgb="FF73A771"/>
        <rFont val="Consolas"/>
      </rPr>
      <t>"w"</t>
    </r>
    <r>
      <rPr>
        <sz val="11"/>
        <color rgb="FFFFFFFF"/>
        <rFont val="Consolas"/>
      </rPr>
      <t>:150}, </t>
    </r>
    <r>
      <rPr>
        <sz val="11"/>
        <color rgb="FF73A771"/>
        <rFont val="Consolas"/>
      </rPr>
      <t>"large"</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 </t>
    </r>
    <r>
      <rPr>
        <sz val="11"/>
        <color rgb="FF73A771"/>
        <rFont val="Consolas"/>
      </rPr>
      <t>"medium"</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 </t>
    </r>
    <r>
      <rPr>
        <sz val="11"/>
        <color rgb="FF73A771"/>
        <rFont val="Consolas"/>
      </rPr>
      <t>"small"</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 </t>
    </r>
    <r>
      <rPr>
        <sz val="11"/>
        <color rgb="FF73A771"/>
        <rFont val="Consolas"/>
      </rPr>
      <t>"indices"</t>
    </r>
    <r>
      <rPr>
        <sz val="11"/>
        <color rgb="FFFFFFFF"/>
        <rFont val="Consolas"/>
      </rPr>
      <t>:[15,35],</t>
    </r>
    <r>
      <rPr>
        <sz val="11"/>
        <color rgb="FF73A771"/>
        <rFont val="Consolas"/>
      </rPr>
      <t>"url"</t>
    </r>
    <r>
      <rPr>
        <sz val="11"/>
        <color rgb="FFFFFFFF"/>
        <rFont val="Consolas"/>
      </rPr>
      <t>:</t>
    </r>
    <r>
      <rPr>
        <sz val="11"/>
        <color rgb="FF73A771"/>
        <rFont val="Consolas"/>
      </rPr>
      <t>"http:\/\/t.co\/rJC5Pxsu"</t>
    </r>
    <r>
      <rPr>
        <sz val="11"/>
        <color rgb="FFFFFFFF"/>
        <rFont val="Consolas"/>
      </rPr>
      <t>,</t>
    </r>
    <r>
      <rPr>
        <sz val="11"/>
        <color rgb="FF73A771"/>
        <rFont val="Consolas"/>
      </rPr>
      <t>"media_url"</t>
    </r>
    <r>
      <rPr>
        <sz val="11"/>
        <color rgb="FFFFFFFF"/>
        <rFont val="Consolas"/>
      </rPr>
      <t>:</t>
    </r>
    <r>
      <rPr>
        <sz val="11"/>
        <color rgb="FF73A771"/>
        <rFont val="Consolas"/>
      </rPr>
      <t>"http:\/\/p.twimg.com\/AZVLmp-CIAAbkyy.jpg"</t>
    </r>
    <r>
      <rPr>
        <sz val="11"/>
        <color rgb="FFFFFFFF"/>
        <rFont val="Consolas"/>
      </rPr>
      <t>,</t>
    </r>
    <r>
      <rPr>
        <sz val="11"/>
        <color rgb="FF73A771"/>
        <rFont val="Consolas"/>
      </rPr>
      <t>"display_url"</t>
    </r>
    <r>
      <rPr>
        <sz val="11"/>
        <color rgb="FFFFFFFF"/>
        <rFont val="Consolas"/>
      </rPr>
      <t>:</t>
    </r>
    <r>
      <rPr>
        <sz val="11"/>
        <color rgb="FF73A771"/>
        <rFont val="Consolas"/>
      </rPr>
      <t>"pic.twitter.com\/rJC5Pxsu"</t>
    </r>
    <r>
      <rPr>
        <sz val="11"/>
        <color rgb="FFFFFFFF"/>
        <rFont val="Consolas"/>
      </rPr>
      <t>,</t>
    </r>
    <r>
      <rPr>
        <sz val="11"/>
        <color rgb="FF73A771"/>
        <rFont val="Consolas"/>
      </rPr>
      <t>"id"</t>
    </r>
    <r>
      <rPr>
        <sz val="11"/>
        <color rgb="FFFFFFFF"/>
        <rFont val="Consolas"/>
      </rPr>
      <t>:114080493040967680,</t>
    </r>
    <r>
      <rPr>
        <sz val="11"/>
        <color rgb="FF73A771"/>
        <rFont val="Consolas"/>
      </rPr>
      <t>"id_str"</t>
    </r>
    <r>
      <rPr>
        <sz val="11"/>
        <color rgb="FFFFFFFF"/>
        <rFont val="Consolas"/>
      </rPr>
      <t>:</t>
    </r>
    <r>
      <rPr>
        <sz val="11"/>
        <color rgb="FF73A771"/>
        <rFont val="Consolas"/>
      </rPr>
      <t>"114080493040967680"</t>
    </r>
    <r>
      <rPr>
        <sz val="11"/>
        <color rgb="FFFFFFFF"/>
        <rFont val="Consolas"/>
      </rPr>
      <t>,</t>
    </r>
    <r>
      <rPr>
        <sz val="11"/>
        <color rgb="FF73A771"/>
        <rFont val="Consolas"/>
      </rPr>
      <t>"expanded_url"</t>
    </r>
    <r>
      <rPr>
        <sz val="11"/>
        <color rgb="FFFFFFFF"/>
        <rFont val="Consolas"/>
      </rPr>
      <t>:</t>
    </r>
    <r>
      <rPr>
        <sz val="11"/>
        <color rgb="FF73A771"/>
        <rFont val="Consolas"/>
      </rPr>
      <t>"http:\/\/twitter.com\/yunorno\/status\/114080493036773378\/photo\/1"</t>
    </r>
    <r>
      <rPr>
        <sz val="11"/>
        <color rgb="FFFFFFFF"/>
        <rFont val="Consolas"/>
      </rPr>
      <t>,</t>
    </r>
    <r>
      <rPr>
        <sz val="11"/>
        <color rgb="FF73A771"/>
        <rFont val="Consolas"/>
      </rPr>
      <t>"media_url_https"</t>
    </r>
    <r>
      <rPr>
        <sz val="11"/>
        <color rgb="FFFFFFFF"/>
        <rFont val="Consolas"/>
      </rPr>
      <t>:</t>
    </r>
    <r>
      <rPr>
        <sz val="11"/>
        <color rgb="FF73A771"/>
        <rFont val="Consolas"/>
      </rPr>
      <t>"https:\/\/p.twimg.com\/AZVLmp-CIAAbkyy.jpg"</t>
    </r>
    <r>
      <rPr>
        <sz val="11"/>
        <color rgb="FFFFFFFF"/>
        <rFont val="Consolas"/>
      </rPr>
      <t>}]</t>
    </r>
  </si>
  <si>
    <r>
      <t>"urls"</t>
    </r>
    <r>
      <rPr>
        <sz val="11"/>
        <color rgb="FFFFFFFF"/>
        <rFont val="Consolas"/>
      </rPr>
      <t>:[{</t>
    </r>
    <r>
      <rPr>
        <sz val="11"/>
        <color rgb="FF73A771"/>
        <rFont val="Consolas"/>
      </rPr>
      <t>"indices"</t>
    </r>
    <r>
      <rPr>
        <sz val="11"/>
        <color rgb="FFFFFFFF"/>
        <rFont val="Consolas"/>
      </rPr>
      <t>:[32,52],</t>
    </r>
    <r>
      <rPr>
        <sz val="11"/>
        <color rgb="FF73A771"/>
        <rFont val="Consolas"/>
      </rPr>
      <t>"url"</t>
    </r>
    <r>
      <rPr>
        <sz val="11"/>
        <color rgb="FFFFFFFF"/>
        <rFont val="Consolas"/>
      </rPr>
      <t>:</t>
    </r>
    <r>
      <rPr>
        <sz val="11"/>
        <color rgb="FF73A771"/>
        <rFont val="Consolas"/>
      </rPr>
      <t>"http:\/\/t.co\/IOwBrTZR"</t>
    </r>
    <r>
      <rPr>
        <sz val="11"/>
        <color rgb="FFFFFFFF"/>
        <rFont val="Consolas"/>
      </rPr>
      <t>,</t>
    </r>
    <r>
      <rPr>
        <sz val="11"/>
        <color rgb="FF73A771"/>
        <rFont val="Consolas"/>
      </rPr>
      <t>"display_url"</t>
    </r>
    <r>
      <rPr>
        <sz val="11"/>
        <color rgb="FFFFFFFF"/>
        <rFont val="Consolas"/>
      </rPr>
      <t>:</t>
    </r>
    <r>
      <rPr>
        <sz val="11"/>
        <color rgb="FF73A771"/>
        <rFont val="Consolas"/>
      </rPr>
      <t>"youtube.com\/watch?v=oHg5SJ\u2026"</t>
    </r>
    <r>
      <rPr>
        <sz val="11"/>
        <color rgb="FFFFFFFF"/>
        <rFont val="Consolas"/>
      </rPr>
      <t>,</t>
    </r>
    <r>
      <rPr>
        <sz val="11"/>
        <color rgb="FF73A771"/>
        <rFont val="Consolas"/>
      </rPr>
      <t>"expanded_url"</t>
    </r>
    <r>
      <rPr>
        <sz val="11"/>
        <color rgb="FFFFFFFF"/>
        <rFont val="Consolas"/>
      </rPr>
      <t>:</t>
    </r>
    <r>
      <rPr>
        <sz val="11"/>
        <color rgb="FF73A771"/>
        <rFont val="Consolas"/>
      </rPr>
      <t>"http:\/\/www.youtube.com\/watch?v=oHg5SJYRHA0"</t>
    </r>
    <r>
      <rPr>
        <sz val="11"/>
        <color rgb="FFFFFFFF"/>
        <rFont val="Consolas"/>
      </rPr>
      <t>}]</t>
    </r>
  </si>
  <si>
    <r>
      <t>"user_mentions"</t>
    </r>
    <r>
      <rPr>
        <sz val="11"/>
        <color rgb="FFFFFFFF"/>
        <rFont val="Consolas"/>
      </rPr>
      <t>:[{</t>
    </r>
    <r>
      <rPr>
        <sz val="11"/>
        <color rgb="FF73A771"/>
        <rFont val="Consolas"/>
      </rPr>
      <t>"name"</t>
    </r>
    <r>
      <rPr>
        <sz val="11"/>
        <color rgb="FFFFFFFF"/>
        <rFont val="Consolas"/>
      </rPr>
      <t>:</t>
    </r>
    <r>
      <rPr>
        <sz val="11"/>
        <color rgb="FF73A771"/>
        <rFont val="Consolas"/>
      </rPr>
      <t>"Twitter API"</t>
    </r>
    <r>
      <rPr>
        <sz val="11"/>
        <color rgb="FFFFFFFF"/>
        <rFont val="Consolas"/>
      </rPr>
      <t>, </t>
    </r>
    <r>
      <rPr>
        <sz val="11"/>
        <color rgb="FF73A771"/>
        <rFont val="Consolas"/>
      </rPr>
      <t>"indices"</t>
    </r>
    <r>
      <rPr>
        <sz val="11"/>
        <color rgb="FFFFFFFF"/>
        <rFont val="Consolas"/>
      </rPr>
      <t>:[4,15],</t>
    </r>
    <r>
      <rPr>
        <sz val="11"/>
        <color rgb="FF73A771"/>
        <rFont val="Consolas"/>
      </rPr>
      <t>"screen_name"</t>
    </r>
    <r>
      <rPr>
        <sz val="11"/>
        <color rgb="FFFFFFFF"/>
        <rFont val="Consolas"/>
      </rPr>
      <t>:</t>
    </r>
    <r>
      <rPr>
        <sz val="11"/>
        <color rgb="FF73A771"/>
        <rFont val="Consolas"/>
      </rPr>
      <t>"twitterapi"</t>
    </r>
    <r>
      <rPr>
        <sz val="11"/>
        <color rgb="FFFFFFFF"/>
        <rFont val="Consolas"/>
      </rPr>
      <t>, </t>
    </r>
    <r>
      <rPr>
        <sz val="11"/>
        <color rgb="FF73A771"/>
        <rFont val="Consolas"/>
      </rPr>
      <t>"id"</t>
    </r>
    <r>
      <rPr>
        <sz val="11"/>
        <color rgb="FFFFFFFF"/>
        <rFont val="Consolas"/>
      </rPr>
      <t>:6253282,</t>
    </r>
    <r>
      <rPr>
        <sz val="11"/>
        <color rgb="FF73A771"/>
        <rFont val="Consolas"/>
      </rPr>
      <t>"id_str"</t>
    </r>
    <r>
      <rPr>
        <sz val="11"/>
        <color rgb="FFFFFFFF"/>
        <rFont val="Consolas"/>
      </rPr>
      <t>:</t>
    </r>
    <r>
      <rPr>
        <sz val="11"/>
        <color rgb="FF73A771"/>
        <rFont val="Consolas"/>
      </rPr>
      <t>"6253282"</t>
    </r>
    <r>
      <rPr>
        <sz val="11"/>
        <color rgb="FFFFFFFF"/>
        <rFont val="Consolas"/>
      </rPr>
      <t>}]</t>
    </r>
  </si>
  <si>
    <r>
      <t>"indices"</t>
    </r>
    <r>
      <rPr>
        <sz val="11"/>
        <color rgb="FFFFFFFF"/>
        <rFont val="Consolas"/>
      </rPr>
      <t>:[32,36]</t>
    </r>
  </si>
  <si>
    <r>
      <t>"text"</t>
    </r>
    <r>
      <rPr>
        <sz val="11"/>
        <color rgb="FFFFFFFF"/>
        <rFont val="Consolas"/>
      </rPr>
      <t>:</t>
    </r>
    <r>
      <rPr>
        <sz val="11"/>
        <color rgb="FF73A771"/>
        <rFont val="Consolas"/>
      </rPr>
      <t>"lol"</t>
    </r>
  </si>
  <si>
    <r>
      <t>"display_url"</t>
    </r>
    <r>
      <rPr>
        <sz val="11"/>
        <color rgb="FFFFFFFF"/>
        <rFont val="Consolas"/>
      </rPr>
      <t>:</t>
    </r>
    <r>
      <rPr>
        <sz val="11"/>
        <color rgb="FF73A771"/>
        <rFont val="Consolas"/>
      </rPr>
      <t>"pic.twitter.com\/rJC5Pxsu"</t>
    </r>
  </si>
  <si>
    <r>
      <t>"expanded_url"</t>
    </r>
    <r>
      <rPr>
        <sz val="11"/>
        <color rgb="FFFFFFFF"/>
        <rFont val="Consolas"/>
      </rPr>
      <t>:</t>
    </r>
    <r>
      <rPr>
        <sz val="11"/>
        <color rgb="FF73A771"/>
        <rFont val="Consolas"/>
      </rPr>
      <t>"http:\/\/twitter.com\/yunorno\/status\/114080493036773378\/photo\/1"</t>
    </r>
  </si>
  <si>
    <r>
      <t>"id"</t>
    </r>
    <r>
      <rPr>
        <sz val="11"/>
        <color rgb="FFFFFFFF"/>
        <rFont val="Consolas"/>
      </rPr>
      <t>:114080493040967680</t>
    </r>
  </si>
  <si>
    <r>
      <t>"id_str"</t>
    </r>
    <r>
      <rPr>
        <sz val="11"/>
        <color rgb="FFFFFFFF"/>
        <rFont val="Consolas"/>
      </rPr>
      <t>:</t>
    </r>
    <r>
      <rPr>
        <sz val="11"/>
        <color rgb="FF73A771"/>
        <rFont val="Consolas"/>
      </rPr>
      <t>"114080493040967680"</t>
    </r>
  </si>
  <si>
    <r>
      <t>"indices"</t>
    </r>
    <r>
      <rPr>
        <sz val="11"/>
        <color rgb="FFFFFFFF"/>
        <rFont val="Consolas"/>
      </rPr>
      <t>:[15,35]</t>
    </r>
  </si>
  <si>
    <r>
      <t>"media_url"</t>
    </r>
    <r>
      <rPr>
        <sz val="11"/>
        <color rgb="FFFFFFFF"/>
        <rFont val="Consolas"/>
      </rPr>
      <t>:</t>
    </r>
    <r>
      <rPr>
        <sz val="11"/>
        <color rgb="FF73A771"/>
        <rFont val="Consolas"/>
      </rPr>
      <t>"http:\/\/p.twimg.com\/AZVLmp-CIAAbkyy.jpg"</t>
    </r>
  </si>
  <si>
    <r>
      <t>For media in direct messages, </t>
    </r>
    <r>
      <rPr>
        <sz val="11"/>
        <color theme="1"/>
        <rFont val="Courier New"/>
      </rPr>
      <t>media_url</t>
    </r>
    <r>
      <rPr>
        <sz val="11"/>
        <color theme="1"/>
        <rFont val="Helvetica Neue"/>
      </rPr>
      <t> is the same https URL as </t>
    </r>
    <r>
      <rPr>
        <sz val="11"/>
        <color theme="1"/>
        <rFont val="Courier New"/>
      </rPr>
      <t>media_url_https</t>
    </r>
    <r>
      <rPr>
        <sz val="11"/>
        <color theme="1"/>
        <rFont val="Helvetica Neue"/>
      </rPr>
      <t> and must be accessed via an authenticated twitter.com session or by signing a request with the user’s access token using OAuth 1.0A. It is not possible to directly embed these images in a web page.</t>
    </r>
  </si>
  <si>
    <r>
      <t>"media_url_https"</t>
    </r>
    <r>
      <rPr>
        <sz val="11"/>
        <color rgb="FFFFFFFF"/>
        <rFont val="Consolas"/>
      </rPr>
      <t>:</t>
    </r>
    <r>
      <rPr>
        <sz val="11"/>
        <color rgb="FF73A771"/>
        <rFont val="Consolas"/>
      </rPr>
      <t>"https:\/\/p.twimg.com\/AZVLmp-CIAAbkyy.jpg"</t>
    </r>
  </si>
  <si>
    <r>
      <t>For media in direct messages, </t>
    </r>
    <r>
      <rPr>
        <sz val="11"/>
        <color theme="1"/>
        <rFont val="Courier New"/>
      </rPr>
      <t>media_url_https</t>
    </r>
    <r>
      <rPr>
        <sz val="11"/>
        <color theme="1"/>
        <rFont val="Helvetica Neue"/>
      </rPr>
      <t> must be accessed via an authenticated twitter.com session or by signing a request with the user’s access token using OAuth 1.0A. It is not possible to directly embed these images in a web page.</t>
    </r>
  </si>
  <si>
    <r>
      <t>"sizes"</t>
    </r>
    <r>
      <rPr>
        <sz val="11"/>
        <color rgb="FFFFFFFF"/>
        <rFont val="Consolas"/>
      </rPr>
      <t>:{</t>
    </r>
    <r>
      <rPr>
        <sz val="11"/>
        <color rgb="FF73A771"/>
        <rFont val="Consolas"/>
      </rPr>
      <t>"thumb"</t>
    </r>
    <r>
      <rPr>
        <sz val="11"/>
        <color rgb="FFFFFFFF"/>
        <rFont val="Consolas"/>
      </rPr>
      <t>:{</t>
    </r>
    <r>
      <rPr>
        <sz val="11"/>
        <color rgb="FF73A771"/>
        <rFont val="Consolas"/>
      </rPr>
      <t>"h"</t>
    </r>
    <r>
      <rPr>
        <sz val="11"/>
        <color rgb="FFFFFFFF"/>
        <rFont val="Consolas"/>
      </rPr>
      <t>:150,</t>
    </r>
    <r>
      <rPr>
        <sz val="11"/>
        <color rgb="FF73A771"/>
        <rFont val="Consolas"/>
      </rPr>
      <t>"resize"</t>
    </r>
    <r>
      <rPr>
        <sz val="11"/>
        <color rgb="FFFFFFFF"/>
        <rFont val="Consolas"/>
      </rPr>
      <t>:</t>
    </r>
    <r>
      <rPr>
        <sz val="11"/>
        <color rgb="FF73A771"/>
        <rFont val="Consolas"/>
      </rPr>
      <t>"crop"</t>
    </r>
    <r>
      <rPr>
        <sz val="11"/>
        <color rgb="FFFFFFFF"/>
        <rFont val="Consolas"/>
      </rPr>
      <t>,</t>
    </r>
    <r>
      <rPr>
        <sz val="11"/>
        <color rgb="FF73A771"/>
        <rFont val="Consolas"/>
      </rPr>
      <t>"w"</t>
    </r>
    <r>
      <rPr>
        <sz val="11"/>
        <color rgb="FFFFFFFF"/>
        <rFont val="Consolas"/>
      </rPr>
      <t>:150}, </t>
    </r>
    <r>
      <rPr>
        <sz val="11"/>
        <color rgb="FF73A771"/>
        <rFont val="Consolas"/>
      </rPr>
      <t>"large"</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 </t>
    </r>
    <r>
      <rPr>
        <sz val="11"/>
        <color rgb="FF73A771"/>
        <rFont val="Consolas"/>
      </rPr>
      <t>"medium"</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 </t>
    </r>
    <r>
      <rPr>
        <sz val="11"/>
        <color rgb="FF73A771"/>
        <rFont val="Consolas"/>
      </rPr>
      <t>"small"</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t>
    </r>
  </si>
  <si>
    <r>
      <t>"source_status_id"</t>
    </r>
    <r>
      <rPr>
        <sz val="11"/>
        <color rgb="FFFFFFFF"/>
        <rFont val="Consolas"/>
      </rPr>
      <t>: 205282515685081088</t>
    </r>
  </si>
  <si>
    <r>
      <t>"source_status_id_str"</t>
    </r>
    <r>
      <rPr>
        <sz val="11"/>
        <color rgb="FFFFFFFF"/>
        <rFont val="Consolas"/>
      </rPr>
      <t>: </t>
    </r>
    <r>
      <rPr>
        <sz val="11"/>
        <color rgb="FF73A771"/>
        <rFont val="Consolas"/>
      </rPr>
      <t>"205282515685081088"</t>
    </r>
  </si>
  <si>
    <r>
      <t>"type"</t>
    </r>
    <r>
      <rPr>
        <sz val="11"/>
        <color rgb="FFFFFFFF"/>
        <rFont val="Consolas"/>
      </rPr>
      <t>:</t>
    </r>
    <r>
      <rPr>
        <sz val="11"/>
        <color rgb="FF73A771"/>
        <rFont val="Consolas"/>
      </rPr>
      <t>"photo"</t>
    </r>
  </si>
  <si>
    <r>
      <t>Wrapped URL for the media link. This corresponds with the URL embedded directly into the raw Tweet text, and the values for the </t>
    </r>
    <r>
      <rPr>
        <sz val="11"/>
        <color theme="1"/>
        <rFont val="Courier New"/>
      </rPr>
      <t>indices</t>
    </r>
    <r>
      <rPr>
        <sz val="11"/>
        <color theme="1"/>
        <rFont val="Helvetica Neue"/>
      </rPr>
      <t> parameter.</t>
    </r>
  </si>
  <si>
    <r>
      <t>"url"</t>
    </r>
    <r>
      <rPr>
        <sz val="11"/>
        <color rgb="FFFFFFFF"/>
        <rFont val="Consolas"/>
      </rPr>
      <t>:</t>
    </r>
    <r>
      <rPr>
        <sz val="11"/>
        <color rgb="FF73A771"/>
        <rFont val="Consolas"/>
      </rPr>
      <t>"http:\/\/t.co\/rJC5Pxsu"</t>
    </r>
  </si>
  <si>
    <r>
      <t>"h"</t>
    </r>
    <r>
      <rPr>
        <sz val="11"/>
        <color rgb="FFFFFFFF"/>
        <rFont val="Consolas"/>
      </rPr>
      <t>:150</t>
    </r>
  </si>
  <si>
    <r>
      <t>Resizing method used to obtain this size. A value of </t>
    </r>
    <r>
      <rPr>
        <sz val="11"/>
        <color theme="1"/>
        <rFont val="Courier New"/>
      </rPr>
      <t>fit</t>
    </r>
    <r>
      <rPr>
        <sz val="11"/>
        <color theme="1"/>
        <rFont val="Helvetica Neue"/>
      </rPr>
      <t> means that the media was resized to fit one dimension, keeping its native aspect ratio. A value of </t>
    </r>
    <r>
      <rPr>
        <sz val="11"/>
        <color theme="1"/>
        <rFont val="Courier New"/>
      </rPr>
      <t>crop</t>
    </r>
    <r>
      <rPr>
        <sz val="11"/>
        <color theme="1"/>
        <rFont val="Helvetica Neue"/>
      </rPr>
      <t> means that the media was cropped in order to fit a specific resolution.</t>
    </r>
  </si>
  <si>
    <r>
      <t>"resize"</t>
    </r>
    <r>
      <rPr>
        <sz val="11"/>
        <color rgb="FFFFFFFF"/>
        <rFont val="Consolas"/>
      </rPr>
      <t>:</t>
    </r>
    <r>
      <rPr>
        <sz val="11"/>
        <color rgb="FF73A771"/>
        <rFont val="Consolas"/>
      </rPr>
      <t>"crop"</t>
    </r>
  </si>
  <si>
    <r>
      <t>"w"</t>
    </r>
    <r>
      <rPr>
        <sz val="11"/>
        <color rgb="FFFFFFFF"/>
        <rFont val="Consolas"/>
      </rPr>
      <t>:150</t>
    </r>
  </si>
  <si>
    <r>
      <t>"thumb"</t>
    </r>
    <r>
      <rPr>
        <sz val="11"/>
        <color rgb="FFFFFFFF"/>
        <rFont val="Consolas"/>
      </rPr>
      <t>:{</t>
    </r>
    <r>
      <rPr>
        <sz val="11"/>
        <color rgb="FF73A771"/>
        <rFont val="Consolas"/>
      </rPr>
      <t>"h"</t>
    </r>
    <r>
      <rPr>
        <sz val="11"/>
        <color rgb="FFFFFFFF"/>
        <rFont val="Consolas"/>
      </rPr>
      <t>:150,</t>
    </r>
    <r>
      <rPr>
        <sz val="11"/>
        <color rgb="FF73A771"/>
        <rFont val="Consolas"/>
      </rPr>
      <t>"resize"</t>
    </r>
    <r>
      <rPr>
        <sz val="11"/>
        <color rgb="FFFFFFFF"/>
        <rFont val="Consolas"/>
      </rPr>
      <t>:</t>
    </r>
    <r>
      <rPr>
        <sz val="11"/>
        <color rgb="FF73A771"/>
        <rFont val="Consolas"/>
      </rPr>
      <t>"crop"</t>
    </r>
    <r>
      <rPr>
        <sz val="11"/>
        <color rgb="FFFFFFFF"/>
        <rFont val="Consolas"/>
      </rPr>
      <t>,</t>
    </r>
    <r>
      <rPr>
        <sz val="11"/>
        <color rgb="FF73A771"/>
        <rFont val="Consolas"/>
      </rPr>
      <t>"w"</t>
    </r>
    <r>
      <rPr>
        <sz val="11"/>
        <color rgb="FFFFFFFF"/>
        <rFont val="Consolas"/>
      </rPr>
      <t>:150}</t>
    </r>
  </si>
  <si>
    <r>
      <t>"large"</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t>
    </r>
  </si>
  <si>
    <r>
      <t>"medium"</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t>
    </r>
  </si>
  <si>
    <r>
      <t>"small"</t>
    </r>
    <r>
      <rPr>
        <sz val="11"/>
        <color rgb="FFFFFFFF"/>
        <rFont val="Consolas"/>
      </rPr>
      <t>:{</t>
    </r>
    <r>
      <rPr>
        <sz val="11"/>
        <color rgb="FF73A771"/>
        <rFont val="Consolas"/>
      </rPr>
      <t>"h"</t>
    </r>
    <r>
      <rPr>
        <sz val="11"/>
        <color rgb="FFFFFFFF"/>
        <rFont val="Consolas"/>
      </rPr>
      <t>:238,</t>
    </r>
    <r>
      <rPr>
        <sz val="11"/>
        <color rgb="FF73A771"/>
        <rFont val="Consolas"/>
      </rPr>
      <t>"resize"</t>
    </r>
    <r>
      <rPr>
        <sz val="11"/>
        <color rgb="FFFFFFFF"/>
        <rFont val="Consolas"/>
      </rPr>
      <t>:</t>
    </r>
    <r>
      <rPr>
        <sz val="11"/>
        <color rgb="FF73A771"/>
        <rFont val="Consolas"/>
      </rPr>
      <t>"fit"</t>
    </r>
    <r>
      <rPr>
        <sz val="11"/>
        <color rgb="FFFFFFFF"/>
        <rFont val="Consolas"/>
      </rPr>
      <t>,</t>
    </r>
    <r>
      <rPr>
        <sz val="11"/>
        <color rgb="FF73A771"/>
        <rFont val="Consolas"/>
      </rPr>
      <t>"w"</t>
    </r>
    <r>
      <rPr>
        <sz val="11"/>
        <color rgb="FFFFFFFF"/>
        <rFont val="Consolas"/>
      </rPr>
      <t>:226}</t>
    </r>
  </si>
  <si>
    <r>
      <t>"display_url"</t>
    </r>
    <r>
      <rPr>
        <sz val="11"/>
        <color rgb="FFFFFFFF"/>
        <rFont val="Consolas"/>
      </rPr>
      <t>:</t>
    </r>
    <r>
      <rPr>
        <sz val="11"/>
        <color rgb="FF73A771"/>
        <rFont val="Consolas"/>
      </rPr>
      <t>"youtube.com\/watch?v=oHg5SJ\u2026"</t>
    </r>
  </si>
  <si>
    <r>
      <t>Expanded version of </t>
    </r>
    <r>
      <rPr>
        <sz val="11"/>
        <color theme="1"/>
        <rFont val="Courier New"/>
      </rPr>
      <t>display_url</t>
    </r>
    <r>
      <rPr>
        <sz val="11"/>
        <color theme="1"/>
        <rFont val="Helvetica Neue"/>
      </rPr>
      <t>.</t>
    </r>
  </si>
  <si>
    <r>
      <t>"expanded_url"</t>
    </r>
    <r>
      <rPr>
        <sz val="11"/>
        <color rgb="FFFFFFFF"/>
        <rFont val="Consolas"/>
      </rPr>
      <t>:</t>
    </r>
    <r>
      <rPr>
        <sz val="11"/>
        <color rgb="FF73A771"/>
        <rFont val="Consolas"/>
      </rPr>
      <t>"http:\/\/www.youtube.com\/watch?v=oHg5SJYRHA0"</t>
    </r>
  </si>
  <si>
    <r>
      <t>"indices"</t>
    </r>
    <r>
      <rPr>
        <sz val="11"/>
        <color rgb="FFFFFFFF"/>
        <rFont val="Consolas"/>
      </rPr>
      <t>:[32,52]</t>
    </r>
  </si>
  <si>
    <r>
      <t>"url"</t>
    </r>
    <r>
      <rPr>
        <sz val="11"/>
        <color rgb="FFFFFFFF"/>
        <rFont val="Consolas"/>
      </rPr>
      <t>:</t>
    </r>
    <r>
      <rPr>
        <sz val="11"/>
        <color rgb="FF73A771"/>
        <rFont val="Consolas"/>
      </rPr>
      <t>"http:\/\/t.co\/IOwBrTZR"</t>
    </r>
  </si>
  <si>
    <r>
      <t>"indices"</t>
    </r>
    <r>
      <rPr>
        <sz val="11"/>
        <color rgb="FFFFFFFF"/>
        <rFont val="Consolas"/>
      </rPr>
      <t>:[4,15]</t>
    </r>
  </si>
  <si>
    <t>Resizing method used to obtain this size. A value of fit means that the media was resized to fit one dimension, keeping its native aspect ratio. A value of crop means that the media was cropped in order to fit a specific resolution.</t>
  </si>
  <si>
    <t>Entities in Objects</t>
  </si>
  <si>
    <t>Entities are intimately related to other Twitter Objects. Listed below are the various relationships that Entities have, and any additional attributes needed for that relationship.</t>
  </si>
  <si>
    <t>extended_entities</t>
  </si>
  <si>
    <t>Entities for Retweets</t>
  </si>
  <si>
    <t>Entities for Users</t>
  </si>
  <si>
    <t>Entities for Direct Messages</t>
  </si>
  <si>
    <t>As usual, it is important to be tolerant of new fields and empty/null values in all returns. Note that since REST API v1.1, entities are always included by default but you can omit them by setting the include_entities parameter to false in your requests.</t>
  </si>
  <si>
    <t>An array of media attached to the Tweet with the Twitter Photo Upload feature. Each media entity comes with the following attributes:</t>
  </si>
  <si>
    <t>the media ID (int format)</t>
  </si>
  <si>
    <t>the media ID (string format)</t>
  </si>
  <si>
    <t>The media URL that was extracted</t>
  </si>
  <si>
    <t>Not a URL but a string to display instead of the media URL</t>
  </si>
  <si>
    <t>The fully resolved media URL</t>
  </si>
  <si>
    <t>The character positions the media was extracted from</t>
  </si>
  <si>
    <t>JSON Example</t>
  </si>
  <si>
    <t>An array of URLs extracted from the Tweet text. Each URL entity comes with the following attributes:</t>
  </si>
  <si>
    <t>Not a valid URL but a string to display instead of the URL</t>
  </si>
  <si>
    <t>The resolved URL</t>
  </si>
  <si>
    <t>The character positions the URL was extracted from</t>
  </si>
  <si>
    <t>The user_mentions entity</t>
  </si>
  <si>
    <t>An array of Twitter screen names extracted from the Tweet text. Each user mention entity comes with the following attributes:</t>
  </si>
  <si>
    <t>The user ID (int format)</t>
  </si>
  <si>
    <t>The user ID (string format)</t>
  </si>
  <si>
    <t>The user screen name</t>
  </si>
  <si>
    <t>The user full name</t>
  </si>
  <si>
    <t>The character positions the user mention was extracted from</t>
  </si>
  <si>
    <t>An array of hashtags extracted from the Tweet text. Each hashtag entity comes with the following attributes:</t>
  </si>
  <si>
    <t>The hashtag text</t>
  </si>
  <si>
    <t>The character positions the hashtag was extracted from</t>
  </si>
  <si>
    <t>An array of financial symbols starting with the dollar sign extracted from the Tweet text. Similar to hashtags, an entity comes with the following attributes:</t>
  </si>
  <si>
    <t>The symbol text</t>
  </si>
  <si>
    <t>The character positions the symbol was extracted from</t>
  </si>
  <si>
    <t>This nested object supports various media types such as multi photos, animated gifs and video. This field also contains a lot of meta data about the type of information that is present in there; such as aspect ratio, variants, sizes, duration, bitrate etc. Each media entity comes with the following attributes:</t>
  </si>
  <si>
    <t>Only could be a photo, multi photos, animated gifs or videos for now.</t>
  </si>
  <si>
    <t>video_info</t>
  </si>
  <si>
    <t>Contains information about aspect ratio. The aspect ratio of the video, as a simplified fraction of width and height in a 2-element array. Typical values are [4, 3] or [16, 9]. This field is present only when there is a video in the payload.</t>
  </si>
  <si>
    <t>duration_millis</t>
  </si>
  <si>
    <t>The length of the video, in milliseconds. This field is present only when there is a video in the payload.</t>
  </si>
  <si>
    <t>variants</t>
  </si>
  <si>
    <t>Different encodings/streams of the video. At least one variant is returned for each video entry. Video formats returned via the API are subject to change. As a best practice, developers should scan all returned values and use the most appropriate format for their given platform. This field is present only when there is a video in the payload.</t>
  </si>
  <si>
    <t>extended_entities JSON example for video</t>
  </si>
  <si>
    <t>        </t>
  </si>
  <si>
    <t>Upcoming Change</t>
  </si>
  <si>
    <t>Check out this Retweet example to illustrate the change.</t>
  </si>
  <si>
    <t>JSON Extract Before the Change</t>
  </si>
  <si>
    <t>Details of the Change</t>
  </si>
  <si>
    <t>JSON Extract After the Change</t>
  </si>
  <si>
    <t>Entities for Direct Messages are very similar to entities for Tweets. However, there are a few differences concerning the media entities.</t>
  </si>
  <si>
    <t>Unlike media shared in Tweets, media shared in direct messages requires authorization to view. This authorization can be presented via an authenticated twitter.com session or by signing a request with the user’s access token using OAuth 1.0A.</t>
  </si>
  <si>
    <t>Also, in tweets, media URLs are only in the media entities, but in direct messages, media URLs are in both media and urls entities.</t>
  </si>
  <si>
    <t>Note that it’s currently not possible to attach media to direct messages with POST direct_messages / new.</t>
  </si>
  <si>
    <r>
      <t>Entities provide structured data from Tweets including resolved URLs, media, hashtags and mentions without having to parse the text to extract that information. Entities are included in all Tweet Objects from both the </t>
    </r>
    <r>
      <rPr>
        <sz val="11"/>
        <color rgb="FF3B94D9"/>
        <rFont val="Helvetica Neue"/>
      </rPr>
      <t>REST API</t>
    </r>
    <r>
      <rPr>
        <sz val="11"/>
        <color rgb="FF292F33"/>
        <rFont val="Helvetica Neue"/>
      </rPr>
      <t> and </t>
    </r>
    <r>
      <rPr>
        <sz val="11"/>
        <color rgb="FF3B94D9"/>
        <rFont val="Helvetica Neue"/>
      </rPr>
      <t>Streaming APIs</t>
    </r>
    <r>
      <rPr>
        <sz val="11"/>
        <color rgb="FF292F33"/>
        <rFont val="Helvetica Neue"/>
      </rPr>
      <t> endpoints, located under the </t>
    </r>
    <r>
      <rPr>
        <sz val="11"/>
        <color rgb="FF292F33"/>
        <rFont val="Courier New"/>
      </rPr>
      <t>entities</t>
    </r>
    <r>
      <rPr>
        <sz val="11"/>
        <color rgb="FF292F33"/>
        <rFont val="Helvetica Neue"/>
      </rPr>
      <t> attribute.</t>
    </r>
  </si>
  <si>
    <r>
      <t>Below are the details of entities you can find in Tweet Objects: </t>
    </r>
    <r>
      <rPr>
        <sz val="11"/>
        <color rgb="FF292F33"/>
        <rFont val="Courier New"/>
      </rPr>
      <t>media</t>
    </r>
    <r>
      <rPr>
        <sz val="11"/>
        <color rgb="FF292F33"/>
        <rFont val="Helvetica Neue"/>
      </rPr>
      <t>, </t>
    </r>
    <r>
      <rPr>
        <sz val="11"/>
        <color rgb="FF292F33"/>
        <rFont val="Courier New"/>
      </rPr>
      <t>urls</t>
    </r>
    <r>
      <rPr>
        <sz val="11"/>
        <color rgb="FF292F33"/>
        <rFont val="Helvetica Neue"/>
      </rPr>
      <t>, </t>
    </r>
    <r>
      <rPr>
        <sz val="11"/>
        <color rgb="FF292F33"/>
        <rFont val="Courier New"/>
      </rPr>
      <t>user_mentions</t>
    </r>
    <r>
      <rPr>
        <sz val="11"/>
        <color rgb="FF292F33"/>
        <rFont val="Helvetica Neue"/>
      </rPr>
      <t>, </t>
    </r>
    <r>
      <rPr>
        <sz val="11"/>
        <color rgb="FF292F33"/>
        <rFont val="Courier New"/>
      </rPr>
      <t>hashtags</t>
    </r>
    <r>
      <rPr>
        <sz val="11"/>
        <color rgb="FF292F33"/>
        <rFont val="Helvetica Neue"/>
      </rPr>
      <t>, and </t>
    </r>
    <r>
      <rPr>
        <sz val="11"/>
        <color rgb="FF292F33"/>
        <rFont val="Courier New"/>
      </rPr>
      <t>symbols</t>
    </r>
    <r>
      <rPr>
        <sz val="11"/>
        <color rgb="FF292F33"/>
        <rFont val="Helvetica Neue"/>
      </rPr>
      <t>.</t>
    </r>
  </si>
  <si>
    <r>
      <t>The </t>
    </r>
    <r>
      <rPr>
        <sz val="11"/>
        <color rgb="FF292F33"/>
        <rFont val="Courier New"/>
      </rPr>
      <t>media</t>
    </r>
    <r>
      <rPr>
        <sz val="11"/>
        <color rgb="FF292F33"/>
        <rFont val="Helvetica Neue"/>
      </rPr>
      <t> entity</t>
    </r>
  </si>
  <si>
    <r>
      <t>The URL of the media file (see the </t>
    </r>
    <r>
      <rPr>
        <sz val="11"/>
        <color theme="1"/>
        <rFont val="Courier New"/>
      </rPr>
      <t>sizes</t>
    </r>
    <r>
      <rPr>
        <sz val="11"/>
        <color theme="1"/>
        <rFont val="Helvetica Neue"/>
      </rPr>
      <t> attribute for available sizes)</t>
    </r>
  </si>
  <si>
    <r>
      <t>The SSL URL of the media file (see the </t>
    </r>
    <r>
      <rPr>
        <sz val="11"/>
        <color theme="1"/>
        <rFont val="Courier New"/>
      </rPr>
      <t>sizes</t>
    </r>
    <r>
      <rPr>
        <sz val="11"/>
        <color theme="1"/>
        <rFont val="Helvetica Neue"/>
      </rPr>
      <t> attribute for available sizes)</t>
    </r>
  </si>
  <si>
    <r>
      <t>We support different sizes: thumb, small, medium and large. The </t>
    </r>
    <r>
      <rPr>
        <sz val="11"/>
        <color theme="1"/>
        <rFont val="Courier New"/>
      </rPr>
      <t>media_url</t>
    </r>
    <r>
      <rPr>
        <sz val="11"/>
        <color theme="1"/>
        <rFont val="Helvetica Neue"/>
      </rPr>
      <t> defaults to medium but you can retrieve the media in different sizes by appending a colon + the size key (for example: </t>
    </r>
    <r>
      <rPr>
        <sz val="11"/>
        <color theme="1"/>
        <rFont val="Courier New"/>
      </rPr>
      <t>http://pbs.twimg.com/media/A7EiDWcCYAAZT1D.jpg:thumb</t>
    </r>
    <r>
      <rPr>
        <sz val="11"/>
        <color theme="1"/>
        <rFont val="Helvetica Neue"/>
      </rPr>
      <t>). Each available size comes with three attributes that describe it: </t>
    </r>
  </si>
  <si>
    <r>
      <t>w</t>
    </r>
    <r>
      <rPr>
        <sz val="11"/>
        <color theme="1"/>
        <rFont val="Helvetica Neue"/>
      </rPr>
      <t>: the width (in pixels) of the media in this particular size </t>
    </r>
  </si>
  <si>
    <r>
      <t>h</t>
    </r>
    <r>
      <rPr>
        <sz val="11"/>
        <color theme="1"/>
        <rFont val="Helvetica Neue"/>
      </rPr>
      <t>: the height (in pixels) of the media in this particular size </t>
    </r>
  </si>
  <si>
    <r>
      <t>resize</t>
    </r>
    <r>
      <rPr>
        <sz val="11"/>
        <color theme="1"/>
        <rFont val="Helvetica Neue"/>
      </rPr>
      <t>: how we resized the media to this particular size (can be </t>
    </r>
    <r>
      <rPr>
        <sz val="11"/>
        <color theme="1"/>
        <rFont val="Courier New"/>
      </rPr>
      <t>crop</t>
    </r>
    <r>
      <rPr>
        <sz val="11"/>
        <color theme="1"/>
        <rFont val="Helvetica Neue"/>
      </rPr>
      <t> or </t>
    </r>
    <r>
      <rPr>
        <sz val="11"/>
        <color theme="1"/>
        <rFont val="Courier New"/>
      </rPr>
      <t>fit</t>
    </r>
    <r>
      <rPr>
        <sz val="11"/>
        <color theme="1"/>
        <rFont val="Helvetica Neue"/>
      </rPr>
      <t>)</t>
    </r>
  </si>
  <si>
    <r>
      <t>Only </t>
    </r>
    <r>
      <rPr>
        <sz val="11"/>
        <color theme="1"/>
        <rFont val="Courier New"/>
      </rPr>
      <t>photo</t>
    </r>
    <r>
      <rPr>
        <sz val="11"/>
        <color theme="1"/>
        <rFont val="Helvetica Neue"/>
      </rPr>
      <t> for now</t>
    </r>
  </si>
  <si>
    <r>
      <t>  </t>
    </r>
    <r>
      <rPr>
        <sz val="11"/>
        <color rgb="FFFFFFFF"/>
        <rFont val="Consolas"/>
      </rPr>
      <t>...</t>
    </r>
  </si>
  <si>
    <r>
      <t>  </t>
    </r>
    <r>
      <rPr>
        <sz val="11"/>
        <color rgb="FF73A771"/>
        <rFont val="Consolas"/>
      </rPr>
      <t>"text"</t>
    </r>
    <r>
      <rPr>
        <sz val="11"/>
        <color rgb="FFFFFFFF"/>
        <rFont val="Consolas"/>
      </rPr>
      <t>: </t>
    </r>
    <r>
      <rPr>
        <sz val="11"/>
        <color rgb="FF73A771"/>
        <rFont val="Consolas"/>
      </rPr>
      <t>"Four more years. http:\/\/t.co\/bAJE6Vom"</t>
    </r>
    <r>
      <rPr>
        <sz val="11"/>
        <color rgb="FFFFFFFF"/>
        <rFont val="Consolas"/>
      </rPr>
      <t>,</t>
    </r>
  </si>
  <si>
    <r>
      <t>  </t>
    </r>
    <r>
      <rPr>
        <sz val="11"/>
        <color rgb="FF73A771"/>
        <rFont val="Consolas"/>
      </rPr>
      <t>"entities"</t>
    </r>
    <r>
      <rPr>
        <sz val="11"/>
        <color rgb="FFFFFFFF"/>
        <rFont val="Consolas"/>
      </rPr>
      <t>: {</t>
    </r>
  </si>
  <si>
    <r>
      <t>    </t>
    </r>
    <r>
      <rPr>
        <sz val="11"/>
        <color rgb="FF73A771"/>
        <rFont val="Consolas"/>
      </rPr>
      <t>"hashtags"</t>
    </r>
    <r>
      <rPr>
        <sz val="11"/>
        <color rgb="FFFFFFFF"/>
        <rFont val="Consolas"/>
      </rPr>
      <t>: [],</t>
    </r>
  </si>
  <si>
    <r>
      <t>    </t>
    </r>
    <r>
      <rPr>
        <sz val="11"/>
        <color rgb="FF73A771"/>
        <rFont val="Consolas"/>
      </rPr>
      <t>"symbols"</t>
    </r>
    <r>
      <rPr>
        <sz val="11"/>
        <color rgb="FFFFFFFF"/>
        <rFont val="Consolas"/>
      </rPr>
      <t>: [],</t>
    </r>
  </si>
  <si>
    <r>
      <t>    </t>
    </r>
    <r>
      <rPr>
        <sz val="11"/>
        <color rgb="FF73A771"/>
        <rFont val="Consolas"/>
      </rPr>
      <t>"urls"</t>
    </r>
    <r>
      <rPr>
        <sz val="11"/>
        <color rgb="FFFFFFFF"/>
        <rFont val="Consolas"/>
      </rPr>
      <t>: [],</t>
    </r>
  </si>
  <si>
    <r>
      <t>    </t>
    </r>
    <r>
      <rPr>
        <sz val="11"/>
        <color rgb="FF73A771"/>
        <rFont val="Consolas"/>
      </rPr>
      <t>"user_mentions"</t>
    </r>
    <r>
      <rPr>
        <sz val="11"/>
        <color rgb="FFFFFFFF"/>
        <rFont val="Consolas"/>
      </rPr>
      <t>: [],</t>
    </r>
  </si>
  <si>
    <r>
      <t>    </t>
    </r>
    <r>
      <rPr>
        <sz val="11"/>
        <color rgb="FF73A771"/>
        <rFont val="Consolas"/>
      </rPr>
      <t>"media"</t>
    </r>
    <r>
      <rPr>
        <sz val="11"/>
        <color rgb="FFFFFFFF"/>
        <rFont val="Consolas"/>
      </rPr>
      <t>: [{</t>
    </r>
  </si>
  <si>
    <r>
      <t>      </t>
    </r>
    <r>
      <rPr>
        <sz val="11"/>
        <color rgb="FF73A771"/>
        <rFont val="Consolas"/>
      </rPr>
      <t>"id"</t>
    </r>
    <r>
      <rPr>
        <sz val="11"/>
        <color rgb="FFFFFFFF"/>
        <rFont val="Consolas"/>
      </rPr>
      <t>: 266031293949698048,</t>
    </r>
  </si>
  <si>
    <r>
      <t>      </t>
    </r>
    <r>
      <rPr>
        <sz val="11"/>
        <color rgb="FF73A771"/>
        <rFont val="Consolas"/>
      </rPr>
      <t>"id_str"</t>
    </r>
    <r>
      <rPr>
        <sz val="11"/>
        <color rgb="FFFFFFFF"/>
        <rFont val="Consolas"/>
      </rPr>
      <t>: </t>
    </r>
    <r>
      <rPr>
        <sz val="11"/>
        <color rgb="FF73A771"/>
        <rFont val="Consolas"/>
      </rPr>
      <t>"266031293949698048"</t>
    </r>
    <r>
      <rPr>
        <sz val="11"/>
        <color rgb="FFFFFFFF"/>
        <rFont val="Consolas"/>
      </rPr>
      <t>,</t>
    </r>
  </si>
  <si>
    <r>
      <t>      </t>
    </r>
    <r>
      <rPr>
        <sz val="11"/>
        <color rgb="FF73A771"/>
        <rFont val="Consolas"/>
      </rPr>
      <t>"indices"</t>
    </r>
    <r>
      <rPr>
        <sz val="11"/>
        <color rgb="FFFFFFFF"/>
        <rFont val="Consolas"/>
      </rPr>
      <t>: [17, 37],</t>
    </r>
  </si>
  <si>
    <r>
      <t>      </t>
    </r>
    <r>
      <rPr>
        <sz val="11"/>
        <color rgb="FF73A771"/>
        <rFont val="Consolas"/>
      </rPr>
      <t>"media_url"</t>
    </r>
    <r>
      <rPr>
        <sz val="11"/>
        <color rgb="FFFFFFFF"/>
        <rFont val="Consolas"/>
      </rPr>
      <t>:</t>
    </r>
    <r>
      <rPr>
        <sz val="11"/>
        <color rgb="FF73A771"/>
        <rFont val="Consolas"/>
      </rPr>
      <t>"http:\/\/pbs.twimg.com\/media\/A7EiDWcCYAAZT1D.jpg"</t>
    </r>
    <r>
      <rPr>
        <sz val="11"/>
        <color rgb="FFFFFFFF"/>
        <rFont val="Consolas"/>
      </rPr>
      <t>,</t>
    </r>
  </si>
  <si>
    <r>
      <t>      </t>
    </r>
    <r>
      <rPr>
        <sz val="11"/>
        <color rgb="FF73A771"/>
        <rFont val="Consolas"/>
      </rPr>
      <t>"media_url_https"</t>
    </r>
    <r>
      <rPr>
        <sz val="11"/>
        <color rgb="FFFFFFFF"/>
        <rFont val="Consolas"/>
      </rPr>
      <t>:</t>
    </r>
    <r>
      <rPr>
        <sz val="11"/>
        <color rgb="FF73A771"/>
        <rFont val="Consolas"/>
      </rPr>
      <t>"https:\/\/pbs.twimg.com\/media\/A7EiDWcCYAAZT1D.jpg"</t>
    </r>
    <r>
      <rPr>
        <sz val="11"/>
        <color rgb="FFFFFFFF"/>
        <rFont val="Consolas"/>
      </rPr>
      <t>,</t>
    </r>
  </si>
  <si>
    <r>
      <t>      </t>
    </r>
    <r>
      <rPr>
        <sz val="11"/>
        <color rgb="FF73A771"/>
        <rFont val="Consolas"/>
      </rPr>
      <t>"url"</t>
    </r>
    <r>
      <rPr>
        <sz val="11"/>
        <color rgb="FFFFFFFF"/>
        <rFont val="Consolas"/>
      </rPr>
      <t>: </t>
    </r>
    <r>
      <rPr>
        <sz val="11"/>
        <color rgb="FF73A771"/>
        <rFont val="Consolas"/>
      </rPr>
      <t>"http:\/\/t.co\/bAJE6Vom"</t>
    </r>
    <r>
      <rPr>
        <sz val="11"/>
        <color rgb="FFFFFFFF"/>
        <rFont val="Consolas"/>
      </rPr>
      <t>,</t>
    </r>
  </si>
  <si>
    <r>
      <t>      </t>
    </r>
    <r>
      <rPr>
        <sz val="11"/>
        <color rgb="FF73A771"/>
        <rFont val="Consolas"/>
      </rPr>
      <t>"display_url"</t>
    </r>
    <r>
      <rPr>
        <sz val="11"/>
        <color rgb="FFFFFFFF"/>
        <rFont val="Consolas"/>
      </rPr>
      <t>: </t>
    </r>
    <r>
      <rPr>
        <sz val="11"/>
        <color rgb="FF73A771"/>
        <rFont val="Consolas"/>
      </rPr>
      <t>"pic.twitter.com\/bAJE6Vom"</t>
    </r>
    <r>
      <rPr>
        <sz val="11"/>
        <color rgb="FFFFFFFF"/>
        <rFont val="Consolas"/>
      </rPr>
      <t>,</t>
    </r>
  </si>
  <si>
    <r>
      <t>      </t>
    </r>
    <r>
      <rPr>
        <sz val="11"/>
        <color rgb="FF73A771"/>
        <rFont val="Consolas"/>
      </rPr>
      <t>"expanded_url"</t>
    </r>
    <r>
      <rPr>
        <sz val="11"/>
        <color rgb="FFFFFFFF"/>
        <rFont val="Consolas"/>
      </rPr>
      <t>:</t>
    </r>
    <r>
      <rPr>
        <sz val="11"/>
        <color rgb="FF73A771"/>
        <rFont val="Consolas"/>
      </rPr>
      <t>"http:\/\/twitter.com\/BarackObama\/status\/266031293945503744\/photo\/1"</t>
    </r>
    <r>
      <rPr>
        <sz val="11"/>
        <color rgb="FFFFFFFF"/>
        <rFont val="Consolas"/>
      </rPr>
      <t>,</t>
    </r>
  </si>
  <si>
    <r>
      <t>      </t>
    </r>
    <r>
      <rPr>
        <sz val="11"/>
        <color rgb="FF73A771"/>
        <rFont val="Consolas"/>
      </rPr>
      <t>"type"</t>
    </r>
    <r>
      <rPr>
        <sz val="11"/>
        <color rgb="FFFFFFFF"/>
        <rFont val="Consolas"/>
      </rPr>
      <t>: </t>
    </r>
    <r>
      <rPr>
        <sz val="11"/>
        <color rgb="FF73A771"/>
        <rFont val="Consolas"/>
      </rPr>
      <t>"photo"</t>
    </r>
    <r>
      <rPr>
        <sz val="11"/>
        <color rgb="FFFFFFFF"/>
        <rFont val="Consolas"/>
      </rPr>
      <t>,</t>
    </r>
  </si>
  <si>
    <r>
      <t>      </t>
    </r>
    <r>
      <rPr>
        <sz val="11"/>
        <color rgb="FF73A771"/>
        <rFont val="Consolas"/>
      </rPr>
      <t>"sizes"</t>
    </r>
    <r>
      <rPr>
        <sz val="11"/>
        <color rgb="FFFFFFFF"/>
        <rFont val="Consolas"/>
      </rPr>
      <t>: {</t>
    </r>
  </si>
  <si>
    <r>
      <t>        </t>
    </r>
    <r>
      <rPr>
        <sz val="11"/>
        <color rgb="FF73A771"/>
        <rFont val="Consolas"/>
      </rPr>
      <t>"medium"</t>
    </r>
    <r>
      <rPr>
        <sz val="11"/>
        <color rgb="FFFFFFFF"/>
        <rFont val="Consolas"/>
      </rPr>
      <t>: {</t>
    </r>
  </si>
  <si>
    <r>
      <t>          </t>
    </r>
    <r>
      <rPr>
        <sz val="11"/>
        <color rgb="FF73A771"/>
        <rFont val="Consolas"/>
      </rPr>
      <t>"w"</t>
    </r>
    <r>
      <rPr>
        <sz val="11"/>
        <color rgb="FFFFFFFF"/>
        <rFont val="Consolas"/>
      </rPr>
      <t>: 600,</t>
    </r>
  </si>
  <si>
    <r>
      <t>          </t>
    </r>
    <r>
      <rPr>
        <sz val="11"/>
        <color rgb="FF73A771"/>
        <rFont val="Consolas"/>
      </rPr>
      <t>"h"</t>
    </r>
    <r>
      <rPr>
        <sz val="11"/>
        <color rgb="FFFFFFFF"/>
        <rFont val="Consolas"/>
      </rPr>
      <t>: 399,</t>
    </r>
  </si>
  <si>
    <r>
      <t>          </t>
    </r>
    <r>
      <rPr>
        <sz val="11"/>
        <color rgb="FF73A771"/>
        <rFont val="Consolas"/>
      </rPr>
      <t>"resize"</t>
    </r>
    <r>
      <rPr>
        <sz val="11"/>
        <color rgb="FFFFFFFF"/>
        <rFont val="Consolas"/>
      </rPr>
      <t>: </t>
    </r>
    <r>
      <rPr>
        <sz val="11"/>
        <color rgb="FF73A771"/>
        <rFont val="Consolas"/>
      </rPr>
      <t>"fit"</t>
    </r>
  </si>
  <si>
    <r>
      <t>        </t>
    </r>
    <r>
      <rPr>
        <sz val="11"/>
        <color rgb="FFFFFFFF"/>
        <rFont val="Consolas"/>
      </rPr>
      <t>},</t>
    </r>
  </si>
  <si>
    <r>
      <t>        </t>
    </r>
    <r>
      <rPr>
        <sz val="11"/>
        <color rgb="FF73A771"/>
        <rFont val="Consolas"/>
      </rPr>
      <t>"thumb"</t>
    </r>
    <r>
      <rPr>
        <sz val="11"/>
        <color rgb="FFFFFFFF"/>
        <rFont val="Consolas"/>
      </rPr>
      <t>: {</t>
    </r>
  </si>
  <si>
    <r>
      <t>          </t>
    </r>
    <r>
      <rPr>
        <sz val="11"/>
        <color rgb="FF73A771"/>
        <rFont val="Consolas"/>
      </rPr>
      <t>"w"</t>
    </r>
    <r>
      <rPr>
        <sz val="11"/>
        <color rgb="FFFFFFFF"/>
        <rFont val="Consolas"/>
      </rPr>
      <t>: 150,</t>
    </r>
  </si>
  <si>
    <r>
      <t>          </t>
    </r>
    <r>
      <rPr>
        <sz val="11"/>
        <color rgb="FF73A771"/>
        <rFont val="Consolas"/>
      </rPr>
      <t>"h"</t>
    </r>
    <r>
      <rPr>
        <sz val="11"/>
        <color rgb="FFFFFFFF"/>
        <rFont val="Consolas"/>
      </rPr>
      <t>: 150,</t>
    </r>
  </si>
  <si>
    <r>
      <t>          </t>
    </r>
    <r>
      <rPr>
        <sz val="11"/>
        <color rgb="FF73A771"/>
        <rFont val="Consolas"/>
      </rPr>
      <t>"resize"</t>
    </r>
    <r>
      <rPr>
        <sz val="11"/>
        <color rgb="FFFFFFFF"/>
        <rFont val="Consolas"/>
      </rPr>
      <t>: </t>
    </r>
    <r>
      <rPr>
        <sz val="11"/>
        <color rgb="FF73A771"/>
        <rFont val="Consolas"/>
      </rPr>
      <t>"crop"</t>
    </r>
  </si>
  <si>
    <r>
      <t>        </t>
    </r>
    <r>
      <rPr>
        <sz val="11"/>
        <color rgb="FF73A771"/>
        <rFont val="Consolas"/>
      </rPr>
      <t>"small"</t>
    </r>
    <r>
      <rPr>
        <sz val="11"/>
        <color rgb="FFFFFFFF"/>
        <rFont val="Consolas"/>
      </rPr>
      <t>: {</t>
    </r>
  </si>
  <si>
    <r>
      <t>          </t>
    </r>
    <r>
      <rPr>
        <sz val="11"/>
        <color rgb="FF73A771"/>
        <rFont val="Consolas"/>
      </rPr>
      <t>"w"</t>
    </r>
    <r>
      <rPr>
        <sz val="11"/>
        <color rgb="FFFFFFFF"/>
        <rFont val="Consolas"/>
      </rPr>
      <t>: 340,</t>
    </r>
  </si>
  <si>
    <r>
      <t>          </t>
    </r>
    <r>
      <rPr>
        <sz val="11"/>
        <color rgb="FF73A771"/>
        <rFont val="Consolas"/>
      </rPr>
      <t>"h"</t>
    </r>
    <r>
      <rPr>
        <sz val="11"/>
        <color rgb="FFFFFFFF"/>
        <rFont val="Consolas"/>
      </rPr>
      <t>: 226,</t>
    </r>
  </si>
  <si>
    <r>
      <t>        </t>
    </r>
    <r>
      <rPr>
        <sz val="11"/>
        <color rgb="FF73A771"/>
        <rFont val="Consolas"/>
      </rPr>
      <t>"large"</t>
    </r>
    <r>
      <rPr>
        <sz val="11"/>
        <color rgb="FFFFFFFF"/>
        <rFont val="Consolas"/>
      </rPr>
      <t>: {</t>
    </r>
  </si>
  <si>
    <r>
      <t>          </t>
    </r>
    <r>
      <rPr>
        <sz val="11"/>
        <color rgb="FF73A771"/>
        <rFont val="Consolas"/>
      </rPr>
      <t>"w"</t>
    </r>
    <r>
      <rPr>
        <sz val="11"/>
        <color rgb="FFFFFFFF"/>
        <rFont val="Consolas"/>
      </rPr>
      <t>: 800,</t>
    </r>
  </si>
  <si>
    <r>
      <t>          </t>
    </r>
    <r>
      <rPr>
        <sz val="11"/>
        <color rgb="FF73A771"/>
        <rFont val="Consolas"/>
      </rPr>
      <t>"h"</t>
    </r>
    <r>
      <rPr>
        <sz val="11"/>
        <color rgb="FFFFFFFF"/>
        <rFont val="Consolas"/>
      </rPr>
      <t>: 532,</t>
    </r>
  </si>
  <si>
    <r>
      <t>    </t>
    </r>
    <r>
      <rPr>
        <sz val="11"/>
        <color rgb="FFFFFFFF"/>
        <rFont val="Consolas"/>
      </rPr>
      <t>}]</t>
    </r>
  </si>
  <si>
    <r>
      <t>  </t>
    </r>
    <r>
      <rPr>
        <sz val="11"/>
        <color rgb="FFFFFFFF"/>
        <rFont val="Consolas"/>
      </rPr>
      <t>}</t>
    </r>
  </si>
  <si>
    <r>
      <t>The </t>
    </r>
    <r>
      <rPr>
        <sz val="11"/>
        <color rgb="FF292F33"/>
        <rFont val="Courier New"/>
      </rPr>
      <t>urls</t>
    </r>
    <r>
      <rPr>
        <sz val="11"/>
        <color rgb="FF292F33"/>
        <rFont val="Helvetica Neue"/>
      </rPr>
      <t> entity</t>
    </r>
  </si>
  <si>
    <r>
      <t>The </t>
    </r>
    <r>
      <rPr>
        <sz val="11"/>
        <color theme="1"/>
        <rFont val="Courier New"/>
      </rPr>
      <t>t.co</t>
    </r>
    <r>
      <rPr>
        <sz val="11"/>
        <color theme="1"/>
        <rFont val="Helvetica Neue"/>
      </rPr>
      <t> URL that was extracted from the Tweet text</t>
    </r>
  </si>
  <si>
    <r>
      <t>  </t>
    </r>
    <r>
      <rPr>
        <sz val="11"/>
        <color rgb="FF73A771"/>
        <rFont val="Consolas"/>
      </rPr>
      <t>"text"</t>
    </r>
    <r>
      <rPr>
        <sz val="11"/>
        <color rgb="FFFFFFFF"/>
        <rFont val="Consolas"/>
      </rPr>
      <t>: </t>
    </r>
    <r>
      <rPr>
        <sz val="11"/>
        <color rgb="FF73A771"/>
        <rFont val="Consolas"/>
      </rPr>
      <t>"Today, Twitter is updating embedded Tweets to enable a richer photo experience: https:\/\/t.co\/XdXRudPXH5"</t>
    </r>
    <r>
      <rPr>
        <sz val="11"/>
        <color rgb="FFFFFFFF"/>
        <rFont val="Consolas"/>
      </rPr>
      <t>,</t>
    </r>
  </si>
  <si>
    <r>
      <t>    </t>
    </r>
    <r>
      <rPr>
        <sz val="11"/>
        <color rgb="FF73A771"/>
        <rFont val="Consolas"/>
      </rPr>
      <t>"urls"</t>
    </r>
    <r>
      <rPr>
        <sz val="11"/>
        <color rgb="FFFFFFFF"/>
        <rFont val="Consolas"/>
      </rPr>
      <t>: [{</t>
    </r>
  </si>
  <si>
    <r>
      <t>      </t>
    </r>
    <r>
      <rPr>
        <sz val="11"/>
        <color rgb="FF73A771"/>
        <rFont val="Consolas"/>
      </rPr>
      <t>"url"</t>
    </r>
    <r>
      <rPr>
        <sz val="11"/>
        <color rgb="FFFFFFFF"/>
        <rFont val="Consolas"/>
      </rPr>
      <t>: </t>
    </r>
    <r>
      <rPr>
        <sz val="11"/>
        <color rgb="FF73A771"/>
        <rFont val="Consolas"/>
      </rPr>
      <t>"https:\/\/t.co\/XdXRudPXH5"</t>
    </r>
    <r>
      <rPr>
        <sz val="11"/>
        <color rgb="FFFFFFFF"/>
        <rFont val="Consolas"/>
      </rPr>
      <t>,</t>
    </r>
  </si>
  <si>
    <r>
      <t>      </t>
    </r>
    <r>
      <rPr>
        <sz val="11"/>
        <color rgb="FF73A771"/>
        <rFont val="Consolas"/>
      </rPr>
      <t>"expanded_url"</t>
    </r>
    <r>
      <rPr>
        <sz val="11"/>
        <color rgb="FFFFFFFF"/>
        <rFont val="Consolas"/>
      </rPr>
      <t>: </t>
    </r>
    <r>
      <rPr>
        <sz val="11"/>
        <color rgb="FF73A771"/>
        <rFont val="Consolas"/>
      </rPr>
      <t>"https:\/\/blog.twitter.com\/2013\/rich-photo-experience-now-in-embedded-tweets-3"</t>
    </r>
    <r>
      <rPr>
        <sz val="11"/>
        <color rgb="FFFFFFFF"/>
        <rFont val="Consolas"/>
      </rPr>
      <t>,</t>
    </r>
  </si>
  <si>
    <r>
      <t>      </t>
    </r>
    <r>
      <rPr>
        <sz val="11"/>
        <color rgb="FF73A771"/>
        <rFont val="Consolas"/>
      </rPr>
      <t>"display_url"</t>
    </r>
    <r>
      <rPr>
        <sz val="11"/>
        <color rgb="FFFFFFFF"/>
        <rFont val="Consolas"/>
      </rPr>
      <t>: </t>
    </r>
    <r>
      <rPr>
        <sz val="11"/>
        <color rgb="FF73A771"/>
        <rFont val="Consolas"/>
      </rPr>
      <t>"blog.twitter.com\/2013\/rich-phot\u2026"</t>
    </r>
    <r>
      <rPr>
        <sz val="11"/>
        <color rgb="FFFFFFFF"/>
        <rFont val="Consolas"/>
      </rPr>
      <t>,</t>
    </r>
  </si>
  <si>
    <r>
      <t>      </t>
    </r>
    <r>
      <rPr>
        <sz val="11"/>
        <color rgb="FF73A771"/>
        <rFont val="Consolas"/>
      </rPr>
      <t>"indices"</t>
    </r>
    <r>
      <rPr>
        <sz val="11"/>
        <color rgb="FFFFFFFF"/>
        <rFont val="Consolas"/>
      </rPr>
      <t>: [80, 103]</t>
    </r>
  </si>
  <si>
    <r>
      <t>    </t>
    </r>
    <r>
      <rPr>
        <sz val="11"/>
        <color rgb="FFFFFFFF"/>
        <rFont val="Consolas"/>
      </rPr>
      <t>}],</t>
    </r>
  </si>
  <si>
    <r>
      <t>    </t>
    </r>
    <r>
      <rPr>
        <sz val="11"/>
        <color rgb="FF73A771"/>
        <rFont val="Consolas"/>
      </rPr>
      <t>"user_mentions"</t>
    </r>
    <r>
      <rPr>
        <sz val="11"/>
        <color rgb="FFFFFFFF"/>
        <rFont val="Consolas"/>
      </rPr>
      <t>: []</t>
    </r>
  </si>
  <si>
    <r>
      <t>  </t>
    </r>
    <r>
      <rPr>
        <sz val="11"/>
        <color rgb="FF73A771"/>
        <rFont val="Consolas"/>
      </rPr>
      <t>"text"</t>
    </r>
    <r>
      <rPr>
        <sz val="11"/>
        <color rgb="FFFFFFFF"/>
        <rFont val="Consolas"/>
      </rPr>
      <t>: </t>
    </r>
    <r>
      <rPr>
        <sz val="11"/>
        <color rgb="FF73A771"/>
        <rFont val="Consolas"/>
      </rPr>
      <t>"We\u2019re excited to work closely with the external technical community and continue @twittereng\u2019s work with open source. cc @TwitterOSS"</t>
    </r>
    <r>
      <rPr>
        <sz val="11"/>
        <color rgb="FFFFFFFF"/>
        <rFont val="Consolas"/>
      </rPr>
      <t>,</t>
    </r>
  </si>
  <si>
    <r>
      <t>    </t>
    </r>
    <r>
      <rPr>
        <sz val="11"/>
        <color rgb="FF73A771"/>
        <rFont val="Consolas"/>
      </rPr>
      <t>"user_mentions"</t>
    </r>
    <r>
      <rPr>
        <sz val="11"/>
        <color rgb="FFFFFFFF"/>
        <rFont val="Consolas"/>
      </rPr>
      <t>: [{</t>
    </r>
  </si>
  <si>
    <r>
      <t>      </t>
    </r>
    <r>
      <rPr>
        <sz val="11"/>
        <color rgb="FF73A771"/>
        <rFont val="Consolas"/>
      </rPr>
      <t>"screen_name"</t>
    </r>
    <r>
      <rPr>
        <sz val="11"/>
        <color rgb="FFFFFFFF"/>
        <rFont val="Consolas"/>
      </rPr>
      <t>: </t>
    </r>
    <r>
      <rPr>
        <sz val="11"/>
        <color rgb="FF73A771"/>
        <rFont val="Consolas"/>
      </rPr>
      <t>"TwitterEng"</t>
    </r>
    <r>
      <rPr>
        <sz val="11"/>
        <color rgb="FFFFFFFF"/>
        <rFont val="Consolas"/>
      </rPr>
      <t>,</t>
    </r>
  </si>
  <si>
    <r>
      <t>      </t>
    </r>
    <r>
      <rPr>
        <sz val="11"/>
        <color rgb="FF73A771"/>
        <rFont val="Consolas"/>
      </rPr>
      <t>"name"</t>
    </r>
    <r>
      <rPr>
        <sz val="11"/>
        <color rgb="FFFFFFFF"/>
        <rFont val="Consolas"/>
      </rPr>
      <t>: </t>
    </r>
    <r>
      <rPr>
        <sz val="11"/>
        <color rgb="FF73A771"/>
        <rFont val="Consolas"/>
      </rPr>
      <t>"Twitter Engineering"</t>
    </r>
    <r>
      <rPr>
        <sz val="11"/>
        <color rgb="FFFFFFFF"/>
        <rFont val="Consolas"/>
      </rPr>
      <t>,</t>
    </r>
  </si>
  <si>
    <r>
      <t>      </t>
    </r>
    <r>
      <rPr>
        <sz val="11"/>
        <color rgb="FF73A771"/>
        <rFont val="Consolas"/>
      </rPr>
      <t>"id"</t>
    </r>
    <r>
      <rPr>
        <sz val="11"/>
        <color rgb="FFFFFFFF"/>
        <rFont val="Consolas"/>
      </rPr>
      <t>: 6844292,</t>
    </r>
  </si>
  <si>
    <r>
      <t>      </t>
    </r>
    <r>
      <rPr>
        <sz val="11"/>
        <color rgb="FF73A771"/>
        <rFont val="Consolas"/>
      </rPr>
      <t>"id_str"</t>
    </r>
    <r>
      <rPr>
        <sz val="11"/>
        <color rgb="FFFFFFFF"/>
        <rFont val="Consolas"/>
      </rPr>
      <t>: </t>
    </r>
    <r>
      <rPr>
        <sz val="11"/>
        <color rgb="FF73A771"/>
        <rFont val="Consolas"/>
      </rPr>
      <t>"6844292"</t>
    </r>
    <r>
      <rPr>
        <sz val="11"/>
        <color rgb="FFFFFFFF"/>
        <rFont val="Consolas"/>
      </rPr>
      <t>,</t>
    </r>
  </si>
  <si>
    <r>
      <t>      </t>
    </r>
    <r>
      <rPr>
        <sz val="11"/>
        <color rgb="FF73A771"/>
        <rFont val="Consolas"/>
      </rPr>
      <t>"indices"</t>
    </r>
    <r>
      <rPr>
        <sz val="11"/>
        <color rgb="FFFFFFFF"/>
        <rFont val="Consolas"/>
      </rPr>
      <t>: [81, 92]</t>
    </r>
  </si>
  <si>
    <r>
      <t>    </t>
    </r>
    <r>
      <rPr>
        <sz val="11"/>
        <color rgb="FFFFFFFF"/>
        <rFont val="Consolas"/>
      </rPr>
      <t>}, {</t>
    </r>
  </si>
  <si>
    <r>
      <t>      </t>
    </r>
    <r>
      <rPr>
        <sz val="11"/>
        <color rgb="FF73A771"/>
        <rFont val="Consolas"/>
      </rPr>
      <t>"screen_name"</t>
    </r>
    <r>
      <rPr>
        <sz val="11"/>
        <color rgb="FFFFFFFF"/>
        <rFont val="Consolas"/>
      </rPr>
      <t>: </t>
    </r>
    <r>
      <rPr>
        <sz val="11"/>
        <color rgb="FF73A771"/>
        <rFont val="Consolas"/>
      </rPr>
      <t>"TwitterOSS"</t>
    </r>
    <r>
      <rPr>
        <sz val="11"/>
        <color rgb="FFFFFFFF"/>
        <rFont val="Consolas"/>
      </rPr>
      <t>,</t>
    </r>
  </si>
  <si>
    <r>
      <t>      </t>
    </r>
    <r>
      <rPr>
        <sz val="11"/>
        <color rgb="FF73A771"/>
        <rFont val="Consolas"/>
      </rPr>
      <t>"name"</t>
    </r>
    <r>
      <rPr>
        <sz val="11"/>
        <color rgb="FFFFFFFF"/>
        <rFont val="Consolas"/>
      </rPr>
      <t>: </t>
    </r>
    <r>
      <rPr>
        <sz val="11"/>
        <color rgb="FF73A771"/>
        <rFont val="Consolas"/>
      </rPr>
      <t>"Twitter Open Source"</t>
    </r>
    <r>
      <rPr>
        <sz val="11"/>
        <color rgb="FFFFFFFF"/>
        <rFont val="Consolas"/>
      </rPr>
      <t>,</t>
    </r>
  </si>
  <si>
    <r>
      <t>      </t>
    </r>
    <r>
      <rPr>
        <sz val="11"/>
        <color rgb="FF73A771"/>
        <rFont val="Consolas"/>
      </rPr>
      <t>"id"</t>
    </r>
    <r>
      <rPr>
        <sz val="11"/>
        <color rgb="FFFFFFFF"/>
        <rFont val="Consolas"/>
      </rPr>
      <t>: 376825877,</t>
    </r>
  </si>
  <si>
    <r>
      <t>      </t>
    </r>
    <r>
      <rPr>
        <sz val="11"/>
        <color rgb="FF73A771"/>
        <rFont val="Consolas"/>
      </rPr>
      <t>"id_str"</t>
    </r>
    <r>
      <rPr>
        <sz val="11"/>
        <color rgb="FFFFFFFF"/>
        <rFont val="Consolas"/>
      </rPr>
      <t>: </t>
    </r>
    <r>
      <rPr>
        <sz val="11"/>
        <color rgb="FF73A771"/>
        <rFont val="Consolas"/>
      </rPr>
      <t>"376825877"</t>
    </r>
    <r>
      <rPr>
        <sz val="11"/>
        <color rgb="FFFFFFFF"/>
        <rFont val="Consolas"/>
      </rPr>
      <t>,</t>
    </r>
  </si>
  <si>
    <r>
      <t>      </t>
    </r>
    <r>
      <rPr>
        <sz val="11"/>
        <color rgb="FF73A771"/>
        <rFont val="Consolas"/>
      </rPr>
      <t>"indices"</t>
    </r>
    <r>
      <rPr>
        <sz val="11"/>
        <color rgb="FFFFFFFF"/>
        <rFont val="Consolas"/>
      </rPr>
      <t>: [121, 132]</t>
    </r>
  </si>
  <si>
    <r>
      <t>The </t>
    </r>
    <r>
      <rPr>
        <sz val="11"/>
        <color rgb="FF292F33"/>
        <rFont val="Courier New"/>
      </rPr>
      <t>hashtags</t>
    </r>
    <r>
      <rPr>
        <sz val="11"/>
        <color rgb="FF292F33"/>
        <rFont val="Helvetica Neue"/>
      </rPr>
      <t> entity</t>
    </r>
  </si>
  <si>
    <r>
      <t>  </t>
    </r>
    <r>
      <rPr>
        <sz val="11"/>
        <color rgb="FF73A771"/>
        <rFont val="Consolas"/>
      </rPr>
      <t>"text"</t>
    </r>
    <r>
      <rPr>
        <sz val="11"/>
        <color rgb="FFFFFFFF"/>
        <rFont val="Consolas"/>
      </rPr>
      <t>: </t>
    </r>
    <r>
      <rPr>
        <sz val="11"/>
        <color rgb="FF73A771"/>
        <rFont val="Consolas"/>
      </rPr>
      <t>"Loved #devnestSF"</t>
    </r>
  </si>
  <si>
    <r>
      <t>    </t>
    </r>
    <r>
      <rPr>
        <sz val="11"/>
        <color rgb="FF73A771"/>
        <rFont val="Consolas"/>
      </rPr>
      <t>"hashtags"</t>
    </r>
    <r>
      <rPr>
        <sz val="11"/>
        <color rgb="FFFFFFFF"/>
        <rFont val="Consolas"/>
      </rPr>
      <t>: [</t>
    </r>
  </si>
  <si>
    <r>
      <t>      </t>
    </r>
    <r>
      <rPr>
        <sz val="11"/>
        <color rgb="FF73A771"/>
        <rFont val="Consolas"/>
      </rPr>
      <t>"text"</t>
    </r>
    <r>
      <rPr>
        <sz val="11"/>
        <color rgb="FFFFFFFF"/>
        <rFont val="Consolas"/>
      </rPr>
      <t>: </t>
    </r>
    <r>
      <rPr>
        <sz val="11"/>
        <color rgb="FF73A771"/>
        <rFont val="Consolas"/>
      </rPr>
      <t>"devnestSF"</t>
    </r>
  </si>
  <si>
    <r>
      <t>      </t>
    </r>
    <r>
      <rPr>
        <sz val="11"/>
        <color rgb="FF73A771"/>
        <rFont val="Consolas"/>
      </rPr>
      <t>"indices"</t>
    </r>
    <r>
      <rPr>
        <sz val="11"/>
        <color rgb="FFFFFFFF"/>
        <rFont val="Consolas"/>
      </rPr>
      <t>: [</t>
    </r>
  </si>
  <si>
    <r>
      <t>        </t>
    </r>
    <r>
      <rPr>
        <sz val="11"/>
        <color rgb="FFFFFFFF"/>
        <rFont val="Consolas"/>
      </rPr>
      <t>6,</t>
    </r>
  </si>
  <si>
    <r>
      <t>        </t>
    </r>
    <r>
      <rPr>
        <sz val="11"/>
        <color rgb="FFFFFFFF"/>
        <rFont val="Consolas"/>
      </rPr>
      <t>16</t>
    </r>
  </si>
  <si>
    <r>
      <t>The </t>
    </r>
    <r>
      <rPr>
        <sz val="11"/>
        <color rgb="FF292F33"/>
        <rFont val="Courier New"/>
      </rPr>
      <t>symbols</t>
    </r>
    <r>
      <rPr>
        <sz val="11"/>
        <color rgb="FF292F33"/>
        <rFont val="Helvetica Neue"/>
      </rPr>
      <t> entity</t>
    </r>
  </si>
  <si>
    <r>
      <t>  </t>
    </r>
    <r>
      <rPr>
        <sz val="11"/>
        <color rgb="FF73A771"/>
        <rFont val="Consolas"/>
      </rPr>
      <t>"text"</t>
    </r>
    <r>
      <rPr>
        <sz val="11"/>
        <color rgb="FFFFFFFF"/>
        <rFont val="Consolas"/>
      </rPr>
      <t>: </t>
    </r>
    <r>
      <rPr>
        <sz val="11"/>
        <color rgb="FF73A771"/>
        <rFont val="Consolas"/>
      </rPr>
      <t>"$PEP or $COKE?"</t>
    </r>
    <r>
      <rPr>
        <sz val="11"/>
        <color rgb="FFFFFFFF"/>
        <rFont val="Consolas"/>
      </rPr>
      <t>,</t>
    </r>
  </si>
  <si>
    <r>
      <t>    </t>
    </r>
    <r>
      <rPr>
        <sz val="11"/>
        <color rgb="FF73A771"/>
        <rFont val="Consolas"/>
      </rPr>
      <t>"symbols"</t>
    </r>
    <r>
      <rPr>
        <sz val="11"/>
        <color rgb="FFFFFFFF"/>
        <rFont val="Consolas"/>
      </rPr>
      <t>: [</t>
    </r>
  </si>
  <si>
    <r>
      <t>        </t>
    </r>
    <r>
      <rPr>
        <sz val="11"/>
        <color rgb="FF73A771"/>
        <rFont val="Consolas"/>
      </rPr>
      <t>"text"</t>
    </r>
    <r>
      <rPr>
        <sz val="11"/>
        <color rgb="FFFFFFFF"/>
        <rFont val="Consolas"/>
      </rPr>
      <t>: </t>
    </r>
    <r>
      <rPr>
        <sz val="11"/>
        <color rgb="FF73A771"/>
        <rFont val="Consolas"/>
      </rPr>
      <t>"PEP"</t>
    </r>
    <r>
      <rPr>
        <sz val="11"/>
        <color rgb="FFFFFFFF"/>
        <rFont val="Consolas"/>
      </rPr>
      <t>,</t>
    </r>
  </si>
  <si>
    <r>
      <t>        </t>
    </r>
    <r>
      <rPr>
        <sz val="11"/>
        <color rgb="FF73A771"/>
        <rFont val="Consolas"/>
      </rPr>
      <t>"indices"</t>
    </r>
    <r>
      <rPr>
        <sz val="11"/>
        <color rgb="FFFFFFFF"/>
        <rFont val="Consolas"/>
      </rPr>
      <t>: [</t>
    </r>
  </si>
  <si>
    <r>
      <t>          </t>
    </r>
    <r>
      <rPr>
        <sz val="11"/>
        <color rgb="FFFFFFFF"/>
        <rFont val="Consolas"/>
      </rPr>
      <t>0,</t>
    </r>
  </si>
  <si>
    <r>
      <t>          </t>
    </r>
    <r>
      <rPr>
        <sz val="11"/>
        <color rgb="FFFFFFFF"/>
        <rFont val="Consolas"/>
      </rPr>
      <t>4</t>
    </r>
  </si>
  <si>
    <r>
      <t>        </t>
    </r>
    <r>
      <rPr>
        <sz val="11"/>
        <color rgb="FFFFFFFF"/>
        <rFont val="Consolas"/>
      </rPr>
      <t>]</t>
    </r>
  </si>
  <si>
    <r>
      <t>      </t>
    </r>
    <r>
      <rPr>
        <sz val="11"/>
        <color rgb="FFFFFFFF"/>
        <rFont val="Consolas"/>
      </rPr>
      <t>},</t>
    </r>
  </si>
  <si>
    <r>
      <t>        </t>
    </r>
    <r>
      <rPr>
        <sz val="11"/>
        <color rgb="FF73A771"/>
        <rFont val="Consolas"/>
      </rPr>
      <t>"text"</t>
    </r>
    <r>
      <rPr>
        <sz val="11"/>
        <color rgb="FFFFFFFF"/>
        <rFont val="Consolas"/>
      </rPr>
      <t>: </t>
    </r>
    <r>
      <rPr>
        <sz val="11"/>
        <color rgb="FF73A771"/>
        <rFont val="Consolas"/>
      </rPr>
      <t>"COKE"</t>
    </r>
    <r>
      <rPr>
        <sz val="11"/>
        <color rgb="FFFFFFFF"/>
        <rFont val="Consolas"/>
      </rPr>
      <t>,</t>
    </r>
  </si>
  <si>
    <r>
      <t>          </t>
    </r>
    <r>
      <rPr>
        <sz val="11"/>
        <color rgb="FFFFFFFF"/>
        <rFont val="Consolas"/>
      </rPr>
      <t>8,</t>
    </r>
  </si>
  <si>
    <r>
      <t>          </t>
    </r>
    <r>
      <rPr>
        <sz val="11"/>
        <color rgb="FFFFFFFF"/>
        <rFont val="Consolas"/>
      </rPr>
      <t>13</t>
    </r>
  </si>
  <si>
    <r>
      <t>     </t>
    </r>
    <r>
      <rPr>
        <sz val="11"/>
        <color rgb="FF73A771"/>
        <rFont val="Consolas"/>
      </rPr>
      <t>"display_url"</t>
    </r>
    <r>
      <rPr>
        <sz val="11"/>
        <color rgb="FFFFFFFF"/>
        <rFont val="Consolas"/>
      </rPr>
      <t>: </t>
    </r>
    <r>
      <rPr>
        <sz val="11"/>
        <color rgb="FF73A771"/>
        <rFont val="Consolas"/>
      </rPr>
      <t>"pic.twitter.com\/31JoMS50ha"</t>
    </r>
    <r>
      <rPr>
        <sz val="11"/>
        <color rgb="FFFFFFFF"/>
        <rFont val="Consolas"/>
      </rPr>
      <t>,</t>
    </r>
  </si>
  <si>
    <r>
      <t>     </t>
    </r>
    <r>
      <rPr>
        <sz val="11"/>
        <color rgb="FF73A771"/>
        <rFont val="Consolas"/>
      </rPr>
      <t>"expanded_url"</t>
    </r>
    <r>
      <rPr>
        <sz val="11"/>
        <color rgb="FFFFFFFF"/>
        <rFont val="Consolas"/>
      </rPr>
      <t>:</t>
    </r>
    <r>
      <rPr>
        <sz val="11"/>
        <color rgb="FF73A771"/>
        <rFont val="Consolas"/>
      </rPr>
      <t>"http:\/\/twitter.com\/twitter\/status\/560070183650213889\/video\/1"</t>
    </r>
    <r>
      <rPr>
        <sz val="11"/>
        <color rgb="FFFFFFFF"/>
        <rFont val="Consolas"/>
      </rPr>
      <t>,</t>
    </r>
  </si>
  <si>
    <r>
      <t>     </t>
    </r>
    <r>
      <rPr>
        <sz val="11"/>
        <color rgb="FF73A771"/>
        <rFont val="Consolas"/>
      </rPr>
      <t>"features"</t>
    </r>
    <r>
      <rPr>
        <sz val="11"/>
        <color rgb="FFFFFFFF"/>
        <rFont val="Consolas"/>
      </rPr>
      <t>: {</t>
    </r>
  </si>
  <si>
    <r>
      <t>     </t>
    </r>
    <r>
      <rPr>
        <sz val="11"/>
        <color rgb="FFFFFFFF"/>
        <rFont val="Consolas"/>
      </rPr>
      <t>},</t>
    </r>
  </si>
  <si>
    <r>
      <t>     </t>
    </r>
    <r>
      <rPr>
        <sz val="11"/>
        <color rgb="FF73A771"/>
        <rFont val="Consolas"/>
      </rPr>
      <t>"id"</t>
    </r>
    <r>
      <rPr>
        <sz val="11"/>
        <color rgb="FFFFFFFF"/>
        <rFont val="Consolas"/>
      </rPr>
      <t>: 5.6007013197639e+17,</t>
    </r>
  </si>
  <si>
    <r>
      <t>     </t>
    </r>
    <r>
      <rPr>
        <sz val="11"/>
        <color rgb="FF73A771"/>
        <rFont val="Consolas"/>
      </rPr>
      <t>"id_str"</t>
    </r>
    <r>
      <rPr>
        <sz val="11"/>
        <color rgb="FFFFFFFF"/>
        <rFont val="Consolas"/>
      </rPr>
      <t>: </t>
    </r>
    <r>
      <rPr>
        <sz val="11"/>
        <color rgb="FF73A771"/>
        <rFont val="Consolas"/>
      </rPr>
      <t>"560070131976392705"</t>
    </r>
    <r>
      <rPr>
        <sz val="11"/>
        <color rgb="FFFFFFFF"/>
        <rFont val="Consolas"/>
      </rPr>
      <t>,</t>
    </r>
  </si>
  <si>
    <r>
      <t>     </t>
    </r>
    <r>
      <rPr>
        <sz val="11"/>
        <color rgb="FF73A771"/>
        <rFont val="Consolas"/>
      </rPr>
      <t>"indices"</t>
    </r>
    <r>
      <rPr>
        <sz val="11"/>
        <color rgb="FFFFFFFF"/>
        <rFont val="Consolas"/>
      </rPr>
      <t>: [</t>
    </r>
  </si>
  <si>
    <r>
      <t>       </t>
    </r>
    <r>
      <rPr>
        <sz val="11"/>
        <color rgb="FFFFFFFF"/>
        <rFont val="Consolas"/>
      </rPr>
      <t>110,</t>
    </r>
  </si>
  <si>
    <r>
      <t>       </t>
    </r>
    <r>
      <rPr>
        <sz val="11"/>
        <color rgb="FFFFFFFF"/>
        <rFont val="Consolas"/>
      </rPr>
      <t>132</t>
    </r>
  </si>
  <si>
    <r>
      <t>     </t>
    </r>
    <r>
      <rPr>
        <sz val="11"/>
        <color rgb="FFFFFFFF"/>
        <rFont val="Consolas"/>
      </rPr>
      <t>],</t>
    </r>
  </si>
  <si>
    <r>
      <t>     </t>
    </r>
    <r>
      <rPr>
        <sz val="11"/>
        <color rgb="FF73A771"/>
        <rFont val="Consolas"/>
      </rPr>
      <t>"media_url"</t>
    </r>
    <r>
      <rPr>
        <sz val="11"/>
        <color rgb="FFFFFFFF"/>
        <rFont val="Consolas"/>
      </rPr>
      <t>:</t>
    </r>
    <r>
      <rPr>
        <sz val="11"/>
        <color rgb="FF73A771"/>
        <rFont val="Consolas"/>
      </rPr>
      <t>"http:\/\/pbs.twimg.com\/ext_tw_video_thumb\/560070131976392705\/pu\/img\/TcG_ep5t-iqdLV5R.jpg"</t>
    </r>
    <r>
      <rPr>
        <sz val="11"/>
        <color rgb="FFFFFFFF"/>
        <rFont val="Consolas"/>
      </rPr>
      <t>,</t>
    </r>
  </si>
  <si>
    <r>
      <t>     </t>
    </r>
    <r>
      <rPr>
        <sz val="11"/>
        <color rgb="FF73A771"/>
        <rFont val="Consolas"/>
      </rPr>
      <t>"media_url_https"</t>
    </r>
    <r>
      <rPr>
        <sz val="11"/>
        <color rgb="FFFFFFFF"/>
        <rFont val="Consolas"/>
      </rPr>
      <t>:</t>
    </r>
    <r>
      <rPr>
        <sz val="11"/>
        <color rgb="FF73A771"/>
        <rFont val="Consolas"/>
      </rPr>
      <t>"https:\/\/pbs.twimg.com\/ext_tw_video_thumb\/560070131976392705\/pu\/img\/TcG_ep5t-iqdLV5R.jpg"</t>
    </r>
    <r>
      <rPr>
        <sz val="11"/>
        <color rgb="FFFFFFFF"/>
        <rFont val="Consolas"/>
      </rPr>
      <t>,</t>
    </r>
  </si>
  <si>
    <r>
      <t>     </t>
    </r>
    <r>
      <rPr>
        <sz val="11"/>
        <color rgb="FF73A771"/>
        <rFont val="Consolas"/>
      </rPr>
      <t>"sizes"</t>
    </r>
    <r>
      <rPr>
        <sz val="11"/>
        <color rgb="FFFFFFFF"/>
        <rFont val="Consolas"/>
      </rPr>
      <t>: {</t>
    </r>
  </si>
  <si>
    <r>
      <t>       </t>
    </r>
    <r>
      <rPr>
        <sz val="11"/>
        <color rgb="FF73A771"/>
        <rFont val="Consolas"/>
      </rPr>
      <t>"large"</t>
    </r>
    <r>
      <rPr>
        <sz val="11"/>
        <color rgb="FFFFFFFF"/>
        <rFont val="Consolas"/>
      </rPr>
      <t>: {</t>
    </r>
  </si>
  <si>
    <r>
      <t>         </t>
    </r>
    <r>
      <rPr>
        <sz val="11"/>
        <color rgb="FF73A771"/>
        <rFont val="Consolas"/>
      </rPr>
      <t>"h"</t>
    </r>
    <r>
      <rPr>
        <sz val="11"/>
        <color rgb="FFFFFFFF"/>
        <rFont val="Consolas"/>
      </rPr>
      <t>: 576,</t>
    </r>
  </si>
  <si>
    <r>
      <t>         </t>
    </r>
    <r>
      <rPr>
        <sz val="11"/>
        <color rgb="FF73A771"/>
        <rFont val="Consolas"/>
      </rPr>
      <t>"resize"</t>
    </r>
    <r>
      <rPr>
        <sz val="11"/>
        <color rgb="FFFFFFFF"/>
        <rFont val="Consolas"/>
      </rPr>
      <t>: </t>
    </r>
    <r>
      <rPr>
        <sz val="11"/>
        <color rgb="FF73A771"/>
        <rFont val="Consolas"/>
      </rPr>
      <t>"fit"</t>
    </r>
    <r>
      <rPr>
        <sz val="11"/>
        <color rgb="FFFFFFFF"/>
        <rFont val="Consolas"/>
      </rPr>
      <t>,</t>
    </r>
  </si>
  <si>
    <r>
      <t>         </t>
    </r>
    <r>
      <rPr>
        <sz val="11"/>
        <color rgb="FF73A771"/>
        <rFont val="Consolas"/>
      </rPr>
      <t>"w"</t>
    </r>
    <r>
      <rPr>
        <sz val="11"/>
        <color rgb="FFFFFFFF"/>
        <rFont val="Consolas"/>
      </rPr>
      <t>: 1024</t>
    </r>
  </si>
  <si>
    <r>
      <t>       </t>
    </r>
    <r>
      <rPr>
        <sz val="11"/>
        <color rgb="FFFFFFFF"/>
        <rFont val="Consolas"/>
      </rPr>
      <t>},</t>
    </r>
  </si>
  <si>
    <r>
      <t>       </t>
    </r>
    <r>
      <rPr>
        <sz val="11"/>
        <color rgb="FF73A771"/>
        <rFont val="Consolas"/>
      </rPr>
      <t>"medium"</t>
    </r>
    <r>
      <rPr>
        <sz val="11"/>
        <color rgb="FFFFFFFF"/>
        <rFont val="Consolas"/>
      </rPr>
      <t>: {</t>
    </r>
  </si>
  <si>
    <r>
      <t>         </t>
    </r>
    <r>
      <rPr>
        <sz val="11"/>
        <color rgb="FF73A771"/>
        <rFont val="Consolas"/>
      </rPr>
      <t>"h"</t>
    </r>
    <r>
      <rPr>
        <sz val="11"/>
        <color rgb="FFFFFFFF"/>
        <rFont val="Consolas"/>
      </rPr>
      <t>: 337,</t>
    </r>
  </si>
  <si>
    <r>
      <t>         </t>
    </r>
    <r>
      <rPr>
        <sz val="11"/>
        <color rgb="FF73A771"/>
        <rFont val="Consolas"/>
      </rPr>
      <t>"w"</t>
    </r>
    <r>
      <rPr>
        <sz val="11"/>
        <color rgb="FFFFFFFF"/>
        <rFont val="Consolas"/>
      </rPr>
      <t>: 600</t>
    </r>
  </si>
  <si>
    <r>
      <t>       </t>
    </r>
    <r>
      <rPr>
        <sz val="11"/>
        <color rgb="FF73A771"/>
        <rFont val="Consolas"/>
      </rPr>
      <t>"small"</t>
    </r>
    <r>
      <rPr>
        <sz val="11"/>
        <color rgb="FFFFFFFF"/>
        <rFont val="Consolas"/>
      </rPr>
      <t>: {</t>
    </r>
  </si>
  <si>
    <r>
      <t>         </t>
    </r>
    <r>
      <rPr>
        <sz val="11"/>
        <color rgb="FF73A771"/>
        <rFont val="Consolas"/>
      </rPr>
      <t>"h"</t>
    </r>
    <r>
      <rPr>
        <sz val="11"/>
        <color rgb="FFFFFFFF"/>
        <rFont val="Consolas"/>
      </rPr>
      <t>: 191,</t>
    </r>
  </si>
  <si>
    <r>
      <t>         </t>
    </r>
    <r>
      <rPr>
        <sz val="11"/>
        <color rgb="FF73A771"/>
        <rFont val="Consolas"/>
      </rPr>
      <t>"w"</t>
    </r>
    <r>
      <rPr>
        <sz val="11"/>
        <color rgb="FFFFFFFF"/>
        <rFont val="Consolas"/>
      </rPr>
      <t>: 340</t>
    </r>
  </si>
  <si>
    <r>
      <t>       </t>
    </r>
    <r>
      <rPr>
        <sz val="11"/>
        <color rgb="FF73A771"/>
        <rFont val="Consolas"/>
      </rPr>
      <t>"thumb"</t>
    </r>
    <r>
      <rPr>
        <sz val="11"/>
        <color rgb="FFFFFFFF"/>
        <rFont val="Consolas"/>
      </rPr>
      <t>: {</t>
    </r>
  </si>
  <si>
    <r>
      <t>         </t>
    </r>
    <r>
      <rPr>
        <sz val="11"/>
        <color rgb="FF73A771"/>
        <rFont val="Consolas"/>
      </rPr>
      <t>"h"</t>
    </r>
    <r>
      <rPr>
        <sz val="11"/>
        <color rgb="FFFFFFFF"/>
        <rFont val="Consolas"/>
      </rPr>
      <t>: 150,</t>
    </r>
  </si>
  <si>
    <r>
      <t>         </t>
    </r>
    <r>
      <rPr>
        <sz val="11"/>
        <color rgb="FF73A771"/>
        <rFont val="Consolas"/>
      </rPr>
      <t>"resize"</t>
    </r>
    <r>
      <rPr>
        <sz val="11"/>
        <color rgb="FFFFFFFF"/>
        <rFont val="Consolas"/>
      </rPr>
      <t>: </t>
    </r>
    <r>
      <rPr>
        <sz val="11"/>
        <color rgb="FF73A771"/>
        <rFont val="Consolas"/>
      </rPr>
      <t>"crop"</t>
    </r>
    <r>
      <rPr>
        <sz val="11"/>
        <color rgb="FFFFFFFF"/>
        <rFont val="Consolas"/>
      </rPr>
      <t>,</t>
    </r>
  </si>
  <si>
    <r>
      <t>         </t>
    </r>
    <r>
      <rPr>
        <sz val="11"/>
        <color rgb="FF73A771"/>
        <rFont val="Consolas"/>
      </rPr>
      <t>"w"</t>
    </r>
    <r>
      <rPr>
        <sz val="11"/>
        <color rgb="FFFFFFFF"/>
        <rFont val="Consolas"/>
      </rPr>
      <t>: 150</t>
    </r>
  </si>
  <si>
    <r>
      <t>       </t>
    </r>
    <r>
      <rPr>
        <sz val="11"/>
        <color rgb="FFFFFFFF"/>
        <rFont val="Consolas"/>
      </rPr>
      <t>}</t>
    </r>
  </si>
  <si>
    <r>
      <t>     </t>
    </r>
    <r>
      <rPr>
        <sz val="11"/>
        <color rgb="FF73A771"/>
        <rFont val="Consolas"/>
      </rPr>
      <t>"type"</t>
    </r>
    <r>
      <rPr>
        <sz val="11"/>
        <color rgb="FFFFFFFF"/>
        <rFont val="Consolas"/>
      </rPr>
      <t>: </t>
    </r>
    <r>
      <rPr>
        <sz val="11"/>
        <color rgb="FF73A771"/>
        <rFont val="Consolas"/>
      </rPr>
      <t>"video"</t>
    </r>
    <r>
      <rPr>
        <sz val="11"/>
        <color rgb="FFFFFFFF"/>
        <rFont val="Consolas"/>
      </rPr>
      <t>,</t>
    </r>
  </si>
  <si>
    <r>
      <t>     </t>
    </r>
    <r>
      <rPr>
        <sz val="11"/>
        <color rgb="FF73A771"/>
        <rFont val="Consolas"/>
      </rPr>
      <t>"url"</t>
    </r>
    <r>
      <rPr>
        <sz val="11"/>
        <color rgb="FFFFFFFF"/>
        <rFont val="Consolas"/>
      </rPr>
      <t>: </t>
    </r>
    <r>
      <rPr>
        <sz val="11"/>
        <color rgb="FF73A771"/>
        <rFont val="Consolas"/>
      </rPr>
      <t>"http:\/\/t.co\/31JoMS50ha"</t>
    </r>
    <r>
      <rPr>
        <sz val="11"/>
        <color rgb="FFFFFFFF"/>
        <rFont val="Consolas"/>
      </rPr>
      <t>,</t>
    </r>
  </si>
  <si>
    <r>
      <t>     </t>
    </r>
    <r>
      <rPr>
        <sz val="11"/>
        <color rgb="FF73A771"/>
        <rFont val="Consolas"/>
      </rPr>
      <t>"video_info"</t>
    </r>
    <r>
      <rPr>
        <sz val="11"/>
        <color rgb="FFFFFFFF"/>
        <rFont val="Consolas"/>
      </rPr>
      <t>: {</t>
    </r>
  </si>
  <si>
    <r>
      <t>       </t>
    </r>
    <r>
      <rPr>
        <sz val="11"/>
        <color rgb="FF73A771"/>
        <rFont val="Consolas"/>
      </rPr>
      <t>"aspect_ratio"</t>
    </r>
    <r>
      <rPr>
        <sz val="11"/>
        <color rgb="FFFFFFFF"/>
        <rFont val="Consolas"/>
      </rPr>
      <t>: [</t>
    </r>
  </si>
  <si>
    <r>
      <t>         </t>
    </r>
    <r>
      <rPr>
        <sz val="11"/>
        <color rgb="FFFFFFFF"/>
        <rFont val="Consolas"/>
      </rPr>
      <t>16,</t>
    </r>
  </si>
  <si>
    <r>
      <t>         </t>
    </r>
    <r>
      <rPr>
        <sz val="11"/>
        <color rgb="FFFFFFFF"/>
        <rFont val="Consolas"/>
      </rPr>
      <t>9</t>
    </r>
  </si>
  <si>
    <r>
      <t>       </t>
    </r>
    <r>
      <rPr>
        <sz val="11"/>
        <color rgb="FFFFFFFF"/>
        <rFont val="Consolas"/>
      </rPr>
      <t>],</t>
    </r>
  </si>
  <si>
    <r>
      <t>       </t>
    </r>
    <r>
      <rPr>
        <sz val="11"/>
        <color rgb="FF73A771"/>
        <rFont val="Consolas"/>
      </rPr>
      <t>"duration_millis"</t>
    </r>
    <r>
      <rPr>
        <sz val="11"/>
        <color rgb="FFFFFFFF"/>
        <rFont val="Consolas"/>
      </rPr>
      <t>: 30033,</t>
    </r>
  </si>
  <si>
    <r>
      <t>       </t>
    </r>
    <r>
      <rPr>
        <sz val="11"/>
        <color rgb="FF73A771"/>
        <rFont val="Consolas"/>
      </rPr>
      <t>"variants"</t>
    </r>
    <r>
      <rPr>
        <sz val="11"/>
        <color rgb="FFFFFFFF"/>
        <rFont val="Consolas"/>
      </rPr>
      <t>: [</t>
    </r>
  </si>
  <si>
    <r>
      <t>         </t>
    </r>
    <r>
      <rPr>
        <sz val="11"/>
        <color rgb="FFFFFFFF"/>
        <rFont val="Consolas"/>
      </rPr>
      <t>{</t>
    </r>
  </si>
  <si>
    <r>
      <t>           </t>
    </r>
    <r>
      <rPr>
        <sz val="11"/>
        <color rgb="FF73A771"/>
        <rFont val="Consolas"/>
      </rPr>
      <t>"bitrate"</t>
    </r>
    <r>
      <rPr>
        <sz val="11"/>
        <color rgb="FFFFFFFF"/>
        <rFont val="Consolas"/>
      </rPr>
      <t>: 2176000,</t>
    </r>
  </si>
  <si>
    <r>
      <t>           </t>
    </r>
    <r>
      <rPr>
        <sz val="11"/>
        <color rgb="FF73A771"/>
        <rFont val="Consolas"/>
      </rPr>
      <t>"content_type"</t>
    </r>
    <r>
      <rPr>
        <sz val="11"/>
        <color rgb="FFFFFFFF"/>
        <rFont val="Consolas"/>
      </rPr>
      <t>: </t>
    </r>
    <r>
      <rPr>
        <sz val="11"/>
        <color rgb="FF73A771"/>
        <rFont val="Consolas"/>
      </rPr>
      <t>"video\/mp4"</t>
    </r>
    <r>
      <rPr>
        <sz val="11"/>
        <color rgb="FFFFFFFF"/>
        <rFont val="Consolas"/>
      </rPr>
      <t>,</t>
    </r>
  </si>
  <si>
    <r>
      <t>           </t>
    </r>
    <r>
      <rPr>
        <sz val="11"/>
        <color rgb="FF73A771"/>
        <rFont val="Consolas"/>
      </rPr>
      <t>"url"</t>
    </r>
    <r>
      <rPr>
        <sz val="11"/>
        <color rgb="FFFFFFFF"/>
        <rFont val="Consolas"/>
      </rPr>
      <t>:</t>
    </r>
    <r>
      <rPr>
        <sz val="11"/>
        <color rgb="FF73A771"/>
        <rFont val="Consolas"/>
      </rPr>
      <t>"https:\/\/video.twimg.com\/ext_tw_video\/560070131976392705\/pu\/vid\/1280x720\/c4E56sl91ZB7cpYi.mp4"</t>
    </r>
  </si>
  <si>
    <r>
      <t>         </t>
    </r>
    <r>
      <rPr>
        <sz val="11"/>
        <color rgb="FFFFFFFF"/>
        <rFont val="Consolas"/>
      </rPr>
      <t>},</t>
    </r>
  </si>
  <si>
    <r>
      <t>           </t>
    </r>
    <r>
      <rPr>
        <sz val="11"/>
        <color rgb="FF73A771"/>
        <rFont val="Consolas"/>
      </rPr>
      <t>"bitrate"</t>
    </r>
    <r>
      <rPr>
        <sz val="11"/>
        <color rgb="FFFFFFFF"/>
        <rFont val="Consolas"/>
      </rPr>
      <t>: 320000,</t>
    </r>
  </si>
  <si>
    <r>
      <t>           </t>
    </r>
    <r>
      <rPr>
        <sz val="11"/>
        <color rgb="FF73A771"/>
        <rFont val="Consolas"/>
      </rPr>
      <t>"url"</t>
    </r>
    <r>
      <rPr>
        <sz val="11"/>
        <color rgb="FFFFFFFF"/>
        <rFont val="Consolas"/>
      </rPr>
      <t>:</t>
    </r>
    <r>
      <rPr>
        <sz val="11"/>
        <color rgb="FF73A771"/>
        <rFont val="Consolas"/>
      </rPr>
      <t>"https:\/\/video.twimg.com\/ext_tw_video\/560070131976392705\/pu\/vid\/320x180\/nXXsvs7vOhcMivwl.mp4"</t>
    </r>
  </si>
  <si>
    <r>
      <t>           </t>
    </r>
    <r>
      <rPr>
        <sz val="11"/>
        <color rgb="FF73A771"/>
        <rFont val="Consolas"/>
      </rPr>
      <t>"bitrate"</t>
    </r>
    <r>
      <rPr>
        <sz val="11"/>
        <color rgb="FFFFFFFF"/>
        <rFont val="Consolas"/>
      </rPr>
      <t>: 832000,</t>
    </r>
  </si>
  <si>
    <r>
      <t>           </t>
    </r>
    <r>
      <rPr>
        <sz val="11"/>
        <color rgb="FF73A771"/>
        <rFont val="Consolas"/>
      </rPr>
      <t>"url"</t>
    </r>
    <r>
      <rPr>
        <sz val="11"/>
        <color rgb="FFFFFFFF"/>
        <rFont val="Consolas"/>
      </rPr>
      <t>:</t>
    </r>
    <r>
      <rPr>
        <sz val="11"/>
        <color rgb="FF73A771"/>
        <rFont val="Consolas"/>
      </rPr>
      <t>"https:\/\/video.twimg.com\/ext_tw_video\/560070131976392705\/pu\/vid\/640x360\/vmLr5JlVs2kBLrXS.mp4"</t>
    </r>
  </si>
  <si>
    <r>
      <t>           </t>
    </r>
    <r>
      <rPr>
        <sz val="11"/>
        <color rgb="FF73A771"/>
        <rFont val="Consolas"/>
      </rPr>
      <t>"content_type"</t>
    </r>
    <r>
      <rPr>
        <sz val="11"/>
        <color rgb="FFFFFFFF"/>
        <rFont val="Consolas"/>
      </rPr>
      <t>: </t>
    </r>
    <r>
      <rPr>
        <sz val="11"/>
        <color rgb="FF73A771"/>
        <rFont val="Consolas"/>
      </rPr>
      <t>"application\/x-mpegURL"</t>
    </r>
    <r>
      <rPr>
        <sz val="11"/>
        <color rgb="FFFFFFFF"/>
        <rFont val="Consolas"/>
      </rPr>
      <t>,</t>
    </r>
  </si>
  <si>
    <r>
      <t>           </t>
    </r>
    <r>
      <rPr>
        <sz val="11"/>
        <color rgb="FF73A771"/>
        <rFont val="Consolas"/>
      </rPr>
      <t>"url"</t>
    </r>
    <r>
      <rPr>
        <sz val="11"/>
        <color rgb="FFFFFFFF"/>
        <rFont val="Consolas"/>
      </rPr>
      <t>:</t>
    </r>
    <r>
      <rPr>
        <sz val="11"/>
        <color rgb="FF73A771"/>
        <rFont val="Consolas"/>
      </rPr>
      <t>"https:\/\/video.twimg.com\/ext_tw_video\/560070131976392705\/pu\/pl\/r1kgzh5PmLgium3-.m3u8"</t>
    </r>
  </si>
  <si>
    <r>
      <t>         </t>
    </r>
    <r>
      <rPr>
        <sz val="11"/>
        <color rgb="FFFFFFFF"/>
        <rFont val="Consolas"/>
      </rPr>
      <t>}</t>
    </r>
  </si>
  <si>
    <r>
      <t>       </t>
    </r>
    <r>
      <rPr>
        <sz val="11"/>
        <color rgb="FFFFFFFF"/>
        <rFont val="Consolas"/>
      </rPr>
      <t>]</t>
    </r>
  </si>
  <si>
    <r>
      <t>     </t>
    </r>
    <r>
      <rPr>
        <sz val="11"/>
        <color rgb="FFFFFFFF"/>
        <rFont val="Consolas"/>
      </rPr>
      <t>}</t>
    </r>
  </si>
  <si>
    <r>
      <t>   </t>
    </r>
    <r>
      <rPr>
        <sz val="11"/>
        <color rgb="FFFFFFFF"/>
        <rFont val="Consolas"/>
      </rPr>
      <t>}</t>
    </r>
  </si>
  <si>
    <r>
      <t>From the Twitter API perspective, a Retweet is a special kind of Tweet that contains the original Tweet as an embedded </t>
    </r>
    <r>
      <rPr>
        <sz val="11"/>
        <color rgb="FF292F33"/>
        <rFont val="Courier New"/>
      </rPr>
      <t>retweeted_status</t>
    </r>
    <r>
      <rPr>
        <sz val="11"/>
        <color rgb="FF292F33"/>
        <rFont val="Helvetica Neue"/>
      </rPr>
      <t> object. For consistency, the top-level Retweet object also has a </t>
    </r>
    <r>
      <rPr>
        <sz val="11"/>
        <color rgb="FF292F33"/>
        <rFont val="Courier New"/>
      </rPr>
      <t>text</t>
    </r>
    <r>
      <rPr>
        <sz val="11"/>
        <color rgb="FF292F33"/>
        <rFont val="Helvetica Neue"/>
      </rPr>
      <t> property and associated </t>
    </r>
    <r>
      <rPr>
        <sz val="11"/>
        <color rgb="FF292F33"/>
        <rFont val="Courier New"/>
      </rPr>
      <t>entities</t>
    </r>
    <r>
      <rPr>
        <sz val="11"/>
        <color rgb="FF292F33"/>
        <rFont val="Helvetica Neue"/>
      </rPr>
      <t>.</t>
    </r>
  </si>
  <si>
    <r>
      <t>The Retweet </t>
    </r>
    <r>
      <rPr>
        <sz val="11"/>
        <color rgb="FF292F33"/>
        <rFont val="Courier New"/>
      </rPr>
      <t>text</t>
    </r>
    <r>
      <rPr>
        <sz val="11"/>
        <color rgb="FF292F33"/>
        <rFont val="Helvetica Neue"/>
      </rPr>
      <t> attribute is composed of the original Tweet text with “RT @username: ” prepended. If the display character count then exceeds 140 characters, this text is truncated and an ellipsis “…” is added. Consequently, some top-level </t>
    </r>
    <r>
      <rPr>
        <sz val="11"/>
        <color rgb="FF292F33"/>
        <rFont val="Courier New"/>
      </rPr>
      <t>entities</t>
    </r>
    <r>
      <rPr>
        <sz val="11"/>
        <color rgb="FF292F33"/>
        <rFont val="Helvetica Neue"/>
      </rPr>
      <t> might be incorrect or missing, for instance in the case of a truncated hashtag entry.</t>
    </r>
  </si>
  <si>
    <r>
      <t>As a result, the best practice is to retrieve the text, entities, original author and date from the original Tweet in </t>
    </r>
    <r>
      <rPr>
        <sz val="11"/>
        <color rgb="FF292F33"/>
        <rFont val="Courier New"/>
      </rPr>
      <t>retweeted_status</t>
    </r>
    <r>
      <rPr>
        <sz val="11"/>
        <color rgb="FF292F33"/>
        <rFont val="Helvetica Neue"/>
      </rPr>
      <t> whenever this exists.</t>
    </r>
  </si>
  <si>
    <r>
      <t>  </t>
    </r>
    <r>
      <rPr>
        <sz val="11"/>
        <color rgb="FF73A771"/>
        <rFont val="Consolas"/>
      </rPr>
      <t>"text"</t>
    </r>
    <r>
      <rPr>
        <sz val="11"/>
        <color rgb="FFFFFFFF"/>
        <rFont val="Consolas"/>
      </rPr>
      <t>: </t>
    </r>
    <r>
      <rPr>
        <sz val="11"/>
        <color rgb="FF73A771"/>
        <rFont val="Consolas"/>
      </rPr>
      <t>"RT @rsarver: Great, in-depth technical post from @raffi on how they re-architected Twitter to be able to handle 500M tweets\/day https:\/\/t.c\u2026"</t>
    </r>
    <r>
      <rPr>
        <sz val="11"/>
        <color rgb="FFFFFFFF"/>
        <rFont val="Consolas"/>
      </rPr>
      <t>,</t>
    </r>
  </si>
  <si>
    <r>
      <t>      </t>
    </r>
    <r>
      <rPr>
        <sz val="11"/>
        <color rgb="FF73A771"/>
        <rFont val="Consolas"/>
      </rPr>
      <t>"screen_name"</t>
    </r>
    <r>
      <rPr>
        <sz val="11"/>
        <color rgb="FFFFFFFF"/>
        <rFont val="Consolas"/>
      </rPr>
      <t>: </t>
    </r>
    <r>
      <rPr>
        <sz val="11"/>
        <color rgb="FF73A771"/>
        <rFont val="Consolas"/>
      </rPr>
      <t>"rsarver"</t>
    </r>
    <r>
      <rPr>
        <sz val="11"/>
        <color rgb="FFFFFFFF"/>
        <rFont val="Consolas"/>
      </rPr>
      <t>,</t>
    </r>
  </si>
  <si>
    <r>
      <t>      </t>
    </r>
    <r>
      <rPr>
        <sz val="11"/>
        <color rgb="FF73A771"/>
        <rFont val="Consolas"/>
      </rPr>
      <t>"name"</t>
    </r>
    <r>
      <rPr>
        <sz val="11"/>
        <color rgb="FFFFFFFF"/>
        <rFont val="Consolas"/>
      </rPr>
      <t>: </t>
    </r>
    <r>
      <rPr>
        <sz val="11"/>
        <color rgb="FF73A771"/>
        <rFont val="Consolas"/>
      </rPr>
      <t>"Ryan Sarver"</t>
    </r>
    <r>
      <rPr>
        <sz val="11"/>
        <color rgb="FFFFFFFF"/>
        <rFont val="Consolas"/>
      </rPr>
      <t>,</t>
    </r>
  </si>
  <si>
    <r>
      <t>      </t>
    </r>
    <r>
      <rPr>
        <sz val="11"/>
        <color rgb="FF73A771"/>
        <rFont val="Consolas"/>
      </rPr>
      <t>"id"</t>
    </r>
    <r>
      <rPr>
        <sz val="11"/>
        <color rgb="FFFFFFFF"/>
        <rFont val="Consolas"/>
      </rPr>
      <t>: 795649,</t>
    </r>
  </si>
  <si>
    <r>
      <t>      </t>
    </r>
    <r>
      <rPr>
        <sz val="11"/>
        <color rgb="FF73A771"/>
        <rFont val="Consolas"/>
      </rPr>
      <t>"id_str"</t>
    </r>
    <r>
      <rPr>
        <sz val="11"/>
        <color rgb="FFFFFFFF"/>
        <rFont val="Consolas"/>
      </rPr>
      <t>: </t>
    </r>
    <r>
      <rPr>
        <sz val="11"/>
        <color rgb="FF73A771"/>
        <rFont val="Consolas"/>
      </rPr>
      <t>"795649"</t>
    </r>
    <r>
      <rPr>
        <sz val="11"/>
        <color rgb="FFFFFFFF"/>
        <rFont val="Consolas"/>
      </rPr>
      <t>,</t>
    </r>
  </si>
  <si>
    <r>
      <t>      </t>
    </r>
    <r>
      <rPr>
        <sz val="11"/>
        <color rgb="FF73A771"/>
        <rFont val="Consolas"/>
      </rPr>
      <t>"indices"</t>
    </r>
    <r>
      <rPr>
        <sz val="11"/>
        <color rgb="FFFFFFFF"/>
        <rFont val="Consolas"/>
      </rPr>
      <t>: [3, 11]</t>
    </r>
  </si>
  <si>
    <r>
      <t>      </t>
    </r>
    <r>
      <rPr>
        <sz val="11"/>
        <color rgb="FF73A771"/>
        <rFont val="Consolas"/>
      </rPr>
      <t>"screen_name"</t>
    </r>
    <r>
      <rPr>
        <sz val="11"/>
        <color rgb="FFFFFFFF"/>
        <rFont val="Consolas"/>
      </rPr>
      <t>: </t>
    </r>
    <r>
      <rPr>
        <sz val="11"/>
        <color rgb="FF73A771"/>
        <rFont val="Consolas"/>
      </rPr>
      <t>"raffi"</t>
    </r>
    <r>
      <rPr>
        <sz val="11"/>
        <color rgb="FFFFFFFF"/>
        <rFont val="Consolas"/>
      </rPr>
      <t>,</t>
    </r>
  </si>
  <si>
    <r>
      <t>      </t>
    </r>
    <r>
      <rPr>
        <sz val="11"/>
        <color rgb="FF73A771"/>
        <rFont val="Consolas"/>
      </rPr>
      <t>"name"</t>
    </r>
    <r>
      <rPr>
        <sz val="11"/>
        <color rgb="FFFFFFFF"/>
        <rFont val="Consolas"/>
      </rPr>
      <t>: </t>
    </r>
    <r>
      <rPr>
        <sz val="11"/>
        <color rgb="FF73A771"/>
        <rFont val="Consolas"/>
      </rPr>
      <t>"Raffi Krikorian"</t>
    </r>
    <r>
      <rPr>
        <sz val="11"/>
        <color rgb="FFFFFFFF"/>
        <rFont val="Consolas"/>
      </rPr>
      <t>,</t>
    </r>
  </si>
  <si>
    <r>
      <t>      </t>
    </r>
    <r>
      <rPr>
        <sz val="11"/>
        <color rgb="FF73A771"/>
        <rFont val="Consolas"/>
      </rPr>
      <t>"id"</t>
    </r>
    <r>
      <rPr>
        <sz val="11"/>
        <color rgb="FFFFFFFF"/>
        <rFont val="Consolas"/>
      </rPr>
      <t>: 8285392,</t>
    </r>
  </si>
  <si>
    <r>
      <t>      </t>
    </r>
    <r>
      <rPr>
        <sz val="11"/>
        <color rgb="FF73A771"/>
        <rFont val="Consolas"/>
      </rPr>
      <t>"id_str"</t>
    </r>
    <r>
      <rPr>
        <sz val="11"/>
        <color rgb="FFFFFFFF"/>
        <rFont val="Consolas"/>
      </rPr>
      <t>: </t>
    </r>
    <r>
      <rPr>
        <sz val="11"/>
        <color rgb="FF73A771"/>
        <rFont val="Consolas"/>
      </rPr>
      <t>"8285392"</t>
    </r>
    <r>
      <rPr>
        <sz val="11"/>
        <color rgb="FFFFFFFF"/>
        <rFont val="Consolas"/>
      </rPr>
      <t>,</t>
    </r>
  </si>
  <si>
    <r>
      <t>      </t>
    </r>
    <r>
      <rPr>
        <sz val="11"/>
        <color rgb="FF73A771"/>
        <rFont val="Consolas"/>
      </rPr>
      <t>"indices"</t>
    </r>
    <r>
      <rPr>
        <sz val="11"/>
        <color rgb="FFFFFFFF"/>
        <rFont val="Consolas"/>
      </rPr>
      <t>: [49, 55]</t>
    </r>
  </si>
  <si>
    <r>
      <t>  </t>
    </r>
    <r>
      <rPr>
        <sz val="11"/>
        <color rgb="FF73A771"/>
        <rFont val="Consolas"/>
      </rPr>
      <t>"retweeted_status"</t>
    </r>
    <r>
      <rPr>
        <sz val="11"/>
        <color rgb="FFFFFFFF"/>
        <rFont val="Consolas"/>
      </rPr>
      <t>: {</t>
    </r>
  </si>
  <si>
    <r>
      <t>    </t>
    </r>
    <r>
      <rPr>
        <sz val="11"/>
        <color rgb="FFFFFFFF"/>
        <rFont val="Consolas"/>
      </rPr>
      <t>...</t>
    </r>
  </si>
  <si>
    <r>
      <t>    </t>
    </r>
    <r>
      <rPr>
        <sz val="11"/>
        <color rgb="FF73A771"/>
        <rFont val="Consolas"/>
      </rPr>
      <t>"text"</t>
    </r>
    <r>
      <rPr>
        <sz val="11"/>
        <color rgb="FFFFFFFF"/>
        <rFont val="Consolas"/>
      </rPr>
      <t>: </t>
    </r>
    <r>
      <rPr>
        <sz val="11"/>
        <color rgb="FF73A771"/>
        <rFont val="Consolas"/>
      </rPr>
      <t>"Great, in-depth technical post from @raffi on how they re-architected Twitter to be able to handle 500M tweets\/day https:\/\/t.co\/te5ubjHNsZ"</t>
    </r>
    <r>
      <rPr>
        <sz val="11"/>
        <color rgb="FFFFFFFF"/>
        <rFont val="Consolas"/>
      </rPr>
      <t>,</t>
    </r>
  </si>
  <si>
    <r>
      <t>      </t>
    </r>
    <r>
      <rPr>
        <sz val="11"/>
        <color rgb="FF73A771"/>
        <rFont val="Consolas"/>
      </rPr>
      <t>"hashtags"</t>
    </r>
    <r>
      <rPr>
        <sz val="11"/>
        <color rgb="FFFFFFFF"/>
        <rFont val="Consolas"/>
      </rPr>
      <t>: [],</t>
    </r>
  </si>
  <si>
    <r>
      <t>      </t>
    </r>
    <r>
      <rPr>
        <sz val="11"/>
        <color rgb="FF73A771"/>
        <rFont val="Consolas"/>
      </rPr>
      <t>"symbols"</t>
    </r>
    <r>
      <rPr>
        <sz val="11"/>
        <color rgb="FFFFFFFF"/>
        <rFont val="Consolas"/>
      </rPr>
      <t>: [],</t>
    </r>
  </si>
  <si>
    <r>
      <t>      </t>
    </r>
    <r>
      <rPr>
        <sz val="11"/>
        <color rgb="FF73A771"/>
        <rFont val="Consolas"/>
      </rPr>
      <t>"urls"</t>
    </r>
    <r>
      <rPr>
        <sz val="11"/>
        <color rgb="FFFFFFFF"/>
        <rFont val="Consolas"/>
      </rPr>
      <t>: [{</t>
    </r>
  </si>
  <si>
    <r>
      <t>        </t>
    </r>
    <r>
      <rPr>
        <sz val="11"/>
        <color rgb="FF73A771"/>
        <rFont val="Consolas"/>
      </rPr>
      <t>"url"</t>
    </r>
    <r>
      <rPr>
        <sz val="11"/>
        <color rgb="FFFFFFFF"/>
        <rFont val="Consolas"/>
      </rPr>
      <t>: </t>
    </r>
    <r>
      <rPr>
        <sz val="11"/>
        <color rgb="FF73A771"/>
        <rFont val="Consolas"/>
      </rPr>
      <t>"https:\/\/t.co\/te5ubjHNsZ"</t>
    </r>
    <r>
      <rPr>
        <sz val="11"/>
        <color rgb="FFFFFFFF"/>
        <rFont val="Consolas"/>
      </rPr>
      <t>,</t>
    </r>
  </si>
  <si>
    <r>
      <t>        </t>
    </r>
    <r>
      <rPr>
        <sz val="11"/>
        <color rgb="FF73A771"/>
        <rFont val="Consolas"/>
      </rPr>
      <t>"expanded_url"</t>
    </r>
    <r>
      <rPr>
        <sz val="11"/>
        <color rgb="FFFFFFFF"/>
        <rFont val="Consolas"/>
      </rPr>
      <t>: </t>
    </r>
    <r>
      <rPr>
        <sz val="11"/>
        <color rgb="FF73A771"/>
        <rFont val="Consolas"/>
      </rPr>
      <t>"https:\/\/blog.twitter.com\/2013\/new-tweets-per-second-record-and-how"</t>
    </r>
    <r>
      <rPr>
        <sz val="11"/>
        <color rgb="FFFFFFFF"/>
        <rFont val="Consolas"/>
      </rPr>
      <t>,</t>
    </r>
  </si>
  <si>
    <r>
      <t>        </t>
    </r>
    <r>
      <rPr>
        <sz val="11"/>
        <color rgb="FF73A771"/>
        <rFont val="Consolas"/>
      </rPr>
      <t>"display_url"</t>
    </r>
    <r>
      <rPr>
        <sz val="11"/>
        <color rgb="FFFFFFFF"/>
        <rFont val="Consolas"/>
      </rPr>
      <t>: </t>
    </r>
    <r>
      <rPr>
        <sz val="11"/>
        <color rgb="FF73A771"/>
        <rFont val="Consolas"/>
      </rPr>
      <t>"blog.twitter.com\/2013\/new-tweet\u2026"</t>
    </r>
    <r>
      <rPr>
        <sz val="11"/>
        <color rgb="FFFFFFFF"/>
        <rFont val="Consolas"/>
      </rPr>
      <t>,</t>
    </r>
  </si>
  <si>
    <r>
      <t>        </t>
    </r>
    <r>
      <rPr>
        <sz val="11"/>
        <color rgb="FF73A771"/>
        <rFont val="Consolas"/>
      </rPr>
      <t>"indices"</t>
    </r>
    <r>
      <rPr>
        <sz val="11"/>
        <color rgb="FFFFFFFF"/>
        <rFont val="Consolas"/>
      </rPr>
      <t>: [115, 138]</t>
    </r>
  </si>
  <si>
    <r>
      <t>      </t>
    </r>
    <r>
      <rPr>
        <sz val="11"/>
        <color rgb="FFFFFFFF"/>
        <rFont val="Consolas"/>
      </rPr>
      <t>}],</t>
    </r>
  </si>
  <si>
    <r>
      <t>      </t>
    </r>
    <r>
      <rPr>
        <sz val="11"/>
        <color rgb="FF73A771"/>
        <rFont val="Consolas"/>
      </rPr>
      <t>"user_mentions"</t>
    </r>
    <r>
      <rPr>
        <sz val="11"/>
        <color rgb="FFFFFFFF"/>
        <rFont val="Consolas"/>
      </rPr>
      <t>: [{</t>
    </r>
  </si>
  <si>
    <r>
      <t>        </t>
    </r>
    <r>
      <rPr>
        <sz val="11"/>
        <color rgb="FF73A771"/>
        <rFont val="Consolas"/>
      </rPr>
      <t>"screen_name"</t>
    </r>
    <r>
      <rPr>
        <sz val="11"/>
        <color rgb="FFFFFFFF"/>
        <rFont val="Consolas"/>
      </rPr>
      <t>: </t>
    </r>
    <r>
      <rPr>
        <sz val="11"/>
        <color rgb="FF73A771"/>
        <rFont val="Consolas"/>
      </rPr>
      <t>"raffi"</t>
    </r>
    <r>
      <rPr>
        <sz val="11"/>
        <color rgb="FFFFFFFF"/>
        <rFont val="Consolas"/>
      </rPr>
      <t>,</t>
    </r>
  </si>
  <si>
    <r>
      <t>        </t>
    </r>
    <r>
      <rPr>
        <sz val="11"/>
        <color rgb="FF73A771"/>
        <rFont val="Consolas"/>
      </rPr>
      <t>"name"</t>
    </r>
    <r>
      <rPr>
        <sz val="11"/>
        <color rgb="FFFFFFFF"/>
        <rFont val="Consolas"/>
      </rPr>
      <t>: </t>
    </r>
    <r>
      <rPr>
        <sz val="11"/>
        <color rgb="FF73A771"/>
        <rFont val="Consolas"/>
      </rPr>
      <t>"Raffi Krikorian"</t>
    </r>
    <r>
      <rPr>
        <sz val="11"/>
        <color rgb="FFFFFFFF"/>
        <rFont val="Consolas"/>
      </rPr>
      <t>,</t>
    </r>
  </si>
  <si>
    <r>
      <t>        </t>
    </r>
    <r>
      <rPr>
        <sz val="11"/>
        <color rgb="FF73A771"/>
        <rFont val="Consolas"/>
      </rPr>
      <t>"id"</t>
    </r>
    <r>
      <rPr>
        <sz val="11"/>
        <color rgb="FFFFFFFF"/>
        <rFont val="Consolas"/>
      </rPr>
      <t>: 8285392,</t>
    </r>
  </si>
  <si>
    <r>
      <t>        </t>
    </r>
    <r>
      <rPr>
        <sz val="11"/>
        <color rgb="FF73A771"/>
        <rFont val="Consolas"/>
      </rPr>
      <t>"id_str"</t>
    </r>
    <r>
      <rPr>
        <sz val="11"/>
        <color rgb="FFFFFFFF"/>
        <rFont val="Consolas"/>
      </rPr>
      <t>: </t>
    </r>
    <r>
      <rPr>
        <sz val="11"/>
        <color rgb="FF73A771"/>
        <rFont val="Consolas"/>
      </rPr>
      <t>"8285392"</t>
    </r>
    <r>
      <rPr>
        <sz val="11"/>
        <color rgb="FFFFFFFF"/>
        <rFont val="Consolas"/>
      </rPr>
      <t>,</t>
    </r>
  </si>
  <si>
    <r>
      <t>        </t>
    </r>
    <r>
      <rPr>
        <sz val="11"/>
        <color rgb="FF73A771"/>
        <rFont val="Consolas"/>
      </rPr>
      <t>"indices"</t>
    </r>
    <r>
      <rPr>
        <sz val="11"/>
        <color rgb="FFFFFFFF"/>
        <rFont val="Consolas"/>
      </rPr>
      <t>: [36, 42]</t>
    </r>
  </si>
  <si>
    <r>
      <t>      </t>
    </r>
    <r>
      <rPr>
        <sz val="11"/>
        <color rgb="FFFFFFFF"/>
        <rFont val="Consolas"/>
      </rPr>
      <t>}]</t>
    </r>
  </si>
  <si>
    <r>
      <t>In the above example, the URL was truncated in the top-level </t>
    </r>
    <r>
      <rPr>
        <sz val="11"/>
        <color rgb="FF292F33"/>
        <rFont val="Courier New"/>
      </rPr>
      <t>text</t>
    </r>
    <r>
      <rPr>
        <sz val="11"/>
        <color rgb="FF292F33"/>
        <rFont val="Helvetica Neue"/>
      </rPr>
      <t> and missing from the top-level </t>
    </r>
    <r>
      <rPr>
        <sz val="11"/>
        <color rgb="FF292F33"/>
        <rFont val="Courier New"/>
      </rPr>
      <t>entities</t>
    </r>
    <r>
      <rPr>
        <sz val="11"/>
        <color rgb="FF292F33"/>
        <rFont val="Helvetica Neue"/>
      </rPr>
      <t>. You will also notice the additional </t>
    </r>
    <r>
      <rPr>
        <sz val="11"/>
        <color rgb="FF292F33"/>
        <rFont val="Courier New"/>
      </rPr>
      <t>user_mentions</t>
    </r>
    <r>
      <rPr>
        <sz val="11"/>
        <color rgb="FF292F33"/>
        <rFont val="Helvetica Neue"/>
      </rPr>
      <t> top-level entity coming from the “RT @rsarver: ” prefix on the </t>
    </r>
    <r>
      <rPr>
        <sz val="11"/>
        <color rgb="FF292F33"/>
        <rFont val="Courier New"/>
      </rPr>
      <t>text</t>
    </r>
    <r>
      <rPr>
        <sz val="11"/>
        <color rgb="FF292F33"/>
        <rFont val="Helvetica Neue"/>
      </rPr>
      <t> field.</t>
    </r>
  </si>
  <si>
    <r>
      <t>However, the Tweet </t>
    </r>
    <r>
      <rPr>
        <sz val="11"/>
        <color rgb="FF292F33"/>
        <rFont val="Courier New"/>
      </rPr>
      <t>text</t>
    </r>
    <r>
      <rPr>
        <sz val="11"/>
        <color rgb="FF292F33"/>
        <rFont val="Helvetica Neue"/>
      </rPr>
      <t> and </t>
    </r>
    <r>
      <rPr>
        <sz val="11"/>
        <color rgb="FF292F33"/>
        <rFont val="Courier New"/>
      </rPr>
      <t>entities</t>
    </r>
    <r>
      <rPr>
        <sz val="11"/>
        <color rgb="FF292F33"/>
        <rFont val="Helvetica Neue"/>
      </rPr>
      <t> in </t>
    </r>
    <r>
      <rPr>
        <sz val="11"/>
        <color rgb="FF292F33"/>
        <rFont val="Courier New"/>
      </rPr>
      <t>retweeted_status</t>
    </r>
    <r>
      <rPr>
        <sz val="11"/>
        <color rgb="FF292F33"/>
        <rFont val="Helvetica Neue"/>
      </rPr>
      <t> perfectly reflect the original Tweet with no truncation or incorrect entities, hence our recommendation to rely on this nested object for Retweets.</t>
    </r>
  </si>
  <si>
    <r>
      <t>Top-level </t>
    </r>
    <r>
      <rPr>
        <sz val="11"/>
        <color rgb="FF292F33"/>
        <rFont val="Courier New"/>
      </rPr>
      <t>entities</t>
    </r>
    <r>
      <rPr>
        <sz val="11"/>
        <color rgb="FF292F33"/>
        <rFont val="Helvetica Neue"/>
      </rPr>
      <t> for Retweets are consistent with the original Tweet ones. We strongly recommend using </t>
    </r>
    <r>
      <rPr>
        <sz val="11"/>
        <color rgb="FF292F33"/>
        <rFont val="Courier New"/>
      </rPr>
      <t>entities</t>
    </r>
    <r>
      <rPr>
        <sz val="11"/>
        <color rgb="FF292F33"/>
        <rFont val="Helvetica Neue"/>
      </rPr>
      <t> from the original </t>
    </r>
    <r>
      <rPr>
        <sz val="11"/>
        <color rgb="FF292F33"/>
        <rFont val="Courier New"/>
      </rPr>
      <t>retweeted_status</t>
    </r>
    <r>
      <rPr>
        <sz val="11"/>
        <color rgb="FF292F33"/>
        <rFont val="Helvetica Neue"/>
      </rPr>
      <t>, but if you are making use of those top-level </t>
    </r>
    <r>
      <rPr>
        <sz val="11"/>
        <color rgb="FF292F33"/>
        <rFont val="Courier New"/>
      </rPr>
      <t>entities</t>
    </r>
    <r>
      <rPr>
        <sz val="11"/>
        <color rgb="FF292F33"/>
        <rFont val="Helvetica Neue"/>
      </rPr>
      <t>, below is a detailed example for the changes you will see early next year when we start rolling this out.</t>
    </r>
  </si>
  <si>
    <r>
      <t>  </t>
    </r>
    <r>
      <rPr>
        <sz val="11"/>
        <color rgb="FF73A771"/>
        <rFont val="Consolas"/>
      </rPr>
      <t>"text"</t>
    </r>
    <r>
      <rPr>
        <sz val="11"/>
        <color rgb="FFFFFFFF"/>
        <rFont val="Consolas"/>
      </rPr>
      <t>: </t>
    </r>
    <r>
      <rPr>
        <sz val="11"/>
        <color rgb="FF73A771"/>
        <rFont val="Consolas"/>
      </rPr>
      <t>"RT @university: Learn more about the powerful #Linux container engine @docker in this video intro with @solomonstre - http:\/\/t.co\/QJLdA1762\u2026"</t>
    </r>
    <r>
      <rPr>
        <sz val="11"/>
        <color rgb="FFFFFFFF"/>
        <rFont val="Consolas"/>
      </rPr>
      <t>,</t>
    </r>
  </si>
  <si>
    <r>
      <t>    </t>
    </r>
    <r>
      <rPr>
        <sz val="11"/>
        <color rgb="FF73A771"/>
        <rFont val="Consolas"/>
      </rPr>
      <t>"hashtags"</t>
    </r>
    <r>
      <rPr>
        <sz val="11"/>
        <color rgb="FFFFFFFF"/>
        <rFont val="Consolas"/>
      </rPr>
      <t>: [{</t>
    </r>
  </si>
  <si>
    <r>
      <t>      </t>
    </r>
    <r>
      <rPr>
        <sz val="11"/>
        <color rgb="FF73A771"/>
        <rFont val="Consolas"/>
      </rPr>
      <t>"text"</t>
    </r>
    <r>
      <rPr>
        <sz val="11"/>
        <color rgb="FFFFFFFF"/>
        <rFont val="Consolas"/>
      </rPr>
      <t>: </t>
    </r>
    <r>
      <rPr>
        <sz val="11"/>
        <color rgb="FF73A771"/>
        <rFont val="Consolas"/>
      </rPr>
      <t>"Linux"</t>
    </r>
    <r>
      <rPr>
        <sz val="11"/>
        <color rgb="FFFFFFFF"/>
        <rFont val="Consolas"/>
      </rPr>
      <t>,</t>
    </r>
  </si>
  <si>
    <r>
      <t>      </t>
    </r>
    <r>
      <rPr>
        <sz val="11"/>
        <color rgb="FF73A771"/>
        <rFont val="Consolas"/>
      </rPr>
      <t>"indices"</t>
    </r>
    <r>
      <rPr>
        <sz val="11"/>
        <color rgb="FFFFFFFF"/>
        <rFont val="Consolas"/>
      </rPr>
      <t>: [46, 52]</t>
    </r>
  </si>
  <si>
    <r>
      <t>      </t>
    </r>
    <r>
      <rPr>
        <sz val="11"/>
        <color rgb="FF73A771"/>
        <rFont val="Consolas"/>
      </rPr>
      <t>"screen_name"</t>
    </r>
    <r>
      <rPr>
        <sz val="11"/>
        <color rgb="FFFFFFFF"/>
        <rFont val="Consolas"/>
      </rPr>
      <t>: </t>
    </r>
    <r>
      <rPr>
        <sz val="11"/>
        <color rgb="FF73A771"/>
        <rFont val="Consolas"/>
      </rPr>
      <t>"university"</t>
    </r>
    <r>
      <rPr>
        <sz val="11"/>
        <color rgb="FFFFFFFF"/>
        <rFont val="Consolas"/>
      </rPr>
      <t>,</t>
    </r>
  </si>
  <si>
    <r>
      <t>      </t>
    </r>
    <r>
      <rPr>
        <sz val="11"/>
        <color rgb="FF73A771"/>
        <rFont val="Consolas"/>
      </rPr>
      <t>"name"</t>
    </r>
    <r>
      <rPr>
        <sz val="11"/>
        <color rgb="FFFFFFFF"/>
        <rFont val="Consolas"/>
      </rPr>
      <t>: </t>
    </r>
    <r>
      <rPr>
        <sz val="11"/>
        <color rgb="FF73A771"/>
        <rFont val="Consolas"/>
      </rPr>
      <t>"Twitter University"</t>
    </r>
    <r>
      <rPr>
        <sz val="11"/>
        <color rgb="FFFFFFFF"/>
        <rFont val="Consolas"/>
      </rPr>
      <t>,</t>
    </r>
  </si>
  <si>
    <r>
      <t>      </t>
    </r>
    <r>
      <rPr>
        <sz val="11"/>
        <color rgb="FF73A771"/>
        <rFont val="Consolas"/>
      </rPr>
      <t>"id"</t>
    </r>
    <r>
      <rPr>
        <sz val="11"/>
        <color rgb="FFFFFFFF"/>
        <rFont val="Consolas"/>
      </rPr>
      <t>: 1665823832,</t>
    </r>
  </si>
  <si>
    <r>
      <t>      </t>
    </r>
    <r>
      <rPr>
        <sz val="11"/>
        <color rgb="FF73A771"/>
        <rFont val="Consolas"/>
      </rPr>
      <t>"id_str"</t>
    </r>
    <r>
      <rPr>
        <sz val="11"/>
        <color rgb="FFFFFFFF"/>
        <rFont val="Consolas"/>
      </rPr>
      <t>: </t>
    </r>
    <r>
      <rPr>
        <sz val="11"/>
        <color rgb="FF73A771"/>
        <rFont val="Consolas"/>
      </rPr>
      <t>"1665823832"</t>
    </r>
    <r>
      <rPr>
        <sz val="11"/>
        <color rgb="FFFFFFFF"/>
        <rFont val="Consolas"/>
      </rPr>
      <t>,</t>
    </r>
  </si>
  <si>
    <r>
      <t>      </t>
    </r>
    <r>
      <rPr>
        <sz val="11"/>
        <color rgb="FF73A771"/>
        <rFont val="Consolas"/>
      </rPr>
      <t>"indices"</t>
    </r>
    <r>
      <rPr>
        <sz val="11"/>
        <color rgb="FFFFFFFF"/>
        <rFont val="Consolas"/>
      </rPr>
      <t>: [3, 14]</t>
    </r>
  </si>
  <si>
    <r>
      <t>      </t>
    </r>
    <r>
      <rPr>
        <sz val="11"/>
        <color rgb="FF73A771"/>
        <rFont val="Consolas"/>
      </rPr>
      <t>"screen_name"</t>
    </r>
    <r>
      <rPr>
        <sz val="11"/>
        <color rgb="FFFFFFFF"/>
        <rFont val="Consolas"/>
      </rPr>
      <t>: </t>
    </r>
    <r>
      <rPr>
        <sz val="11"/>
        <color rgb="FF73A771"/>
        <rFont val="Consolas"/>
      </rPr>
      <t>"docker"</t>
    </r>
    <r>
      <rPr>
        <sz val="11"/>
        <color rgb="FFFFFFFF"/>
        <rFont val="Consolas"/>
      </rPr>
      <t>,</t>
    </r>
  </si>
  <si>
    <r>
      <t>      </t>
    </r>
    <r>
      <rPr>
        <sz val="11"/>
        <color rgb="FF73A771"/>
        <rFont val="Consolas"/>
      </rPr>
      <t>"name"</t>
    </r>
    <r>
      <rPr>
        <sz val="11"/>
        <color rgb="FFFFFFFF"/>
        <rFont val="Consolas"/>
      </rPr>
      <t>: </t>
    </r>
    <r>
      <rPr>
        <sz val="11"/>
        <color rgb="FF73A771"/>
        <rFont val="Consolas"/>
      </rPr>
      <t>"Docker"</t>
    </r>
    <r>
      <rPr>
        <sz val="11"/>
        <color rgb="FFFFFFFF"/>
        <rFont val="Consolas"/>
      </rPr>
      <t>,</t>
    </r>
  </si>
  <si>
    <r>
      <t>      </t>
    </r>
    <r>
      <rPr>
        <sz val="11"/>
        <color rgb="FF73A771"/>
        <rFont val="Consolas"/>
      </rPr>
      <t>"id"</t>
    </r>
    <r>
      <rPr>
        <sz val="11"/>
        <color rgb="FFFFFFFF"/>
        <rFont val="Consolas"/>
      </rPr>
      <t>: 1138959692,</t>
    </r>
  </si>
  <si>
    <r>
      <t>      </t>
    </r>
    <r>
      <rPr>
        <sz val="11"/>
        <color rgb="FF73A771"/>
        <rFont val="Consolas"/>
      </rPr>
      <t>"id_str"</t>
    </r>
    <r>
      <rPr>
        <sz val="11"/>
        <color rgb="FFFFFFFF"/>
        <rFont val="Consolas"/>
      </rPr>
      <t>: </t>
    </r>
    <r>
      <rPr>
        <sz val="11"/>
        <color rgb="FF73A771"/>
        <rFont val="Consolas"/>
      </rPr>
      <t>"1138959692"</t>
    </r>
    <r>
      <rPr>
        <sz val="11"/>
        <color rgb="FFFFFFFF"/>
        <rFont val="Consolas"/>
      </rPr>
      <t>,</t>
    </r>
  </si>
  <si>
    <r>
      <t>      </t>
    </r>
    <r>
      <rPr>
        <sz val="11"/>
        <color rgb="FF73A771"/>
        <rFont val="Consolas"/>
      </rPr>
      <t>"indices"</t>
    </r>
    <r>
      <rPr>
        <sz val="11"/>
        <color rgb="FFFFFFFF"/>
        <rFont val="Consolas"/>
      </rPr>
      <t>: [70, 77]</t>
    </r>
  </si>
  <si>
    <r>
      <t>      </t>
    </r>
    <r>
      <rPr>
        <sz val="11"/>
        <color rgb="FF73A771"/>
        <rFont val="Consolas"/>
      </rPr>
      <t>"screen_name"</t>
    </r>
    <r>
      <rPr>
        <sz val="11"/>
        <color rgb="FFFFFFFF"/>
        <rFont val="Consolas"/>
      </rPr>
      <t>: </t>
    </r>
    <r>
      <rPr>
        <sz val="11"/>
        <color rgb="FF73A771"/>
        <rFont val="Consolas"/>
      </rPr>
      <t>"solomonstre"</t>
    </r>
    <r>
      <rPr>
        <sz val="11"/>
        <color rgb="FFFFFFFF"/>
        <rFont val="Consolas"/>
      </rPr>
      <t>,</t>
    </r>
  </si>
  <si>
    <r>
      <t>      </t>
    </r>
    <r>
      <rPr>
        <sz val="11"/>
        <color rgb="FF73A771"/>
        <rFont val="Consolas"/>
      </rPr>
      <t>"name"</t>
    </r>
    <r>
      <rPr>
        <sz val="11"/>
        <color rgb="FFFFFFFF"/>
        <rFont val="Consolas"/>
      </rPr>
      <t>: </t>
    </r>
    <r>
      <rPr>
        <sz val="11"/>
        <color rgb="FF73A771"/>
        <rFont val="Consolas"/>
      </rPr>
      <t>"Solomon Hykes"</t>
    </r>
    <r>
      <rPr>
        <sz val="11"/>
        <color rgb="FFFFFFFF"/>
        <rFont val="Consolas"/>
      </rPr>
      <t>,</t>
    </r>
  </si>
  <si>
    <r>
      <t>      </t>
    </r>
    <r>
      <rPr>
        <sz val="11"/>
        <color rgb="FF73A771"/>
        <rFont val="Consolas"/>
      </rPr>
      <t>"id"</t>
    </r>
    <r>
      <rPr>
        <sz val="11"/>
        <color rgb="FFFFFFFF"/>
        <rFont val="Consolas"/>
      </rPr>
      <t>: 9551792,</t>
    </r>
  </si>
  <si>
    <r>
      <t>      </t>
    </r>
    <r>
      <rPr>
        <sz val="11"/>
        <color rgb="FF73A771"/>
        <rFont val="Consolas"/>
      </rPr>
      <t>"id_str"</t>
    </r>
    <r>
      <rPr>
        <sz val="11"/>
        <color rgb="FFFFFFFF"/>
        <rFont val="Consolas"/>
      </rPr>
      <t>: </t>
    </r>
    <r>
      <rPr>
        <sz val="11"/>
        <color rgb="FF73A771"/>
        <rFont val="Consolas"/>
      </rPr>
      <t>"9551792"</t>
    </r>
    <r>
      <rPr>
        <sz val="11"/>
        <color rgb="FFFFFFFF"/>
        <rFont val="Consolas"/>
      </rPr>
      <t>,</t>
    </r>
  </si>
  <si>
    <r>
      <t>      </t>
    </r>
    <r>
      <rPr>
        <sz val="11"/>
        <color rgb="FF73A771"/>
        <rFont val="Consolas"/>
      </rPr>
      <t>"indices"</t>
    </r>
    <r>
      <rPr>
        <sz val="11"/>
        <color rgb="FFFFFFFF"/>
        <rFont val="Consolas"/>
      </rPr>
      <t>: [103, 115]</t>
    </r>
  </si>
  <si>
    <r>
      <t>    </t>
    </r>
    <r>
      <rPr>
        <sz val="11"/>
        <color rgb="FF73A771"/>
        <rFont val="Consolas"/>
      </rPr>
      <t>"text"</t>
    </r>
    <r>
      <rPr>
        <sz val="11"/>
        <color rgb="FFFFFFFF"/>
        <rFont val="Consolas"/>
      </rPr>
      <t>: </t>
    </r>
    <r>
      <rPr>
        <sz val="11"/>
        <color rgb="FF73A771"/>
        <rFont val="Consolas"/>
      </rPr>
      <t>"Learn more about the powerful #Linux container engine @docker in this video intro with @solomonstre - http:\/\/t.co\/QJLdA1762Y @TwitterOSS"</t>
    </r>
    <r>
      <rPr>
        <sz val="11"/>
        <color rgb="FFFFFFFF"/>
        <rFont val="Consolas"/>
      </rPr>
      <t>,</t>
    </r>
  </si>
  <si>
    <r>
      <t>      </t>
    </r>
    <r>
      <rPr>
        <sz val="11"/>
        <color rgb="FF73A771"/>
        <rFont val="Consolas"/>
      </rPr>
      <t>"hashtags"</t>
    </r>
    <r>
      <rPr>
        <sz val="11"/>
        <color rgb="FFFFFFFF"/>
        <rFont val="Consolas"/>
      </rPr>
      <t>: [{</t>
    </r>
  </si>
  <si>
    <r>
      <t>        </t>
    </r>
    <r>
      <rPr>
        <sz val="11"/>
        <color rgb="FF73A771"/>
        <rFont val="Consolas"/>
      </rPr>
      <t>"text"</t>
    </r>
    <r>
      <rPr>
        <sz val="11"/>
        <color rgb="FFFFFFFF"/>
        <rFont val="Consolas"/>
      </rPr>
      <t>: </t>
    </r>
    <r>
      <rPr>
        <sz val="11"/>
        <color rgb="FF73A771"/>
        <rFont val="Consolas"/>
      </rPr>
      <t>"Linux"</t>
    </r>
    <r>
      <rPr>
        <sz val="11"/>
        <color rgb="FFFFFFFF"/>
        <rFont val="Consolas"/>
      </rPr>
      <t>,</t>
    </r>
  </si>
  <si>
    <r>
      <t>        </t>
    </r>
    <r>
      <rPr>
        <sz val="11"/>
        <color rgb="FF73A771"/>
        <rFont val="Consolas"/>
      </rPr>
      <t>"indices"</t>
    </r>
    <r>
      <rPr>
        <sz val="11"/>
        <color rgb="FFFFFFFF"/>
        <rFont val="Consolas"/>
      </rPr>
      <t>: [30, 36]</t>
    </r>
  </si>
  <si>
    <r>
      <t>        </t>
    </r>
    <r>
      <rPr>
        <sz val="11"/>
        <color rgb="FF73A771"/>
        <rFont val="Consolas"/>
      </rPr>
      <t>"url"</t>
    </r>
    <r>
      <rPr>
        <sz val="11"/>
        <color rgb="FFFFFFFF"/>
        <rFont val="Consolas"/>
      </rPr>
      <t>: </t>
    </r>
    <r>
      <rPr>
        <sz val="11"/>
        <color rgb="FF73A771"/>
        <rFont val="Consolas"/>
      </rPr>
      <t>"http:\/\/t.co\/QJLdA1762Y"</t>
    </r>
    <r>
      <rPr>
        <sz val="11"/>
        <color rgb="FFFFFFFF"/>
        <rFont val="Consolas"/>
      </rPr>
      <t>,</t>
    </r>
  </si>
  <si>
    <r>
      <t>        </t>
    </r>
    <r>
      <rPr>
        <sz val="11"/>
        <color rgb="FF73A771"/>
        <rFont val="Consolas"/>
      </rPr>
      <t>"expanded_url"</t>
    </r>
    <r>
      <rPr>
        <sz val="11"/>
        <color rgb="FFFFFFFF"/>
        <rFont val="Consolas"/>
      </rPr>
      <t>: </t>
    </r>
    <r>
      <rPr>
        <sz val="11"/>
        <color rgb="FF73A771"/>
        <rFont val="Consolas"/>
      </rPr>
      <t>"http:\/\/youtu.be\/Q5POuMHxW-0"</t>
    </r>
    <r>
      <rPr>
        <sz val="11"/>
        <color rgb="FFFFFFFF"/>
        <rFont val="Consolas"/>
      </rPr>
      <t>,</t>
    </r>
  </si>
  <si>
    <r>
      <t>        </t>
    </r>
    <r>
      <rPr>
        <sz val="11"/>
        <color rgb="FF73A771"/>
        <rFont val="Consolas"/>
      </rPr>
      <t>"display_url"</t>
    </r>
    <r>
      <rPr>
        <sz val="11"/>
        <color rgb="FFFFFFFF"/>
        <rFont val="Consolas"/>
      </rPr>
      <t>: </t>
    </r>
    <r>
      <rPr>
        <sz val="11"/>
        <color rgb="FF73A771"/>
        <rFont val="Consolas"/>
      </rPr>
      <t>"youtu.be\/Q5POuMHxW-0"</t>
    </r>
    <r>
      <rPr>
        <sz val="11"/>
        <color rgb="FFFFFFFF"/>
        <rFont val="Consolas"/>
      </rPr>
      <t>,</t>
    </r>
  </si>
  <si>
    <r>
      <t>        </t>
    </r>
    <r>
      <rPr>
        <sz val="11"/>
        <color rgb="FF73A771"/>
        <rFont val="Consolas"/>
      </rPr>
      <t>"indices"</t>
    </r>
    <r>
      <rPr>
        <sz val="11"/>
        <color rgb="FFFFFFFF"/>
        <rFont val="Consolas"/>
      </rPr>
      <t>: [102, 124]</t>
    </r>
  </si>
  <si>
    <r>
      <t>        </t>
    </r>
    <r>
      <rPr>
        <sz val="11"/>
        <color rgb="FF73A771"/>
        <rFont val="Consolas"/>
      </rPr>
      <t>"screen_name"</t>
    </r>
    <r>
      <rPr>
        <sz val="11"/>
        <color rgb="FFFFFFFF"/>
        <rFont val="Consolas"/>
      </rPr>
      <t>: </t>
    </r>
    <r>
      <rPr>
        <sz val="11"/>
        <color rgb="FF73A771"/>
        <rFont val="Consolas"/>
      </rPr>
      <t>"docker"</t>
    </r>
    <r>
      <rPr>
        <sz val="11"/>
        <color rgb="FFFFFFFF"/>
        <rFont val="Consolas"/>
      </rPr>
      <t>,</t>
    </r>
  </si>
  <si>
    <r>
      <t>        </t>
    </r>
    <r>
      <rPr>
        <sz val="11"/>
        <color rgb="FF73A771"/>
        <rFont val="Consolas"/>
      </rPr>
      <t>"name"</t>
    </r>
    <r>
      <rPr>
        <sz val="11"/>
        <color rgb="FFFFFFFF"/>
        <rFont val="Consolas"/>
      </rPr>
      <t>: </t>
    </r>
    <r>
      <rPr>
        <sz val="11"/>
        <color rgb="FF73A771"/>
        <rFont val="Consolas"/>
      </rPr>
      <t>"Docker"</t>
    </r>
    <r>
      <rPr>
        <sz val="11"/>
        <color rgb="FFFFFFFF"/>
        <rFont val="Consolas"/>
      </rPr>
      <t>,</t>
    </r>
  </si>
  <si>
    <r>
      <t>        </t>
    </r>
    <r>
      <rPr>
        <sz val="11"/>
        <color rgb="FF73A771"/>
        <rFont val="Consolas"/>
      </rPr>
      <t>"id"</t>
    </r>
    <r>
      <rPr>
        <sz val="11"/>
        <color rgb="FFFFFFFF"/>
        <rFont val="Consolas"/>
      </rPr>
      <t>: 1138959692,</t>
    </r>
  </si>
  <si>
    <r>
      <t>        </t>
    </r>
    <r>
      <rPr>
        <sz val="11"/>
        <color rgb="FF73A771"/>
        <rFont val="Consolas"/>
      </rPr>
      <t>"id_str"</t>
    </r>
    <r>
      <rPr>
        <sz val="11"/>
        <color rgb="FFFFFFFF"/>
        <rFont val="Consolas"/>
      </rPr>
      <t>: </t>
    </r>
    <r>
      <rPr>
        <sz val="11"/>
        <color rgb="FF73A771"/>
        <rFont val="Consolas"/>
      </rPr>
      <t>"1138959692"</t>
    </r>
    <r>
      <rPr>
        <sz val="11"/>
        <color rgb="FFFFFFFF"/>
        <rFont val="Consolas"/>
      </rPr>
      <t>,</t>
    </r>
  </si>
  <si>
    <r>
      <t>        </t>
    </r>
    <r>
      <rPr>
        <sz val="11"/>
        <color rgb="FF73A771"/>
        <rFont val="Consolas"/>
      </rPr>
      <t>"indices"</t>
    </r>
    <r>
      <rPr>
        <sz val="11"/>
        <color rgb="FFFFFFFF"/>
        <rFont val="Consolas"/>
      </rPr>
      <t>: [54, 61]</t>
    </r>
  </si>
  <si>
    <r>
      <t>      </t>
    </r>
    <r>
      <rPr>
        <sz val="11"/>
        <color rgb="FFFFFFFF"/>
        <rFont val="Consolas"/>
      </rPr>
      <t>}, {</t>
    </r>
  </si>
  <si>
    <r>
      <t>        </t>
    </r>
    <r>
      <rPr>
        <sz val="11"/>
        <color rgb="FF73A771"/>
        <rFont val="Consolas"/>
      </rPr>
      <t>"screen_name"</t>
    </r>
    <r>
      <rPr>
        <sz val="11"/>
        <color rgb="FFFFFFFF"/>
        <rFont val="Consolas"/>
      </rPr>
      <t>: </t>
    </r>
    <r>
      <rPr>
        <sz val="11"/>
        <color rgb="FF73A771"/>
        <rFont val="Consolas"/>
      </rPr>
      <t>"solomonstre"</t>
    </r>
    <r>
      <rPr>
        <sz val="11"/>
        <color rgb="FFFFFFFF"/>
        <rFont val="Consolas"/>
      </rPr>
      <t>,</t>
    </r>
  </si>
  <si>
    <r>
      <t>        </t>
    </r>
    <r>
      <rPr>
        <sz val="11"/>
        <color rgb="FF73A771"/>
        <rFont val="Consolas"/>
      </rPr>
      <t>"name"</t>
    </r>
    <r>
      <rPr>
        <sz val="11"/>
        <color rgb="FFFFFFFF"/>
        <rFont val="Consolas"/>
      </rPr>
      <t>: </t>
    </r>
    <r>
      <rPr>
        <sz val="11"/>
        <color rgb="FF73A771"/>
        <rFont val="Consolas"/>
      </rPr>
      <t>"Solomon Hykes"</t>
    </r>
    <r>
      <rPr>
        <sz val="11"/>
        <color rgb="FFFFFFFF"/>
        <rFont val="Consolas"/>
      </rPr>
      <t>,</t>
    </r>
  </si>
  <si>
    <r>
      <t>        </t>
    </r>
    <r>
      <rPr>
        <sz val="11"/>
        <color rgb="FF73A771"/>
        <rFont val="Consolas"/>
      </rPr>
      <t>"id"</t>
    </r>
    <r>
      <rPr>
        <sz val="11"/>
        <color rgb="FFFFFFFF"/>
        <rFont val="Consolas"/>
      </rPr>
      <t>: 9551792,</t>
    </r>
  </si>
  <si>
    <r>
      <t>        </t>
    </r>
    <r>
      <rPr>
        <sz val="11"/>
        <color rgb="FF73A771"/>
        <rFont val="Consolas"/>
      </rPr>
      <t>"id_str"</t>
    </r>
    <r>
      <rPr>
        <sz val="11"/>
        <color rgb="FFFFFFFF"/>
        <rFont val="Consolas"/>
      </rPr>
      <t>: </t>
    </r>
    <r>
      <rPr>
        <sz val="11"/>
        <color rgb="FF73A771"/>
        <rFont val="Consolas"/>
      </rPr>
      <t>"9551792"</t>
    </r>
    <r>
      <rPr>
        <sz val="11"/>
        <color rgb="FFFFFFFF"/>
        <rFont val="Consolas"/>
      </rPr>
      <t>,</t>
    </r>
  </si>
  <si>
    <r>
      <t>        </t>
    </r>
    <r>
      <rPr>
        <sz val="11"/>
        <color rgb="FF73A771"/>
        <rFont val="Consolas"/>
      </rPr>
      <t>"indices"</t>
    </r>
    <r>
      <rPr>
        <sz val="11"/>
        <color rgb="FFFFFFFF"/>
        <rFont val="Consolas"/>
      </rPr>
      <t>: [87, 99]</t>
    </r>
  </si>
  <si>
    <r>
      <t>        </t>
    </r>
    <r>
      <rPr>
        <sz val="11"/>
        <color rgb="FF73A771"/>
        <rFont val="Consolas"/>
      </rPr>
      <t>"screen_name"</t>
    </r>
    <r>
      <rPr>
        <sz val="11"/>
        <color rgb="FFFFFFFF"/>
        <rFont val="Consolas"/>
      </rPr>
      <t>: </t>
    </r>
    <r>
      <rPr>
        <sz val="11"/>
        <color rgb="FF73A771"/>
        <rFont val="Consolas"/>
      </rPr>
      <t>"TwitterOSS"</t>
    </r>
    <r>
      <rPr>
        <sz val="11"/>
        <color rgb="FFFFFFFF"/>
        <rFont val="Consolas"/>
      </rPr>
      <t>,</t>
    </r>
  </si>
  <si>
    <r>
      <t>        </t>
    </r>
    <r>
      <rPr>
        <sz val="11"/>
        <color rgb="FF73A771"/>
        <rFont val="Consolas"/>
      </rPr>
      <t>"name"</t>
    </r>
    <r>
      <rPr>
        <sz val="11"/>
        <color rgb="FFFFFFFF"/>
        <rFont val="Consolas"/>
      </rPr>
      <t>: </t>
    </r>
    <r>
      <rPr>
        <sz val="11"/>
        <color rgb="FF73A771"/>
        <rFont val="Consolas"/>
      </rPr>
      <t>"Twitter Open Source"</t>
    </r>
    <r>
      <rPr>
        <sz val="11"/>
        <color rgb="FFFFFFFF"/>
        <rFont val="Consolas"/>
      </rPr>
      <t>,</t>
    </r>
  </si>
  <si>
    <r>
      <t>        </t>
    </r>
    <r>
      <rPr>
        <sz val="11"/>
        <color rgb="FF73A771"/>
        <rFont val="Consolas"/>
      </rPr>
      <t>"id"</t>
    </r>
    <r>
      <rPr>
        <sz val="11"/>
        <color rgb="FFFFFFFF"/>
        <rFont val="Consolas"/>
      </rPr>
      <t>: 376825877,</t>
    </r>
  </si>
  <si>
    <r>
      <t>        </t>
    </r>
    <r>
      <rPr>
        <sz val="11"/>
        <color rgb="FF73A771"/>
        <rFont val="Consolas"/>
      </rPr>
      <t>"id_str"</t>
    </r>
    <r>
      <rPr>
        <sz val="11"/>
        <color rgb="FFFFFFFF"/>
        <rFont val="Consolas"/>
      </rPr>
      <t>: </t>
    </r>
    <r>
      <rPr>
        <sz val="11"/>
        <color rgb="FF73A771"/>
        <rFont val="Consolas"/>
      </rPr>
      <t>"376825877"</t>
    </r>
    <r>
      <rPr>
        <sz val="11"/>
        <color rgb="FFFFFFFF"/>
        <rFont val="Consolas"/>
      </rPr>
      <t>,</t>
    </r>
  </si>
  <si>
    <r>
      <t>        </t>
    </r>
    <r>
      <rPr>
        <sz val="11"/>
        <color rgb="FF73A771"/>
        <rFont val="Consolas"/>
      </rPr>
      <t>"indices"</t>
    </r>
    <r>
      <rPr>
        <sz val="11"/>
        <color rgb="FFFFFFFF"/>
        <rFont val="Consolas"/>
      </rPr>
      <t>: [125, 136]</t>
    </r>
  </si>
  <si>
    <r>
      <t>Since the URL was truncated in the top-level </t>
    </r>
    <r>
      <rPr>
        <sz val="11"/>
        <color rgb="FF292F33"/>
        <rFont val="Courier New"/>
      </rPr>
      <t>text</t>
    </r>
    <r>
      <rPr>
        <sz val="11"/>
        <color rgb="FF292F33"/>
        <rFont val="Helvetica Neue"/>
      </rPr>
      <t>, previously the URL entity would be missing. With this change, the URL entity will be included and its </t>
    </r>
    <r>
      <rPr>
        <sz val="11"/>
        <color rgb="FF292F33"/>
        <rFont val="Courier New"/>
      </rPr>
      <t>indices</t>
    </r>
    <r>
      <rPr>
        <sz val="11"/>
        <color rgb="FF292F33"/>
        <rFont val="Helvetica Neue"/>
      </rPr>
      <t> will start at the beginning of the URL text, but actually end at the ellipsis character. The URL entity will contain the entire shortened URL, even though that URL is not fully contained in the Retweet text.</t>
    </r>
  </si>
  <si>
    <r>
      <t>The @TwitterOSS user mention entity was also missing since it was entirely truncated. It will now be included but will only reference the ellipsis character at indices </t>
    </r>
    <r>
      <rPr>
        <sz val="11"/>
        <color rgb="FF292F33"/>
        <rFont val="Courier New"/>
      </rPr>
      <t>[139, 140]</t>
    </r>
    <r>
      <rPr>
        <sz val="11"/>
        <color rgb="FF292F33"/>
        <rFont val="Helvetica Neue"/>
      </rPr>
      <t>. Please also note that the order of entities is not guaranteed to be ordered by </t>
    </r>
    <r>
      <rPr>
        <sz val="11"/>
        <color rgb="FF292F33"/>
        <rFont val="Courier New"/>
      </rPr>
      <t>from</t>
    </r>
    <r>
      <rPr>
        <sz val="11"/>
        <color rgb="FF292F33"/>
        <rFont val="Helvetica Neue"/>
      </rPr>
      <t> indices.</t>
    </r>
  </si>
  <si>
    <r>
      <t>      </t>
    </r>
    <r>
      <rPr>
        <sz val="11"/>
        <color rgb="FF73A771"/>
        <rFont val="Consolas"/>
      </rPr>
      <t>"url"</t>
    </r>
    <r>
      <rPr>
        <sz val="11"/>
        <color rgb="FFFFFFFF"/>
        <rFont val="Consolas"/>
      </rPr>
      <t>: </t>
    </r>
    <r>
      <rPr>
        <sz val="11"/>
        <color rgb="FF73A771"/>
        <rFont val="Consolas"/>
      </rPr>
      <t>"http://t.co/QJLdA1762Y"</t>
    </r>
    <r>
      <rPr>
        <sz val="11"/>
        <color rgb="FFFFFFFF"/>
        <rFont val="Consolas"/>
      </rPr>
      <t>,</t>
    </r>
  </si>
  <si>
    <r>
      <t>      </t>
    </r>
    <r>
      <rPr>
        <sz val="11"/>
        <color rgb="FF73A771"/>
        <rFont val="Consolas"/>
      </rPr>
      <t>"expanded_url"</t>
    </r>
    <r>
      <rPr>
        <sz val="11"/>
        <color rgb="FFFFFFFF"/>
        <rFont val="Consolas"/>
      </rPr>
      <t>: </t>
    </r>
    <r>
      <rPr>
        <sz val="11"/>
        <color rgb="FF73A771"/>
        <rFont val="Consolas"/>
      </rPr>
      <t>"http://youtu.be/Q5POuMHxW-0"</t>
    </r>
    <r>
      <rPr>
        <sz val="11"/>
        <color rgb="FFFFFFFF"/>
        <rFont val="Consolas"/>
      </rPr>
      <t>,</t>
    </r>
  </si>
  <si>
    <r>
      <t>      </t>
    </r>
    <r>
      <rPr>
        <sz val="11"/>
        <color rgb="FF73A771"/>
        <rFont val="Consolas"/>
      </rPr>
      <t>"display_url"</t>
    </r>
    <r>
      <rPr>
        <sz val="11"/>
        <color rgb="FFFFFFFF"/>
        <rFont val="Consolas"/>
      </rPr>
      <t>: </t>
    </r>
    <r>
      <rPr>
        <sz val="11"/>
        <color rgb="FF73A771"/>
        <rFont val="Consolas"/>
      </rPr>
      <t>"youtu.be/Q5POuMHxW-0"</t>
    </r>
    <r>
      <rPr>
        <sz val="11"/>
        <color rgb="FFFFFFFF"/>
        <rFont val="Consolas"/>
      </rPr>
      <t>,</t>
    </r>
  </si>
  <si>
    <r>
      <t>      </t>
    </r>
    <r>
      <rPr>
        <sz val="11"/>
        <color rgb="FF73A771"/>
        <rFont val="Consolas"/>
      </rPr>
      <t>"indices"</t>
    </r>
    <r>
      <rPr>
        <sz val="11"/>
        <color rgb="FFFFFFFF"/>
        <rFont val="Consolas"/>
      </rPr>
      <t>: [118, 140]</t>
    </r>
  </si>
  <si>
    <r>
      <t>      </t>
    </r>
    <r>
      <rPr>
        <sz val="11"/>
        <color rgb="FF73A771"/>
        <rFont val="Consolas"/>
      </rPr>
      <t>"indices"</t>
    </r>
    <r>
      <rPr>
        <sz val="11"/>
        <color rgb="FFFFFFFF"/>
        <rFont val="Consolas"/>
      </rPr>
      <t>: [139, 140]</t>
    </r>
  </si>
  <si>
    <r>
      <t>Entities for User Objects describe URLs that appear in the user defined profile URL and description fields. They do not describe </t>
    </r>
    <r>
      <rPr>
        <sz val="11"/>
        <color rgb="FF292F33"/>
        <rFont val="Courier New"/>
      </rPr>
      <t>hashtags</t>
    </r>
    <r>
      <rPr>
        <sz val="11"/>
        <color rgb="FF292F33"/>
        <rFont val="Helvetica Neue"/>
      </rPr>
      <t> or </t>
    </r>
    <r>
      <rPr>
        <sz val="11"/>
        <color rgb="FF292F33"/>
        <rFont val="Courier New"/>
      </rPr>
      <t>user_mentions</t>
    </r>
    <r>
      <rPr>
        <sz val="11"/>
        <color rgb="FF292F33"/>
        <rFont val="Helvetica Neue"/>
      </rPr>
      <t>. Unlike Tweet entities, user entities can apply to multiple fields within its parent object — to disambiguate, you will find a parent nodes called </t>
    </r>
    <r>
      <rPr>
        <sz val="11"/>
        <color rgb="FF292F33"/>
        <rFont val="Courier New"/>
      </rPr>
      <t>url</t>
    </r>
    <r>
      <rPr>
        <sz val="11"/>
        <color rgb="FF292F33"/>
        <rFont val="Helvetica Neue"/>
      </rPr>
      <t> and </t>
    </r>
    <r>
      <rPr>
        <sz val="11"/>
        <color rgb="FF292F33"/>
        <rFont val="Courier New"/>
      </rPr>
      <t>description</t>
    </r>
    <r>
      <rPr>
        <sz val="11"/>
        <color rgb="FF292F33"/>
        <rFont val="Helvetica Neue"/>
      </rPr>
      <t> that indicate which field contains the entitized URL.</t>
    </r>
  </si>
  <si>
    <r>
      <t>In this example, the user </t>
    </r>
    <r>
      <rPr>
        <sz val="11"/>
        <color rgb="FF292F33"/>
        <rFont val="Courier New"/>
      </rPr>
      <t>url</t>
    </r>
    <r>
      <rPr>
        <sz val="11"/>
        <color rgb="FF292F33"/>
        <rFont val="Helvetica Neue"/>
      </rPr>
      <t> field contains a </t>
    </r>
    <r>
      <rPr>
        <sz val="11"/>
        <color rgb="FF292F33"/>
        <rFont val="Courier New"/>
      </rPr>
      <t>t.co</t>
    </r>
    <r>
      <rPr>
        <sz val="11"/>
        <color rgb="FF292F33"/>
        <rFont val="Helvetica Neue"/>
      </rPr>
      <t> link that is fully expanded within the </t>
    </r>
    <r>
      <rPr>
        <sz val="11"/>
        <color rgb="FF292F33"/>
        <rFont val="Courier New"/>
      </rPr>
      <t>entities/url/urls[0]</t>
    </r>
    <r>
      <rPr>
        <sz val="11"/>
        <color rgb="FF292F33"/>
        <rFont val="Helvetica Neue"/>
      </rPr>
      <t> node of the response. The user does not have a wrapped URL in their description.</t>
    </r>
  </si>
  <si>
    <r>
      <t>  </t>
    </r>
    <r>
      <rPr>
        <sz val="11"/>
        <color rgb="FF73A771"/>
        <rFont val="Consolas"/>
      </rPr>
      <t>"id"</t>
    </r>
    <r>
      <rPr>
        <sz val="11"/>
        <color rgb="FFFFFFFF"/>
        <rFont val="Consolas"/>
      </rPr>
      <t>: 6253282,</t>
    </r>
  </si>
  <si>
    <r>
      <t>  </t>
    </r>
    <r>
      <rPr>
        <sz val="11"/>
        <color rgb="FF73A771"/>
        <rFont val="Consolas"/>
      </rPr>
      <t>"id_str"</t>
    </r>
    <r>
      <rPr>
        <sz val="11"/>
        <color rgb="FFFFFFFF"/>
        <rFont val="Consolas"/>
      </rPr>
      <t>: </t>
    </r>
    <r>
      <rPr>
        <sz val="11"/>
        <color rgb="FF73A771"/>
        <rFont val="Consolas"/>
      </rPr>
      <t>"6253282"</t>
    </r>
    <r>
      <rPr>
        <sz val="11"/>
        <color rgb="FFFFFFFF"/>
        <rFont val="Consolas"/>
      </rPr>
      <t>,</t>
    </r>
  </si>
  <si>
    <r>
      <t>  </t>
    </r>
    <r>
      <rPr>
        <sz val="11"/>
        <color rgb="FF73A771"/>
        <rFont val="Consolas"/>
      </rPr>
      <t>"name"</t>
    </r>
    <r>
      <rPr>
        <sz val="11"/>
        <color rgb="FFFFFFFF"/>
        <rFont val="Consolas"/>
      </rPr>
      <t>: </t>
    </r>
    <r>
      <rPr>
        <sz val="11"/>
        <color rgb="FF73A771"/>
        <rFont val="Consolas"/>
      </rPr>
      <t>"Twitter API"</t>
    </r>
    <r>
      <rPr>
        <sz val="11"/>
        <color rgb="FFFFFFFF"/>
        <rFont val="Consolas"/>
      </rPr>
      <t>,</t>
    </r>
  </si>
  <si>
    <r>
      <t>  </t>
    </r>
    <r>
      <rPr>
        <sz val="11"/>
        <color rgb="FF73A771"/>
        <rFont val="Consolas"/>
      </rPr>
      <t>"screen_name"</t>
    </r>
    <r>
      <rPr>
        <sz val="11"/>
        <color rgb="FFFFFFFF"/>
        <rFont val="Consolas"/>
      </rPr>
      <t>: </t>
    </r>
    <r>
      <rPr>
        <sz val="11"/>
        <color rgb="FF73A771"/>
        <rFont val="Consolas"/>
      </rPr>
      <t>"twitterapi"</t>
    </r>
    <r>
      <rPr>
        <sz val="11"/>
        <color rgb="FFFFFFFF"/>
        <rFont val="Consolas"/>
      </rPr>
      <t>,</t>
    </r>
  </si>
  <si>
    <r>
      <t>  </t>
    </r>
    <r>
      <rPr>
        <sz val="11"/>
        <color rgb="FF73A771"/>
        <rFont val="Consolas"/>
      </rPr>
      <t>"location"</t>
    </r>
    <r>
      <rPr>
        <sz val="11"/>
        <color rgb="FFFFFFFF"/>
        <rFont val="Consolas"/>
      </rPr>
      <t>: </t>
    </r>
    <r>
      <rPr>
        <sz val="11"/>
        <color rgb="FF73A771"/>
        <rFont val="Consolas"/>
      </rPr>
      <t>"San Francisco, CA"</t>
    </r>
    <r>
      <rPr>
        <sz val="11"/>
        <color rgb="FFFFFFFF"/>
        <rFont val="Consolas"/>
      </rPr>
      <t>,</t>
    </r>
  </si>
  <si>
    <r>
      <t>  </t>
    </r>
    <r>
      <rPr>
        <sz val="11"/>
        <color rgb="FF73A771"/>
        <rFont val="Consolas"/>
      </rPr>
      <t>"description"</t>
    </r>
    <r>
      <rPr>
        <sz val="11"/>
        <color rgb="FFFFFFFF"/>
        <rFont val="Consolas"/>
      </rPr>
      <t>: </t>
    </r>
    <r>
      <rPr>
        <sz val="11"/>
        <color rgb="FF73A771"/>
        <rFont val="Consolas"/>
      </rPr>
      <t>"The Real Twitter API. I tweet about API changes, service issues and happily answer questions about Twitter and our API. Don't get an answer? It's on my website."</t>
    </r>
    <r>
      <rPr>
        <sz val="11"/>
        <color rgb="FFFFFFFF"/>
        <rFont val="Consolas"/>
      </rPr>
      <t>,</t>
    </r>
  </si>
  <si>
    <r>
      <t>  </t>
    </r>
    <r>
      <rPr>
        <sz val="11"/>
        <color rgb="FF73A771"/>
        <rFont val="Consolas"/>
      </rPr>
      <t>"url"</t>
    </r>
    <r>
      <rPr>
        <sz val="11"/>
        <color rgb="FFFFFFFF"/>
        <rFont val="Consolas"/>
      </rPr>
      <t>: </t>
    </r>
    <r>
      <rPr>
        <sz val="11"/>
        <color rgb="FF73A771"/>
        <rFont val="Consolas"/>
      </rPr>
      <t>"http:\/\/t.co\/78pYTvWfJd"</t>
    </r>
    <r>
      <rPr>
        <sz val="11"/>
        <color rgb="FFFFFFFF"/>
        <rFont val="Consolas"/>
      </rPr>
      <t>,</t>
    </r>
  </si>
  <si>
    <r>
      <t>    </t>
    </r>
    <r>
      <rPr>
        <sz val="11"/>
        <color rgb="FF73A771"/>
        <rFont val="Consolas"/>
      </rPr>
      <t>"url"</t>
    </r>
    <r>
      <rPr>
        <sz val="11"/>
        <color rgb="FFFFFFFF"/>
        <rFont val="Consolas"/>
      </rPr>
      <t>: {</t>
    </r>
  </si>
  <si>
    <r>
      <t>        </t>
    </r>
    <r>
      <rPr>
        <sz val="11"/>
        <color rgb="FF73A771"/>
        <rFont val="Consolas"/>
      </rPr>
      <t>"url"</t>
    </r>
    <r>
      <rPr>
        <sz val="11"/>
        <color rgb="FFFFFFFF"/>
        <rFont val="Consolas"/>
      </rPr>
      <t>: </t>
    </r>
    <r>
      <rPr>
        <sz val="11"/>
        <color rgb="FF73A771"/>
        <rFont val="Consolas"/>
      </rPr>
      <t>"http:\/\/t.co\/78pYTvWfJd"</t>
    </r>
    <r>
      <rPr>
        <sz val="11"/>
        <color rgb="FFFFFFFF"/>
        <rFont val="Consolas"/>
      </rPr>
      <t>,</t>
    </r>
  </si>
  <si>
    <r>
      <t>        </t>
    </r>
    <r>
      <rPr>
        <sz val="11"/>
        <color rgb="FF73A771"/>
        <rFont val="Consolas"/>
      </rPr>
      <t>"expanded_url"</t>
    </r>
    <r>
      <rPr>
        <sz val="11"/>
        <color rgb="FFFFFFFF"/>
        <rFont val="Consolas"/>
      </rPr>
      <t>: </t>
    </r>
    <r>
      <rPr>
        <sz val="11"/>
        <color rgb="FF73A771"/>
        <rFont val="Consolas"/>
      </rPr>
      <t>"http:\/\/dev.twitter.com"</t>
    </r>
    <r>
      <rPr>
        <sz val="11"/>
        <color rgb="FFFFFFFF"/>
        <rFont val="Consolas"/>
      </rPr>
      <t>,</t>
    </r>
  </si>
  <si>
    <r>
      <t>        </t>
    </r>
    <r>
      <rPr>
        <sz val="11"/>
        <color rgb="FF73A771"/>
        <rFont val="Consolas"/>
      </rPr>
      <t>"display_url"</t>
    </r>
    <r>
      <rPr>
        <sz val="11"/>
        <color rgb="FFFFFFFF"/>
        <rFont val="Consolas"/>
      </rPr>
      <t>: </t>
    </r>
    <r>
      <rPr>
        <sz val="11"/>
        <color rgb="FF73A771"/>
        <rFont val="Consolas"/>
      </rPr>
      <t>"dev.twitter.com"</t>
    </r>
    <r>
      <rPr>
        <sz val="11"/>
        <color rgb="FFFFFFFF"/>
        <rFont val="Consolas"/>
      </rPr>
      <t>,</t>
    </r>
  </si>
  <si>
    <r>
      <t>    </t>
    </r>
    <r>
      <rPr>
        <sz val="11"/>
        <color rgb="FF73A771"/>
        <rFont val="Consolas"/>
      </rPr>
      <t>"description"</t>
    </r>
    <r>
      <rPr>
        <sz val="11"/>
        <color rgb="FFFFFFFF"/>
        <rFont val="Consolas"/>
      </rPr>
      <t>: {</t>
    </r>
  </si>
  <si>
    <r>
      <t>      </t>
    </r>
    <r>
      <rPr>
        <sz val="11"/>
        <color rgb="FF73A771"/>
        <rFont val="Consolas"/>
      </rPr>
      <t>"urls"</t>
    </r>
    <r>
      <rPr>
        <sz val="11"/>
        <color rgb="FFFFFFFF"/>
        <rFont val="Consolas"/>
      </rPr>
      <t>: []</t>
    </r>
  </si>
  <si>
    <r>
      <t>    </t>
    </r>
    <r>
      <rPr>
        <sz val="11"/>
        <color rgb="FF73A771"/>
        <rFont val="Consolas"/>
      </rPr>
      <t>"id"</t>
    </r>
    <r>
      <rPr>
        <sz val="11"/>
        <color rgb="FFFFFFFF"/>
        <rFont val="Consolas"/>
      </rPr>
      <t>: 411031503817039874,</t>
    </r>
  </si>
  <si>
    <r>
      <t>    </t>
    </r>
    <r>
      <rPr>
        <sz val="11"/>
        <color rgb="FF73A771"/>
        <rFont val="Consolas"/>
      </rPr>
      <t>"id_str"</t>
    </r>
    <r>
      <rPr>
        <sz val="11"/>
        <color rgb="FFFFFFFF"/>
        <rFont val="Consolas"/>
      </rPr>
      <t>: </t>
    </r>
    <r>
      <rPr>
        <sz val="11"/>
        <color rgb="FF73A771"/>
        <rFont val="Consolas"/>
      </rPr>
      <t>"411031503817039874"</t>
    </r>
    <r>
      <rPr>
        <sz val="11"/>
        <color rgb="FFFFFFFF"/>
        <rFont val="Consolas"/>
      </rPr>
      <t>,</t>
    </r>
  </si>
  <si>
    <r>
      <t>    </t>
    </r>
    <r>
      <rPr>
        <sz val="11"/>
        <color rgb="FF73A771"/>
        <rFont val="Consolas"/>
      </rPr>
      <t>"text"</t>
    </r>
    <r>
      <rPr>
        <sz val="11"/>
        <color rgb="FFFFFFFF"/>
        <rFont val="Consolas"/>
      </rPr>
      <t>: </t>
    </r>
    <r>
      <rPr>
        <sz val="11"/>
        <color rgb="FF73A771"/>
        <rFont val="Consolas"/>
      </rPr>
      <t>"test $TWTR @twitterapi #hashtag http:\/\/t.co\/p5dOtmnZyu https:\/\/t.co\/ZSvIEMOPb8"</t>
    </r>
    <r>
      <rPr>
        <sz val="11"/>
        <color rgb="FFFFFFFF"/>
        <rFont val="Consolas"/>
      </rPr>
      <t>,</t>
    </r>
  </si>
  <si>
    <r>
      <t>    </t>
    </r>
    <r>
      <rPr>
        <sz val="11"/>
        <color rgb="FF73A771"/>
        <rFont val="Consolas"/>
      </rPr>
      <t>"created_at"</t>
    </r>
    <r>
      <rPr>
        <sz val="11"/>
        <color rgb="FFFFFFFF"/>
        <rFont val="Consolas"/>
      </rPr>
      <t>: </t>
    </r>
    <r>
      <rPr>
        <sz val="11"/>
        <color rgb="FF73A771"/>
        <rFont val="Consolas"/>
      </rPr>
      <t>"Thu Dec 12 07:15:21 +0000 2013"</t>
    </r>
    <r>
      <rPr>
        <sz val="11"/>
        <color rgb="FFFFFFFF"/>
        <rFont val="Consolas"/>
      </rPr>
      <t>,</t>
    </r>
  </si>
  <si>
    <r>
      <t>        </t>
    </r>
    <r>
      <rPr>
        <sz val="11"/>
        <color rgb="FF73A771"/>
        <rFont val="Consolas"/>
      </rPr>
      <t>"hashtags"</t>
    </r>
    <r>
      <rPr>
        <sz val="11"/>
        <color rgb="FFFFFFFF"/>
        <rFont val="Consolas"/>
      </rPr>
      <t>: [{</t>
    </r>
  </si>
  <si>
    <r>
      <t>            </t>
    </r>
    <r>
      <rPr>
        <sz val="11"/>
        <color rgb="FF73A771"/>
        <rFont val="Consolas"/>
      </rPr>
      <t>"text"</t>
    </r>
    <r>
      <rPr>
        <sz val="11"/>
        <color rgb="FFFFFFFF"/>
        <rFont val="Consolas"/>
      </rPr>
      <t>: </t>
    </r>
    <r>
      <rPr>
        <sz val="11"/>
        <color rgb="FF73A771"/>
        <rFont val="Consolas"/>
      </rPr>
      <t>"hashtag"</t>
    </r>
    <r>
      <rPr>
        <sz val="11"/>
        <color rgb="FFFFFFFF"/>
        <rFont val="Consolas"/>
      </rPr>
      <t>,</t>
    </r>
  </si>
  <si>
    <r>
      <t>            </t>
    </r>
    <r>
      <rPr>
        <sz val="11"/>
        <color rgb="FF73A771"/>
        <rFont val="Consolas"/>
      </rPr>
      <t>"indices"</t>
    </r>
    <r>
      <rPr>
        <sz val="11"/>
        <color rgb="FFFFFFFF"/>
        <rFont val="Consolas"/>
      </rPr>
      <t>: [23, 31]</t>
    </r>
  </si>
  <si>
    <r>
      <t>        </t>
    </r>
    <r>
      <rPr>
        <sz val="11"/>
        <color rgb="FFFFFFFF"/>
        <rFont val="Consolas"/>
      </rPr>
      <t>}],</t>
    </r>
  </si>
  <si>
    <r>
      <t>        </t>
    </r>
    <r>
      <rPr>
        <sz val="11"/>
        <color rgb="FF73A771"/>
        <rFont val="Consolas"/>
      </rPr>
      <t>"symbols"</t>
    </r>
    <r>
      <rPr>
        <sz val="11"/>
        <color rgb="FFFFFFFF"/>
        <rFont val="Consolas"/>
      </rPr>
      <t>: [{</t>
    </r>
  </si>
  <si>
    <r>
      <t>            </t>
    </r>
    <r>
      <rPr>
        <sz val="11"/>
        <color rgb="FF73A771"/>
        <rFont val="Consolas"/>
      </rPr>
      <t>"text"</t>
    </r>
    <r>
      <rPr>
        <sz val="11"/>
        <color rgb="FFFFFFFF"/>
        <rFont val="Consolas"/>
      </rPr>
      <t>: </t>
    </r>
    <r>
      <rPr>
        <sz val="11"/>
        <color rgb="FF73A771"/>
        <rFont val="Consolas"/>
      </rPr>
      <t>"TWTR"</t>
    </r>
    <r>
      <rPr>
        <sz val="11"/>
        <color rgb="FFFFFFFF"/>
        <rFont val="Consolas"/>
      </rPr>
      <t>,</t>
    </r>
  </si>
  <si>
    <r>
      <t>            </t>
    </r>
    <r>
      <rPr>
        <sz val="11"/>
        <color rgb="FF73A771"/>
        <rFont val="Consolas"/>
      </rPr>
      <t>"indices"</t>
    </r>
    <r>
      <rPr>
        <sz val="11"/>
        <color rgb="FFFFFFFF"/>
        <rFont val="Consolas"/>
      </rPr>
      <t>: [5, 10]</t>
    </r>
  </si>
  <si>
    <r>
      <t>        </t>
    </r>
    <r>
      <rPr>
        <sz val="11"/>
        <color rgb="FF73A771"/>
        <rFont val="Consolas"/>
      </rPr>
      <t>"urls"</t>
    </r>
    <r>
      <rPr>
        <sz val="11"/>
        <color rgb="FFFFFFFF"/>
        <rFont val="Consolas"/>
      </rPr>
      <t>: [{</t>
    </r>
  </si>
  <si>
    <r>
      <t>            </t>
    </r>
    <r>
      <rPr>
        <sz val="11"/>
        <color rgb="FF73A771"/>
        <rFont val="Consolas"/>
      </rPr>
      <t>"url"</t>
    </r>
    <r>
      <rPr>
        <sz val="11"/>
        <color rgb="FFFFFFFF"/>
        <rFont val="Consolas"/>
      </rPr>
      <t>: </t>
    </r>
    <r>
      <rPr>
        <sz val="11"/>
        <color rgb="FF73A771"/>
        <rFont val="Consolas"/>
      </rPr>
      <t>"http:\/\/t.co\/p5dOtmnZyu"</t>
    </r>
    <r>
      <rPr>
        <sz val="11"/>
        <color rgb="FFFFFFFF"/>
        <rFont val="Consolas"/>
      </rPr>
      <t>,</t>
    </r>
  </si>
  <si>
    <r>
      <t>            </t>
    </r>
    <r>
      <rPr>
        <sz val="11"/>
        <color rgb="FF73A771"/>
        <rFont val="Consolas"/>
      </rPr>
      <t>"expanded_url"</t>
    </r>
    <r>
      <rPr>
        <sz val="11"/>
        <color rgb="FFFFFFFF"/>
        <rFont val="Consolas"/>
      </rPr>
      <t>: </t>
    </r>
    <r>
      <rPr>
        <sz val="11"/>
        <color rgb="FF73A771"/>
        <rFont val="Consolas"/>
      </rPr>
      <t>"http:\/\/dev.twitter.com"</t>
    </r>
    <r>
      <rPr>
        <sz val="11"/>
        <color rgb="FFFFFFFF"/>
        <rFont val="Consolas"/>
      </rPr>
      <t>,</t>
    </r>
  </si>
  <si>
    <r>
      <t>            </t>
    </r>
    <r>
      <rPr>
        <sz val="11"/>
        <color rgb="FF73A771"/>
        <rFont val="Consolas"/>
      </rPr>
      <t>"display_url"</t>
    </r>
    <r>
      <rPr>
        <sz val="11"/>
        <color rgb="FFFFFFFF"/>
        <rFont val="Consolas"/>
      </rPr>
      <t>: </t>
    </r>
    <r>
      <rPr>
        <sz val="11"/>
        <color rgb="FF73A771"/>
        <rFont val="Consolas"/>
      </rPr>
      <t>"dev.twitter.com"</t>
    </r>
    <r>
      <rPr>
        <sz val="11"/>
        <color rgb="FFFFFFFF"/>
        <rFont val="Consolas"/>
      </rPr>
      <t>,</t>
    </r>
  </si>
  <si>
    <r>
      <t>            </t>
    </r>
    <r>
      <rPr>
        <sz val="11"/>
        <color rgb="FF73A771"/>
        <rFont val="Consolas"/>
      </rPr>
      <t>"indices"</t>
    </r>
    <r>
      <rPr>
        <sz val="11"/>
        <color rgb="FFFFFFFF"/>
        <rFont val="Consolas"/>
      </rPr>
      <t>: [32, 54]</t>
    </r>
  </si>
  <si>
    <r>
      <t>        </t>
    </r>
    <r>
      <rPr>
        <sz val="11"/>
        <color rgb="FFFFFFFF"/>
        <rFont val="Consolas"/>
      </rPr>
      <t>}, {</t>
    </r>
  </si>
  <si>
    <r>
      <t>            </t>
    </r>
    <r>
      <rPr>
        <sz val="11"/>
        <color rgb="FF73A771"/>
        <rFont val="Consolas"/>
      </rPr>
      <t>"url"</t>
    </r>
    <r>
      <rPr>
        <sz val="11"/>
        <color rgb="FFFFFFFF"/>
        <rFont val="Consolas"/>
      </rPr>
      <t>: </t>
    </r>
    <r>
      <rPr>
        <sz val="11"/>
        <color rgb="FF73A771"/>
        <rFont val="Consolas"/>
      </rPr>
      <t>"https:\/\/t.co\/ZSvIEMOPb8"</t>
    </r>
    <r>
      <rPr>
        <sz val="11"/>
        <color rgb="FFFFFFFF"/>
        <rFont val="Consolas"/>
      </rPr>
      <t>,</t>
    </r>
  </si>
  <si>
    <r>
      <t>            </t>
    </r>
    <r>
      <rPr>
        <sz val="11"/>
        <color rgb="FF73A771"/>
        <rFont val="Consolas"/>
      </rPr>
      <t>"expanded_url"</t>
    </r>
    <r>
      <rPr>
        <sz val="11"/>
        <color rgb="FFFFFFFF"/>
        <rFont val="Consolas"/>
      </rPr>
      <t>:</t>
    </r>
    <r>
      <rPr>
        <sz val="11"/>
        <color rgb="FF73A771"/>
        <rFont val="Consolas"/>
      </rPr>
      <t>"https:\/\/ton.twitter.com\/1.1\/ton\/data\/dm\/411031503817039874\/411031503833792512\/cOkcq9FS.jpg"</t>
    </r>
    <r>
      <rPr>
        <sz val="11"/>
        <color rgb="FFFFFFFF"/>
        <rFont val="Consolas"/>
      </rPr>
      <t>,</t>
    </r>
  </si>
  <si>
    <r>
      <t>            </t>
    </r>
    <r>
      <rPr>
        <sz val="11"/>
        <color rgb="FF73A771"/>
        <rFont val="Consolas"/>
      </rPr>
      <t>"display_url"</t>
    </r>
    <r>
      <rPr>
        <sz val="11"/>
        <color rgb="FFFFFFFF"/>
        <rFont val="Consolas"/>
      </rPr>
      <t>: </t>
    </r>
    <r>
      <rPr>
        <sz val="11"/>
        <color rgb="FF73A771"/>
        <rFont val="Consolas"/>
      </rPr>
      <t>"pic.twitter.com\/ZSvIEMOPb8"</t>
    </r>
    <r>
      <rPr>
        <sz val="11"/>
        <color rgb="FFFFFFFF"/>
        <rFont val="Consolas"/>
      </rPr>
      <t>,</t>
    </r>
  </si>
  <si>
    <r>
      <t>            </t>
    </r>
    <r>
      <rPr>
        <sz val="11"/>
        <color rgb="FF73A771"/>
        <rFont val="Consolas"/>
      </rPr>
      <t>"indices"</t>
    </r>
    <r>
      <rPr>
        <sz val="11"/>
        <color rgb="FFFFFFFF"/>
        <rFont val="Consolas"/>
      </rPr>
      <t>: [55, 78]</t>
    </r>
  </si>
  <si>
    <r>
      <t>        </t>
    </r>
    <r>
      <rPr>
        <sz val="11"/>
        <color rgb="FF73A771"/>
        <rFont val="Consolas"/>
      </rPr>
      <t>"user_mentions"</t>
    </r>
    <r>
      <rPr>
        <sz val="11"/>
        <color rgb="FFFFFFFF"/>
        <rFont val="Consolas"/>
      </rPr>
      <t>: [{</t>
    </r>
  </si>
  <si>
    <r>
      <t>            </t>
    </r>
    <r>
      <rPr>
        <sz val="11"/>
        <color rgb="FF73A771"/>
        <rFont val="Consolas"/>
      </rPr>
      <t>"screen_name"</t>
    </r>
    <r>
      <rPr>
        <sz val="11"/>
        <color rgb="FFFFFFFF"/>
        <rFont val="Consolas"/>
      </rPr>
      <t>: </t>
    </r>
    <r>
      <rPr>
        <sz val="11"/>
        <color rgb="FF73A771"/>
        <rFont val="Consolas"/>
      </rPr>
      <t>"twitterapi"</t>
    </r>
    <r>
      <rPr>
        <sz val="11"/>
        <color rgb="FFFFFFFF"/>
        <rFont val="Consolas"/>
      </rPr>
      <t>,</t>
    </r>
  </si>
  <si>
    <r>
      <t>            </t>
    </r>
    <r>
      <rPr>
        <sz val="11"/>
        <color rgb="FF73A771"/>
        <rFont val="Consolas"/>
      </rPr>
      <t>"name"</t>
    </r>
    <r>
      <rPr>
        <sz val="11"/>
        <color rgb="FFFFFFFF"/>
        <rFont val="Consolas"/>
      </rPr>
      <t>: </t>
    </r>
    <r>
      <rPr>
        <sz val="11"/>
        <color rgb="FF73A771"/>
        <rFont val="Consolas"/>
      </rPr>
      <t>"Twitter API"</t>
    </r>
    <r>
      <rPr>
        <sz val="11"/>
        <color rgb="FFFFFFFF"/>
        <rFont val="Consolas"/>
      </rPr>
      <t>,</t>
    </r>
  </si>
  <si>
    <r>
      <t>            </t>
    </r>
    <r>
      <rPr>
        <sz val="11"/>
        <color rgb="FF73A771"/>
        <rFont val="Consolas"/>
      </rPr>
      <t>"id"</t>
    </r>
    <r>
      <rPr>
        <sz val="11"/>
        <color rgb="FFFFFFFF"/>
        <rFont val="Consolas"/>
      </rPr>
      <t>: 6253282,</t>
    </r>
  </si>
  <si>
    <r>
      <t>            </t>
    </r>
    <r>
      <rPr>
        <sz val="11"/>
        <color rgb="FF73A771"/>
        <rFont val="Consolas"/>
      </rPr>
      <t>"id_str"</t>
    </r>
    <r>
      <rPr>
        <sz val="11"/>
        <color rgb="FFFFFFFF"/>
        <rFont val="Consolas"/>
      </rPr>
      <t>: </t>
    </r>
    <r>
      <rPr>
        <sz val="11"/>
        <color rgb="FF73A771"/>
        <rFont val="Consolas"/>
      </rPr>
      <t>"6253282"</t>
    </r>
    <r>
      <rPr>
        <sz val="11"/>
        <color rgb="FFFFFFFF"/>
        <rFont val="Consolas"/>
      </rPr>
      <t>,</t>
    </r>
  </si>
  <si>
    <r>
      <t>            </t>
    </r>
    <r>
      <rPr>
        <sz val="11"/>
        <color rgb="FF73A771"/>
        <rFont val="Consolas"/>
      </rPr>
      <t>"indices"</t>
    </r>
    <r>
      <rPr>
        <sz val="11"/>
        <color rgb="FFFFFFFF"/>
        <rFont val="Consolas"/>
      </rPr>
      <t>: [11, 22]</t>
    </r>
  </si>
  <si>
    <r>
      <t>        </t>
    </r>
    <r>
      <rPr>
        <sz val="11"/>
        <color rgb="FF73A771"/>
        <rFont val="Consolas"/>
      </rPr>
      <t>"media"</t>
    </r>
    <r>
      <rPr>
        <sz val="11"/>
        <color rgb="FFFFFFFF"/>
        <rFont val="Consolas"/>
      </rPr>
      <t>: [{</t>
    </r>
  </si>
  <si>
    <r>
      <t>            </t>
    </r>
    <r>
      <rPr>
        <sz val="11"/>
        <color rgb="FF73A771"/>
        <rFont val="Consolas"/>
      </rPr>
      <t>"id"</t>
    </r>
    <r>
      <rPr>
        <sz val="11"/>
        <color rgb="FFFFFFFF"/>
        <rFont val="Consolas"/>
      </rPr>
      <t>: 411031503833792512,</t>
    </r>
  </si>
  <si>
    <r>
      <t>            </t>
    </r>
    <r>
      <rPr>
        <sz val="11"/>
        <color rgb="FF73A771"/>
        <rFont val="Consolas"/>
      </rPr>
      <t>"id_str"</t>
    </r>
    <r>
      <rPr>
        <sz val="11"/>
        <color rgb="FFFFFFFF"/>
        <rFont val="Consolas"/>
      </rPr>
      <t>: </t>
    </r>
    <r>
      <rPr>
        <sz val="11"/>
        <color rgb="FF73A771"/>
        <rFont val="Consolas"/>
      </rPr>
      <t>"411031503833792512"</t>
    </r>
    <r>
      <rPr>
        <sz val="11"/>
        <color rgb="FFFFFFFF"/>
        <rFont val="Consolas"/>
      </rPr>
      <t>,</t>
    </r>
  </si>
  <si>
    <r>
      <t>            </t>
    </r>
    <r>
      <rPr>
        <sz val="11"/>
        <color rgb="FF73A771"/>
        <rFont val="Consolas"/>
      </rPr>
      <t>"indices"</t>
    </r>
    <r>
      <rPr>
        <sz val="11"/>
        <color rgb="FFFFFFFF"/>
        <rFont val="Consolas"/>
      </rPr>
      <t>: [55, 78],</t>
    </r>
  </si>
  <si>
    <r>
      <t>            </t>
    </r>
    <r>
      <rPr>
        <sz val="11"/>
        <color rgb="FF73A771"/>
        <rFont val="Consolas"/>
      </rPr>
      <t>"media_url"</t>
    </r>
    <r>
      <rPr>
        <sz val="11"/>
        <color rgb="FFFFFFFF"/>
        <rFont val="Consolas"/>
      </rPr>
      <t>:</t>
    </r>
    <r>
      <rPr>
        <sz val="11"/>
        <color rgb="FF73A771"/>
        <rFont val="Consolas"/>
      </rPr>
      <t>"https:\/\/ton.twitter.com\/1.1\/ton\/data\/dm\/411031503817039874\/411031503833792512\/cOkcq9FS.jpg"</t>
    </r>
    <r>
      <rPr>
        <sz val="11"/>
        <color rgb="FFFFFFFF"/>
        <rFont val="Consolas"/>
      </rPr>
      <t>,</t>
    </r>
  </si>
  <si>
    <r>
      <t>            </t>
    </r>
    <r>
      <rPr>
        <sz val="11"/>
        <color rgb="FF73A771"/>
        <rFont val="Consolas"/>
      </rPr>
      <t>"media_url_https"</t>
    </r>
    <r>
      <rPr>
        <sz val="11"/>
        <color rgb="FFFFFFFF"/>
        <rFont val="Consolas"/>
      </rPr>
      <t>:</t>
    </r>
    <r>
      <rPr>
        <sz val="11"/>
        <color rgb="FF73A771"/>
        <rFont val="Consolas"/>
      </rPr>
      <t>"https:\/\/ton.twitter.com\/1.1\/ton\/data\/dm\/411031503817039874\/411031503833792512\/cOkcq9FS.jpg"</t>
    </r>
    <r>
      <rPr>
        <sz val="11"/>
        <color rgb="FFFFFFFF"/>
        <rFont val="Consolas"/>
      </rPr>
      <t>,</t>
    </r>
  </si>
  <si>
    <r>
      <t>            </t>
    </r>
    <r>
      <rPr>
        <sz val="11"/>
        <color rgb="FF73A771"/>
        <rFont val="Consolas"/>
      </rPr>
      <t>"type"</t>
    </r>
    <r>
      <rPr>
        <sz val="11"/>
        <color rgb="FFFFFFFF"/>
        <rFont val="Consolas"/>
      </rPr>
      <t>: </t>
    </r>
    <r>
      <rPr>
        <sz val="11"/>
        <color rgb="FF73A771"/>
        <rFont val="Consolas"/>
      </rPr>
      <t>"photo"</t>
    </r>
    <r>
      <rPr>
        <sz val="11"/>
        <color rgb="FFFFFFFF"/>
        <rFont val="Consolas"/>
      </rPr>
      <t>,</t>
    </r>
  </si>
  <si>
    <r>
      <t>            </t>
    </r>
    <r>
      <rPr>
        <sz val="11"/>
        <color rgb="FF73A771"/>
        <rFont val="Consolas"/>
      </rPr>
      <t>"sizes"</t>
    </r>
    <r>
      <rPr>
        <sz val="11"/>
        <color rgb="FFFFFFFF"/>
        <rFont val="Consolas"/>
      </rPr>
      <t>: {</t>
    </r>
  </si>
  <si>
    <r>
      <t>                </t>
    </r>
    <r>
      <rPr>
        <sz val="11"/>
        <color rgb="FF73A771"/>
        <rFont val="Consolas"/>
      </rPr>
      <t>"medium"</t>
    </r>
    <r>
      <rPr>
        <sz val="11"/>
        <color rgb="FFFFFFFF"/>
        <rFont val="Consolas"/>
      </rPr>
      <t>: {</t>
    </r>
  </si>
  <si>
    <r>
      <t>                    </t>
    </r>
    <r>
      <rPr>
        <sz val="11"/>
        <color rgb="FF73A771"/>
        <rFont val="Consolas"/>
      </rPr>
      <t>"w"</t>
    </r>
    <r>
      <rPr>
        <sz val="11"/>
        <color rgb="FFFFFFFF"/>
        <rFont val="Consolas"/>
      </rPr>
      <t>: 600,</t>
    </r>
  </si>
  <si>
    <r>
      <t>                    </t>
    </r>
    <r>
      <rPr>
        <sz val="11"/>
        <color rgb="FF73A771"/>
        <rFont val="Consolas"/>
      </rPr>
      <t>"h"</t>
    </r>
    <r>
      <rPr>
        <sz val="11"/>
        <color rgb="FFFFFFFF"/>
        <rFont val="Consolas"/>
      </rPr>
      <t>: 450,</t>
    </r>
  </si>
  <si>
    <r>
      <t>                    </t>
    </r>
    <r>
      <rPr>
        <sz val="11"/>
        <color rgb="FF73A771"/>
        <rFont val="Consolas"/>
      </rPr>
      <t>"resize"</t>
    </r>
    <r>
      <rPr>
        <sz val="11"/>
        <color rgb="FFFFFFFF"/>
        <rFont val="Consolas"/>
      </rPr>
      <t>: </t>
    </r>
    <r>
      <rPr>
        <sz val="11"/>
        <color rgb="FF73A771"/>
        <rFont val="Consolas"/>
      </rPr>
      <t>"fit"</t>
    </r>
  </si>
  <si>
    <r>
      <t>                </t>
    </r>
    <r>
      <rPr>
        <sz val="11"/>
        <color rgb="FFFFFFFF"/>
        <rFont val="Consolas"/>
      </rPr>
      <t>},</t>
    </r>
  </si>
  <si>
    <r>
      <t>                </t>
    </r>
    <r>
      <rPr>
        <sz val="11"/>
        <color rgb="FF73A771"/>
        <rFont val="Consolas"/>
      </rPr>
      <t>"large"</t>
    </r>
    <r>
      <rPr>
        <sz val="11"/>
        <color rgb="FFFFFFFF"/>
        <rFont val="Consolas"/>
      </rPr>
      <t>: {</t>
    </r>
  </si>
  <si>
    <r>
      <t>                    </t>
    </r>
    <r>
      <rPr>
        <sz val="11"/>
        <color rgb="FF73A771"/>
        <rFont val="Consolas"/>
      </rPr>
      <t>"w"</t>
    </r>
    <r>
      <rPr>
        <sz val="11"/>
        <color rgb="FFFFFFFF"/>
        <rFont val="Consolas"/>
      </rPr>
      <t>: 1024,</t>
    </r>
  </si>
  <si>
    <r>
      <t>                    </t>
    </r>
    <r>
      <rPr>
        <sz val="11"/>
        <color rgb="FF73A771"/>
        <rFont val="Consolas"/>
      </rPr>
      <t>"h"</t>
    </r>
    <r>
      <rPr>
        <sz val="11"/>
        <color rgb="FFFFFFFF"/>
        <rFont val="Consolas"/>
      </rPr>
      <t>: 768,</t>
    </r>
  </si>
  <si>
    <r>
      <t>                </t>
    </r>
    <r>
      <rPr>
        <sz val="11"/>
        <color rgb="FF73A771"/>
        <rFont val="Consolas"/>
      </rPr>
      <t>"thumb"</t>
    </r>
    <r>
      <rPr>
        <sz val="11"/>
        <color rgb="FFFFFFFF"/>
        <rFont val="Consolas"/>
      </rPr>
      <t>: {</t>
    </r>
  </si>
  <si>
    <r>
      <t>                    </t>
    </r>
    <r>
      <rPr>
        <sz val="11"/>
        <color rgb="FF73A771"/>
        <rFont val="Consolas"/>
      </rPr>
      <t>"w"</t>
    </r>
    <r>
      <rPr>
        <sz val="11"/>
        <color rgb="FFFFFFFF"/>
        <rFont val="Consolas"/>
      </rPr>
      <t>: 150,</t>
    </r>
  </si>
  <si>
    <r>
      <t>                    </t>
    </r>
    <r>
      <rPr>
        <sz val="11"/>
        <color rgb="FF73A771"/>
        <rFont val="Consolas"/>
      </rPr>
      <t>"h"</t>
    </r>
    <r>
      <rPr>
        <sz val="11"/>
        <color rgb="FFFFFFFF"/>
        <rFont val="Consolas"/>
      </rPr>
      <t>: 150,</t>
    </r>
  </si>
  <si>
    <r>
      <t>                    </t>
    </r>
    <r>
      <rPr>
        <sz val="11"/>
        <color rgb="FF73A771"/>
        <rFont val="Consolas"/>
      </rPr>
      <t>"resize"</t>
    </r>
    <r>
      <rPr>
        <sz val="11"/>
        <color rgb="FFFFFFFF"/>
        <rFont val="Consolas"/>
      </rPr>
      <t>: </t>
    </r>
    <r>
      <rPr>
        <sz val="11"/>
        <color rgb="FF73A771"/>
        <rFont val="Consolas"/>
      </rPr>
      <t>"crop"</t>
    </r>
  </si>
  <si>
    <r>
      <t>                </t>
    </r>
    <r>
      <rPr>
        <sz val="11"/>
        <color rgb="FF73A771"/>
        <rFont val="Consolas"/>
      </rPr>
      <t>"small"</t>
    </r>
    <r>
      <rPr>
        <sz val="11"/>
        <color rgb="FFFFFFFF"/>
        <rFont val="Consolas"/>
      </rPr>
      <t>: {</t>
    </r>
  </si>
  <si>
    <r>
      <t>                    </t>
    </r>
    <r>
      <rPr>
        <sz val="11"/>
        <color rgb="FF73A771"/>
        <rFont val="Consolas"/>
      </rPr>
      <t>"w"</t>
    </r>
    <r>
      <rPr>
        <sz val="11"/>
        <color rgb="FFFFFFFF"/>
        <rFont val="Consolas"/>
      </rPr>
      <t>: 340,</t>
    </r>
  </si>
  <si>
    <r>
      <t>                    </t>
    </r>
    <r>
      <rPr>
        <sz val="11"/>
        <color rgb="FF73A771"/>
        <rFont val="Consolas"/>
      </rPr>
      <t>"h"</t>
    </r>
    <r>
      <rPr>
        <sz val="11"/>
        <color rgb="FFFFFFFF"/>
        <rFont val="Consolas"/>
      </rPr>
      <t>: 255,</t>
    </r>
  </si>
  <si>
    <r>
      <t>                </t>
    </r>
    <r>
      <rPr>
        <sz val="11"/>
        <color rgb="FFFFFFFF"/>
        <rFont val="Consolas"/>
      </rPr>
      <t>}</t>
    </r>
  </si>
  <si>
    <r>
      <t>            </t>
    </r>
    <r>
      <rPr>
        <sz val="11"/>
        <color rgb="FFFFFFFF"/>
        <rFont val="Consolas"/>
      </rPr>
      <t>}</t>
    </r>
  </si>
  <si>
    <r>
      <t>        </t>
    </r>
    <r>
      <rPr>
        <sz val="11"/>
        <color rgb="FFFFFFFF"/>
        <rFont val="Consolas"/>
      </rPr>
      <t>}]</t>
    </r>
  </si>
  <si>
    <t>attributes</t>
  </si>
  <si>
    <t>Contains a hash of variant information about the place. See Place Attributes for more detail.</t>
  </si>
  <si>
    <t>},</t>
  </si>
  <si>
    <t>bounding_box</t>
  </si>
  <si>
    <t>A bounding box of coordinates which encloses this place.</t>
  </si>
  <si>
    <t>country</t>
  </si>
  <si>
    <t>Name of the country containing this place.</t>
  </si>
  <si>
    <t>country_code</t>
  </si>
  <si>
    <t>Shortened country code representing the country containing this place.</t>
  </si>
  <si>
    <t>full_name</t>
  </si>
  <si>
    <t>Full human-readable representation of the place’s name.</t>
  </si>
  <si>
    <t>ID representing this place. Note that this is represented as a string, not an integer.</t>
  </si>
  <si>
    <t>Short human-readable representation of the place’s name.</t>
  </si>
  <si>
    <t>place_type</t>
  </si>
  <si>
    <t>The type of location represented by this place.</t>
  </si>
  <si>
    <t>URL representing the location of additional place metadata for this place.</t>
  </si>
  <si>
    <t>Bounding box</t>
  </si>
  <si>
    <t>Array of Array of Array of Float</t>
  </si>
  <si>
    <t>A series of longitude and latitude points, defining a box which will contain the Place entity this bounding box is related to. Each point is an array in the form of [longitude, latitude]. Points are grouped into an array per bounding box. Bounding box arrays are wrapped in one additional array to be compatible with the polygon notation.</t>
  </si>
  <si>
    <t>The type of data encoded in the coordinates property. This will be “Polygon” for bounding boxes.</t>
  </si>
  <si>
    <t>Place Attributes </t>
  </si>
  <si>
    <t>Place Attributes are metadata about places. An attribute is a key-value pair of arbitrary strings, but with some conventions.</t>
  </si>
  <si>
    <t>Below are a number of well-known place attributes which may, or may not exist in the returned data. These attributes are provided when the place was created in the Twitter places database.</t>
  </si>
  <si>
    <t>Key</t>
  </si>
  <si>
    <t>street_address</t>
  </si>
  <si>
    <t>locality</t>
  </si>
  <si>
    <t>the city the place is in</t>
  </si>
  <si>
    <t>region</t>
  </si>
  <si>
    <t>the administrative region the place is in</t>
  </si>
  <si>
    <t>iso3</t>
  </si>
  <si>
    <t>the country code</t>
  </si>
  <si>
    <t>postal_code</t>
  </si>
  <si>
    <t>in the preferred local format for the place</t>
  </si>
  <si>
    <t>phone</t>
  </si>
  <si>
    <t>in the preferred local format for the place, include long distance code</t>
  </si>
  <si>
    <t>twitter</t>
  </si>
  <si>
    <t>twitter screen-name, without @</t>
  </si>
  <si>
    <t>official/canonical URL for place</t>
  </si>
  <si>
    <t>app:id</t>
  </si>
  <si>
    <t>An ID or comma separated list of IDs representing the place in the applications place database.</t>
  </si>
  <si>
    <t>Keys can be no longer than 140 characters in length. Values are unicode strings and are restricted to 2000 characters.</t>
  </si>
  <si>
    <t>Place Attributes Examples</t>
  </si>
  <si>
    <t>The following example would require OAuth authentication when performing in API v1.1.</t>
  </si>
  <si>
    <t>curl https://api.twitter.com/1.1/geo/id/247f43d441defc03.json</t>
  </si>
  <si>
    <r>
      <t>Places are specific, named locations with corresponding geo coordinates. They can be attached to </t>
    </r>
    <r>
      <rPr>
        <sz val="11"/>
        <color rgb="FF3B94D9"/>
        <rFont val="Helvetica Neue"/>
      </rPr>
      <t>Tweets</t>
    </r>
    <r>
      <rPr>
        <sz val="11"/>
        <color rgb="FF292F33"/>
        <rFont val="Helvetica Neue"/>
      </rPr>
      <t> by specifying a </t>
    </r>
    <r>
      <rPr>
        <sz val="11"/>
        <color rgb="FF292F33"/>
        <rFont val="Courier New"/>
      </rPr>
      <t>place_id</t>
    </r>
    <r>
      <rPr>
        <sz val="11"/>
        <color rgb="FF292F33"/>
        <rFont val="Helvetica Neue"/>
      </rPr>
      <t> when </t>
    </r>
    <r>
      <rPr>
        <sz val="11"/>
        <color rgb="FF3B94D9"/>
        <rFont val="Helvetica Neue"/>
      </rPr>
      <t>tweeting</t>
    </r>
    <r>
      <rPr>
        <sz val="11"/>
        <color rgb="FF292F33"/>
        <rFont val="Helvetica Neue"/>
      </rPr>
      <t>. Tweets associated with places are not necessarily issued from that location but could also potentially be </t>
    </r>
    <r>
      <rPr>
        <i/>
        <sz val="11"/>
        <color rgb="FF292F33"/>
        <rFont val="Helvetica Neue"/>
      </rPr>
      <t>about</t>
    </r>
    <r>
      <rPr>
        <sz val="11"/>
        <color rgb="FF292F33"/>
        <rFont val="Helvetica Neue"/>
      </rPr>
      <t>that location. Places can be </t>
    </r>
    <r>
      <rPr>
        <sz val="11"/>
        <color rgb="FF3B94D9"/>
        <rFont val="Helvetica Neue"/>
      </rPr>
      <t>searched for</t>
    </r>
    <r>
      <rPr>
        <sz val="11"/>
        <color rgb="FF292F33"/>
        <rFont val="Helvetica Neue"/>
      </rPr>
      <t>. Tweets can also be </t>
    </r>
    <r>
      <rPr>
        <sz val="11"/>
        <color rgb="FF3B94D9"/>
        <rFont val="Helvetica Neue"/>
      </rPr>
      <t>found</t>
    </r>
    <r>
      <rPr>
        <sz val="11"/>
        <color rgb="FF292F33"/>
        <rFont val="Helvetica Neue"/>
      </rPr>
      <t> by place_id.</t>
    </r>
  </si>
  <si>
    <r>
      <t>"attributes"</t>
    </r>
    <r>
      <rPr>
        <sz val="11"/>
        <color rgb="FFFFFFFF"/>
        <rFont val="Consolas"/>
      </rPr>
      <t>: {</t>
    </r>
  </si>
  <si>
    <r>
      <t>    </t>
    </r>
    <r>
      <rPr>
        <sz val="11"/>
        <color rgb="FF73A771"/>
        <rFont val="Consolas"/>
      </rPr>
      <t>"street_address"</t>
    </r>
    <r>
      <rPr>
        <sz val="11"/>
        <color rgb="FFFFFFFF"/>
        <rFont val="Consolas"/>
      </rPr>
      <t>:</t>
    </r>
    <r>
      <rPr>
        <sz val="11"/>
        <color rgb="FF73A771"/>
        <rFont val="Consolas"/>
      </rPr>
      <t>"795 Folsom St"</t>
    </r>
    <r>
      <rPr>
        <sz val="11"/>
        <color rgb="FFFFFFFF"/>
        <rFont val="Consolas"/>
      </rPr>
      <t>,</t>
    </r>
  </si>
  <si>
    <r>
      <t>    </t>
    </r>
    <r>
      <rPr>
        <sz val="11"/>
        <color rgb="FF73A771"/>
        <rFont val="Consolas"/>
      </rPr>
      <t>"623:id"</t>
    </r>
    <r>
      <rPr>
        <sz val="11"/>
        <color rgb="FFFFFFFF"/>
        <rFont val="Consolas"/>
      </rPr>
      <t>: </t>
    </r>
    <r>
      <rPr>
        <sz val="11"/>
        <color rgb="FF73A771"/>
        <rFont val="Consolas"/>
      </rPr>
      <t>"210176"</t>
    </r>
    <r>
      <rPr>
        <sz val="11"/>
        <color rgb="FFFFFFFF"/>
        <rFont val="Consolas"/>
      </rPr>
      <t>,</t>
    </r>
  </si>
  <si>
    <r>
      <t>    </t>
    </r>
    <r>
      <rPr>
        <sz val="11"/>
        <color rgb="FF73A771"/>
        <rFont val="Consolas"/>
      </rPr>
      <t>"twitter"</t>
    </r>
    <r>
      <rPr>
        <sz val="11"/>
        <color rgb="FFFFFFFF"/>
        <rFont val="Consolas"/>
      </rPr>
      <t>:</t>
    </r>
    <r>
      <rPr>
        <sz val="11"/>
        <color rgb="FF73A771"/>
        <rFont val="Consolas"/>
      </rPr>
      <t>"twitter"</t>
    </r>
  </si>
  <si>
    <r>
      <t>"bounding_box"</t>
    </r>
    <r>
      <rPr>
        <sz val="11"/>
        <color rgb="FFFFFFFF"/>
        <rFont val="Consolas"/>
      </rPr>
      <t>:{</t>
    </r>
    <r>
      <rPr>
        <sz val="11"/>
        <color rgb="FF73A771"/>
        <rFont val="Consolas"/>
      </rPr>
      <t>"coordinates"</t>
    </r>
    <r>
      <rPr>
        <sz val="11"/>
        <color rgb="FFFFFFFF"/>
        <rFont val="Consolas"/>
      </rPr>
      <t>:[ [ [2.2241006,48.8155414], [2.4699099,48.8155414], [2.4699099,48.9021461], [2.2241006,48.9021461] ] ],</t>
    </r>
    <r>
      <rPr>
        <sz val="11"/>
        <color rgb="FF73A771"/>
        <rFont val="Consolas"/>
      </rPr>
      <t>"type"</t>
    </r>
    <r>
      <rPr>
        <sz val="11"/>
        <color rgb="FFFFFFFF"/>
        <rFont val="Consolas"/>
      </rPr>
      <t>:</t>
    </r>
    <r>
      <rPr>
        <sz val="11"/>
        <color rgb="FF73A771"/>
        <rFont val="Consolas"/>
      </rPr>
      <t>"Polygon"</t>
    </r>
    <r>
      <rPr>
        <sz val="11"/>
        <color rgb="FFFFFFFF"/>
        <rFont val="Consolas"/>
      </rPr>
      <t>}</t>
    </r>
  </si>
  <si>
    <r>
      <t>"country"</t>
    </r>
    <r>
      <rPr>
        <sz val="11"/>
        <color rgb="FFFFFFFF"/>
        <rFont val="Consolas"/>
      </rPr>
      <t>:</t>
    </r>
    <r>
      <rPr>
        <sz val="11"/>
        <color rgb="FF73A771"/>
        <rFont val="Consolas"/>
      </rPr>
      <t>"France"</t>
    </r>
  </si>
  <si>
    <r>
      <t>"country_code"</t>
    </r>
    <r>
      <rPr>
        <sz val="11"/>
        <color rgb="FFFFFFFF"/>
        <rFont val="Consolas"/>
      </rPr>
      <t>:</t>
    </r>
    <r>
      <rPr>
        <sz val="11"/>
        <color rgb="FF73A771"/>
        <rFont val="Consolas"/>
      </rPr>
      <t>"FR"</t>
    </r>
  </si>
  <si>
    <r>
      <t>"full_name"</t>
    </r>
    <r>
      <rPr>
        <sz val="11"/>
        <color rgb="FFFFFFFF"/>
        <rFont val="Consolas"/>
      </rPr>
      <t>:</t>
    </r>
    <r>
      <rPr>
        <sz val="11"/>
        <color rgb="FF73A771"/>
        <rFont val="Consolas"/>
      </rPr>
      <t>"San Francisco, CA"</t>
    </r>
  </si>
  <si>
    <r>
      <t>"id"</t>
    </r>
    <r>
      <rPr>
        <sz val="11"/>
        <color rgb="FFFFFFFF"/>
        <rFont val="Consolas"/>
      </rPr>
      <t>:</t>
    </r>
    <r>
      <rPr>
        <sz val="11"/>
        <color rgb="FF73A771"/>
        <rFont val="Consolas"/>
      </rPr>
      <t>"7238f93a3e899af6"</t>
    </r>
  </si>
  <si>
    <r>
      <t>"name"</t>
    </r>
    <r>
      <rPr>
        <sz val="11"/>
        <color rgb="FFFFFFFF"/>
        <rFont val="Consolas"/>
      </rPr>
      <t>:</t>
    </r>
    <r>
      <rPr>
        <sz val="11"/>
        <color rgb="FF73A771"/>
        <rFont val="Consolas"/>
      </rPr>
      <t>"Paris"</t>
    </r>
  </si>
  <si>
    <r>
      <t>"place_type"</t>
    </r>
    <r>
      <rPr>
        <sz val="11"/>
        <color rgb="FFFFFFFF"/>
        <rFont val="Consolas"/>
      </rPr>
      <t>:</t>
    </r>
    <r>
      <rPr>
        <sz val="11"/>
        <color rgb="FF73A771"/>
        <rFont val="Consolas"/>
      </rPr>
      <t>"city"</t>
    </r>
  </si>
  <si>
    <r>
      <t>"url"</t>
    </r>
    <r>
      <rPr>
        <sz val="11"/>
        <color rgb="FFFFFFFF"/>
        <rFont val="Consolas"/>
      </rPr>
      <t>:</t>
    </r>
    <r>
      <rPr>
        <sz val="11"/>
        <color rgb="FF73A771"/>
        <rFont val="Consolas"/>
      </rPr>
      <t>"https://api.twitter.com/1.1/geo/id/7238f93a3e899af6.json"</t>
    </r>
  </si>
  <si>
    <r>
      <t>"coordinates"</t>
    </r>
    <r>
      <rPr>
        <sz val="11"/>
        <color rgb="FFFFFFFF"/>
        <rFont val="Consolas"/>
      </rPr>
      <t>:[ [ [2.2241006,48.8155414], [2.4699099,48.8155414], [2.4699099,48.9021461], [2.2241006,48.9021461] ] ]</t>
    </r>
  </si>
  <si>
    <r>
      <t>"type"</t>
    </r>
    <r>
      <rPr>
        <sz val="11"/>
        <color rgb="FFFFFFFF"/>
        <rFont val="Consolas"/>
      </rPr>
      <t>:</t>
    </r>
    <r>
      <rPr>
        <sz val="11"/>
        <color rgb="FF73A771"/>
        <rFont val="Consolas"/>
      </rPr>
      <t>"Polygon"</t>
    </r>
  </si>
  <si>
    <r>
      <t>  </t>
    </r>
    <r>
      <rPr>
        <sz val="11"/>
        <color rgb="FF73A771"/>
        <rFont val="Consolas"/>
      </rPr>
      <t>"name"</t>
    </r>
    <r>
      <rPr>
        <sz val="11"/>
        <color rgb="FFFFFFFF"/>
        <rFont val="Consolas"/>
      </rPr>
      <t>: </t>
    </r>
    <r>
      <rPr>
        <sz val="11"/>
        <color rgb="FF73A771"/>
        <rFont val="Consolas"/>
      </rPr>
      <t>"Twitter HQ"</t>
    </r>
    <r>
      <rPr>
        <sz val="11"/>
        <color rgb="FFFFFFFF"/>
        <rFont val="Consolas"/>
      </rPr>
      <t>,</t>
    </r>
  </si>
  <si>
    <r>
      <t>  </t>
    </r>
    <r>
      <rPr>
        <sz val="11"/>
        <color rgb="FF73A771"/>
        <rFont val="Consolas"/>
      </rPr>
      <t>"polylines"</t>
    </r>
    <r>
      <rPr>
        <sz val="11"/>
        <color rgb="FFFFFFFF"/>
        <rFont val="Consolas"/>
      </rPr>
      <t>: [</t>
    </r>
  </si>
  <si>
    <r>
      <t>  </t>
    </r>
    <r>
      <rPr>
        <sz val="11"/>
        <color rgb="FFFFFFFF"/>
        <rFont val="Consolas"/>
      </rPr>
      <t>],</t>
    </r>
  </si>
  <si>
    <r>
      <t>  </t>
    </r>
    <r>
      <rPr>
        <sz val="11"/>
        <color rgb="FF73A771"/>
        <rFont val="Consolas"/>
      </rPr>
      <t>"country"</t>
    </r>
    <r>
      <rPr>
        <sz val="11"/>
        <color rgb="FFFFFFFF"/>
        <rFont val="Consolas"/>
      </rPr>
      <t>: </t>
    </r>
    <r>
      <rPr>
        <sz val="11"/>
        <color rgb="FF73A771"/>
        <rFont val="Consolas"/>
      </rPr>
      <t>"United States"</t>
    </r>
    <r>
      <rPr>
        <sz val="11"/>
        <color rgb="FFFFFFFF"/>
        <rFont val="Consolas"/>
      </rPr>
      <t>,</t>
    </r>
  </si>
  <si>
    <r>
      <t>  </t>
    </r>
    <r>
      <rPr>
        <sz val="11"/>
        <color rgb="FF73A771"/>
        <rFont val="Consolas"/>
      </rPr>
      <t>"country_code"</t>
    </r>
    <r>
      <rPr>
        <sz val="11"/>
        <color rgb="FFFFFFFF"/>
        <rFont val="Consolas"/>
      </rPr>
      <t>: </t>
    </r>
    <r>
      <rPr>
        <sz val="11"/>
        <color rgb="FF73A771"/>
        <rFont val="Consolas"/>
      </rPr>
      <t>"US"</t>
    </r>
    <r>
      <rPr>
        <sz val="11"/>
        <color rgb="FFFFFFFF"/>
        <rFont val="Consolas"/>
      </rPr>
      <t>,</t>
    </r>
  </si>
  <si>
    <r>
      <t>  </t>
    </r>
    <r>
      <rPr>
        <sz val="11"/>
        <color rgb="FF73A771"/>
        <rFont val="Consolas"/>
      </rPr>
      <t>"attributes"</t>
    </r>
    <r>
      <rPr>
        <sz val="11"/>
        <color rgb="FFFFFFFF"/>
        <rFont val="Consolas"/>
      </rPr>
      <t>: {</t>
    </r>
  </si>
  <si>
    <r>
      <t>    </t>
    </r>
    <r>
      <rPr>
        <sz val="11"/>
        <color rgb="FF73A771"/>
        <rFont val="Consolas"/>
      </rPr>
      <t>"street_address"</t>
    </r>
    <r>
      <rPr>
        <sz val="11"/>
        <color rgb="FFFFFFFF"/>
        <rFont val="Consolas"/>
      </rPr>
      <t>: </t>
    </r>
    <r>
      <rPr>
        <sz val="11"/>
        <color rgb="FF73A771"/>
        <rFont val="Consolas"/>
      </rPr>
      <t>"795 Folsom St"</t>
    </r>
    <r>
      <rPr>
        <sz val="11"/>
        <color rgb="FFFFFFFF"/>
        <rFont val="Consolas"/>
      </rPr>
      <t>,</t>
    </r>
  </si>
  <si>
    <r>
      <t>    </t>
    </r>
    <r>
      <rPr>
        <sz val="11"/>
        <color rgb="FF73A771"/>
        <rFont val="Consolas"/>
      </rPr>
      <t>"twitter"</t>
    </r>
    <r>
      <rPr>
        <sz val="11"/>
        <color rgb="FFFFFFFF"/>
        <rFont val="Consolas"/>
      </rPr>
      <t>: </t>
    </r>
    <r>
      <rPr>
        <sz val="11"/>
        <color rgb="FF73A771"/>
        <rFont val="Consolas"/>
      </rPr>
      <t>"twitter"</t>
    </r>
  </si>
  <si>
    <r>
      <t>  </t>
    </r>
    <r>
      <rPr>
        <sz val="11"/>
        <color rgb="FF73A771"/>
        <rFont val="Consolas"/>
      </rPr>
      <t>"url"</t>
    </r>
    <r>
      <rPr>
        <sz val="11"/>
        <color rgb="FFFFFFFF"/>
        <rFont val="Consolas"/>
      </rPr>
      <t>: </t>
    </r>
    <r>
      <rPr>
        <sz val="11"/>
        <color rgb="FF73A771"/>
        <rFont val="Consolas"/>
      </rPr>
      <t>"https://api.twitter.com/1.1/geo/id/247f43d441defc03.json"</t>
    </r>
    <r>
      <rPr>
        <sz val="11"/>
        <color rgb="FFFFFFFF"/>
        <rFont val="Consolas"/>
      </rPr>
      <t>,</t>
    </r>
  </si>
  <si>
    <r>
      <t>  </t>
    </r>
    <r>
      <rPr>
        <sz val="11"/>
        <color rgb="FF73A771"/>
        <rFont val="Consolas"/>
      </rPr>
      <t>"bounding_box"</t>
    </r>
    <r>
      <rPr>
        <sz val="11"/>
        <color rgb="FFFFFFFF"/>
        <rFont val="Consolas"/>
      </rPr>
      <t>: {</t>
    </r>
  </si>
  <si>
    <r>
      <t>    </t>
    </r>
    <r>
      <rPr>
        <sz val="11"/>
        <color rgb="FF73A771"/>
        <rFont val="Consolas"/>
      </rPr>
      <t>"coordinates"</t>
    </r>
    <r>
      <rPr>
        <sz val="11"/>
        <color rgb="FFFFFFFF"/>
        <rFont val="Consolas"/>
      </rPr>
      <t>: [</t>
    </r>
  </si>
  <si>
    <r>
      <t>      </t>
    </r>
    <r>
      <rPr>
        <sz val="11"/>
        <color rgb="FFFFFFFF"/>
        <rFont val="Consolas"/>
      </rPr>
      <t>[</t>
    </r>
  </si>
  <si>
    <r>
      <t>        </t>
    </r>
    <r>
      <rPr>
        <sz val="11"/>
        <color rgb="FFFFFFFF"/>
        <rFont val="Consolas"/>
      </rPr>
      <t>[</t>
    </r>
  </si>
  <si>
    <r>
      <t>          </t>
    </r>
    <r>
      <rPr>
        <sz val="11"/>
        <color rgb="FFFFFFFF"/>
        <rFont val="Consolas"/>
      </rPr>
      <t>-122.400612831116,</t>
    </r>
  </si>
  <si>
    <r>
      <t>          </t>
    </r>
    <r>
      <rPr>
        <sz val="11"/>
        <color rgb="FFFFFFFF"/>
        <rFont val="Consolas"/>
      </rPr>
      <t>37.7821120598956</t>
    </r>
  </si>
  <si>
    <r>
      <t>        </t>
    </r>
    <r>
      <rPr>
        <sz val="11"/>
        <color rgb="FFFFFFFF"/>
        <rFont val="Consolas"/>
      </rPr>
      <t>],</t>
    </r>
  </si>
  <si>
    <r>
      <t>    </t>
    </r>
    <r>
      <rPr>
        <sz val="11"/>
        <color rgb="FF73A771"/>
        <rFont val="Consolas"/>
      </rPr>
      <t>"type"</t>
    </r>
    <r>
      <rPr>
        <sz val="11"/>
        <color rgb="FFFFFFFF"/>
        <rFont val="Consolas"/>
      </rPr>
      <t>: </t>
    </r>
    <r>
      <rPr>
        <sz val="11"/>
        <color rgb="FF73A771"/>
        <rFont val="Consolas"/>
      </rPr>
      <t>"Polygon"</t>
    </r>
  </si>
  <si>
    <r>
      <t>  </t>
    </r>
    <r>
      <rPr>
        <sz val="11"/>
        <color rgb="FF73A771"/>
        <rFont val="Consolas"/>
      </rPr>
      <t>"id"</t>
    </r>
    <r>
      <rPr>
        <sz val="11"/>
        <color rgb="FFFFFFFF"/>
        <rFont val="Consolas"/>
      </rPr>
      <t>: </t>
    </r>
    <r>
      <rPr>
        <sz val="11"/>
        <color rgb="FF73A771"/>
        <rFont val="Consolas"/>
      </rPr>
      <t>"247f43d441defc03"</t>
    </r>
    <r>
      <rPr>
        <sz val="11"/>
        <color rgb="FFFFFFFF"/>
        <rFont val="Consolas"/>
      </rPr>
      <t>,</t>
    </r>
  </si>
  <si>
    <r>
      <t>  </t>
    </r>
    <r>
      <rPr>
        <sz val="11"/>
        <color rgb="FF73A771"/>
        <rFont val="Consolas"/>
      </rPr>
      <t>"contained_within"</t>
    </r>
    <r>
      <rPr>
        <sz val="11"/>
        <color rgb="FFFFFFFF"/>
        <rFont val="Consolas"/>
      </rPr>
      <t>: [</t>
    </r>
  </si>
  <si>
    <r>
      <t>      </t>
    </r>
    <r>
      <rPr>
        <sz val="11"/>
        <color rgb="FF73A771"/>
        <rFont val="Consolas"/>
      </rPr>
      <t>"name"</t>
    </r>
    <r>
      <rPr>
        <sz val="11"/>
        <color rgb="FFFFFFFF"/>
        <rFont val="Consolas"/>
      </rPr>
      <t>: </t>
    </r>
    <r>
      <rPr>
        <sz val="11"/>
        <color rgb="FF73A771"/>
        <rFont val="Consolas"/>
      </rPr>
      <t>"San Francisco"</t>
    </r>
    <r>
      <rPr>
        <sz val="11"/>
        <color rgb="FFFFFFFF"/>
        <rFont val="Consolas"/>
      </rPr>
      <t>,</t>
    </r>
  </si>
  <si>
    <r>
      <t>      </t>
    </r>
    <r>
      <rPr>
        <sz val="11"/>
        <color rgb="FF73A771"/>
        <rFont val="Consolas"/>
      </rPr>
      <t>"country"</t>
    </r>
    <r>
      <rPr>
        <sz val="11"/>
        <color rgb="FFFFFFFF"/>
        <rFont val="Consolas"/>
      </rPr>
      <t>: </t>
    </r>
    <r>
      <rPr>
        <sz val="11"/>
        <color rgb="FF73A771"/>
        <rFont val="Consolas"/>
      </rPr>
      <t>"United States"</t>
    </r>
    <r>
      <rPr>
        <sz val="11"/>
        <color rgb="FFFFFFFF"/>
        <rFont val="Consolas"/>
      </rPr>
      <t>,</t>
    </r>
  </si>
  <si>
    <r>
      <t>      </t>
    </r>
    <r>
      <rPr>
        <sz val="11"/>
        <color rgb="FF73A771"/>
        <rFont val="Consolas"/>
      </rPr>
      <t>"country_code"</t>
    </r>
    <r>
      <rPr>
        <sz val="11"/>
        <color rgb="FFFFFFFF"/>
        <rFont val="Consolas"/>
      </rPr>
      <t>: </t>
    </r>
    <r>
      <rPr>
        <sz val="11"/>
        <color rgb="FF73A771"/>
        <rFont val="Consolas"/>
      </rPr>
      <t>"US"</t>
    </r>
    <r>
      <rPr>
        <sz val="11"/>
        <color rgb="FFFFFFFF"/>
        <rFont val="Consolas"/>
      </rPr>
      <t>,</t>
    </r>
  </si>
  <si>
    <r>
      <t>      </t>
    </r>
    <r>
      <rPr>
        <sz val="11"/>
        <color rgb="FF73A771"/>
        <rFont val="Consolas"/>
      </rPr>
      <t>"attributes"</t>
    </r>
    <r>
      <rPr>
        <sz val="11"/>
        <color rgb="FFFFFFFF"/>
        <rFont val="Consolas"/>
      </rPr>
      <t>: {</t>
    </r>
  </si>
  <si>
    <r>
      <t>      </t>
    </r>
    <r>
      <rPr>
        <sz val="11"/>
        <color rgb="FF73A771"/>
        <rFont val="Consolas"/>
      </rPr>
      <t>"url"</t>
    </r>
    <r>
      <rPr>
        <sz val="11"/>
        <color rgb="FFFFFFFF"/>
        <rFont val="Consolas"/>
      </rPr>
      <t>:</t>
    </r>
    <r>
      <rPr>
        <sz val="11"/>
        <color rgb="FF73A771"/>
        <rFont val="Consolas"/>
      </rPr>
      <t>"https://api.twitter.com/1.1/geo/id/5a110d312052166f.json"</t>
    </r>
    <r>
      <rPr>
        <sz val="11"/>
        <color rgb="FFFFFFFF"/>
        <rFont val="Consolas"/>
      </rPr>
      <t>,</t>
    </r>
  </si>
  <si>
    <r>
      <t>      </t>
    </r>
    <r>
      <rPr>
        <sz val="11"/>
        <color rgb="FF73A771"/>
        <rFont val="Consolas"/>
      </rPr>
      <t>"bounding_box"</t>
    </r>
    <r>
      <rPr>
        <sz val="11"/>
        <color rgb="FFFFFFFF"/>
        <rFont val="Consolas"/>
      </rPr>
      <t>: {</t>
    </r>
  </si>
  <si>
    <r>
      <t>        </t>
    </r>
    <r>
      <rPr>
        <sz val="11"/>
        <color rgb="FF73A771"/>
        <rFont val="Consolas"/>
      </rPr>
      <t>"coordinates"</t>
    </r>
    <r>
      <rPr>
        <sz val="11"/>
        <color rgb="FFFFFFFF"/>
        <rFont val="Consolas"/>
      </rPr>
      <t>: [</t>
    </r>
  </si>
  <si>
    <r>
      <t>          </t>
    </r>
    <r>
      <rPr>
        <sz val="11"/>
        <color rgb="FFFFFFFF"/>
        <rFont val="Consolas"/>
      </rPr>
      <t>[</t>
    </r>
  </si>
  <si>
    <r>
      <t>            </t>
    </r>
    <r>
      <rPr>
        <sz val="11"/>
        <color rgb="FFFFFFFF"/>
        <rFont val="Consolas"/>
      </rPr>
      <t>[</t>
    </r>
  </si>
  <si>
    <r>
      <t>              </t>
    </r>
    <r>
      <rPr>
        <sz val="11"/>
        <color rgb="FFFFFFFF"/>
        <rFont val="Consolas"/>
      </rPr>
      <t>-122.51368188,</t>
    </r>
  </si>
  <si>
    <r>
      <t>              </t>
    </r>
    <r>
      <rPr>
        <sz val="11"/>
        <color rgb="FFFFFFFF"/>
        <rFont val="Consolas"/>
      </rPr>
      <t>37.70813196</t>
    </r>
  </si>
  <si>
    <r>
      <t>            </t>
    </r>
    <r>
      <rPr>
        <sz val="11"/>
        <color rgb="FFFFFFFF"/>
        <rFont val="Consolas"/>
      </rPr>
      <t>],</t>
    </r>
  </si>
  <si>
    <r>
      <t>              </t>
    </r>
    <r>
      <rPr>
        <sz val="11"/>
        <color rgb="FFFFFFFF"/>
        <rFont val="Consolas"/>
      </rPr>
      <t>-122.35845384,</t>
    </r>
  </si>
  <si>
    <r>
      <t>              </t>
    </r>
    <r>
      <rPr>
        <sz val="11"/>
        <color rgb="FFFFFFFF"/>
        <rFont val="Consolas"/>
      </rPr>
      <t>37.83245301</t>
    </r>
  </si>
  <si>
    <r>
      <t>            </t>
    </r>
    <r>
      <rPr>
        <sz val="11"/>
        <color rgb="FFFFFFFF"/>
        <rFont val="Consolas"/>
      </rPr>
      <t>]</t>
    </r>
  </si>
  <si>
    <r>
      <t>          </t>
    </r>
    <r>
      <rPr>
        <sz val="11"/>
        <color rgb="FFFFFFFF"/>
        <rFont val="Consolas"/>
      </rPr>
      <t>]</t>
    </r>
  </si>
  <si>
    <r>
      <t>        </t>
    </r>
    <r>
      <rPr>
        <sz val="11"/>
        <color rgb="FF73A771"/>
        <rFont val="Consolas"/>
      </rPr>
      <t>"type"</t>
    </r>
    <r>
      <rPr>
        <sz val="11"/>
        <color rgb="FFFFFFFF"/>
        <rFont val="Consolas"/>
      </rPr>
      <t>: </t>
    </r>
    <r>
      <rPr>
        <sz val="11"/>
        <color rgb="FF73A771"/>
        <rFont val="Consolas"/>
      </rPr>
      <t>"Polygon"</t>
    </r>
  </si>
  <si>
    <r>
      <t>      </t>
    </r>
    <r>
      <rPr>
        <sz val="11"/>
        <color rgb="FF73A771"/>
        <rFont val="Consolas"/>
      </rPr>
      <t>"id"</t>
    </r>
    <r>
      <rPr>
        <sz val="11"/>
        <color rgb="FFFFFFFF"/>
        <rFont val="Consolas"/>
      </rPr>
      <t>: </t>
    </r>
    <r>
      <rPr>
        <sz val="11"/>
        <color rgb="FF73A771"/>
        <rFont val="Consolas"/>
      </rPr>
      <t>"5a110d312052166f"</t>
    </r>
    <r>
      <rPr>
        <sz val="11"/>
        <color rgb="FFFFFFFF"/>
        <rFont val="Consolas"/>
      </rPr>
      <t>,</t>
    </r>
  </si>
  <si>
    <r>
      <t>      </t>
    </r>
    <r>
      <rPr>
        <sz val="11"/>
        <color rgb="FF73A771"/>
        <rFont val="Consolas"/>
      </rPr>
      <t>"full_name"</t>
    </r>
    <r>
      <rPr>
        <sz val="11"/>
        <color rgb="FFFFFFFF"/>
        <rFont val="Consolas"/>
      </rPr>
      <t>: </t>
    </r>
    <r>
      <rPr>
        <sz val="11"/>
        <color rgb="FF73A771"/>
        <rFont val="Consolas"/>
      </rPr>
      <t>"San Francisco, CA"</t>
    </r>
    <r>
      <rPr>
        <sz val="11"/>
        <color rgb="FFFFFFFF"/>
        <rFont val="Consolas"/>
      </rPr>
      <t>,</t>
    </r>
  </si>
  <si>
    <r>
      <t>      </t>
    </r>
    <r>
      <rPr>
        <sz val="11"/>
        <color rgb="FF73A771"/>
        <rFont val="Consolas"/>
      </rPr>
      <t>"place_type"</t>
    </r>
    <r>
      <rPr>
        <sz val="11"/>
        <color rgb="FFFFFFFF"/>
        <rFont val="Consolas"/>
      </rPr>
      <t>: </t>
    </r>
    <r>
      <rPr>
        <sz val="11"/>
        <color rgb="FF73A771"/>
        <rFont val="Consolas"/>
      </rPr>
      <t>"city"</t>
    </r>
  </si>
  <si>
    <r>
      <t>  </t>
    </r>
    <r>
      <rPr>
        <sz val="11"/>
        <color rgb="FF73A771"/>
        <rFont val="Consolas"/>
      </rPr>
      <t>"full_name"</t>
    </r>
    <r>
      <rPr>
        <sz val="11"/>
        <color rgb="FFFFFFFF"/>
        <rFont val="Consolas"/>
      </rPr>
      <t>: </t>
    </r>
    <r>
      <rPr>
        <sz val="11"/>
        <color rgb="FF73A771"/>
        <rFont val="Consolas"/>
      </rPr>
      <t>"Twitter HQ, San Francisco"</t>
    </r>
    <r>
      <rPr>
        <sz val="11"/>
        <color rgb="FFFFFFFF"/>
        <rFont val="Consolas"/>
      </rPr>
      <t>,</t>
    </r>
  </si>
  <si>
    <r>
      <t>  </t>
    </r>
    <r>
      <rPr>
        <sz val="11"/>
        <color rgb="FF73A771"/>
        <rFont val="Consolas"/>
      </rPr>
      <t>"geometry"</t>
    </r>
    <r>
      <rPr>
        <sz val="11"/>
        <color rgb="FFFFFFFF"/>
        <rFont val="Consolas"/>
      </rPr>
      <t>: {</t>
    </r>
  </si>
  <si>
    <r>
      <t>      </t>
    </r>
    <r>
      <rPr>
        <sz val="11"/>
        <color rgb="FFFFFFFF"/>
        <rFont val="Consolas"/>
      </rPr>
      <t>-122.400612831116,</t>
    </r>
  </si>
  <si>
    <r>
      <t>      </t>
    </r>
    <r>
      <rPr>
        <sz val="11"/>
        <color rgb="FFFFFFFF"/>
        <rFont val="Consolas"/>
      </rPr>
      <t>37.7821120598956</t>
    </r>
  </si>
  <si>
    <r>
      <t>    </t>
    </r>
    <r>
      <rPr>
        <sz val="11"/>
        <color rgb="FF73A771"/>
        <rFont val="Consolas"/>
      </rPr>
      <t>"type"</t>
    </r>
    <r>
      <rPr>
        <sz val="11"/>
        <color rgb="FFFFFFFF"/>
        <rFont val="Consolas"/>
      </rPr>
      <t>: </t>
    </r>
    <r>
      <rPr>
        <sz val="11"/>
        <color rgb="FF73A771"/>
        <rFont val="Consolas"/>
      </rPr>
      <t>"Point"</t>
    </r>
  </si>
  <si>
    <r>
      <t>  </t>
    </r>
    <r>
      <rPr>
        <sz val="11"/>
        <color rgb="FF73A771"/>
        <rFont val="Consolas"/>
      </rPr>
      <t>"place_type"</t>
    </r>
    <r>
      <rPr>
        <sz val="11"/>
        <color rgb="FFFFFFFF"/>
        <rFont val="Consolas"/>
      </rPr>
      <t>: </t>
    </r>
    <r>
      <rPr>
        <sz val="11"/>
        <color rgb="FF73A771"/>
        <rFont val="Consolas"/>
      </rPr>
      <t>"poi"</t>
    </r>
  </si>
  <si>
    <t>Data Catalogue</t>
  </si>
  <si>
    <t>Analysis Candidate</t>
  </si>
  <si>
    <t>#</t>
  </si>
  <si>
    <t>DE001</t>
  </si>
  <si>
    <t>DE002</t>
  </si>
  <si>
    <t>DE003</t>
  </si>
  <si>
    <t>DE004</t>
  </si>
  <si>
    <t>DE005</t>
  </si>
  <si>
    <t>DE006</t>
  </si>
  <si>
    <t>DE007</t>
  </si>
  <si>
    <t>DE008</t>
  </si>
  <si>
    <t>DE009</t>
  </si>
  <si>
    <t>DE010</t>
  </si>
  <si>
    <t>DE011</t>
  </si>
  <si>
    <t>DE012</t>
  </si>
  <si>
    <t>DE013</t>
  </si>
  <si>
    <t>DE014</t>
  </si>
  <si>
    <t>DE015</t>
  </si>
  <si>
    <t>DE016</t>
  </si>
  <si>
    <t>DE017</t>
  </si>
  <si>
    <t>DE018</t>
  </si>
  <si>
    <t>DE019</t>
  </si>
  <si>
    <t>DE020</t>
  </si>
  <si>
    <t>DE021</t>
  </si>
  <si>
    <t>DE022</t>
  </si>
  <si>
    <t>DE023</t>
  </si>
  <si>
    <t>DE024</t>
  </si>
  <si>
    <t>DE025</t>
  </si>
  <si>
    <t>DE026</t>
  </si>
  <si>
    <t>DE027</t>
  </si>
  <si>
    <t>DE028</t>
  </si>
  <si>
    <t>DE029</t>
  </si>
  <si>
    <t>DE030</t>
  </si>
  <si>
    <t>DE031</t>
  </si>
  <si>
    <t>DE032</t>
  </si>
  <si>
    <t>DE033</t>
  </si>
  <si>
    <t>DE034</t>
  </si>
  <si>
    <t>DE035</t>
  </si>
  <si>
    <t>DE036</t>
  </si>
  <si>
    <t>DE037</t>
  </si>
  <si>
    <t>DE038</t>
  </si>
  <si>
    <t>DE039</t>
  </si>
  <si>
    <t>DE040</t>
  </si>
  <si>
    <t>DE041</t>
  </si>
  <si>
    <t>DE042</t>
  </si>
  <si>
    <t>DE043</t>
  </si>
  <si>
    <t>DE044</t>
  </si>
  <si>
    <t>DE045</t>
  </si>
  <si>
    <t>DE046</t>
  </si>
  <si>
    <t>DE047</t>
  </si>
  <si>
    <t>DE048</t>
  </si>
  <si>
    <t>DE049</t>
  </si>
  <si>
    <t>DE050</t>
  </si>
  <si>
    <t>DE051</t>
  </si>
  <si>
    <t>DE052</t>
  </si>
  <si>
    <t>DE053</t>
  </si>
  <si>
    <t>DE054</t>
  </si>
  <si>
    <t>DE055</t>
  </si>
  <si>
    <t>DE056</t>
  </si>
  <si>
    <t>DE057</t>
  </si>
  <si>
    <t>DE058</t>
  </si>
  <si>
    <t>DE059</t>
  </si>
  <si>
    <t>DE060</t>
  </si>
  <si>
    <t>DE061</t>
  </si>
  <si>
    <t>DE062</t>
  </si>
  <si>
    <t>DE063</t>
  </si>
  <si>
    <t>DE064</t>
  </si>
  <si>
    <t>DE065</t>
  </si>
  <si>
    <t>DE066</t>
  </si>
  <si>
    <t>DE067</t>
  </si>
  <si>
    <t>DE068</t>
  </si>
  <si>
    <t>DE069</t>
  </si>
  <si>
    <t>DE070</t>
  </si>
  <si>
    <t>DE071</t>
  </si>
  <si>
    <t>DE072</t>
  </si>
  <si>
    <t>DE073</t>
  </si>
  <si>
    <t>DE074</t>
  </si>
  <si>
    <t>DE075</t>
  </si>
  <si>
    <t>DE076</t>
  </si>
  <si>
    <t>DE077</t>
  </si>
  <si>
    <t>DE078</t>
  </si>
  <si>
    <t>DE079</t>
  </si>
  <si>
    <t>DE080</t>
  </si>
  <si>
    <t>DE081</t>
  </si>
  <si>
    <t>DE082</t>
  </si>
  <si>
    <t>banking-1-26-16.txt</t>
  </si>
  <si>
    <t>bankingfail-1-27-16.txt</t>
  </si>
  <si>
    <t>Banks-1-26-16.txt</t>
  </si>
  <si>
    <t>banks-2-7-16.txt</t>
  </si>
  <si>
    <t>betterbank-1-27-16.txt</t>
  </si>
  <si>
    <t>BMO</t>
  </si>
  <si>
    <t>canadianbanks-1-27-16.txt</t>
  </si>
  <si>
    <t>canadianbanks-2-7-16.txt</t>
  </si>
  <si>
    <t>CIBC</t>
  </si>
  <si>
    <t>PCF</t>
  </si>
  <si>
    <t>RBC</t>
  </si>
  <si>
    <t>Scotia</t>
  </si>
  <si>
    <t>Tangerine</t>
  </si>
  <si>
    <t>TD</t>
  </si>
  <si>
    <t>wishbanks-1-27-16.txt</t>
  </si>
  <si>
    <t>BMO-1-26-16.txt</t>
  </si>
  <si>
    <t>BMO-2-7-16.txt</t>
  </si>
  <si>
    <t>CIBC-1-26-16.txt</t>
  </si>
  <si>
    <t>CIBC-2-7-16.txt</t>
  </si>
  <si>
    <t>pcfinancial-1-28-16.txt</t>
  </si>
  <si>
    <t>pcfinancial-2-7-16.txt</t>
  </si>
  <si>
    <t>rbc_canada-1-28-16.txt</t>
  </si>
  <si>
    <t>rbc_canada-2-7-16.txt</t>
  </si>
  <si>
    <t>royalbank-1-28-16.txt</t>
  </si>
  <si>
    <t>royalbank-2-7-16.txt</t>
  </si>
  <si>
    <t>Scotiabank-1-26-16.txt</t>
  </si>
  <si>
    <t>scotiabank-2-7-16.txt</t>
  </si>
  <si>
    <t>tangerinebank-1-28-16.txt</t>
  </si>
  <si>
    <t>tangerinebank-2-7-16.txt</t>
  </si>
  <si>
    <t>td_bank-2-7-16.txt</t>
  </si>
  <si>
    <t>td_banks-1-27-16.txt</t>
  </si>
  <si>
    <t>td_canada-1-28-16.txt</t>
  </si>
  <si>
    <t>td_canada-2-7-16.txt</t>
  </si>
  <si>
    <t>tdcanadatrust-1-26-16.txt</t>
  </si>
  <si>
    <t>tdcanadatrust-2-7-16.txt</t>
  </si>
  <si>
    <t>TDCT-1-26-16.txt</t>
  </si>
  <si>
    <t>TDCT-2-7-16.txt</t>
  </si>
  <si>
    <t>Banks</t>
  </si>
  <si>
    <t>Files Inventory</t>
  </si>
  <si>
    <t>Bank</t>
  </si>
  <si>
    <t>File</t>
  </si>
  <si>
    <t>10 KB</t>
  </si>
  <si>
    <t>Size MB (unless otherwise stated)</t>
  </si>
  <si>
    <t>42 KB</t>
  </si>
  <si>
    <t>7 KB</t>
  </si>
  <si>
    <t>15 KB</t>
  </si>
  <si>
    <t>706 KB</t>
  </si>
  <si>
    <t>608 KB</t>
  </si>
  <si>
    <t>105 KB</t>
  </si>
  <si>
    <t>288 KB</t>
  </si>
  <si>
    <t>555 KB</t>
  </si>
  <si>
    <t>143 KB</t>
  </si>
  <si>
    <t>222 KB</t>
  </si>
  <si>
    <t>F001</t>
  </si>
  <si>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</si>
  <si>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</si>
  <si>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</si>
  <si>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</si>
  <si>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</si>
  <si>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</si>
  <si>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</si>
  <si>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</si>
  <si>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</si>
  <si>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</si>
  <si>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</si>
  <si>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</si>
  <si>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</si>
  <si>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</si>
  <si>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</si>
  <si>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</si>
  <si>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</si>
  <si>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</si>
  <si>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</si>
  <si>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</si>
  <si>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</si>
  <si>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</si>
  <si>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</si>
  <si>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</si>
  <si>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</si>
  <si>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</si>
  <si>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</si>
  <si>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</si>
  <si>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</si>
  <si>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</si>
  <si>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</si>
  <si>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</si>
  <si>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</si>
  <si>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</si>
  <si>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</si>
  <si>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</si>
  <si>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</si>
  <si>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</si>
  <si>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</si>
  <si>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</si>
  <si>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</si>
  <si>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</si>
  <si>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</si>
  <si>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</si>
  <si>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</si>
  <si>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Table Name</t>
  </si>
  <si>
    <t>select</t>
  </si>
  <si>
    <t>Create table</t>
  </si>
  <si>
    <t>File Name</t>
  </si>
  <si>
    <t>YES</t>
  </si>
  <si>
    <t>Use to identify retweets.  Non-unique Tweets.  May be useful to see how many people agree with the statement.</t>
  </si>
  <si>
    <t>Comment</t>
  </si>
  <si>
    <t>This identifies how involved a user is on Twitter.  This field may removed if deemed unnecessary.</t>
  </si>
  <si>
    <t>Number of times a Tweet has been "Liked".</t>
  </si>
  <si>
    <t>Identifies original Tweets vs Retweets (Tweets that have been resubmitted by users).</t>
  </si>
  <si>
    <t>May come in handy to identify influencers.</t>
  </si>
  <si>
    <t>Will describe user.  May come in handy to identify user profile.</t>
  </si>
  <si>
    <t>Will come in handy to identify Tweets with location details.</t>
  </si>
  <si>
    <t>This identifies how active the user is on Twitter.  I may remove this field as it is not relevant to the analysis.  A use for it may become apparent during my analysis.</t>
  </si>
  <si>
    <t>This may come in handy for geo-mapping.</t>
  </si>
  <si>
    <t>Further details on the original Tweeter.</t>
  </si>
  <si>
    <t>This identifies the user that Tweeted or Retweeted the Tweet.</t>
  </si>
  <si>
    <t>Tweeter</t>
  </si>
  <si>
    <t>Retweet</t>
  </si>
  <si>
    <t>Hashtag</t>
  </si>
  <si>
    <t>Mentions</t>
  </si>
  <si>
    <t>This identifies the location of the hashtag text.</t>
  </si>
  <si>
    <t>This provides further details on the geographical location of the Tweet, if available.</t>
  </si>
  <si>
    <t>This location attribute will be useful if a trend can be identified by geographical location, if available.</t>
  </si>
  <si>
    <t>This will identify the hashtags used in the Tweet.  As we are parsing all the text, we may or may not require this field.  I will keep it in case a use is identified during analysis.</t>
  </si>
  <si>
    <t>This will identify the mentions used in the Tweet.  As we are parsing all the text, we may or may not require this field.  I will keep it in case a use is identified during analysis.</t>
  </si>
  <si>
    <t>This identifies the user screen name.  This field may be required to separate user sentiment from corporate media distribution.  Such as TD Tweeting about the Toronto Raptors or a job posting.</t>
  </si>
  <si>
    <t>This identifies the original author of the Tweet.</t>
  </si>
  <si>
    <t>User</t>
  </si>
  <si>
    <t>User handle</t>
  </si>
  <si>
    <t>This is the "Tweet" that we will be analyzing.
The "Tweet" is the user status update that represents a user communication to the Twitter user community.</t>
  </si>
  <si>
    <t>Original "Tweeter", person who posted the Tweet, of this specific Tweet.
This may assist in differentiating between original Tweets and Retweets.  Identifying Retweets is important, as it will indicate how many users agree with the statement.</t>
  </si>
  <si>
    <t>This identifies how many users "Liked" the Tweet.  This may indicate how many users are in agreement or support the statement.</t>
  </si>
  <si>
    <t>Usefulness of this field may be found during my analysis.</t>
  </si>
  <si>
    <t>Like</t>
  </si>
  <si>
    <t>Term</t>
  </si>
  <si>
    <t>Definition</t>
  </si>
  <si>
    <t>Definitions</t>
  </si>
  <si>
    <t>*Source:  Google Definitions</t>
  </si>
  <si>
    <t xml:space="preserve">Used to identify agreement or appreciation of the Tweet.  Users may also use Like to provide support of the comment. </t>
  </si>
  <si>
    <t>Is a method used to associate a specific word or phrase to a Tweet.</t>
  </si>
  <si>
    <t>The reposting or forwarding of a specific Tweet.</t>
  </si>
  <si>
    <t>*(On social media sites such as Twitter) a word or phrase preceded by a hash or pound sign (#) and used to identify messages on a specific topic.</t>
  </si>
  <si>
    <t>A user who posts Tweets on the social media website Twitter.</t>
  </si>
  <si>
    <t>A person that posts to the social media website Twitter.</t>
  </si>
  <si>
    <t xml:space="preserve">The screenname (nickname) a user will use to associate their Twitter account with.  </t>
  </si>
  <si>
    <t>*A posting made on the social media website Twitter.
A textual or media communication out to the Twitter user community.  This analysis will only include textual communication as the media communication is out of scope due to the complexities involved in dealing with media (URLs/video/images/etc.) data.</t>
  </si>
  <si>
    <t>bankingfail-2-14-16.txt</t>
  </si>
  <si>
    <t>banks-2-14-16.txt</t>
  </si>
  <si>
    <t>betterbank-2-14-16.txt</t>
  </si>
  <si>
    <t>canadianbanks-2-14-16.txt</t>
  </si>
  <si>
    <t>BMO-2-14-16.txt</t>
  </si>
  <si>
    <t>CIBC-2-14-16.txt</t>
  </si>
  <si>
    <t>pcfinancial-2-14-16.txt</t>
  </si>
  <si>
    <t>rbc_canada-2-14-16.txt</t>
  </si>
  <si>
    <t>royalbank-2-14-16.txt</t>
  </si>
  <si>
    <t>scotiabank-2-14-16.txt</t>
  </si>
  <si>
    <t>tangerinebank-2-14-16.txt</t>
  </si>
  <si>
    <t>td_bank-2-14-16.txt</t>
  </si>
  <si>
    <t>td_canada-2-14-16.txt</t>
  </si>
  <si>
    <t>tdcanadatrust-2-14-16.txt</t>
  </si>
  <si>
    <t>TDCT-2-14-16.txt</t>
  </si>
  <si>
    <t>F047</t>
  </si>
  <si>
    <t>F048</t>
  </si>
  <si>
    <t>Filezilla /home/lab</t>
  </si>
  <si>
    <t>drag file over</t>
  </si>
  <si>
    <t>ssh root@127.0.0.1 -p 2222</t>
  </si>
  <si>
    <t>Hadoop</t>
  </si>
  <si>
    <t>cd /home/lab</t>
  </si>
  <si>
    <t>Terminal</t>
  </si>
  <si>
    <t>Filezilla</t>
  </si>
  <si>
    <t>Virtualbox</t>
  </si>
  <si>
    <t>Hive</t>
  </si>
  <si>
    <t>Identifies the user that posted the tweet.</t>
  </si>
  <si>
    <t>Will describe how active the user is by identifying the number of tweets the user has posted.  Usefulness of this field will be more aparent during analysis.</t>
  </si>
  <si>
    <t>The name (not screen name/handle/nickname) of the user who posted the Tweet.  Similar to screenname, this will assist in identifying corporate media distribution.</t>
  </si>
  <si>
    <t xml:space="preserve">    lateral view explode(split(tweet, '\\s')) tmp as tweet element</t>
  </si>
  <si>
    <t xml:space="preserve">    where trim(regexp_extract(lower(tweet_element), '(.*)</t>
  </si>
  <si>
    <t>select word, count(1) as cnt from</t>
  </si>
  <si>
    <t>group by word</t>
  </si>
  <si>
    <t>order by cnt desc;</t>
  </si>
  <si>
    <t>banks2-2-14-16.txt</t>
  </si>
  <si>
    <t>X</t>
  </si>
  <si>
    <t>5 KB</t>
  </si>
  <si>
    <t>3 KB</t>
  </si>
  <si>
    <t>746 KB</t>
  </si>
  <si>
    <t>278 KB</t>
  </si>
  <si>
    <t>235 KB</t>
  </si>
  <si>
    <t>banking-2-15-16.txt</t>
  </si>
  <si>
    <t>banking-2-7-16.txt</t>
  </si>
  <si>
    <t>Input</t>
  </si>
  <si>
    <t>Move file to HFS</t>
  </si>
  <si>
    <t>Move to file</t>
  </si>
  <si>
    <t>Create tables</t>
  </si>
  <si>
    <t>Create word count table</t>
  </si>
  <si>
    <t>Hive Table</t>
  </si>
  <si>
    <t>WC Table</t>
  </si>
  <si>
    <t>hadoop fs -put banking-1-26-16.txt /user/lab</t>
  </si>
  <si>
    <t>hadoop fs -put banking-2-15-16.txt /user/lab</t>
  </si>
  <si>
    <t>hadoop fs -put banking-2-7-16.txt /user/lab</t>
  </si>
  <si>
    <t>hadoop fs -put bankingfail-1-27-16.txt /user/lab</t>
  </si>
  <si>
    <t>hadoop fs -put bankingfail-2-14-16.txt /user/lab</t>
  </si>
  <si>
    <t>hadoop fs -put Banks-1-26-16.txt /user/lab</t>
  </si>
  <si>
    <t>hadoop fs -put banks-2-14-16.txt /user/lab</t>
  </si>
  <si>
    <t>hadoop fs -put banks-2-7-16.txt /user/lab</t>
  </si>
  <si>
    <t>hadoop fs -put banks2-2-14-16.txt /user/lab</t>
  </si>
  <si>
    <t>hadoop fs -put betterbank-1-27-16.txt /user/lab</t>
  </si>
  <si>
    <t>hadoop fs -put betterbank-2-14-16.txt /user/lab</t>
  </si>
  <si>
    <t>hadoop fs -put canadianbanks-1-27-16.txt /user/lab</t>
  </si>
  <si>
    <t>hadoop fs -put canadianbanks-2-14-16.txt /user/lab</t>
  </si>
  <si>
    <t>hadoop fs -put canadianbanks-2-7-16.txt /user/lab</t>
  </si>
  <si>
    <t>hadoop fs -put wishbanks-1-27-16.txt /user/lab</t>
  </si>
  <si>
    <t>hadoop fs -put BMO-1-26-16.txt /user/lab</t>
  </si>
  <si>
    <t>hadoop fs -put BMO-2-14-16.txt /user/lab</t>
  </si>
  <si>
    <t>hadoop fs -put BMO-2-7-16.txt /user/lab</t>
  </si>
  <si>
    <t>hadoop fs -put CIBC-1-26-16.txt /user/lab</t>
  </si>
  <si>
    <t>hadoop fs -put CIBC-2-14-16.txt /user/lab</t>
  </si>
  <si>
    <t>hadoop fs -put CIBC-2-7-16.txt /user/lab</t>
  </si>
  <si>
    <t>hadoop fs -put pcfinancial-1-28-16.txt /user/lab</t>
  </si>
  <si>
    <t>hadoop fs -put pcfinancial-2-14-16.txt /user/lab</t>
  </si>
  <si>
    <t>hadoop fs -put pcfinancial-2-7-16.txt /user/lab</t>
  </si>
  <si>
    <t>hadoop fs -put rbc_canada-1-28-16.txt /user/lab</t>
  </si>
  <si>
    <t>hadoop fs -put rbc_canada-2-14-16.txt /user/lab</t>
  </si>
  <si>
    <t>hadoop fs -put rbc_canada-2-7-16.txt /user/lab</t>
  </si>
  <si>
    <t>hadoop fs -put royalbank-1-28-16.txt /user/lab</t>
  </si>
  <si>
    <t>hadoop fs -put royalbank-2-14-16.txt /user/lab</t>
  </si>
  <si>
    <t>hadoop fs -put royalbank-2-7-16.txt /user/lab</t>
  </si>
  <si>
    <t>hadoop fs -put Scotiabank-1-26-16.txt /user/lab</t>
  </si>
  <si>
    <t>hadoop fs -put scotiabank-2-14-16.txt /user/lab</t>
  </si>
  <si>
    <t>hadoop fs -put scotiabank-2-7-16.txt /user/lab</t>
  </si>
  <si>
    <t>hadoop fs -put tangerinebank-1-28-16.txt /user/lab</t>
  </si>
  <si>
    <t>hadoop fs -put tangerinebank-2-14-16.txt /user/lab</t>
  </si>
  <si>
    <t>hadoop fs -put tangerinebank-2-7-16.txt /user/lab</t>
  </si>
  <si>
    <t>hadoop fs -put td_bank-2-14-16.txt /user/lab</t>
  </si>
  <si>
    <t>hadoop fs -put td_bank-2-7-16.txt /user/lab</t>
  </si>
  <si>
    <t>hadoop fs -put td_banks-1-27-16.txt /user/lab</t>
  </si>
  <si>
    <t>hadoop fs -put td_canada-1-28-16.txt /user/lab</t>
  </si>
  <si>
    <t>hadoop fs -put td_canada-2-14-16.txt /user/lab</t>
  </si>
  <si>
    <t>hadoop fs -put td_canada-2-7-16.txt /user/lab</t>
  </si>
  <si>
    <t>hadoop fs -put tdcanadatrust-1-26-16.txt /user/lab</t>
  </si>
  <si>
    <t>hadoop fs -put tdcanadatrust-2-14-16.txt /user/lab</t>
  </si>
  <si>
    <t>hadoop fs -put tdcanadatrust-2-7-16.txt /user/lab</t>
  </si>
  <si>
    <t>hadoop fs -put TDCT-1-26-16.txt /user/lab</t>
  </si>
  <si>
    <t>hadoop fs -put TDCT-2-14-16.txt /user/lab</t>
  </si>
  <si>
    <t>hadoop fs -put TDCT-2-7-16.txt /user/lab</t>
  </si>
  <si>
    <t>#Import Files</t>
  </si>
  <si>
    <t>CREATE TABLE Bank_F001 (json string);</t>
  </si>
  <si>
    <t>CREATE TABLE Bank_F002 (json string);</t>
  </si>
  <si>
    <t>CREATE TABLE Bank_F003 (json string);</t>
  </si>
  <si>
    <t>CREATE TABLE Bank_F004 (json string);</t>
  </si>
  <si>
    <t>CREATE TABLE Bank_F005 (json string);</t>
  </si>
  <si>
    <t>CREATE TABLE Bank_F006 (json string);</t>
  </si>
  <si>
    <t>CREATE TABLE Bank_F007 (json string);</t>
  </si>
  <si>
    <t>CREATE TABLE Bank_F008 (json string);</t>
  </si>
  <si>
    <t>CREATE TABLE Bank_F009 (json string);</t>
  </si>
  <si>
    <t>CREATE TABLE Bank_F010 (json string);</t>
  </si>
  <si>
    <t>CREATE TABLE Bank_F011 (json string);</t>
  </si>
  <si>
    <t>CREATE TABLE Bank_F012 (json string);</t>
  </si>
  <si>
    <t>CREATE TABLE Bank_F013 (json string);</t>
  </si>
  <si>
    <t>CREATE TABLE Bank_F014 (json string);</t>
  </si>
  <si>
    <t>CREATE TABLE Bank_F015 (json string);</t>
  </si>
  <si>
    <t>CREATE TABLE BMO_F016 (json string);</t>
  </si>
  <si>
    <t>CREATE TABLE BMO_F017 (json string);</t>
  </si>
  <si>
    <t>CREATE TABLE BMO_F018 (json string);</t>
  </si>
  <si>
    <t>CREATE TABLE CIBC_F019 (json string);</t>
  </si>
  <si>
    <t>CREATE TABLE CIBC_F020 (json string);</t>
  </si>
  <si>
    <t>CREATE TABLE CIBC_F021 (json string);</t>
  </si>
  <si>
    <t>CREATE TABLE PCF_F022 (json string);</t>
  </si>
  <si>
    <t>CREATE TABLE PCF_F023 (json string);</t>
  </si>
  <si>
    <t>CREATE TABLE PCF_F024 (json string);</t>
  </si>
  <si>
    <t>CREATE TABLE RBC_F025 (json string);</t>
  </si>
  <si>
    <t>CREATE TABLE RBC_F026 (json string);</t>
  </si>
  <si>
    <t>CREATE TABLE RBC_F027 (json string);</t>
  </si>
  <si>
    <t>CREATE TABLE RBC_F028 (json string);</t>
  </si>
  <si>
    <t>CREATE TABLE RBC_F029 (json string);</t>
  </si>
  <si>
    <t>CREATE TABLE RBC_F030 (json string);</t>
  </si>
  <si>
    <t>CREATE TABLE Scot_F031 (json string);</t>
  </si>
  <si>
    <t>CREATE TABLE Scot_F032 (json string);</t>
  </si>
  <si>
    <t>CREATE TABLE Scot_F033 (json string);</t>
  </si>
  <si>
    <t>CREATE TABLE Tang_F034 (json string);</t>
  </si>
  <si>
    <t>CREATE TABLE Tang_F035 (json string);</t>
  </si>
  <si>
    <t>CREATE TABLE Tang_F036 (json string);</t>
  </si>
  <si>
    <t>CREATE TABLE TD_F037 (json string);</t>
  </si>
  <si>
    <t>CREATE TABLE TD_F038 (json string);</t>
  </si>
  <si>
    <t>CREATE TABLE TD_F039 (json string);</t>
  </si>
  <si>
    <t>CREATE TABLE TD_F040 (json string);</t>
  </si>
  <si>
    <t>CREATE TABLE TD_F041 (json string);</t>
  </si>
  <si>
    <t>CREATE TABLE TD_F042 (json string);</t>
  </si>
  <si>
    <t>CREATE TABLE TD_F043 (json string);</t>
  </si>
  <si>
    <t>CREATE TABLE TD_F044 (json string);</t>
  </si>
  <si>
    <t>CREATE TABLE TD_F045 (json string);</t>
  </si>
  <si>
    <t>CREATE TABLE TD_F046 (json string);</t>
  </si>
  <si>
    <t>CREATE TABLE TD_F047 (json string);</t>
  </si>
  <si>
    <t>CREATE TABLE TD_F048 (json string);</t>
  </si>
  <si>
    <t>LOAD DATA LOCAL INPATH 'banking-1-26-16.txt' INTO TABLE Bank_F001;</t>
  </si>
  <si>
    <t>LOAD DATA LOCAL INPATH 'banking-2-15-16.txt' INTO TABLE Bank_F002;</t>
  </si>
  <si>
    <t>LOAD DATA LOCAL INPATH 'banking-2-7-16.txt' INTO TABLE Bank_F003;</t>
  </si>
  <si>
    <t>LOAD DATA LOCAL INPATH 'bankingfail-1-27-16.txt' INTO TABLE Bank_F004;</t>
  </si>
  <si>
    <t>LOAD DATA LOCAL INPATH 'bankingfail-2-14-16.txt' INTO TABLE Bank_F005;</t>
  </si>
  <si>
    <t>LOAD DATA LOCAL INPATH 'Banks-1-26-16.txt' INTO TABLE Bank_F006;</t>
  </si>
  <si>
    <t>LOAD DATA LOCAL INPATH 'banks-2-14-16.txt' INTO TABLE Bank_F007;</t>
  </si>
  <si>
    <t>LOAD DATA LOCAL INPATH 'banks-2-7-16.txt' INTO TABLE Bank_F008;</t>
  </si>
  <si>
    <t>LOAD DATA LOCAL INPATH 'banks2-2-14-16.txt' INTO TABLE Bank_F009;</t>
  </si>
  <si>
    <t>LOAD DATA LOCAL INPATH 'betterbank-1-27-16.txt' INTO TABLE Bank_F010;</t>
  </si>
  <si>
    <t>LOAD DATA LOCAL INPATH 'betterbank-2-14-16.txt' INTO TABLE Bank_F011;</t>
  </si>
  <si>
    <t>LOAD DATA LOCAL INPATH 'canadianbanks-1-27-16.txt' INTO TABLE Bank_F012;</t>
  </si>
  <si>
    <t>LOAD DATA LOCAL INPATH 'canadianbanks-2-14-16.txt' INTO TABLE Bank_F013;</t>
  </si>
  <si>
    <t>LOAD DATA LOCAL INPATH 'canadianbanks-2-7-16.txt' INTO TABLE Bank_F014;</t>
  </si>
  <si>
    <t>LOAD DATA LOCAL INPATH 'wishbanks-1-27-16.txt' INTO TABLE Bank_F015;</t>
  </si>
  <si>
    <t>LOAD DATA LOCAL INPATH 'BMO-1-26-16.txt' INTO TABLE BMO_F016;</t>
  </si>
  <si>
    <t>LOAD DATA LOCAL INPATH 'BMO-2-14-16.txt' INTO TABLE BMO_F017;</t>
  </si>
  <si>
    <t>LOAD DATA LOCAL INPATH 'BMO-2-7-16.txt' INTO TABLE BMO_F018;</t>
  </si>
  <si>
    <t>LOAD DATA LOCAL INPATH 'CIBC-1-26-16.txt' INTO TABLE CIBC_F019;</t>
  </si>
  <si>
    <t>LOAD DATA LOCAL INPATH 'CIBC-2-14-16.txt' INTO TABLE CIBC_F020;</t>
  </si>
  <si>
    <t>LOAD DATA LOCAL INPATH 'CIBC-2-7-16.txt' INTO TABLE CIBC_F021;</t>
  </si>
  <si>
    <t>LOAD DATA LOCAL INPATH 'pcfinancial-1-28-16.txt' INTO TABLE PCF_F022;</t>
  </si>
  <si>
    <t>LOAD DATA LOCAL INPATH 'pcfinancial-2-14-16.txt' INTO TABLE PCF_F023;</t>
  </si>
  <si>
    <t>LOAD DATA LOCAL INPATH 'pcfinancial-2-7-16.txt' INTO TABLE PCF_F024;</t>
  </si>
  <si>
    <t>LOAD DATA LOCAL INPATH 'rbc_canada-1-28-16.txt' INTO TABLE RBC_F025;</t>
  </si>
  <si>
    <t>LOAD DATA LOCAL INPATH 'rbc_canada-2-14-16.txt' INTO TABLE RBC_F026;</t>
  </si>
  <si>
    <t>LOAD DATA LOCAL INPATH 'rbc_canada-2-7-16.txt' INTO TABLE RBC_F027;</t>
  </si>
  <si>
    <t>LOAD DATA LOCAL INPATH 'royalbank-1-28-16.txt' INTO TABLE RBC_F028;</t>
  </si>
  <si>
    <t>LOAD DATA LOCAL INPATH 'royalbank-2-14-16.txt' INTO TABLE RBC_F029;</t>
  </si>
  <si>
    <t>LOAD DATA LOCAL INPATH 'royalbank-2-7-16.txt' INTO TABLE RBC_F030;</t>
  </si>
  <si>
    <t>LOAD DATA LOCAL INPATH 'Scotiabank-1-26-16.txt' INTO TABLE Scot_F031;</t>
  </si>
  <si>
    <t>LOAD DATA LOCAL INPATH 'scotiabank-2-14-16.txt' INTO TABLE Scot_F032;</t>
  </si>
  <si>
    <t>LOAD DATA LOCAL INPATH 'scotiabank-2-7-16.txt' INTO TABLE Scot_F033;</t>
  </si>
  <si>
    <t>LOAD DATA LOCAL INPATH 'tangerinebank-1-28-16.txt' INTO TABLE Tang_F034;</t>
  </si>
  <si>
    <t>LOAD DATA LOCAL INPATH 'tangerinebank-2-14-16.txt' INTO TABLE Tang_F035;</t>
  </si>
  <si>
    <t>LOAD DATA LOCAL INPATH 'tangerinebank-2-7-16.txt' INTO TABLE Tang_F036;</t>
  </si>
  <si>
    <t>LOAD DATA LOCAL INPATH 'td_bank-2-14-16.txt' INTO TABLE TD_F037;</t>
  </si>
  <si>
    <t>LOAD DATA LOCAL INPATH 'td_bank-2-7-16.txt' INTO TABLE TD_F038;</t>
  </si>
  <si>
    <t>LOAD DATA LOCAL INPATH 'td_banks-1-27-16.txt' INTO TABLE TD_F039;</t>
  </si>
  <si>
    <t>LOAD DATA LOCAL INPATH 'td_canada-1-28-16.txt' INTO TABLE TD_F040;</t>
  </si>
  <si>
    <t>LOAD DATA LOCAL INPATH 'td_canada-2-14-16.txt' INTO TABLE TD_F041;</t>
  </si>
  <si>
    <t>LOAD DATA LOCAL INPATH 'td_canada-2-7-16.txt' INTO TABLE TD_F042;</t>
  </si>
  <si>
    <t>LOAD DATA LOCAL INPATH 'tdcanadatrust-1-26-16.txt' INTO TABLE TD_F043;</t>
  </si>
  <si>
    <t>LOAD DATA LOCAL INPATH 'tdcanadatrust-2-14-16.txt' INTO TABLE TD_F044;</t>
  </si>
  <si>
    <t>LOAD DATA LOCAL INPATH 'tdcanadatrust-2-7-16.txt' INTO TABLE TD_F045;</t>
  </si>
  <si>
    <t>LOAD DATA LOCAL INPATH 'TDCT-1-26-16.txt' INTO TABLE TD_F046;</t>
  </si>
  <si>
    <t>LOAD DATA LOCAL INPATH 'TDCT-2-14-16.txt' INTO TABLE TD_F047;</t>
  </si>
  <si>
    <t>LOAD DATA LOCAL INPATH 'TDCT-2-7-16.txt' INTO TABLE TD_F048;</t>
  </si>
  <si>
    <t>#Create Tables</t>
  </si>
  <si>
    <t>#Load Data</t>
  </si>
  <si>
    <t>hadoop fs -cat /user/lab/banking-1-26-16.txt | head -n 1</t>
  </si>
  <si>
    <t>hadoop fs -cat /user/lab/banking-2-15-16.txt | head -n 1</t>
  </si>
  <si>
    <t>hadoop fs -cat /user/lab/banking-2-7-16.txt | head -n 1</t>
  </si>
  <si>
    <t>hadoop fs -cat /user/lab/bankingfail-1-27-16.txt | head -n 1</t>
  </si>
  <si>
    <t>hadoop fs -cat /user/lab/bankingfail-2-14-16.txt | head -n 1</t>
  </si>
  <si>
    <t>hadoop fs -cat /user/lab/Banks-1-26-16.txt | head -n 1</t>
  </si>
  <si>
    <t>hadoop fs -cat /user/lab/banks-2-14-16.txt | head -n 1</t>
  </si>
  <si>
    <t>hadoop fs -cat /user/lab/banks-2-7-16.txt | head -n 1</t>
  </si>
  <si>
    <t>hadoop fs -cat /user/lab/banks2-2-14-16.txt | head -n 1</t>
  </si>
  <si>
    <t>hadoop fs -cat /user/lab/betterbank-1-27-16.txt | head -n 1</t>
  </si>
  <si>
    <t>hadoop fs -cat /user/lab/betterbank-2-14-16.txt | head -n 1</t>
  </si>
  <si>
    <t>hadoop fs -cat /user/lab/canadianbanks-1-27-16.txt | head -n 1</t>
  </si>
  <si>
    <t>hadoop fs -cat /user/lab/canadianbanks-2-14-16.txt | head -n 1</t>
  </si>
  <si>
    <t>hadoop fs -cat /user/lab/canadianbanks-2-7-16.txt | head -n 1</t>
  </si>
  <si>
    <t>hadoop fs -cat /user/lab/wishbanks-1-27-16.txt | head -n 1</t>
  </si>
  <si>
    <t>hadoop fs -cat /user/lab/BMO-1-26-16.txt | head -n 1</t>
  </si>
  <si>
    <t>hadoop fs -cat /user/lab/BMO-2-14-16.txt | head -n 1</t>
  </si>
  <si>
    <t>hadoop fs -cat /user/lab/BMO-2-7-16.txt | head -n 1</t>
  </si>
  <si>
    <t>hadoop fs -cat /user/lab/CIBC-1-26-16.txt | head -n 1</t>
  </si>
  <si>
    <t>hadoop fs -cat /user/lab/CIBC-2-14-16.txt | head -n 1</t>
  </si>
  <si>
    <t>hadoop fs -cat /user/lab/CIBC-2-7-16.txt | head -n 1</t>
  </si>
  <si>
    <t>hadoop fs -cat /user/lab/pcfinancial-1-28-16.txt | head -n 1</t>
  </si>
  <si>
    <t>hadoop fs -cat /user/lab/pcfinancial-2-14-16.txt | head -n 1</t>
  </si>
  <si>
    <t>hadoop fs -cat /user/lab/pcfinancial-2-7-16.txt | head -n 1</t>
  </si>
  <si>
    <t>hadoop fs -cat /user/lab/rbc_canada-1-28-16.txt | head -n 1</t>
  </si>
  <si>
    <t>hadoop fs -cat /user/lab/rbc_canada-2-14-16.txt | head -n 1</t>
  </si>
  <si>
    <t>hadoop fs -cat /user/lab/rbc_canada-2-7-16.txt | head -n 1</t>
  </si>
  <si>
    <t>hadoop fs -cat /user/lab/royalbank-1-28-16.txt | head -n 1</t>
  </si>
  <si>
    <t>hadoop fs -cat /user/lab/royalbank-2-14-16.txt | head -n 1</t>
  </si>
  <si>
    <t>hadoop fs -cat /user/lab/royalbank-2-7-16.txt | head -n 1</t>
  </si>
  <si>
    <t>hadoop fs -cat /user/lab/Scotiabank-1-26-16.txt | head -n 1</t>
  </si>
  <si>
    <t>hadoop fs -cat /user/lab/scotiabank-2-14-16.txt | head -n 1</t>
  </si>
  <si>
    <t>hadoop fs -cat /user/lab/scotiabank-2-7-16.txt | head -n 1</t>
  </si>
  <si>
    <t>hadoop fs -cat /user/lab/tangerinebank-1-28-16.txt | head -n 1</t>
  </si>
  <si>
    <t>hadoop fs -cat /user/lab/tangerinebank-2-14-16.txt | head -n 1</t>
  </si>
  <si>
    <t>hadoop fs -cat /user/lab/tangerinebank-2-7-16.txt | head -n 1</t>
  </si>
  <si>
    <t>hadoop fs -cat /user/lab/td_bank-2-14-16.txt | head -n 1</t>
  </si>
  <si>
    <t>hadoop fs -cat /user/lab/td_bank-2-7-16.txt | head -n 1</t>
  </si>
  <si>
    <t>hadoop fs -cat /user/lab/td_banks-1-27-16.txt | head -n 1</t>
  </si>
  <si>
    <t>hadoop fs -cat /user/lab/td_canada-1-28-16.txt | head -n 1</t>
  </si>
  <si>
    <t>hadoop fs -cat /user/lab/td_canada-2-14-16.txt | head -n 1</t>
  </si>
  <si>
    <t>hadoop fs -cat /user/lab/td_canada-2-7-16.txt | head -n 1</t>
  </si>
  <si>
    <t>hadoop fs -cat /user/lab/tdcanadatrust-1-26-16.txt | head -n 1</t>
  </si>
  <si>
    <t>hadoop fs -cat /user/lab/tdcanadatrust-2-14-16.txt | head -n 1</t>
  </si>
  <si>
    <t>hadoop fs -cat /user/lab/tdcanadatrust-2-7-16.txt | head -n 1</t>
  </si>
  <si>
    <t>hadoop fs -cat /user/lab/TDCT-1-26-16.txt | head -n 1</t>
  </si>
  <si>
    <t>hadoop fs -cat /user/lab/TDCT-2-14-16.txt | head -n 1</t>
  </si>
  <si>
    <t>hadoop fs -cat /user/lab/TDCT-2-7-16.txt | head -n 1</t>
  </si>
  <si>
    <t>banking-2-21-16.txt</t>
  </si>
  <si>
    <t>bankingfail-2-21-16.txt</t>
  </si>
  <si>
    <t>betterbank-2-21-16.txt</t>
  </si>
  <si>
    <t>BMO-2-21-16.txt</t>
  </si>
  <si>
    <t>canadianbanks-2-21-16.txt</t>
  </si>
  <si>
    <t>CIBC-2-21-16.txt</t>
  </si>
  <si>
    <t>pcfinancial-2-21-16.txt</t>
  </si>
  <si>
    <t>rbc_canada-2-21-16.txt</t>
  </si>
  <si>
    <t>royalbank-2-21-16.txt</t>
  </si>
  <si>
    <t>scotiabank-2-21-16.txt</t>
  </si>
  <si>
    <t>tangerinebank-2-21-16.txt</t>
  </si>
  <si>
    <t>td_bank-2-21-16.txt</t>
  </si>
  <si>
    <t>td_canada-2-21-16.txt</t>
  </si>
  <si>
    <t>tdcanadatrust-2-21-16.txt</t>
  </si>
  <si>
    <t>TDCT-2-21-16.txt</t>
  </si>
  <si>
    <t>banks-2-21-16.txt</t>
  </si>
  <si>
    <t>F049</t>
  </si>
  <si>
    <t>F050</t>
  </si>
  <si>
    <t>F051</t>
  </si>
  <si>
    <t>F052</t>
  </si>
  <si>
    <t>F053</t>
  </si>
  <si>
    <t>F054</t>
  </si>
  <si>
    <t>F055</t>
  </si>
  <si>
    <t>F056</t>
  </si>
  <si>
    <t>F057</t>
  </si>
  <si>
    <t>F058</t>
  </si>
  <si>
    <t>F059</t>
  </si>
  <si>
    <t>F060</t>
  </si>
  <si>
    <t>F061</t>
  </si>
  <si>
    <t>F062</t>
  </si>
  <si>
    <t>F063</t>
  </si>
  <si>
    <t>F064</t>
  </si>
  <si>
    <t>cd dropbox/files/education/ryerson\ -\ big\ data/ckme136</t>
  </si>
  <si>
    <t>python twitter_csv2.py</t>
  </si>
  <si>
    <t>6 KB</t>
  </si>
  <si>
    <t>125 KB</t>
  </si>
  <si>
    <t>119 KB</t>
  </si>
  <si>
    <t>480 KB</t>
  </si>
  <si>
    <t>83 KB</t>
  </si>
  <si>
    <t>hadoop fs -put bankingfail-2-21-16.txt /user/lab</t>
  </si>
  <si>
    <t>hadoop fs -put banks-2-21-16.txt /user/lab</t>
  </si>
  <si>
    <t>hadoop fs -put betterbank-2-21-16.txt /user/lab</t>
  </si>
  <si>
    <t>hadoop fs -put BMO-2-21-16.txt /user/lab</t>
  </si>
  <si>
    <t>hadoop fs -put canadianbanks-2-21-16.txt /user/lab</t>
  </si>
  <si>
    <t>hadoop fs -put CIBC-2-21-16.txt /user/lab</t>
  </si>
  <si>
    <t>hadoop fs -put pcfinancial-2-21-16.txt /user/lab</t>
  </si>
  <si>
    <t>hadoop fs -put rbc_canada-2-21-16.txt /user/lab</t>
  </si>
  <si>
    <t>hadoop fs -put royalbank-2-21-16.txt /user/lab</t>
  </si>
  <si>
    <t>hadoop fs -put scotiabank-2-21-16.txt /user/lab</t>
  </si>
  <si>
    <t>hadoop fs -put tangerinebank-2-21-16.txt /user/lab</t>
  </si>
  <si>
    <t>hadoop fs -put td_bank-2-21-16.txt /user/lab</t>
  </si>
  <si>
    <t>hadoop fs -put td_canada-2-21-16.txt /user/lab</t>
  </si>
  <si>
    <t>hadoop fs -put tdcanadatrust-2-21-16.txt /user/lab</t>
  </si>
  <si>
    <t>hadoop fs -put TDCT-2-21-16.txt /user/lab</t>
  </si>
  <si>
    <t>hadoop fs -cat /user/lab/bankingfail-2-21-16.txt | head -n 1</t>
  </si>
  <si>
    <t>hadoop fs -cat /user/lab/banks-2-21-16.txt | head -n 1</t>
  </si>
  <si>
    <t>hadoop fs -cat /user/lab/betterbank-2-21-16.txt | head -n 1</t>
  </si>
  <si>
    <t>hadoop fs -cat /user/lab/BMO-2-21-16.txt | head -n 1</t>
  </si>
  <si>
    <t>hadoop fs -cat /user/lab/canadianbanks-2-21-16.txt | head -n 1</t>
  </si>
  <si>
    <t>hadoop fs -cat /user/lab/CIBC-2-21-16.txt | head -n 1</t>
  </si>
  <si>
    <t>hadoop fs -cat /user/lab/pcfinancial-2-21-16.txt | head -n 1</t>
  </si>
  <si>
    <t>hadoop fs -cat /user/lab/rbc_canada-2-21-16.txt | head -n 1</t>
  </si>
  <si>
    <t>hadoop fs -cat /user/lab/royalbank-2-21-16.txt | head -n 1</t>
  </si>
  <si>
    <t>hadoop fs -cat /user/lab/scotiabank-2-21-16.txt | head -n 1</t>
  </si>
  <si>
    <t>hadoop fs -cat /user/lab/tangerinebank-2-21-16.txt | head -n 1</t>
  </si>
  <si>
    <t>hadoop fs -cat /user/lab/td_bank-2-21-16.txt | head -n 1</t>
  </si>
  <si>
    <t>hadoop fs -cat /user/lab/td_canada-2-21-16.txt | head -n 1</t>
  </si>
  <si>
    <t>hadoop fs -cat /user/lab/tdcanadatrust-2-21-16.txt | head -n 1</t>
  </si>
  <si>
    <t>hadoop fs -cat /user/lab/TDCT-2-21-16.txt | head -n 1</t>
  </si>
  <si>
    <t>hadoop fs -put banking-2-21-16.txt /user/lab</t>
  </si>
  <si>
    <t>hadoop fs -cat /user/lab/banking-2-21-16.txt | head -n 1</t>
  </si>
  <si>
    <t>CREATE TABLE Bank_F049 (json string);</t>
  </si>
  <si>
    <t>CREATE TABLE Bank_F050 (json string);</t>
  </si>
  <si>
    <t>CREATE TABLE Bank_F051 (json string);</t>
  </si>
  <si>
    <t>CREATE TABLE Bank_F052 (json string);</t>
  </si>
  <si>
    <t>CREATE TABLE Bank_F053 (json string);</t>
  </si>
  <si>
    <t>CREATE TABLE BMO_F054 (json string);</t>
  </si>
  <si>
    <t>CREATE TABLE CIBC_F055 (json string);</t>
  </si>
  <si>
    <t>CREATE TABLE PCF_F056 (json string);</t>
  </si>
  <si>
    <t>CREATE TABLE RBC_F057 (json string);</t>
  </si>
  <si>
    <t>CREATE TABLE RBC_F058 (json string);</t>
  </si>
  <si>
    <t>CREATE TABLE Scot_F059 (json string);</t>
  </si>
  <si>
    <t>CREATE TABLE Tang_F060 (json string);</t>
  </si>
  <si>
    <t>CREATE TABLE TD_F061 (json string);</t>
  </si>
  <si>
    <t>CREATE TABLE TD_F062 (json string);</t>
  </si>
  <si>
    <t>CREATE TABLE TD_F063 (json string);</t>
  </si>
  <si>
    <t>CREATE TABLE TD_F064 (json string);</t>
  </si>
  <si>
    <t>LOAD DATA LOCAL INPATH 'banking-2-21-16.txt' INTO TABLE Bank_F049;</t>
  </si>
  <si>
    <t>LOAD DATA LOCAL INPATH 'bankingfail-2-21-16.txt' INTO TABLE Bank_F050;</t>
  </si>
  <si>
    <t>LOAD DATA LOCAL INPATH 'banks-2-21-16.txt' INTO TABLE Bank_F051;</t>
  </si>
  <si>
    <t>LOAD DATA LOCAL INPATH 'betterbank-2-21-16.txt' INTO TABLE Bank_F052;</t>
  </si>
  <si>
    <t>LOAD DATA LOCAL INPATH 'canadianbanks-2-21-16.txt' INTO TABLE Bank_F053;</t>
  </si>
  <si>
    <t>LOAD DATA LOCAL INPATH 'BMO-2-21-16.txt' INTO TABLE BMO_F054;</t>
  </si>
  <si>
    <t>LOAD DATA LOCAL INPATH 'CIBC-2-21-16.txt' INTO TABLE CIBC_F055;</t>
  </si>
  <si>
    <t>LOAD DATA LOCAL INPATH 'pcfinancial-2-21-16.txt' INTO TABLE PCF_F056;</t>
  </si>
  <si>
    <t>LOAD DATA LOCAL INPATH 'rbc_canada-2-21-16.txt' INTO TABLE RBC_F057;</t>
  </si>
  <si>
    <t>LOAD DATA LOCAL INPATH 'royalbank-2-21-16.txt' INTO TABLE RBC_F058;</t>
  </si>
  <si>
    <t>LOAD DATA LOCAL INPATH 'scotiabank-2-21-16.txt' INTO TABLE Scot_F059;</t>
  </si>
  <si>
    <t>LOAD DATA LOCAL INPATH 'tangerinebank-2-21-16.txt' INTO TABLE Tang_F060;</t>
  </si>
  <si>
    <t>LOAD DATA LOCAL INPATH 'td_bank-2-21-16.txt' INTO TABLE TD_F061;</t>
  </si>
  <si>
    <t>LOAD DATA LOCAL INPATH 'td_canada-2-21-16.txt' INTO TABLE TD_F062;</t>
  </si>
  <si>
    <t>LOAD DATA LOCAL INPATH 'tdcanadatrust-2-21-16.txt' INTO TABLE TD_F063;</t>
  </si>
  <si>
    <t>LOAD DATA LOCAL INPATH 'TDCT-2-21-16.txt' INTO TABLE TD_F064;</t>
  </si>
  <si>
    <t>New</t>
  </si>
  <si>
    <t>Delete file</t>
  </si>
  <si>
    <t>hadoop fs -rm /user/lab/banking-1-26-16.txt</t>
  </si>
  <si>
    <t>hadoop fs -rm /user/lab/banking-2-15-16.txt</t>
  </si>
  <si>
    <t>hadoop fs -rm /user/lab/banking-2-7-16.txt</t>
  </si>
  <si>
    <t>hadoop fs -rm /user/lab/bankingfail-1-27-16.txt</t>
  </si>
  <si>
    <t>hadoop fs -rm /user/lab/bankingfail-2-14-16.txt</t>
  </si>
  <si>
    <t>hadoop fs -rm /user/lab/Banks-1-26-16.txt</t>
  </si>
  <si>
    <t>hadoop fs -rm /user/lab/banks-2-14-16.txt</t>
  </si>
  <si>
    <t>hadoop fs -rm /user/lab/banks-2-7-16.txt</t>
  </si>
  <si>
    <t>hadoop fs -rm /user/lab/banks2-2-14-16.txt</t>
  </si>
  <si>
    <t>hadoop fs -rm /user/lab/betterbank-1-27-16.txt</t>
  </si>
  <si>
    <t>hadoop fs -rm /user/lab/betterbank-2-14-16.txt</t>
  </si>
  <si>
    <t>hadoop fs -rm /user/lab/canadianbanks-1-27-16.txt</t>
  </si>
  <si>
    <t>hadoop fs -rm /user/lab/canadianbanks-2-14-16.txt</t>
  </si>
  <si>
    <t>hadoop fs -rm /user/lab/canadianbanks-2-7-16.txt</t>
  </si>
  <si>
    <t>hadoop fs -rm /user/lab/wishbanks-1-27-16.txt</t>
  </si>
  <si>
    <t>hadoop fs -rm /user/lab/BMO-1-26-16.txt</t>
  </si>
  <si>
    <t>hadoop fs -rm /user/lab/BMO-2-14-16.txt</t>
  </si>
  <si>
    <t>hadoop fs -rm /user/lab/BMO-2-7-16.txt</t>
  </si>
  <si>
    <t>hadoop fs -rm /user/lab/CIBC-1-26-16.txt</t>
  </si>
  <si>
    <t>hadoop fs -rm /user/lab/CIBC-2-14-16.txt</t>
  </si>
  <si>
    <t>hadoop fs -rm /user/lab/CIBC-2-7-16.txt</t>
  </si>
  <si>
    <t>hadoop fs -rm /user/lab/pcfinancial-1-28-16.txt</t>
  </si>
  <si>
    <t>hadoop fs -rm /user/lab/pcfinancial-2-14-16.txt</t>
  </si>
  <si>
    <t>hadoop fs -rm /user/lab/pcfinancial-2-7-16.txt</t>
  </si>
  <si>
    <t>hadoop fs -rm /user/lab/rbc_canada-1-28-16.txt</t>
  </si>
  <si>
    <t>hadoop fs -rm /user/lab/rbc_canada-2-14-16.txt</t>
  </si>
  <si>
    <t>hadoop fs -rm /user/lab/rbc_canada-2-7-16.txt</t>
  </si>
  <si>
    <t>hadoop fs -rm /user/lab/royalbank-1-28-16.txt</t>
  </si>
  <si>
    <t>hadoop fs -rm /user/lab/royalbank-2-14-16.txt</t>
  </si>
  <si>
    <t>hadoop fs -rm /user/lab/royalbank-2-7-16.txt</t>
  </si>
  <si>
    <t>hadoop fs -rm /user/lab/Scotiabank-1-26-16.txt</t>
  </si>
  <si>
    <t>hadoop fs -rm /user/lab/scotiabank-2-14-16.txt</t>
  </si>
  <si>
    <t>hadoop fs -rm /user/lab/scotiabank-2-7-16.txt</t>
  </si>
  <si>
    <t>hadoop fs -rm /user/lab/tangerinebank-1-28-16.txt</t>
  </si>
  <si>
    <t>hadoop fs -rm /user/lab/tangerinebank-2-14-16.txt</t>
  </si>
  <si>
    <t>hadoop fs -rm /user/lab/tangerinebank-2-7-16.txt</t>
  </si>
  <si>
    <t>hadoop fs -rm /user/lab/td_bank-2-14-16.txt</t>
  </si>
  <si>
    <t>hadoop fs -rm /user/lab/td_bank-2-7-16.txt</t>
  </si>
  <si>
    <t>hadoop fs -rm /user/lab/td_banks-1-27-16.txt</t>
  </si>
  <si>
    <t>hadoop fs -rm /user/lab/td_canada-1-28-16.txt</t>
  </si>
  <si>
    <t>hadoop fs -rm /user/lab/td_canada-2-14-16.txt</t>
  </si>
  <si>
    <t>hadoop fs -rm /user/lab/td_canada-2-7-16.txt</t>
  </si>
  <si>
    <t>hadoop fs -rm /user/lab/tdcanadatrust-1-26-16.txt</t>
  </si>
  <si>
    <t>hadoop fs -rm /user/lab/tdcanadatrust-2-14-16.txt</t>
  </si>
  <si>
    <t>hadoop fs -rm /user/lab/tdcanadatrust-2-7-16.txt</t>
  </si>
  <si>
    <t>hadoop fs -rm /user/lab/TDCT-1-26-16.txt</t>
  </si>
  <si>
    <t>hadoop fs -rm /user/lab/TDCT-2-14-16.txt</t>
  </si>
  <si>
    <t>hadoop fs -rm /user/lab/TDCT-2-7-16.txt</t>
  </si>
  <si>
    <t>hadoop fs -rm /user/lab/banking-2-21-16.txt</t>
  </si>
  <si>
    <t>hadoop fs -rm /user/lab/bankingfail-2-21-16.txt</t>
  </si>
  <si>
    <t>hadoop fs -rm /user/lab/banks-2-21-16.txt</t>
  </si>
  <si>
    <t>hadoop fs -rm /user/lab/betterbank-2-21-16.txt</t>
  </si>
  <si>
    <t>hadoop fs -rm /user/lab/canadianbanks-2-21-16.txt</t>
  </si>
  <si>
    <t>hadoop fs -rm /user/lab/BMO-2-21-16.txt</t>
  </si>
  <si>
    <t>hadoop fs -rm /user/lab/CIBC-2-21-16.txt</t>
  </si>
  <si>
    <t>hadoop fs -rm /user/lab/pcfinancial-2-21-16.txt</t>
  </si>
  <si>
    <t>hadoop fs -rm /user/lab/rbc_canada-2-21-16.txt</t>
  </si>
  <si>
    <t>hadoop fs -rm /user/lab/royalbank-2-21-16.txt</t>
  </si>
  <si>
    <t>hadoop fs -rm /user/lab/scotiabank-2-21-16.txt</t>
  </si>
  <si>
    <t>hadoop fs -rm /user/lab/tangerinebank-2-21-16.txt</t>
  </si>
  <si>
    <t>hadoop fs -rm /user/lab/td_bank-2-21-16.txt</t>
  </si>
  <si>
    <t>hadoop fs -rm /user/lab/td_canada-2-21-16.txt</t>
  </si>
  <si>
    <t>hadoop fs -rm /user/lab/tdcanadatrust-2-21-16.txt</t>
  </si>
  <si>
    <t>hadoop fs -rm /user/lab/TDCT-2-21-16.txt</t>
  </si>
  <si>
    <t>DROP TABLE Bank_F001;</t>
  </si>
  <si>
    <t>DROP TABLE Bank_F002;</t>
  </si>
  <si>
    <t>DROP TABLE Bank_F003;</t>
  </si>
  <si>
    <t>DROP TABLE Bank_F004;</t>
  </si>
  <si>
    <t>DROP TABLE Bank_F005;</t>
  </si>
  <si>
    <t>DROP TABLE Bank_F006;</t>
  </si>
  <si>
    <t>DROP TABLE Bank_F007;</t>
  </si>
  <si>
    <t>DROP TABLE Bank_F008;</t>
  </si>
  <si>
    <t>DROP TABLE Bank_F009;</t>
  </si>
  <si>
    <t>DROP TABLE Bank_F010;</t>
  </si>
  <si>
    <t>DROP TABLE Bank_F011;</t>
  </si>
  <si>
    <t>DROP TABLE Bank_F012;</t>
  </si>
  <si>
    <t>DROP TABLE Bank_F013;</t>
  </si>
  <si>
    <t>DROP TABLE Bank_F014;</t>
  </si>
  <si>
    <t>DROP TABLE Bank_F015;</t>
  </si>
  <si>
    <t>DROP TABLE BMO_F016;</t>
  </si>
  <si>
    <t>DROP TABLE BMO_F017;</t>
  </si>
  <si>
    <t>DROP TABLE BMO_F018;</t>
  </si>
  <si>
    <t>DROP TABLE CIBC_F019;</t>
  </si>
  <si>
    <t>DROP TABLE CIBC_F020;</t>
  </si>
  <si>
    <t>DROP TABLE CIBC_F021;</t>
  </si>
  <si>
    <t>DROP TABLE PCF_F022;</t>
  </si>
  <si>
    <t>DROP TABLE PCF_F023;</t>
  </si>
  <si>
    <t>DROP TABLE PCF_F024;</t>
  </si>
  <si>
    <t>DROP TABLE RBC_F025;</t>
  </si>
  <si>
    <t>DROP TABLE RBC_F026;</t>
  </si>
  <si>
    <t>DROP TABLE RBC_F027;</t>
  </si>
  <si>
    <t>DROP TABLE RBC_F028;</t>
  </si>
  <si>
    <t>DROP TABLE RBC_F029;</t>
  </si>
  <si>
    <t>DROP TABLE RBC_F030;</t>
  </si>
  <si>
    <t>DROP TABLE Scot_F031;</t>
  </si>
  <si>
    <t>DROP TABLE Scot_F032;</t>
  </si>
  <si>
    <t>DROP TABLE Scot_F033;</t>
  </si>
  <si>
    <t>DROP TABLE Tang_F034;</t>
  </si>
  <si>
    <t>DROP TABLE Tang_F035;</t>
  </si>
  <si>
    <t>DROP TABLE Tang_F036;</t>
  </si>
  <si>
    <t>DROP TABLE TD_F037;</t>
  </si>
  <si>
    <t>DROP TABLE TD_F038;</t>
  </si>
  <si>
    <t>DROP TABLE TD_F039;</t>
  </si>
  <si>
    <t>DROP TABLE TD_F040;</t>
  </si>
  <si>
    <t>DROP TABLE TD_F041;</t>
  </si>
  <si>
    <t>DROP TABLE TD_F042;</t>
  </si>
  <si>
    <t>DROP TABLE TD_F043;</t>
  </si>
  <si>
    <t>DROP TABLE TD_F044;</t>
  </si>
  <si>
    <t>DROP TABLE TD_F045;</t>
  </si>
  <si>
    <t>DROP TABLE TD_F046;</t>
  </si>
  <si>
    <t>DROP TABLE TD_F047;</t>
  </si>
  <si>
    <t>DROP TABLE TD_F048;</t>
  </si>
  <si>
    <t>DROP TABLE Bank_F049;</t>
  </si>
  <si>
    <t>DROP TABLE Bank_F050;</t>
  </si>
  <si>
    <t>DROP TABLE Bank_F051;</t>
  </si>
  <si>
    <t>DROP TABLE Bank_F052;</t>
  </si>
  <si>
    <t>DROP TABLE Bank_F053;</t>
  </si>
  <si>
    <t>DROP TABLE BMO_F054;</t>
  </si>
  <si>
    <t>DROP TABLE CIBC_F055;</t>
  </si>
  <si>
    <t>DROP TABLE PCF_F056;</t>
  </si>
  <si>
    <t>DROP TABLE RBC_F057;</t>
  </si>
  <si>
    <t>DROP TABLE RBC_F058;</t>
  </si>
  <si>
    <t>DROP TABLE Scot_F059;</t>
  </si>
  <si>
    <t>DROP TABLE Tang_F060;</t>
  </si>
  <si>
    <t>DROP TABLE TD_F061;</t>
  </si>
  <si>
    <t>DROP TABLE TD_F062;</t>
  </si>
  <si>
    <t>DROP TABLE TD_F063;</t>
  </si>
  <si>
    <t>DROP TABLE TD_F064;</t>
  </si>
  <si>
    <t>#Drop Tables</t>
  </si>
  <si>
    <t>#Delete Files</t>
  </si>
  <si>
    <t>#Check</t>
  </si>
  <si>
    <t>drop table Bank_F001_table;</t>
  </si>
  <si>
    <t>drop table Bank_F002_table;</t>
  </si>
  <si>
    <t>drop table Bank_F003_table;</t>
  </si>
  <si>
    <t>drop table Bank_F004_table;</t>
  </si>
  <si>
    <t>drop table Bank_F005_table;</t>
  </si>
  <si>
    <t>drop table Bank_F006_table;</t>
  </si>
  <si>
    <t>drop table Bank_F007_table;</t>
  </si>
  <si>
    <t>drop table Bank_F008_table;</t>
  </si>
  <si>
    <t>drop table Bank_F009_table;</t>
  </si>
  <si>
    <t>drop table Bank_F010_table;</t>
  </si>
  <si>
    <t>drop table Bank_F011_table;</t>
  </si>
  <si>
    <t>drop table Bank_F012_table;</t>
  </si>
  <si>
    <t>drop table Bank_F013_table;</t>
  </si>
  <si>
    <t>drop table Bank_F014_table;</t>
  </si>
  <si>
    <t>drop table Bank_F015_table;</t>
  </si>
  <si>
    <t>drop table BMO_F016_table;</t>
  </si>
  <si>
    <t>drop table BMO_F017_table;</t>
  </si>
  <si>
    <t>drop table BMO_F018_table;</t>
  </si>
  <si>
    <t>drop table CIBC_F019_table;</t>
  </si>
  <si>
    <t>drop table CIBC_F020_table;</t>
  </si>
  <si>
    <t>drop table CIBC_F021_table;</t>
  </si>
  <si>
    <t>drop table PCF_F022_table;</t>
  </si>
  <si>
    <t>drop table PCF_F023_table;</t>
  </si>
  <si>
    <t>drop table PCF_F024_table;</t>
  </si>
  <si>
    <t>drop table RBC_F025_table;</t>
  </si>
  <si>
    <t>drop table RBC_F026_table;</t>
  </si>
  <si>
    <t>drop table RBC_F027_table;</t>
  </si>
  <si>
    <t>drop table RBC_F028_table;</t>
  </si>
  <si>
    <t>drop table RBC_F029_table;</t>
  </si>
  <si>
    <t>drop table RBC_F030_table;</t>
  </si>
  <si>
    <t>drop table Scot_F031_table;</t>
  </si>
  <si>
    <t>drop table Scot_F032_table;</t>
  </si>
  <si>
    <t>drop table Scot_F033_table;</t>
  </si>
  <si>
    <t>drop table Tang_F034_table;</t>
  </si>
  <si>
    <t>drop table Tang_F035_table;</t>
  </si>
  <si>
    <t>drop table Tang_F036_table;</t>
  </si>
  <si>
    <t>drop table TD_F037_table;</t>
  </si>
  <si>
    <t>drop table TD_F038_table;</t>
  </si>
  <si>
    <t>drop table TD_F039_table;</t>
  </si>
  <si>
    <t>drop table TD_F040_table;</t>
  </si>
  <si>
    <t>drop table TD_F041_table;</t>
  </si>
  <si>
    <t>drop table TD_F042_table;</t>
  </si>
  <si>
    <t>drop table TD_F043_table;</t>
  </si>
  <si>
    <t>drop table TD_F044_table;</t>
  </si>
  <si>
    <t>drop table TD_F045_table;</t>
  </si>
  <si>
    <t>drop table TD_F046_table;</t>
  </si>
  <si>
    <t>drop table TD_F047_table;</t>
  </si>
  <si>
    <t>drop table TD_F048_table;</t>
  </si>
  <si>
    <t>drop table Bank_F049_table;</t>
  </si>
  <si>
    <t>drop table Bank_F050_table;</t>
  </si>
  <si>
    <t>drop table Bank_F051_table;</t>
  </si>
  <si>
    <t>drop table Bank_F052_table;</t>
  </si>
  <si>
    <t>drop table Bank_F053_table;</t>
  </si>
  <si>
    <t>drop table BMO_F054_table;</t>
  </si>
  <si>
    <t>drop table CIBC_F055_table;</t>
  </si>
  <si>
    <t>drop table PCF_F056_table;</t>
  </si>
  <si>
    <t>drop table RBC_F057_table;</t>
  </si>
  <si>
    <t>drop table RBC_F058_table;</t>
  </si>
  <si>
    <t>drop table Scot_F059_table;</t>
  </si>
  <si>
    <t>drop table Tang_F060_table;</t>
  </si>
  <si>
    <t>drop table TD_F061_table;</t>
  </si>
  <si>
    <t>drop table TD_F062_table;</t>
  </si>
  <si>
    <t>drop table TD_F063_table;</t>
  </si>
  <si>
    <t>drop table TD_F064_table;</t>
  </si>
  <si>
    <t>Done</t>
  </si>
  <si>
    <t>FROM BMO_F016_table</t>
  </si>
  <si>
    <t>;</t>
  </si>
  <si>
    <t>union all</t>
  </si>
  <si>
    <t>select *</t>
  </si>
  <si>
    <t>from BMO_F016_table</t>
  </si>
  <si>
    <t>from BMO_F017_table</t>
  </si>
  <si>
    <t>from BMO_F018_table</t>
  </si>
  <si>
    <t>from BMO_F054_table ) as large_table</t>
  </si>
  <si>
    <t>identify most active Tweeter to isolate non client sentiment (corporate marketing)</t>
  </si>
  <si>
    <t>select screen_name, count(1) as cnt from (</t>
  </si>
  <si>
    <t>group by screen_name</t>
  </si>
  <si>
    <t>select screen_name, count(1) as cnt from</t>
  </si>
  <si>
    <t>Y</t>
  </si>
  <si>
    <t>N</t>
  </si>
  <si>
    <t>banking</t>
  </si>
  <si>
    <t>bankingfail</t>
  </si>
  <si>
    <t>banks</t>
  </si>
  <si>
    <t>betterbank</t>
  </si>
  <si>
    <t>canadianbanks</t>
  </si>
  <si>
    <t>pcfinancial</t>
  </si>
  <si>
    <t>rbc_canada</t>
  </si>
  <si>
    <t>royalbank</t>
  </si>
  <si>
    <t>scotiabank</t>
  </si>
  <si>
    <t>tangerinebank</t>
  </si>
  <si>
    <t>td_bank</t>
  </si>
  <si>
    <t>td_canada</t>
  </si>
  <si>
    <t>tdcanadatrust</t>
  </si>
  <si>
    <t>TDCT</t>
  </si>
  <si>
    <t>banking-2-28-16.txt</t>
  </si>
  <si>
    <t>bankingfail-2-28-16.txt</t>
  </si>
  <si>
    <t>banks-2-28-16.txt</t>
  </si>
  <si>
    <t>betterbank-2-28-16.txt</t>
  </si>
  <si>
    <t>canadianbanks-2-28-16.txt</t>
  </si>
  <si>
    <t>BMO-2-28-16.txt</t>
  </si>
  <si>
    <t>CIBC-2-28-16.txt</t>
  </si>
  <si>
    <t>pcfinancial-2-28-16.txt</t>
  </si>
  <si>
    <t>rbc_canada-2-28-16.txt</t>
  </si>
  <si>
    <t>royalbank-2-28-16.txt</t>
  </si>
  <si>
    <t>scotiabank-2-28-16.txt</t>
  </si>
  <si>
    <t>tangerinebank-2-28-16.txt</t>
  </si>
  <si>
    <t>td_bank-2-28-16.txt</t>
  </si>
  <si>
    <t>td_canada-2-28-16.txt</t>
  </si>
  <si>
    <t>tdcanadatrust-2-28-16.txt</t>
  </si>
  <si>
    <t>TDCT-2-28-16.txt</t>
  </si>
  <si>
    <t>F065</t>
  </si>
  <si>
    <t>F066</t>
  </si>
  <si>
    <t>F067</t>
  </si>
  <si>
    <t>F068</t>
  </si>
  <si>
    <t>F069</t>
  </si>
  <si>
    <t>F070</t>
  </si>
  <si>
    <t>F071</t>
  </si>
  <si>
    <t>F072</t>
  </si>
  <si>
    <t>F073</t>
  </si>
  <si>
    <t>F074</t>
  </si>
  <si>
    <t>F075</t>
  </si>
  <si>
    <t>F076</t>
  </si>
  <si>
    <t>F077</t>
  </si>
  <si>
    <t>F078</t>
  </si>
  <si>
    <t>F079</t>
  </si>
  <si>
    <t>F080</t>
  </si>
  <si>
    <t>27 KB</t>
  </si>
  <si>
    <t>47 KB</t>
  </si>
  <si>
    <t>514 KB</t>
  </si>
  <si>
    <t>174 KB</t>
  </si>
  <si>
    <t>186 KB</t>
  </si>
  <si>
    <t>create table BMO_F016_table as</t>
  </si>
  <si>
    <t xml:space="preserve">    get_json_object(BMO_F016.json, '$.text') as text,</t>
  </si>
  <si>
    <t xml:space="preserve">    get_json_object(BMO_F016.json, '$.in_reply_to_user_id') as in_reply_to_user_id,</t>
  </si>
  <si>
    <t xml:space="preserve">    get_json_object(BMO_F016.json, '$.id') as id,</t>
  </si>
  <si>
    <t xml:space="preserve">    get_json_object(BMO_F016.json, '$.favorite_count') as favorite_count,</t>
  </si>
  <si>
    <t xml:space="preserve">    get_json_object(BMO_F016.json, '$.coordinates') as coordinates,</t>
  </si>
  <si>
    <t xml:space="preserve">    get_json_object(BMO_F016.json, '$.id_str') as id_str,</t>
  </si>
  <si>
    <t xml:space="preserve">    get_json_object(BMO_F016.json, '$.lang') as lang,</t>
  </si>
  <si>
    <t xml:space="preserve">    get_json_object(BMO_F016.json, '$.indices') as indices,</t>
  </si>
  <si>
    <t xml:space="preserve">    get_json_object(BMO_F016.json, '$.type') as type,</t>
  </si>
  <si>
    <t xml:space="preserve">    get_json_object(BMO_F016.json, '$.hashtags') as hashtags,</t>
  </si>
  <si>
    <t xml:space="preserve">    get_json_object(BMO_F016.json, '$.user_mentions') as user_mentions,</t>
  </si>
  <si>
    <t xml:space="preserve">    get_json_object(BMO_F016.json, '$.in_reply_to_screen_name') as in_reply_to_screen_name,</t>
  </si>
  <si>
    <t xml:space="preserve">    get_json_object(BMO_F016.json, '$.retweet_count') as retweet_count,</t>
  </si>
  <si>
    <t xml:space="preserve">    get_json_object(BMO_F016.json, '$.favorited') as favorited,</t>
  </si>
  <si>
    <t xml:space="preserve">    get_json_object(BMO_F016.json, '$.retweeted_status') as retweeted_status,</t>
  </si>
  <si>
    <t xml:space="preserve">    get_json_object(BMO_F016.json, '$.user') as user,</t>
  </si>
  <si>
    <t xml:space="preserve">    get_json_object(BMO_F016.json, '$.followers_count') as followers_count,</t>
  </si>
  <si>
    <t xml:space="preserve">    get_json_object(BMO_F016.json, '$.statuses_count') as statuses_count,</t>
  </si>
  <si>
    <t xml:space="preserve">    get_json_object(BMO_F016.json, '$.description') as description,</t>
  </si>
  <si>
    <t xml:space="preserve">    get_json_object(BMO_F016.json, '$.geo_enabled') as geo_enabled,</t>
  </si>
  <si>
    <t xml:space="preserve">    get_json_object(BMO_F016.json, '$.favourites_count') as favourites_count,</t>
  </si>
  <si>
    <t xml:space="preserve">    get_json_object(BMO_F016.json, '$.created_at') as created_at,</t>
  </si>
  <si>
    <t xml:space="preserve">    get_json_object(BMO_F016.json, '$.time_zone') as time_zone,</t>
  </si>
  <si>
    <t xml:space="preserve">    get_json_object(BMO_F016.json, '$.listed_count') as listed_count,</t>
  </si>
  <si>
    <t>from BMO_F016;</t>
  </si>
  <si>
    <t>Testing for nested in nested query</t>
  </si>
  <si>
    <t xml:space="preserve">    get_json_object(BMO_F016.json, '$.name') as name1,</t>
  </si>
  <si>
    <t xml:space="preserve">    get_json_object(BMO_F016.json, '$.location') as location1,</t>
  </si>
  <si>
    <t xml:space="preserve">    get_json_object(BMO_F016.json, '$.user.location') as location,</t>
  </si>
  <si>
    <t xml:space="preserve">    get_json_object(BMO_F016.json, '$.user.name') as name,</t>
  </si>
  <si>
    <t xml:space="preserve">    get_json_object(BMO_F016.json, '$.screen_name') as screen_name1,</t>
  </si>
  <si>
    <t xml:space="preserve">    get_json_object(BMO_F016.json, '$.in_reply_to_user_id_str') as in_reply_to_user_id_str,</t>
  </si>
  <si>
    <t xml:space="preserve">    get_json_object(BMO_F016.json, '$.user.screen_name') as screen_name</t>
  </si>
  <si>
    <t>bankingfail-3-6-16.txt</t>
  </si>
  <si>
    <t>royalbank-3-6-16.txt</t>
  </si>
  <si>
    <t>TDCT-3-6-16.txt</t>
  </si>
  <si>
    <t>betterbank-3-6-16.txt</t>
  </si>
  <si>
    <t>canadianbanks-3-6-16.txt</t>
  </si>
  <si>
    <t>pcfinancial-3-6-16.txt</t>
  </si>
  <si>
    <t>tdcanadatrust-3-6-16.txt</t>
  </si>
  <si>
    <t>rbc_canada-3-6-16.txt</t>
  </si>
  <si>
    <t>tangerinebank-3-6-16.txt</t>
  </si>
  <si>
    <t>td_bank-3-6-16.txt</t>
  </si>
  <si>
    <t>CIBC-3-6-16.txt</t>
  </si>
  <si>
    <t>scotiabank-3-6-16.txt</t>
  </si>
  <si>
    <t>BMO-3-6-16.txt</t>
  </si>
  <si>
    <t>td_canada-3-6-16.txt</t>
  </si>
  <si>
    <t>banking-3-6-16.txt</t>
  </si>
  <si>
    <t>banks-3-6-16.txt</t>
  </si>
  <si>
    <t>F081</t>
  </si>
  <si>
    <t>F082</t>
  </si>
  <si>
    <t>F083</t>
  </si>
  <si>
    <t>F084</t>
  </si>
  <si>
    <t>F085</t>
  </si>
  <si>
    <t>F086</t>
  </si>
  <si>
    <t>F087</t>
  </si>
  <si>
    <t>F088</t>
  </si>
  <si>
    <t>F089</t>
  </si>
  <si>
    <t>F090</t>
  </si>
  <si>
    <t>F091</t>
  </si>
  <si>
    <t>F092</t>
  </si>
  <si>
    <t>F093</t>
  </si>
  <si>
    <t>F094</t>
  </si>
  <si>
    <t>F095</t>
  </si>
  <si>
    <t>F096</t>
  </si>
  <si>
    <t>user.screen_name</t>
  </si>
  <si>
    <t>user.name</t>
  </si>
  <si>
    <t>user.location</t>
  </si>
  <si>
    <t>drop table BMO_F016_wc;</t>
  </si>
  <si>
    <t>create table BMO_F016_wc as</t>
  </si>
  <si>
    <t>(select explode(split(lower(text), '\\s+')) as word from BMO_F016_table) w</t>
  </si>
  <si>
    <t>WORD COUNT</t>
  </si>
  <si>
    <t>select * from BMO_F016_wc limit 1000;</t>
  </si>
  <si>
    <t>create table TestTable as</t>
  </si>
  <si>
    <t>this might work</t>
  </si>
  <si>
    <t>hadoop fs -put banking-2-28-16.txt /user/lab</t>
  </si>
  <si>
    <t>hadoop fs -put bankingfail-2-28-16.txt /user/lab</t>
  </si>
  <si>
    <t>hadoop fs -put banks-2-28-16.txt /user/lab</t>
  </si>
  <si>
    <t>hadoop fs -put betterbank-2-28-16.txt /user/lab</t>
  </si>
  <si>
    <t>hadoop fs -put BMO-2-28-16.txt /user/lab</t>
  </si>
  <si>
    <t>hadoop fs -put canadianbanks-2-28-16.txt /user/lab</t>
  </si>
  <si>
    <t>hadoop fs -put CIBC-2-28-16.txt /user/lab</t>
  </si>
  <si>
    <t>hadoop fs -put pcfinancial-2-28-16.txt /user/lab</t>
  </si>
  <si>
    <t>hadoop fs -put rbc_canada-2-28-16.txt /user/lab</t>
  </si>
  <si>
    <t>hadoop fs -put royalbank-2-28-16.txt /user/lab</t>
  </si>
  <si>
    <t>hadoop fs -put scotiabank-2-28-16.txt /user/lab</t>
  </si>
  <si>
    <t>hadoop fs -put tangerinebank-2-28-16.txt /user/lab</t>
  </si>
  <si>
    <t>hadoop fs -put td_bank-2-28-16.txt /user/lab</t>
  </si>
  <si>
    <t>hadoop fs -put td_canada-2-28-16.txt /user/lab</t>
  </si>
  <si>
    <t>hadoop fs -put tdcanadatrust-2-28-16.txt /user/lab</t>
  </si>
  <si>
    <t>hadoop fs -put TDCT-2-28-16.txt /user/lab</t>
  </si>
  <si>
    <t>hadoop fs -put bankingfail-3-6-16.txt /user/lab</t>
  </si>
  <si>
    <t>hadoop fs -put royalbank-3-6-16.txt /user/lab</t>
  </si>
  <si>
    <t>hadoop fs -put TDCT-3-6-16.txt /user/lab</t>
  </si>
  <si>
    <t>hadoop fs -put betterbank-3-6-16.txt /user/lab</t>
  </si>
  <si>
    <t>hadoop fs -put canadianbanks-3-6-16.txt /user/lab</t>
  </si>
  <si>
    <t>hadoop fs -put pcfinancial-3-6-16.txt /user/lab</t>
  </si>
  <si>
    <t>hadoop fs -put tdcanadatrust-3-6-16.txt /user/lab</t>
  </si>
  <si>
    <t>hadoop fs -put rbc_canada-3-6-16.txt /user/lab</t>
  </si>
  <si>
    <t>hadoop fs -put tangerinebank-3-6-16.txt /user/lab</t>
  </si>
  <si>
    <t>hadoop fs -put td_bank-3-6-16.txt /user/lab</t>
  </si>
  <si>
    <t>hadoop fs -put CIBC-3-6-16.txt /user/lab</t>
  </si>
  <si>
    <t>hadoop fs -put scotiabank-3-6-16.txt /user/lab</t>
  </si>
  <si>
    <t>hadoop fs -put BMO-3-6-16.txt /user/lab</t>
  </si>
  <si>
    <t>hadoop fs -put td_canada-3-6-16.txt /user/lab</t>
  </si>
  <si>
    <t>hadoop fs -put banking-3-6-16.txt /user/lab</t>
  </si>
  <si>
    <t>hadoop fs -put banks-3-6-16.txt /user/lab</t>
  </si>
  <si>
    <t>hadoop fs -cat /user/lab/banking-2-28-16.txt | head -n 1</t>
  </si>
  <si>
    <t>hadoop fs -cat /user/lab/bankingfail-2-28-16.txt | head -n 1</t>
  </si>
  <si>
    <t>hadoop fs -cat /user/lab/banks-2-28-16.txt | head -n 1</t>
  </si>
  <si>
    <t>hadoop fs -cat /user/lab/betterbank-2-28-16.txt | head -n 1</t>
  </si>
  <si>
    <t>hadoop fs -cat /user/lab/BMO-2-28-16.txt | head -n 1</t>
  </si>
  <si>
    <t>hadoop fs -cat /user/lab/canadianbanks-2-28-16.txt | head -n 1</t>
  </si>
  <si>
    <t>hadoop fs -cat /user/lab/CIBC-2-28-16.txt | head -n 1</t>
  </si>
  <si>
    <t>hadoop fs -cat /user/lab/pcfinancial-2-28-16.txt | head -n 1</t>
  </si>
  <si>
    <t>hadoop fs -cat /user/lab/rbc_canada-2-28-16.txt | head -n 1</t>
  </si>
  <si>
    <t>hadoop fs -cat /user/lab/royalbank-2-28-16.txt | head -n 1</t>
  </si>
  <si>
    <t>hadoop fs -cat /user/lab/scotiabank-2-28-16.txt | head -n 1</t>
  </si>
  <si>
    <t>hadoop fs -cat /user/lab/tangerinebank-2-28-16.txt | head -n 1</t>
  </si>
  <si>
    <t>hadoop fs -cat /user/lab/td_bank-2-28-16.txt | head -n 1</t>
  </si>
  <si>
    <t>hadoop fs -cat /user/lab/td_canada-2-28-16.txt | head -n 1</t>
  </si>
  <si>
    <t>hadoop fs -cat /user/lab/tdcanadatrust-2-28-16.txt | head -n 1</t>
  </si>
  <si>
    <t>hadoop fs -cat /user/lab/TDCT-2-28-16.txt | head -n 1</t>
  </si>
  <si>
    <t>hadoop fs -cat /user/lab/bankingfail-3-6-16.txt | head -n 1</t>
  </si>
  <si>
    <t>hadoop fs -cat /user/lab/royalbank-3-6-16.txt | head -n 1</t>
  </si>
  <si>
    <t>hadoop fs -cat /user/lab/TDCT-3-6-16.txt | head -n 1</t>
  </si>
  <si>
    <t>hadoop fs -cat /user/lab/betterbank-3-6-16.txt | head -n 1</t>
  </si>
  <si>
    <t>hadoop fs -cat /user/lab/canadianbanks-3-6-16.txt | head -n 1</t>
  </si>
  <si>
    <t>hadoop fs -cat /user/lab/pcfinancial-3-6-16.txt | head -n 1</t>
  </si>
  <si>
    <t>hadoop fs -cat /user/lab/tdcanadatrust-3-6-16.txt | head -n 1</t>
  </si>
  <si>
    <t>hadoop fs -cat /user/lab/rbc_canada-3-6-16.txt | head -n 1</t>
  </si>
  <si>
    <t>hadoop fs -cat /user/lab/tangerinebank-3-6-16.txt | head -n 1</t>
  </si>
  <si>
    <t>hadoop fs -cat /user/lab/td_bank-3-6-16.txt | head -n 1</t>
  </si>
  <si>
    <t>hadoop fs -cat /user/lab/CIBC-3-6-16.txt | head -n 1</t>
  </si>
  <si>
    <t>hadoop fs -cat /user/lab/scotiabank-3-6-16.txt | head -n 1</t>
  </si>
  <si>
    <t>hadoop fs -cat /user/lab/BMO-3-6-16.txt | head -n 1</t>
  </si>
  <si>
    <t>hadoop fs -cat /user/lab/td_canada-3-6-16.txt | head -n 1</t>
  </si>
  <si>
    <t>hadoop fs -cat /user/lab/banking-3-6-16.txt | head -n 1</t>
  </si>
  <si>
    <t>hadoop fs -cat /user/lab/banks-3-6-16.txt | head -n 1</t>
  </si>
  <si>
    <t>DROP TABLE TD_F065;</t>
  </si>
  <si>
    <t>DROP TABLE TD_F066;</t>
  </si>
  <si>
    <t>DROP TABLE TD_F067;</t>
  </si>
  <si>
    <t>DROP TABLE TD_F068;</t>
  </si>
  <si>
    <t>DROP TABLE TD_F069;</t>
  </si>
  <si>
    <t>DROP TABLE TD_F070;</t>
  </si>
  <si>
    <t>DROP TABLE TD_F071;</t>
  </si>
  <si>
    <t>DROP TABLE TD_F072;</t>
  </si>
  <si>
    <t>DROP TABLE TD_F073;</t>
  </si>
  <si>
    <t>DROP TABLE TD_F074;</t>
  </si>
  <si>
    <t>DROP TABLE TD_F075;</t>
  </si>
  <si>
    <t>DROP TABLE TD_F076;</t>
  </si>
  <si>
    <t>DROP TABLE TD_F077;</t>
  </si>
  <si>
    <t>DROP TABLE TD_F078;</t>
  </si>
  <si>
    <t>DROP TABLE TD_F079;</t>
  </si>
  <si>
    <t>DROP TABLE TD_F080;</t>
  </si>
  <si>
    <t>DROP TABLE Bank_F081;</t>
  </si>
  <si>
    <t>DROP TABLE RBC_F082;</t>
  </si>
  <si>
    <t>DROP TABLE TD_F083;</t>
  </si>
  <si>
    <t>DROP TABLE Bank_F084;</t>
  </si>
  <si>
    <t>DROP TABLE Bank_F085;</t>
  </si>
  <si>
    <t>DROP TABLE PCF_F086;</t>
  </si>
  <si>
    <t>DROP TABLE TD_F087;</t>
  </si>
  <si>
    <t>DROP TABLE RBC_F088;</t>
  </si>
  <si>
    <t>DROP TABLE Tang_F089;</t>
  </si>
  <si>
    <t>DROP TABLE TD_F090;</t>
  </si>
  <si>
    <t>DROP TABLE CiBC_F091;</t>
  </si>
  <si>
    <t>DROP TABLE Scot_F092;</t>
  </si>
  <si>
    <t>DROP TABLE BMO_F093;</t>
  </si>
  <si>
    <t>DROP TABLE TD_F094;</t>
  </si>
  <si>
    <t>DROP TABLE Bank_F095;</t>
  </si>
  <si>
    <t>DROP TABLE Bank_F096;</t>
  </si>
  <si>
    <t>CREATE TABLE TD_F065 (json string);</t>
  </si>
  <si>
    <t>CREATE TABLE TD_F066 (json string);</t>
  </si>
  <si>
    <t>CREATE TABLE TD_F067 (json string);</t>
  </si>
  <si>
    <t>CREATE TABLE TD_F068 (json string);</t>
  </si>
  <si>
    <t>CREATE TABLE TD_F069 (json string);</t>
  </si>
  <si>
    <t>CREATE TABLE TD_F070 (json string);</t>
  </si>
  <si>
    <t>CREATE TABLE TD_F071 (json string);</t>
  </si>
  <si>
    <t>CREATE TABLE TD_F072 (json string);</t>
  </si>
  <si>
    <t>CREATE TABLE TD_F073 (json string);</t>
  </si>
  <si>
    <t>CREATE TABLE TD_F074 (json string);</t>
  </si>
  <si>
    <t>CREATE TABLE TD_F075 (json string);</t>
  </si>
  <si>
    <t>CREATE TABLE TD_F076 (json string);</t>
  </si>
  <si>
    <t>CREATE TABLE TD_F077 (json string);</t>
  </si>
  <si>
    <t>CREATE TABLE TD_F078 (json string);</t>
  </si>
  <si>
    <t>CREATE TABLE TD_F079 (json string);</t>
  </si>
  <si>
    <t>CREATE TABLE TD_F080 (json string);</t>
  </si>
  <si>
    <t>CREATE TABLE Bank_F081 (json string);</t>
  </si>
  <si>
    <t>CREATE TABLE RBC_F082 (json string);</t>
  </si>
  <si>
    <t>CREATE TABLE TD_F083 (json string);</t>
  </si>
  <si>
    <t>CREATE TABLE Bank_F084 (json string);</t>
  </si>
  <si>
    <t>CREATE TABLE Bank_F085 (json string);</t>
  </si>
  <si>
    <t>CREATE TABLE PCF_F086 (json string);</t>
  </si>
  <si>
    <t>CREATE TABLE TD_F087 (json string);</t>
  </si>
  <si>
    <t>CREATE TABLE RBC_F088 (json string);</t>
  </si>
  <si>
    <t>CREATE TABLE Tang_F089 (json string);</t>
  </si>
  <si>
    <t>CREATE TABLE TD_F090 (json string);</t>
  </si>
  <si>
    <t>CREATE TABLE CiBC_F091 (json string);</t>
  </si>
  <si>
    <t>CREATE TABLE Scot_F092 (json string);</t>
  </si>
  <si>
    <t>CREATE TABLE BMO_F093 (json string);</t>
  </si>
  <si>
    <t>CREATE TABLE TD_F094 (json string);</t>
  </si>
  <si>
    <t>CREATE TABLE Bank_F095 (json string);</t>
  </si>
  <si>
    <t>CREATE TABLE Bank_F096 (json string);</t>
  </si>
  <si>
    <t>LOAD DATA LOCAL INPATH 'banking-2-28-16.txt' INTO TABLE TD_F065;</t>
  </si>
  <si>
    <t>LOAD DATA LOCAL INPATH 'bankingfail-2-28-16.txt' INTO TABLE TD_F066;</t>
  </si>
  <si>
    <t>LOAD DATA LOCAL INPATH 'banks-2-28-16.txt' INTO TABLE TD_F067;</t>
  </si>
  <si>
    <t>LOAD DATA LOCAL INPATH 'betterbank-2-28-16.txt' INTO TABLE TD_F068;</t>
  </si>
  <si>
    <t>LOAD DATA LOCAL INPATH 'BMO-2-28-16.txt' INTO TABLE TD_F069;</t>
  </si>
  <si>
    <t>LOAD DATA LOCAL INPATH 'canadianbanks-2-28-16.txt' INTO TABLE TD_F070;</t>
  </si>
  <si>
    <t>LOAD DATA LOCAL INPATH 'CIBC-2-28-16.txt' INTO TABLE TD_F071;</t>
  </si>
  <si>
    <t>LOAD DATA LOCAL INPATH 'pcfinancial-2-28-16.txt' INTO TABLE TD_F072;</t>
  </si>
  <si>
    <t>LOAD DATA LOCAL INPATH 'rbc_canada-2-28-16.txt' INTO TABLE TD_F073;</t>
  </si>
  <si>
    <t>LOAD DATA LOCAL INPATH 'royalbank-2-28-16.txt' INTO TABLE TD_F074;</t>
  </si>
  <si>
    <t>LOAD DATA LOCAL INPATH 'scotiabank-2-28-16.txt' INTO TABLE TD_F075;</t>
  </si>
  <si>
    <t>LOAD DATA LOCAL INPATH 'tangerinebank-2-28-16.txt' INTO TABLE TD_F076;</t>
  </si>
  <si>
    <t>LOAD DATA LOCAL INPATH 'td_bank-2-28-16.txt' INTO TABLE TD_F077;</t>
  </si>
  <si>
    <t>LOAD DATA LOCAL INPATH 'td_canada-2-28-16.txt' INTO TABLE TD_F078;</t>
  </si>
  <si>
    <t>LOAD DATA LOCAL INPATH 'tdcanadatrust-2-28-16.txt' INTO TABLE TD_F079;</t>
  </si>
  <si>
    <t>LOAD DATA LOCAL INPATH 'TDCT-2-28-16.txt' INTO TABLE TD_F080;</t>
  </si>
  <si>
    <t>LOAD DATA LOCAL INPATH 'bankingfail-3-6-16.txt' INTO TABLE Bank_F081;</t>
  </si>
  <si>
    <t>LOAD DATA LOCAL INPATH 'royalbank-3-6-16.txt' INTO TABLE RBC_F082;</t>
  </si>
  <si>
    <t>LOAD DATA LOCAL INPATH 'TDCT-3-6-16.txt' INTO TABLE TD_F083;</t>
  </si>
  <si>
    <t>LOAD DATA LOCAL INPATH 'betterbank-3-6-16.txt' INTO TABLE Bank_F084;</t>
  </si>
  <si>
    <t>LOAD DATA LOCAL INPATH 'canadianbanks-3-6-16.txt' INTO TABLE Bank_F085;</t>
  </si>
  <si>
    <t>LOAD DATA LOCAL INPATH 'pcfinancial-3-6-16.txt' INTO TABLE PCF_F086;</t>
  </si>
  <si>
    <t>LOAD DATA LOCAL INPATH 'tdcanadatrust-3-6-16.txt' INTO TABLE TD_F087;</t>
  </si>
  <si>
    <t>LOAD DATA LOCAL INPATH 'rbc_canada-3-6-16.txt' INTO TABLE RBC_F088;</t>
  </si>
  <si>
    <t>LOAD DATA LOCAL INPATH 'tangerinebank-3-6-16.txt' INTO TABLE Tang_F089;</t>
  </si>
  <si>
    <t>LOAD DATA LOCAL INPATH 'td_bank-3-6-16.txt' INTO TABLE TD_F090;</t>
  </si>
  <si>
    <t>LOAD DATA LOCAL INPATH 'CIBC-3-6-16.txt' INTO TABLE CiBC_F091;</t>
  </si>
  <si>
    <t>LOAD DATA LOCAL INPATH 'scotiabank-3-6-16.txt' INTO TABLE Scot_F092;</t>
  </si>
  <si>
    <t>LOAD DATA LOCAL INPATH 'BMO-3-6-16.txt' INTO TABLE BMO_F093;</t>
  </si>
  <si>
    <t>LOAD DATA LOCAL INPATH 'td_canada-3-6-16.txt' INTO TABLE TD_F094;</t>
  </si>
  <si>
    <t>LOAD DATA LOCAL INPATH 'banking-3-6-16.txt' INTO TABLE Bank_F095;</t>
  </si>
  <si>
    <t>LOAD DATA LOCAL INPATH 'banks-3-6-16.txt' INTO TABLE Bank_F096;</t>
  </si>
  <si>
    <t>Bank_F096_table</t>
  </si>
  <si>
    <t>Count of Bank</t>
  </si>
  <si>
    <t>Row Labels</t>
  </si>
  <si>
    <t>Grand Total</t>
  </si>
  <si>
    <t>SELECT *</t>
  </si>
  <si>
    <t>UNION ALL</t>
  </si>
  <si>
    <t>BMO_table</t>
  </si>
  <si>
    <t>drop table BMO_table_wc;</t>
  </si>
  <si>
    <t>create table BMO_table_wc as</t>
  </si>
  <si>
    <t>(select explode(split(lower(text), '\\s+')) as word from BMO_table) w</t>
  </si>
  <si>
    <t>select * from BMO_table_wc limit 1000;</t>
  </si>
  <si>
    <t>CREATE TABLE BMO_Table as</t>
  </si>
  <si>
    <t>CREATE TABLE Banks_Table as</t>
  </si>
  <si>
    <t>CREATE TABLE CIBC_Table as</t>
  </si>
  <si>
    <t>CREATE TABLE PCF_Table as</t>
  </si>
  <si>
    <t>CREATE TABLE RBC_Table as</t>
  </si>
  <si>
    <t>CREATE TABLE Scotia_Table as</t>
  </si>
  <si>
    <t>CREATE TABLE Tangerine_Table as</t>
  </si>
  <si>
    <t>CREATE TABLE TD_Table as</t>
  </si>
  <si>
    <t>FROM Bank_F001_table</t>
  </si>
  <si>
    <t>FROM CIBC_F019_table</t>
  </si>
  <si>
    <t>FROM PCF_F022_table</t>
  </si>
  <si>
    <t>FROM RBC_F025_table</t>
  </si>
  <si>
    <t>FROM Scot_F031_table</t>
  </si>
  <si>
    <t>FROM Tang_F034_table</t>
  </si>
  <si>
    <t>FROM TD_F037_table</t>
  </si>
  <si>
    <t>FROM Bank_F002_table</t>
  </si>
  <si>
    <t>FROM CIBC_F020_table</t>
  </si>
  <si>
    <t>FROM PCF_F023_table</t>
  </si>
  <si>
    <t>FROM RBC_F026_table</t>
  </si>
  <si>
    <t>FROM Scot_F032_table</t>
  </si>
  <si>
    <t>FROM Tang_F035_table</t>
  </si>
  <si>
    <t>FROM TD_F038_table</t>
  </si>
  <si>
    <t>FROM Bank_F003_table</t>
  </si>
  <si>
    <t>FROM CIBC_F021_table</t>
  </si>
  <si>
    <t>FROM PCF_F024_table</t>
  </si>
  <si>
    <t>FROM RBC_F027_table</t>
  </si>
  <si>
    <t>FROM Scot_F033_table</t>
  </si>
  <si>
    <t>FROM Tang_F036_table</t>
  </si>
  <si>
    <t>FROM TD_F039_table</t>
  </si>
  <si>
    <t>FROM BMO_F017_table</t>
  </si>
  <si>
    <t>FROM Bank_F004_table</t>
  </si>
  <si>
    <t>FROM CIBC_F055_table</t>
  </si>
  <si>
    <t>FROM PCF_F056_table</t>
  </si>
  <si>
    <t>FROM RBC_F028_table</t>
  </si>
  <si>
    <t>FROM Scot_F059_table</t>
  </si>
  <si>
    <t>FROM Tang_F060_table</t>
  </si>
  <si>
    <t>FROM TD_F040_table</t>
  </si>
  <si>
    <t>FROM Bank_F005_table</t>
  </si>
  <si>
    <t>FROM CIBC_F091_table</t>
  </si>
  <si>
    <t>FROM PCF_F086_table</t>
  </si>
  <si>
    <t>FROM RBC_F029_table</t>
  </si>
  <si>
    <t>FROM Scot_F092_table</t>
  </si>
  <si>
    <t>FROM Tang_F089_table</t>
  </si>
  <si>
    <t>FROM TD_F041_table</t>
  </si>
  <si>
    <t>FROM Bank_F006_table</t>
  </si>
  <si>
    <t>FROM RBC_F030_table</t>
  </si>
  <si>
    <t>FROM TD_F042_table</t>
  </si>
  <si>
    <t>FROM BMO_F018_table</t>
  </si>
  <si>
    <t>FROM Bank_F007_table</t>
  </si>
  <si>
    <t>FROM RBC_F057_table</t>
  </si>
  <si>
    <t>FROM TD_F043_table</t>
  </si>
  <si>
    <t>FROM Bank_F008_table</t>
  </si>
  <si>
    <t>FROM RBC_F058_table</t>
  </si>
  <si>
    <t>FROM TD_F044_table</t>
  </si>
  <si>
    <t>FROM Bank_F009_table</t>
  </si>
  <si>
    <t>FROM RBC_F082_table</t>
  </si>
  <si>
    <t>FROM TD_F045_table</t>
  </si>
  <si>
    <t>FROM BMO_F054_table</t>
  </si>
  <si>
    <t>FROM Bank_F010_table</t>
  </si>
  <si>
    <t>FROM RBC_F088_table</t>
  </si>
  <si>
    <t>FROM TD_F046_table</t>
  </si>
  <si>
    <t>FROM Bank_F011_table</t>
  </si>
  <si>
    <t>FROM TD_F047_table</t>
  </si>
  <si>
    <t>FROM Bank_F012_table</t>
  </si>
  <si>
    <t>FROM TD_F048_table</t>
  </si>
  <si>
    <t>FROM BMO_F093_table</t>
  </si>
  <si>
    <t>FROM Bank_F013_table</t>
  </si>
  <si>
    <t>FROM TD_F061_table</t>
  </si>
  <si>
    <t>FROM Bank_F014_table</t>
  </si>
  <si>
    <t>FROM TD_F062_table</t>
  </si>
  <si>
    <t>FROM Bank_F015_table</t>
  </si>
  <si>
    <t>FROM TD_F063_table</t>
  </si>
  <si>
    <t>FROM Bank_F049_table</t>
  </si>
  <si>
    <t>FROM TD_F064_table</t>
  </si>
  <si>
    <t>FROM Bank_F050_table</t>
  </si>
  <si>
    <t>FROM Bank_F051_table</t>
  </si>
  <si>
    <t>FROM Bank_F052_table</t>
  </si>
  <si>
    <t>FROM Bank_F053_table</t>
  </si>
  <si>
    <t>FROM Bank_F081_table</t>
  </si>
  <si>
    <t>FROM Bank_F084_table</t>
  </si>
  <si>
    <t>FROM Bank_F085_table</t>
  </si>
  <si>
    <t>FROM Bank_F095_table</t>
  </si>
  <si>
    <t>FROM Bank_F096_table</t>
  </si>
  <si>
    <t>FROM TD_F077_table</t>
  </si>
  <si>
    <t>FROM TD_F078_table</t>
  </si>
  <si>
    <t>FROM TD_F079_table</t>
  </si>
  <si>
    <t>FROM TD_F080_table</t>
  </si>
  <si>
    <t>FROM TD_F083_table</t>
  </si>
  <si>
    <t>FROM TD_F087_table</t>
  </si>
  <si>
    <t>FROM TD_F090_table</t>
  </si>
  <si>
    <t>FROM TD_F094_table</t>
  </si>
  <si>
    <t>select text, count(1) as cnt from</t>
  </si>
  <si>
    <t>select in_reply_to_user_id, count(1) as cnt from</t>
  </si>
  <si>
    <t>select id, count(1) as cnt from</t>
  </si>
  <si>
    <t>select favorite_count, count(1) as cnt from</t>
  </si>
  <si>
    <t>select coordinates, count(1) as cnt from</t>
  </si>
  <si>
    <t>select id_str, count(1) as cnt from</t>
  </si>
  <si>
    <t>select location, count(1) as cnt from</t>
  </si>
  <si>
    <t>select lang, count(1) as cnt from</t>
  </si>
  <si>
    <t>select indices, count(1) as cnt from</t>
  </si>
  <si>
    <t>select type, count(1) as cnt from</t>
  </si>
  <si>
    <t>select hashtags, count(1) as cnt from</t>
  </si>
  <si>
    <t>select user_mentions, count(1) as cnt from</t>
  </si>
  <si>
    <t>select name, count(1) as cnt from</t>
  </si>
  <si>
    <t>select in_reply_to_screen_name, count(1) as cnt from</t>
  </si>
  <si>
    <t>select retweet_count, count(1) as cnt from</t>
  </si>
  <si>
    <t>select favorited, count(1) as cnt from</t>
  </si>
  <si>
    <t>select retweeted_status, count(1) as cnt from</t>
  </si>
  <si>
    <t>select user, count(1) as cnt from</t>
  </si>
  <si>
    <t>select followers_count, count(1) as cnt from</t>
  </si>
  <si>
    <t>select statuses_count, count(1) as cnt from</t>
  </si>
  <si>
    <t>select description, count(1) as cnt from</t>
  </si>
  <si>
    <t>select geo_enabled, count(1) as cnt from</t>
  </si>
  <si>
    <t>select favourites_count, count(1) as cnt from</t>
  </si>
  <si>
    <t>select created_at, count(1) as cnt from</t>
  </si>
  <si>
    <t>select time_zone, count(1) as cnt from</t>
  </si>
  <si>
    <t>select listed_count, count(1) as cnt from</t>
  </si>
  <si>
    <t>select in_reply_to_user_id_str, count(1) as cnt from</t>
  </si>
  <si>
    <t>group by text</t>
  </si>
  <si>
    <t>group by in_reply_to_user_id</t>
  </si>
  <si>
    <t>group by id</t>
  </si>
  <si>
    <t>group by favorite_count</t>
  </si>
  <si>
    <t>group by coordinates</t>
  </si>
  <si>
    <t>group by id_str</t>
  </si>
  <si>
    <t>group by location</t>
  </si>
  <si>
    <t>group by lang</t>
  </si>
  <si>
    <t>group by indices</t>
  </si>
  <si>
    <t>group by type</t>
  </si>
  <si>
    <t>group by hashtags</t>
  </si>
  <si>
    <t>group by user_mentions</t>
  </si>
  <si>
    <t>group by name</t>
  </si>
  <si>
    <t>group by in_reply_to_screen_name</t>
  </si>
  <si>
    <t>group by retweet_count</t>
  </si>
  <si>
    <t>group by favorited</t>
  </si>
  <si>
    <t>group by retweeted_status</t>
  </si>
  <si>
    <t>group by user</t>
  </si>
  <si>
    <t>group by followers_count</t>
  </si>
  <si>
    <t>group by statuses_count</t>
  </si>
  <si>
    <t>group by description</t>
  </si>
  <si>
    <t>group by geo_enabled</t>
  </si>
  <si>
    <t>group by favourites_count</t>
  </si>
  <si>
    <t>group by created_at</t>
  </si>
  <si>
    <t>group by time_zone</t>
  </si>
  <si>
    <t>group by listed_count</t>
  </si>
  <si>
    <t>group by in_reply_to_user_id_str</t>
  </si>
  <si>
    <t>Banks_Table</t>
  </si>
  <si>
    <t>identify non-client names, sort by name and export to new table</t>
  </si>
  <si>
    <t>Files</t>
  </si>
  <si>
    <t>weaksubj</t>
  </si>
  <si>
    <t>abandoned</t>
  </si>
  <si>
    <t>negative</t>
  </si>
  <si>
    <t>abandonment</t>
  </si>
  <si>
    <t>abandon</t>
  </si>
  <si>
    <t>strongsubj</t>
  </si>
  <si>
    <t>abase</t>
  </si>
  <si>
    <t>abasement</t>
  </si>
  <si>
    <t>abash</t>
  </si>
  <si>
    <t>abate</t>
  </si>
  <si>
    <t>abdicate</t>
  </si>
  <si>
    <t>aberration</t>
  </si>
  <si>
    <t>abhor</t>
  </si>
  <si>
    <t>abhorred</t>
  </si>
  <si>
    <t>abhorrence</t>
  </si>
  <si>
    <t>abhorrent</t>
  </si>
  <si>
    <t>abhorrently</t>
  </si>
  <si>
    <t>abhors</t>
  </si>
  <si>
    <t>abidance</t>
  </si>
  <si>
    <t>positive</t>
  </si>
  <si>
    <t>abide</t>
  </si>
  <si>
    <t>abject</t>
  </si>
  <si>
    <t>abjectly</t>
  </si>
  <si>
    <t>abjure</t>
  </si>
  <si>
    <t>abilities</t>
  </si>
  <si>
    <t>ability</t>
  </si>
  <si>
    <t>able</t>
  </si>
  <si>
    <t>abnormal</t>
  </si>
  <si>
    <t>abolish</t>
  </si>
  <si>
    <t>abominable</t>
  </si>
  <si>
    <t>abominably</t>
  </si>
  <si>
    <t>abominate</t>
  </si>
  <si>
    <t>abomination</t>
  </si>
  <si>
    <t>above</t>
  </si>
  <si>
    <t>above-average</t>
  </si>
  <si>
    <t>abound</t>
  </si>
  <si>
    <t>abrade</t>
  </si>
  <si>
    <t>abrasive</t>
  </si>
  <si>
    <t>abrupt</t>
  </si>
  <si>
    <t>abscond</t>
  </si>
  <si>
    <t>absence</t>
  </si>
  <si>
    <t>absentee</t>
  </si>
  <si>
    <t>absent-minded</t>
  </si>
  <si>
    <t>absolve</t>
  </si>
  <si>
    <t>neutral</t>
  </si>
  <si>
    <t>absolutely</t>
  </si>
  <si>
    <t>absurd</t>
  </si>
  <si>
    <t>absurdity</t>
  </si>
  <si>
    <t>absurdly</t>
  </si>
  <si>
    <t>absurdness</t>
  </si>
  <si>
    <t>abundant</t>
  </si>
  <si>
    <t>abundance</t>
  </si>
  <si>
    <t>abuse</t>
  </si>
  <si>
    <t>abuses</t>
  </si>
  <si>
    <t>abusive</t>
  </si>
  <si>
    <t>abysmal</t>
  </si>
  <si>
    <t>abysmally</t>
  </si>
  <si>
    <t>abyss</t>
  </si>
  <si>
    <t>accede</t>
  </si>
  <si>
    <t>accept</t>
  </si>
  <si>
    <t>acceptance</t>
  </si>
  <si>
    <t>acceptable</t>
  </si>
  <si>
    <t>accessible</t>
  </si>
  <si>
    <t>accidental</t>
  </si>
  <si>
    <t>acclaim</t>
  </si>
  <si>
    <t>acclaimed</t>
  </si>
  <si>
    <t>acclamation</t>
  </si>
  <si>
    <t>accolade</t>
  </si>
  <si>
    <t>accolades</t>
  </si>
  <si>
    <t>accommodative</t>
  </si>
  <si>
    <t>accomplish</t>
  </si>
  <si>
    <t>accomplishment</t>
  </si>
  <si>
    <t>accomplishments</t>
  </si>
  <si>
    <t>accord</t>
  </si>
  <si>
    <t>accordance</t>
  </si>
  <si>
    <t>accordantly</t>
  </si>
  <si>
    <t>accost</t>
  </si>
  <si>
    <t>accountable</t>
  </si>
  <si>
    <t>accurate</t>
  </si>
  <si>
    <t>accurately</t>
  </si>
  <si>
    <t>accursed</t>
  </si>
  <si>
    <t>accusation</t>
  </si>
  <si>
    <t>accusations</t>
  </si>
  <si>
    <t>accuse</t>
  </si>
  <si>
    <t>accuses</t>
  </si>
  <si>
    <t>accusing</t>
  </si>
  <si>
    <t>accusingly</t>
  </si>
  <si>
    <t>acerbate</t>
  </si>
  <si>
    <t>acerbic</t>
  </si>
  <si>
    <t>acerbically</t>
  </si>
  <si>
    <t>ache</t>
  </si>
  <si>
    <t>achievable</t>
  </si>
  <si>
    <t>achieve</t>
  </si>
  <si>
    <t>achievement</t>
  </si>
  <si>
    <t>achievements</t>
  </si>
  <si>
    <t>acknowledge</t>
  </si>
  <si>
    <t>acknowledgement</t>
  </si>
  <si>
    <t>acquit</t>
  </si>
  <si>
    <t>acrid</t>
  </si>
  <si>
    <t>acridly</t>
  </si>
  <si>
    <t>acridness</t>
  </si>
  <si>
    <t>acrimonious</t>
  </si>
  <si>
    <t>acrimoniously</t>
  </si>
  <si>
    <t>acrimony</t>
  </si>
  <si>
    <t>active</t>
  </si>
  <si>
    <t>actual</t>
  </si>
  <si>
    <t>actually</t>
  </si>
  <si>
    <t>acumen</t>
  </si>
  <si>
    <t>adamant</t>
  </si>
  <si>
    <t>adamantly</t>
  </si>
  <si>
    <t>adaptable</t>
  </si>
  <si>
    <t>adaptability</t>
  </si>
  <si>
    <t>adaptive</t>
  </si>
  <si>
    <t>addict</t>
  </si>
  <si>
    <t>addiction</t>
  </si>
  <si>
    <t>adept</t>
  </si>
  <si>
    <t>adeptly</t>
  </si>
  <si>
    <t>adequate</t>
  </si>
  <si>
    <t>adherence</t>
  </si>
  <si>
    <t>adherent</t>
  </si>
  <si>
    <t>adhesion</t>
  </si>
  <si>
    <t>admirable</t>
  </si>
  <si>
    <t>admirer</t>
  </si>
  <si>
    <t>admirably</t>
  </si>
  <si>
    <t>admiration</t>
  </si>
  <si>
    <t>admire</t>
  </si>
  <si>
    <t>admiring</t>
  </si>
  <si>
    <t>admiringly</t>
  </si>
  <si>
    <t>admission</t>
  </si>
  <si>
    <t>admit</t>
  </si>
  <si>
    <t>admittedly</t>
  </si>
  <si>
    <t>admonish</t>
  </si>
  <si>
    <t>admonisher</t>
  </si>
  <si>
    <t>admonishingly</t>
  </si>
  <si>
    <t>admonishment</t>
  </si>
  <si>
    <t>admonition</t>
  </si>
  <si>
    <t>adorable</t>
  </si>
  <si>
    <t>adore</t>
  </si>
  <si>
    <t>adored</t>
  </si>
  <si>
    <t>adorer</t>
  </si>
  <si>
    <t>adoring</t>
  </si>
  <si>
    <t>adoringly</t>
  </si>
  <si>
    <t>adrift</t>
  </si>
  <si>
    <t>adroit</t>
  </si>
  <si>
    <t>adroitly</t>
  </si>
  <si>
    <t>adulate</t>
  </si>
  <si>
    <t>adulation</t>
  </si>
  <si>
    <t>adulatory</t>
  </si>
  <si>
    <t>adulterate</t>
  </si>
  <si>
    <t>adulterated</t>
  </si>
  <si>
    <t>adulteration</t>
  </si>
  <si>
    <t>advanced</t>
  </si>
  <si>
    <t>advantage</t>
  </si>
  <si>
    <t>advantageous</t>
  </si>
  <si>
    <t>advantages</t>
  </si>
  <si>
    <t>adventure</t>
  </si>
  <si>
    <t>adventuresome</t>
  </si>
  <si>
    <t>adventurism</t>
  </si>
  <si>
    <t>adventurous</t>
  </si>
  <si>
    <t>adversarial</t>
  </si>
  <si>
    <t>adversary</t>
  </si>
  <si>
    <t>adverse</t>
  </si>
  <si>
    <t>adversity</t>
  </si>
  <si>
    <t>advice</t>
  </si>
  <si>
    <t>advisable</t>
  </si>
  <si>
    <t>advocate</t>
  </si>
  <si>
    <t>advocacy</t>
  </si>
  <si>
    <t>affable</t>
  </si>
  <si>
    <t>affability</t>
  </si>
  <si>
    <t>affably</t>
  </si>
  <si>
    <t>affectation</t>
  </si>
  <si>
    <t>affection</t>
  </si>
  <si>
    <t>affectionate</t>
  </si>
  <si>
    <t>affinity</t>
  </si>
  <si>
    <t>affirm</t>
  </si>
  <si>
    <t>affirmation</t>
  </si>
  <si>
    <t>affirmative</t>
  </si>
  <si>
    <t>afflict</t>
  </si>
  <si>
    <t>affliction</t>
  </si>
  <si>
    <t>afflictive</t>
  </si>
  <si>
    <t>affluent</t>
  </si>
  <si>
    <t>affluence</t>
  </si>
  <si>
    <t>afford</t>
  </si>
  <si>
    <t>affordable</t>
  </si>
  <si>
    <t>affront</t>
  </si>
  <si>
    <t>afloat</t>
  </si>
  <si>
    <t>afraid</t>
  </si>
  <si>
    <t>against</t>
  </si>
  <si>
    <t>aggravate</t>
  </si>
  <si>
    <t>aggravating</t>
  </si>
  <si>
    <t>aggravation</t>
  </si>
  <si>
    <t>aggression</t>
  </si>
  <si>
    <t>aggressive</t>
  </si>
  <si>
    <t>aggressiveness</t>
  </si>
  <si>
    <t>aggressor</t>
  </si>
  <si>
    <t>aggrieve</t>
  </si>
  <si>
    <t>aggrieved</t>
  </si>
  <si>
    <t>aghast</t>
  </si>
  <si>
    <t>agile</t>
  </si>
  <si>
    <t>agilely</t>
  </si>
  <si>
    <t>agility</t>
  </si>
  <si>
    <t>agitate</t>
  </si>
  <si>
    <t>agitated</t>
  </si>
  <si>
    <t>agitation</t>
  </si>
  <si>
    <t>agitator</t>
  </si>
  <si>
    <t>agonies</t>
  </si>
  <si>
    <t>agonize</t>
  </si>
  <si>
    <t>agonizing</t>
  </si>
  <si>
    <t>agonizingly</t>
  </si>
  <si>
    <t>agony</t>
  </si>
  <si>
    <t>agree</t>
  </si>
  <si>
    <t>agreeability</t>
  </si>
  <si>
    <t>agreeable</t>
  </si>
  <si>
    <t>agreeableness</t>
  </si>
  <si>
    <t>agreeably</t>
  </si>
  <si>
    <t>agreement</t>
  </si>
  <si>
    <t>ail</t>
  </si>
  <si>
    <t>ailment</t>
  </si>
  <si>
    <t>aimless</t>
  </si>
  <si>
    <t>air</t>
  </si>
  <si>
    <t>airs</t>
  </si>
  <si>
    <t>alarm</t>
  </si>
  <si>
    <t>alarmed</t>
  </si>
  <si>
    <t>alarming</t>
  </si>
  <si>
    <t>alarmingly</t>
  </si>
  <si>
    <t>alas</t>
  </si>
  <si>
    <t>alienate</t>
  </si>
  <si>
    <t>alienated</t>
  </si>
  <si>
    <t>alienation</t>
  </si>
  <si>
    <t>allay</t>
  </si>
  <si>
    <t>allegation</t>
  </si>
  <si>
    <t>allegations</t>
  </si>
  <si>
    <t>allege</t>
  </si>
  <si>
    <t>allergic</t>
  </si>
  <si>
    <t>alleviate</t>
  </si>
  <si>
    <t>allow</t>
  </si>
  <si>
    <t>allowable</t>
  </si>
  <si>
    <t>allure</t>
  </si>
  <si>
    <t>alluring</t>
  </si>
  <si>
    <t>alluringly</t>
  </si>
  <si>
    <t>ally</t>
  </si>
  <si>
    <t>almighty</t>
  </si>
  <si>
    <t>aloof</t>
  </si>
  <si>
    <t>altercation</t>
  </si>
  <si>
    <t>although</t>
  </si>
  <si>
    <t>altruist</t>
  </si>
  <si>
    <t>altruistic</t>
  </si>
  <si>
    <t>altruistically</t>
  </si>
  <si>
    <t>amaze</t>
  </si>
  <si>
    <t>amazed</t>
  </si>
  <si>
    <t>amazement</t>
  </si>
  <si>
    <t>amazing</t>
  </si>
  <si>
    <t>amazingly</t>
  </si>
  <si>
    <t>ambiguous</t>
  </si>
  <si>
    <t>ambiguity</t>
  </si>
  <si>
    <t>ambitious</t>
  </si>
  <si>
    <t>ambitiously</t>
  </si>
  <si>
    <t>ambivalence</t>
  </si>
  <si>
    <t>ambivalent</t>
  </si>
  <si>
    <t>ambush</t>
  </si>
  <si>
    <t>ameliorate</t>
  </si>
  <si>
    <t>amenable</t>
  </si>
  <si>
    <t>amenity</t>
  </si>
  <si>
    <t>amiability</t>
  </si>
  <si>
    <t>amiabily</t>
  </si>
  <si>
    <t>amiable</t>
  </si>
  <si>
    <t>amicability</t>
  </si>
  <si>
    <t>amicable</t>
  </si>
  <si>
    <t>amicably</t>
  </si>
  <si>
    <t>amiss</t>
  </si>
  <si>
    <t>amity</t>
  </si>
  <si>
    <t>amnesty</t>
  </si>
  <si>
    <t>amour</t>
  </si>
  <si>
    <t>ample</t>
  </si>
  <si>
    <t>amply</t>
  </si>
  <si>
    <t>amputate</t>
  </si>
  <si>
    <t>amuse</t>
  </si>
  <si>
    <t>amusement</t>
  </si>
  <si>
    <t>amusing</t>
  </si>
  <si>
    <t>amusingly</t>
  </si>
  <si>
    <t>anarchism</t>
  </si>
  <si>
    <t>anarchist</t>
  </si>
  <si>
    <t>anarchistic</t>
  </si>
  <si>
    <t>anarchy</t>
  </si>
  <si>
    <t>anemic</t>
  </si>
  <si>
    <t>angel</t>
  </si>
  <si>
    <t>angelic</t>
  </si>
  <si>
    <t>anger</t>
  </si>
  <si>
    <t>angrily</t>
  </si>
  <si>
    <t>angriness</t>
  </si>
  <si>
    <t>angry</t>
  </si>
  <si>
    <t>anguish</t>
  </si>
  <si>
    <t>annihilate</t>
  </si>
  <si>
    <t>annihilation</t>
  </si>
  <si>
    <t>animated</t>
  </si>
  <si>
    <t>animosity</t>
  </si>
  <si>
    <t>annoy</t>
  </si>
  <si>
    <t>annoyance</t>
  </si>
  <si>
    <t>annoyed</t>
  </si>
  <si>
    <t>annoying</t>
  </si>
  <si>
    <t>annoyingly</t>
  </si>
  <si>
    <t>anomalous</t>
  </si>
  <si>
    <t>anomaly</t>
  </si>
  <si>
    <t>antagonism</t>
  </si>
  <si>
    <t>antagonist</t>
  </si>
  <si>
    <t>antagonistic</t>
  </si>
  <si>
    <t>antagonize</t>
  </si>
  <si>
    <t>anti-</t>
  </si>
  <si>
    <t>anti-American</t>
  </si>
  <si>
    <t>anti-Israeli</t>
  </si>
  <si>
    <t>anti-Semites</t>
  </si>
  <si>
    <t>anti-US</t>
  </si>
  <si>
    <t>anti-occupation</t>
  </si>
  <si>
    <t>anti-proliferation</t>
  </si>
  <si>
    <t>anti-social</t>
  </si>
  <si>
    <t>anti-white</t>
  </si>
  <si>
    <t>antipathy</t>
  </si>
  <si>
    <t>antiquated</t>
  </si>
  <si>
    <t>antithetical</t>
  </si>
  <si>
    <t>anxieties</t>
  </si>
  <si>
    <t>anxiety</t>
  </si>
  <si>
    <t>anxious</t>
  </si>
  <si>
    <t>anxiously</t>
  </si>
  <si>
    <t>anxiousness</t>
  </si>
  <si>
    <t>anyway</t>
  </si>
  <si>
    <t>anyways</t>
  </si>
  <si>
    <t>apathetic</t>
  </si>
  <si>
    <t>apathetically</t>
  </si>
  <si>
    <t>apathy</t>
  </si>
  <si>
    <t>ape</t>
  </si>
  <si>
    <t>apocalypse</t>
  </si>
  <si>
    <t>apocalyptic</t>
  </si>
  <si>
    <t>apologist</t>
  </si>
  <si>
    <t>apologists</t>
  </si>
  <si>
    <t>apostle</t>
  </si>
  <si>
    <t>apotheosis</t>
  </si>
  <si>
    <t>appal</t>
  </si>
  <si>
    <t>appall</t>
  </si>
  <si>
    <t>appalled</t>
  </si>
  <si>
    <t>appalling</t>
  </si>
  <si>
    <t>appallingly</t>
  </si>
  <si>
    <t>appeal</t>
  </si>
  <si>
    <t>appealing</t>
  </si>
  <si>
    <t>appear</t>
  </si>
  <si>
    <t>appease</t>
  </si>
  <si>
    <t>applaud</t>
  </si>
  <si>
    <t>appreciable</t>
  </si>
  <si>
    <t>appreciate</t>
  </si>
  <si>
    <t>appreciation</t>
  </si>
  <si>
    <t>appreciative</t>
  </si>
  <si>
    <t>appreciatively</t>
  </si>
  <si>
    <t>appreciativeness</t>
  </si>
  <si>
    <t>apprehension</t>
  </si>
  <si>
    <t>apprehensions</t>
  </si>
  <si>
    <t>apprehensive</t>
  </si>
  <si>
    <t>apprehensively</t>
  </si>
  <si>
    <t>appropriate</t>
  </si>
  <si>
    <t>approval</t>
  </si>
  <si>
    <t>approve</t>
  </si>
  <si>
    <t>apt</t>
  </si>
  <si>
    <t>aptly</t>
  </si>
  <si>
    <t>aptitude</t>
  </si>
  <si>
    <t>arbitrary</t>
  </si>
  <si>
    <t>arcane</t>
  </si>
  <si>
    <t>archaic</t>
  </si>
  <si>
    <t>ardent</t>
  </si>
  <si>
    <t>ardently</t>
  </si>
  <si>
    <t>ardor</t>
  </si>
  <si>
    <t>arduous</t>
  </si>
  <si>
    <t>arduously</t>
  </si>
  <si>
    <t>aristocratic</t>
  </si>
  <si>
    <t>argue</t>
  </si>
  <si>
    <t>argument</t>
  </si>
  <si>
    <t>argumentative</t>
  </si>
  <si>
    <t>arguments</t>
  </si>
  <si>
    <t>arousal</t>
  </si>
  <si>
    <t>arouse</t>
  </si>
  <si>
    <t>arousing</t>
  </si>
  <si>
    <t>arresting</t>
  </si>
  <si>
    <t>arrogance</t>
  </si>
  <si>
    <t>arrogant</t>
  </si>
  <si>
    <t>arrogantly</t>
  </si>
  <si>
    <t>articulate</t>
  </si>
  <si>
    <t>artificial</t>
  </si>
  <si>
    <t>ascendant</t>
  </si>
  <si>
    <t>ascertainable</t>
  </si>
  <si>
    <t>ashamed</t>
  </si>
  <si>
    <t>asinine</t>
  </si>
  <si>
    <t>asininely</t>
  </si>
  <si>
    <t>asinininity</t>
  </si>
  <si>
    <t>askance</t>
  </si>
  <si>
    <t>asperse</t>
  </si>
  <si>
    <t>aspersion</t>
  </si>
  <si>
    <t>aspersions</t>
  </si>
  <si>
    <t>aspiration</t>
  </si>
  <si>
    <t>aspirations</t>
  </si>
  <si>
    <t>aspire</t>
  </si>
  <si>
    <t>assail</t>
  </si>
  <si>
    <t>assassinate</t>
  </si>
  <si>
    <t>assassin</t>
  </si>
  <si>
    <t>assault</t>
  </si>
  <si>
    <t>assent</t>
  </si>
  <si>
    <t>assertions</t>
  </si>
  <si>
    <t>assertive</t>
  </si>
  <si>
    <t>asset</t>
  </si>
  <si>
    <t>assiduous</t>
  </si>
  <si>
    <t>assiduously</t>
  </si>
  <si>
    <t>assuage</t>
  </si>
  <si>
    <t>assurance</t>
  </si>
  <si>
    <t>assurances</t>
  </si>
  <si>
    <t>assure</t>
  </si>
  <si>
    <t>assuredly</t>
  </si>
  <si>
    <t>astonish</t>
  </si>
  <si>
    <t>astonished</t>
  </si>
  <si>
    <t>astonishing</t>
  </si>
  <si>
    <t>astonishingly</t>
  </si>
  <si>
    <t>astonishment</t>
  </si>
  <si>
    <t>astound</t>
  </si>
  <si>
    <t>astounded</t>
  </si>
  <si>
    <t>astounding</t>
  </si>
  <si>
    <t>astoundingly</t>
  </si>
  <si>
    <t>astray</t>
  </si>
  <si>
    <t>astute</t>
  </si>
  <si>
    <t>astutely</t>
  </si>
  <si>
    <t>asunder</t>
  </si>
  <si>
    <t>asylum</t>
  </si>
  <si>
    <t>atrocious</t>
  </si>
  <si>
    <t>atrocities</t>
  </si>
  <si>
    <t>atrocity</t>
  </si>
  <si>
    <t>atrophy</t>
  </si>
  <si>
    <t>attack</t>
  </si>
  <si>
    <t>attain</t>
  </si>
  <si>
    <t>attainable</t>
  </si>
  <si>
    <t>attentive</t>
  </si>
  <si>
    <t>attest</t>
  </si>
  <si>
    <t>attitude</t>
  </si>
  <si>
    <t>attraction</t>
  </si>
  <si>
    <t>attractive</t>
  </si>
  <si>
    <t>attractively</t>
  </si>
  <si>
    <t>attune</t>
  </si>
  <si>
    <t>audacious</t>
  </si>
  <si>
    <t>audaciously</t>
  </si>
  <si>
    <t>audaciousness</t>
  </si>
  <si>
    <t>audacity</t>
  </si>
  <si>
    <t>auspicious</t>
  </si>
  <si>
    <t>austere</t>
  </si>
  <si>
    <t>authentic</t>
  </si>
  <si>
    <t>authoritarian</t>
  </si>
  <si>
    <t>authoritative</t>
  </si>
  <si>
    <t>autocrat</t>
  </si>
  <si>
    <t>autocratic</t>
  </si>
  <si>
    <t>award</t>
  </si>
  <si>
    <t>awareness</t>
  </si>
  <si>
    <t>aware</t>
  </si>
  <si>
    <t>autonomous</t>
  </si>
  <si>
    <t>avalanche</t>
  </si>
  <si>
    <t>avarice</t>
  </si>
  <si>
    <t>avaricious</t>
  </si>
  <si>
    <t>avariciously</t>
  </si>
  <si>
    <t>avenge</t>
  </si>
  <si>
    <t>aver</t>
  </si>
  <si>
    <t>averse</t>
  </si>
  <si>
    <t>aversion</t>
  </si>
  <si>
    <t>avid</t>
  </si>
  <si>
    <t>avidly</t>
  </si>
  <si>
    <t>avoid</t>
  </si>
  <si>
    <t>avoidance</t>
  </si>
  <si>
    <t>awe</t>
  </si>
  <si>
    <t>awed</t>
  </si>
  <si>
    <t>awesome</t>
  </si>
  <si>
    <t>awesomely</t>
  </si>
  <si>
    <t>awesomeness</t>
  </si>
  <si>
    <t>awestruck</t>
  </si>
  <si>
    <t>awful</t>
  </si>
  <si>
    <t>awfully</t>
  </si>
  <si>
    <t>awfulness</t>
  </si>
  <si>
    <t>awkward</t>
  </si>
  <si>
    <t>awkwardness</t>
  </si>
  <si>
    <t>ax</t>
  </si>
  <si>
    <t>babble</t>
  </si>
  <si>
    <t>baby</t>
  </si>
  <si>
    <t>back</t>
  </si>
  <si>
    <t>backbite</t>
  </si>
  <si>
    <t>backbiting</t>
  </si>
  <si>
    <t>backbone</t>
  </si>
  <si>
    <t>backward</t>
  </si>
  <si>
    <t>backwardness</t>
  </si>
  <si>
    <t>bad</t>
  </si>
  <si>
    <t>badly</t>
  </si>
  <si>
    <t>baffle</t>
  </si>
  <si>
    <t>baffled</t>
  </si>
  <si>
    <t>bafflement</t>
  </si>
  <si>
    <t>baffling</t>
  </si>
  <si>
    <t>bait</t>
  </si>
  <si>
    <t>balanced</t>
  </si>
  <si>
    <t>balk</t>
  </si>
  <si>
    <t>banal</t>
  </si>
  <si>
    <t>banalize</t>
  </si>
  <si>
    <t>bane</t>
  </si>
  <si>
    <t>banish</t>
  </si>
  <si>
    <t>banishment</t>
  </si>
  <si>
    <t>bankrupt</t>
  </si>
  <si>
    <t>bar</t>
  </si>
  <si>
    <t>barbarian</t>
  </si>
  <si>
    <t>barbaric</t>
  </si>
  <si>
    <t>barbarically</t>
  </si>
  <si>
    <t>barbarity</t>
  </si>
  <si>
    <t>barbarous</t>
  </si>
  <si>
    <t>barbarously</t>
  </si>
  <si>
    <t>barely</t>
  </si>
  <si>
    <t>bargain</t>
  </si>
  <si>
    <t>barren</t>
  </si>
  <si>
    <t>baseless</t>
  </si>
  <si>
    <t>bashful</t>
  </si>
  <si>
    <t>basic</t>
  </si>
  <si>
    <t>bask</t>
  </si>
  <si>
    <t>bastard</t>
  </si>
  <si>
    <t>battered</t>
  </si>
  <si>
    <t>battering</t>
  </si>
  <si>
    <t>battle</t>
  </si>
  <si>
    <t>battle-lines</t>
  </si>
  <si>
    <t>battlefield</t>
  </si>
  <si>
    <t>battleground</t>
  </si>
  <si>
    <t>batty</t>
  </si>
  <si>
    <t>beacon</t>
  </si>
  <si>
    <t>bearish</t>
  </si>
  <si>
    <t>beast</t>
  </si>
  <si>
    <t>beastly</t>
  </si>
  <si>
    <t>beatify</t>
  </si>
  <si>
    <t>beauteous</t>
  </si>
  <si>
    <t>beautiful</t>
  </si>
  <si>
    <t>beautifully</t>
  </si>
  <si>
    <t>beautify</t>
  </si>
  <si>
    <t>beauty</t>
  </si>
  <si>
    <t>bedlam</t>
  </si>
  <si>
    <t>bedlamite</t>
  </si>
  <si>
    <t>befit</t>
  </si>
  <si>
    <t>befitting</t>
  </si>
  <si>
    <t>befoul</t>
  </si>
  <si>
    <t>befriend</t>
  </si>
  <si>
    <t>beg</t>
  </si>
  <si>
    <t>beggar</t>
  </si>
  <si>
    <t>beggarly</t>
  </si>
  <si>
    <t>begging</t>
  </si>
  <si>
    <t>beguile</t>
  </si>
  <si>
    <t>belated</t>
  </si>
  <si>
    <t>belabor</t>
  </si>
  <si>
    <t>beleaguer</t>
  </si>
  <si>
    <t>belie</t>
  </si>
  <si>
    <t>believable</t>
  </si>
  <si>
    <t>believe</t>
  </si>
  <si>
    <t>belittle</t>
  </si>
  <si>
    <t>belittled</t>
  </si>
  <si>
    <t>belittling</t>
  </si>
  <si>
    <t>bellicose</t>
  </si>
  <si>
    <t>belligerence</t>
  </si>
  <si>
    <t>belligerent</t>
  </si>
  <si>
    <t>belligerently</t>
  </si>
  <si>
    <t>beloved</t>
  </si>
  <si>
    <t>bemoan</t>
  </si>
  <si>
    <t>bemoaning</t>
  </si>
  <si>
    <t>bemused</t>
  </si>
  <si>
    <t>benefactor</t>
  </si>
  <si>
    <t>beneficial</t>
  </si>
  <si>
    <t>beneficent</t>
  </si>
  <si>
    <t>beneficially</t>
  </si>
  <si>
    <t>beneficiary</t>
  </si>
  <si>
    <t>benefit</t>
  </si>
  <si>
    <t>benefits</t>
  </si>
  <si>
    <t>benevolence</t>
  </si>
  <si>
    <t>benevolent</t>
  </si>
  <si>
    <t>benign</t>
  </si>
  <si>
    <t>bent</t>
  </si>
  <si>
    <t>berate</t>
  </si>
  <si>
    <t>bereave</t>
  </si>
  <si>
    <t>bereavement</t>
  </si>
  <si>
    <t>bereft</t>
  </si>
  <si>
    <t>berserk</t>
  </si>
  <si>
    <t>beseech</t>
  </si>
  <si>
    <t>beset</t>
  </si>
  <si>
    <t>besiege</t>
  </si>
  <si>
    <t>besmirch</t>
  </si>
  <si>
    <t>best</t>
  </si>
  <si>
    <t>best-known</t>
  </si>
  <si>
    <t>best-performing</t>
  </si>
  <si>
    <t>best-selling</t>
  </si>
  <si>
    <t>bestial</t>
  </si>
  <si>
    <t>betray</t>
  </si>
  <si>
    <t>betrayal</t>
  </si>
  <si>
    <t>betrayals</t>
  </si>
  <si>
    <t>betrayer</t>
  </si>
  <si>
    <t>better</t>
  </si>
  <si>
    <t>better-known</t>
  </si>
  <si>
    <t>better-than-expected</t>
  </si>
  <si>
    <t>bewail</t>
  </si>
  <si>
    <t>beware</t>
  </si>
  <si>
    <t>bewilder</t>
  </si>
  <si>
    <t>bewildered</t>
  </si>
  <si>
    <t>bewildering</t>
  </si>
  <si>
    <t>bewilderingly</t>
  </si>
  <si>
    <t>bewilderment</t>
  </si>
  <si>
    <t>bewitch</t>
  </si>
  <si>
    <t>bias</t>
  </si>
  <si>
    <t>biased</t>
  </si>
  <si>
    <t>biases</t>
  </si>
  <si>
    <t>bicker</t>
  </si>
  <si>
    <t>bickering</t>
  </si>
  <si>
    <t>bid-rigging</t>
  </si>
  <si>
    <t>big</t>
  </si>
  <si>
    <t>bitch</t>
  </si>
  <si>
    <t>bitchy</t>
  </si>
  <si>
    <t>biting</t>
  </si>
  <si>
    <t>bitingly</t>
  </si>
  <si>
    <t>bitter</t>
  </si>
  <si>
    <t>bitterly</t>
  </si>
  <si>
    <t>bitterness</t>
  </si>
  <si>
    <t>bizarre</t>
  </si>
  <si>
    <t>blab</t>
  </si>
  <si>
    <t>blabber</t>
  </si>
  <si>
    <t>black</t>
  </si>
  <si>
    <t>blackmail</t>
  </si>
  <si>
    <t>blah</t>
  </si>
  <si>
    <t>blame</t>
  </si>
  <si>
    <t>blameless</t>
  </si>
  <si>
    <t>blameworthy</t>
  </si>
  <si>
    <t>bland</t>
  </si>
  <si>
    <t>blandish</t>
  </si>
  <si>
    <t>blaspheme</t>
  </si>
  <si>
    <t>blasphemous</t>
  </si>
  <si>
    <t>blasphemy</t>
  </si>
  <si>
    <t>blast</t>
  </si>
  <si>
    <t>blasted</t>
  </si>
  <si>
    <t>blatant</t>
  </si>
  <si>
    <t>blatantly</t>
  </si>
  <si>
    <t>blather</t>
  </si>
  <si>
    <t>bleak</t>
  </si>
  <si>
    <t>bleakly</t>
  </si>
  <si>
    <t>bleakness</t>
  </si>
  <si>
    <t>bleed</t>
  </si>
  <si>
    <t>blemish</t>
  </si>
  <si>
    <t>bless</t>
  </si>
  <si>
    <t>blessing</t>
  </si>
  <si>
    <t>blind</t>
  </si>
  <si>
    <t>blinding</t>
  </si>
  <si>
    <t>blindingly</t>
  </si>
  <si>
    <t>blindness</t>
  </si>
  <si>
    <t>blindside</t>
  </si>
  <si>
    <t>bliss</t>
  </si>
  <si>
    <t>blissful</t>
  </si>
  <si>
    <t>blissfully</t>
  </si>
  <si>
    <t>blister</t>
  </si>
  <si>
    <t>blistering</t>
  </si>
  <si>
    <t>blithe</t>
  </si>
  <si>
    <t>bloated</t>
  </si>
  <si>
    <t>block</t>
  </si>
  <si>
    <t>blockhead</t>
  </si>
  <si>
    <t>blood</t>
  </si>
  <si>
    <t>bloodshed</t>
  </si>
  <si>
    <t>bloodthirsty</t>
  </si>
  <si>
    <t>bloody</t>
  </si>
  <si>
    <t>bloom</t>
  </si>
  <si>
    <t>blossom</t>
  </si>
  <si>
    <t>blow</t>
  </si>
  <si>
    <t>blunder</t>
  </si>
  <si>
    <t>blundering</t>
  </si>
  <si>
    <t>blunders</t>
  </si>
  <si>
    <t>blunt</t>
  </si>
  <si>
    <t>blur</t>
  </si>
  <si>
    <t>blurt</t>
  </si>
  <si>
    <t>boast</t>
  </si>
  <si>
    <t>boastful</t>
  </si>
  <si>
    <t>boggle</t>
  </si>
  <si>
    <t>bogus</t>
  </si>
  <si>
    <t>boil</t>
  </si>
  <si>
    <t>boiling</t>
  </si>
  <si>
    <t>boisterous</t>
  </si>
  <si>
    <t>bold</t>
  </si>
  <si>
    <t>boldly</t>
  </si>
  <si>
    <t>boldness</t>
  </si>
  <si>
    <t>bolster</t>
  </si>
  <si>
    <t>bombard</t>
  </si>
  <si>
    <t>bomb</t>
  </si>
  <si>
    <t>bombardment</t>
  </si>
  <si>
    <t>bombastic</t>
  </si>
  <si>
    <t>bondage</t>
  </si>
  <si>
    <t>bonkers</t>
  </si>
  <si>
    <t>bonny</t>
  </si>
  <si>
    <t>bonus</t>
  </si>
  <si>
    <t>boom</t>
  </si>
  <si>
    <t>booming</t>
  </si>
  <si>
    <t>boost</t>
  </si>
  <si>
    <t>bore</t>
  </si>
  <si>
    <t>boredom</t>
  </si>
  <si>
    <t>boring</t>
  </si>
  <si>
    <t>botch</t>
  </si>
  <si>
    <t>bother</t>
  </si>
  <si>
    <t>bothersome</t>
  </si>
  <si>
    <t>boundless</t>
  </si>
  <si>
    <t>bountiful</t>
  </si>
  <si>
    <t>bowdlerize</t>
  </si>
  <si>
    <t>boycott</t>
  </si>
  <si>
    <t>both</t>
  </si>
  <si>
    <t>braggart</t>
  </si>
  <si>
    <t>bragger</t>
  </si>
  <si>
    <t>brains</t>
  </si>
  <si>
    <t>brainwash</t>
  </si>
  <si>
    <t>brainy</t>
  </si>
  <si>
    <t>brash</t>
  </si>
  <si>
    <t>brashly</t>
  </si>
  <si>
    <t>brashness</t>
  </si>
  <si>
    <t>brat</t>
  </si>
  <si>
    <t>bravado</t>
  </si>
  <si>
    <t>brave</t>
  </si>
  <si>
    <t>bravery</t>
  </si>
  <si>
    <t>brazen</t>
  </si>
  <si>
    <t>brazenly</t>
  </si>
  <si>
    <t>brazenness</t>
  </si>
  <si>
    <t>breach</t>
  </si>
  <si>
    <t>break</t>
  </si>
  <si>
    <t>break-point</t>
  </si>
  <si>
    <t>breakdown</t>
  </si>
  <si>
    <t>breakthrough</t>
  </si>
  <si>
    <t>breakthroughs</t>
  </si>
  <si>
    <t>breathlessness</t>
  </si>
  <si>
    <t>breathtaking</t>
  </si>
  <si>
    <t>breathtakingly</t>
  </si>
  <si>
    <t>bright</t>
  </si>
  <si>
    <t>brighten</t>
  </si>
  <si>
    <t>brightness</t>
  </si>
  <si>
    <t>brilliance</t>
  </si>
  <si>
    <t>brilliant</t>
  </si>
  <si>
    <t>brilliantly</t>
  </si>
  <si>
    <t>brimstone</t>
  </si>
  <si>
    <t>brisk</t>
  </si>
  <si>
    <t>bristle</t>
  </si>
  <si>
    <t>brittle</t>
  </si>
  <si>
    <t>broad</t>
  </si>
  <si>
    <t>broke</t>
  </si>
  <si>
    <t>broken-hearted</t>
  </si>
  <si>
    <t>brood</t>
  </si>
  <si>
    <t>brook</t>
  </si>
  <si>
    <t>brotherly</t>
  </si>
  <si>
    <t>browbeat</t>
  </si>
  <si>
    <t>bruise</t>
  </si>
  <si>
    <t>brusque</t>
  </si>
  <si>
    <t>brutal</t>
  </si>
  <si>
    <t>brutalising</t>
  </si>
  <si>
    <t>brutalities</t>
  </si>
  <si>
    <t>brutality</t>
  </si>
  <si>
    <t>brutalize</t>
  </si>
  <si>
    <t>brutalizing</t>
  </si>
  <si>
    <t>brutally</t>
  </si>
  <si>
    <t>brute</t>
  </si>
  <si>
    <t>brutish</t>
  </si>
  <si>
    <t>bug</t>
  </si>
  <si>
    <t>buckle</t>
  </si>
  <si>
    <t>bulky</t>
  </si>
  <si>
    <t>bull</t>
  </si>
  <si>
    <t>bullies</t>
  </si>
  <si>
    <t>bullish</t>
  </si>
  <si>
    <t>bully</t>
  </si>
  <si>
    <t>bullyingly</t>
  </si>
  <si>
    <t>bum</t>
  </si>
  <si>
    <t>bumpy</t>
  </si>
  <si>
    <t>bungle</t>
  </si>
  <si>
    <t>bungler</t>
  </si>
  <si>
    <t>bunk</t>
  </si>
  <si>
    <t>buoyant</t>
  </si>
  <si>
    <t>burden</t>
  </si>
  <si>
    <t>burdensome</t>
  </si>
  <si>
    <t>burdensomely</t>
  </si>
  <si>
    <t>burn</t>
  </si>
  <si>
    <t>busy</t>
  </si>
  <si>
    <t>busybody</t>
  </si>
  <si>
    <t>butcher</t>
  </si>
  <si>
    <t>butchery</t>
  </si>
  <si>
    <t>byzantine</t>
  </si>
  <si>
    <t>cackle</t>
  </si>
  <si>
    <t>cajole</t>
  </si>
  <si>
    <t>calamities</t>
  </si>
  <si>
    <t>calamitous</t>
  </si>
  <si>
    <t>calamitously</t>
  </si>
  <si>
    <t>calamity</t>
  </si>
  <si>
    <t>callous</t>
  </si>
  <si>
    <t>calm</t>
  </si>
  <si>
    <t>calming</t>
  </si>
  <si>
    <t>calmness</t>
  </si>
  <si>
    <t>calumniate</t>
  </si>
  <si>
    <t>calumniation</t>
  </si>
  <si>
    <t>calumnies</t>
  </si>
  <si>
    <t>calumnious</t>
  </si>
  <si>
    <t>calumniously</t>
  </si>
  <si>
    <t>calumny</t>
  </si>
  <si>
    <t>cancer</t>
  </si>
  <si>
    <t>cancerous</t>
  </si>
  <si>
    <t>candid</t>
  </si>
  <si>
    <t>candor</t>
  </si>
  <si>
    <t>cannibal</t>
  </si>
  <si>
    <t>cannibalize</t>
  </si>
  <si>
    <t>capable</t>
  </si>
  <si>
    <t>capability</t>
  </si>
  <si>
    <t>capably</t>
  </si>
  <si>
    <t>capitalize</t>
  </si>
  <si>
    <t>capitulate</t>
  </si>
  <si>
    <t>capricious</t>
  </si>
  <si>
    <t>capriciously</t>
  </si>
  <si>
    <t>capriciousness</t>
  </si>
  <si>
    <t>capsize</t>
  </si>
  <si>
    <t>captivate</t>
  </si>
  <si>
    <t>captivating</t>
  </si>
  <si>
    <t>captivation</t>
  </si>
  <si>
    <t>captive</t>
  </si>
  <si>
    <t>care</t>
  </si>
  <si>
    <t>carefree</t>
  </si>
  <si>
    <t>careful</t>
  </si>
  <si>
    <t>careless</t>
  </si>
  <si>
    <t>carelessness</t>
  </si>
  <si>
    <t>caricature</t>
  </si>
  <si>
    <t>carnage</t>
  </si>
  <si>
    <t>carp</t>
  </si>
  <si>
    <t>cartoon</t>
  </si>
  <si>
    <t>cartoonish</t>
  </si>
  <si>
    <t>cash-strapped</t>
  </si>
  <si>
    <t>castigate</t>
  </si>
  <si>
    <t>casualty</t>
  </si>
  <si>
    <t>cataclysm</t>
  </si>
  <si>
    <t>cataclysmal</t>
  </si>
  <si>
    <t>cataclysmic</t>
  </si>
  <si>
    <t>cataclysmically</t>
  </si>
  <si>
    <t>catalyst</t>
  </si>
  <si>
    <t>catastrophe</t>
  </si>
  <si>
    <t>catastrophes</t>
  </si>
  <si>
    <t>catastrophic</t>
  </si>
  <si>
    <t>catastrophically</t>
  </si>
  <si>
    <t>catchy</t>
  </si>
  <si>
    <t>caustic</t>
  </si>
  <si>
    <t>caustically</t>
  </si>
  <si>
    <t>cautionary</t>
  </si>
  <si>
    <t>cautious</t>
  </si>
  <si>
    <t>cave</t>
  </si>
  <si>
    <t>celebrate</t>
  </si>
  <si>
    <t>celebrated</t>
  </si>
  <si>
    <t>celebration</t>
  </si>
  <si>
    <t>celebratory</t>
  </si>
  <si>
    <t>celebrity</t>
  </si>
  <si>
    <t>censure</t>
  </si>
  <si>
    <t>central</t>
  </si>
  <si>
    <t>certain</t>
  </si>
  <si>
    <t>certainly</t>
  </si>
  <si>
    <t>chafe</t>
  </si>
  <si>
    <t>chaff</t>
  </si>
  <si>
    <t>chagrin</t>
  </si>
  <si>
    <t>challenge</t>
  </si>
  <si>
    <t>challenging</t>
  </si>
  <si>
    <t>champion</t>
  </si>
  <si>
    <t>champ</t>
  </si>
  <si>
    <t>chant</t>
  </si>
  <si>
    <t>chaos</t>
  </si>
  <si>
    <t>chaotic</t>
  </si>
  <si>
    <t>charisma</t>
  </si>
  <si>
    <t>charismatic</t>
  </si>
  <si>
    <t>charitable</t>
  </si>
  <si>
    <t>charity</t>
  </si>
  <si>
    <t>charm</t>
  </si>
  <si>
    <t>charming</t>
  </si>
  <si>
    <t>charmingly</t>
  </si>
  <si>
    <t>chaste</t>
  </si>
  <si>
    <t>chasten</t>
  </si>
  <si>
    <t>chastise</t>
  </si>
  <si>
    <t>chastisement</t>
  </si>
  <si>
    <t>chatter</t>
  </si>
  <si>
    <t>chatterbox</t>
  </si>
  <si>
    <t>cheapen</t>
  </si>
  <si>
    <t>cheap</t>
  </si>
  <si>
    <t>cheat</t>
  </si>
  <si>
    <t>cheater</t>
  </si>
  <si>
    <t>cheer</t>
  </si>
  <si>
    <t>cheery</t>
  </si>
  <si>
    <t>cheerful</t>
  </si>
  <si>
    <t>cheerless</t>
  </si>
  <si>
    <t>cherish</t>
  </si>
  <si>
    <t>cherished</t>
  </si>
  <si>
    <t>cherub</t>
  </si>
  <si>
    <t>chic</t>
  </si>
  <si>
    <t>chide</t>
  </si>
  <si>
    <t>childish</t>
  </si>
  <si>
    <t>chill</t>
  </si>
  <si>
    <t>chilly</t>
  </si>
  <si>
    <t>chit</t>
  </si>
  <si>
    <t>chivalry</t>
  </si>
  <si>
    <t>chivalrous</t>
  </si>
  <si>
    <t>choppy</t>
  </si>
  <si>
    <t>choke</t>
  </si>
  <si>
    <t>chore</t>
  </si>
  <si>
    <t>chronic</t>
  </si>
  <si>
    <t>chum</t>
  </si>
  <si>
    <t>civility</t>
  </si>
  <si>
    <t>civilization</t>
  </si>
  <si>
    <t>civilize</t>
  </si>
  <si>
    <t>civil</t>
  </si>
  <si>
    <t>clamor</t>
  </si>
  <si>
    <t>clamorous</t>
  </si>
  <si>
    <t>clarity</t>
  </si>
  <si>
    <t>clash</t>
  </si>
  <si>
    <t>classic</t>
  </si>
  <si>
    <t>clean</t>
  </si>
  <si>
    <t>cleanliness</t>
  </si>
  <si>
    <t>cleanse</t>
  </si>
  <si>
    <t>clear</t>
  </si>
  <si>
    <t>clear-cut</t>
  </si>
  <si>
    <t>clearer</t>
  </si>
  <si>
    <t>clearly</t>
  </si>
  <si>
    <t>clever</t>
  </si>
  <si>
    <t>cliche</t>
  </si>
  <si>
    <t>cliched</t>
  </si>
  <si>
    <t>clique</t>
  </si>
  <si>
    <t>clog</t>
  </si>
  <si>
    <t>close</t>
  </si>
  <si>
    <t>closeness</t>
  </si>
  <si>
    <t>cloud</t>
  </si>
  <si>
    <t>clout</t>
  </si>
  <si>
    <t>clumsy</t>
  </si>
  <si>
    <t>co-operation</t>
  </si>
  <si>
    <t>coarse</t>
  </si>
  <si>
    <t>coax</t>
  </si>
  <si>
    <t>cocky</t>
  </si>
  <si>
    <t>coddle</t>
  </si>
  <si>
    <t>coerce</t>
  </si>
  <si>
    <t>coercion</t>
  </si>
  <si>
    <t>coercive</t>
  </si>
  <si>
    <t>cogent</t>
  </si>
  <si>
    <t>cohesive</t>
  </si>
  <si>
    <t>cohere</t>
  </si>
  <si>
    <t>coherence</t>
  </si>
  <si>
    <t>coherent</t>
  </si>
  <si>
    <t>cohesion</t>
  </si>
  <si>
    <t>cold</t>
  </si>
  <si>
    <t>coldly</t>
  </si>
  <si>
    <t>collapse</t>
  </si>
  <si>
    <t>collide</t>
  </si>
  <si>
    <t>collude</t>
  </si>
  <si>
    <t>collusion</t>
  </si>
  <si>
    <t>colorful</t>
  </si>
  <si>
    <t>colossal</t>
  </si>
  <si>
    <t>combative</t>
  </si>
  <si>
    <t>comeback</t>
  </si>
  <si>
    <t>comedy</t>
  </si>
  <si>
    <t>comely</t>
  </si>
  <si>
    <t>comfort</t>
  </si>
  <si>
    <t>comfortable</t>
  </si>
  <si>
    <t>comfortably</t>
  </si>
  <si>
    <t>comforting</t>
  </si>
  <si>
    <t>comical</t>
  </si>
  <si>
    <t>commend</t>
  </si>
  <si>
    <t>commendable</t>
  </si>
  <si>
    <t>commendably</t>
  </si>
  <si>
    <t>commensurate</t>
  </si>
  <si>
    <t>commonsense</t>
  </si>
  <si>
    <t>commonsensible</t>
  </si>
  <si>
    <t>commonsensibly</t>
  </si>
  <si>
    <t>commonsensical</t>
  </si>
  <si>
    <t>commodious</t>
  </si>
  <si>
    <t>commiserate</t>
  </si>
  <si>
    <t>commitment</t>
  </si>
  <si>
    <t>commonplace</t>
  </si>
  <si>
    <t>commotion</t>
  </si>
  <si>
    <t>compact</t>
  </si>
  <si>
    <t>compassion</t>
  </si>
  <si>
    <t>compassionate</t>
  </si>
  <si>
    <t>compatible</t>
  </si>
  <si>
    <t>compel</t>
  </si>
  <si>
    <t>compelling</t>
  </si>
  <si>
    <t>compensate</t>
  </si>
  <si>
    <t>competent</t>
  </si>
  <si>
    <t>competence</t>
  </si>
  <si>
    <t>competency</t>
  </si>
  <si>
    <t>competitive</t>
  </si>
  <si>
    <t>competitiveness</t>
  </si>
  <si>
    <t>complacent</t>
  </si>
  <si>
    <t>complain</t>
  </si>
  <si>
    <t>complaining</t>
  </si>
  <si>
    <t>complaint</t>
  </si>
  <si>
    <t>complaints</t>
  </si>
  <si>
    <t>complement</t>
  </si>
  <si>
    <t>complete</t>
  </si>
  <si>
    <t>complex</t>
  </si>
  <si>
    <t>compliant</t>
  </si>
  <si>
    <t>complicate</t>
  </si>
  <si>
    <t>complicated</t>
  </si>
  <si>
    <t>complication</t>
  </si>
  <si>
    <t>complicit</t>
  </si>
  <si>
    <t>compliment</t>
  </si>
  <si>
    <t>complimentary</t>
  </si>
  <si>
    <t>comprehensive</t>
  </si>
  <si>
    <t>compromise</t>
  </si>
  <si>
    <t>compromises</t>
  </si>
  <si>
    <t>compulsion</t>
  </si>
  <si>
    <t>compulsive</t>
  </si>
  <si>
    <t>compulsory</t>
  </si>
  <si>
    <t>comrades</t>
  </si>
  <si>
    <t>concede</t>
  </si>
  <si>
    <t>conceit</t>
  </si>
  <si>
    <t>conceited</t>
  </si>
  <si>
    <t>conceivable</t>
  </si>
  <si>
    <t>concern</t>
  </si>
  <si>
    <t>concerned</t>
  </si>
  <si>
    <t>concerns</t>
  </si>
  <si>
    <t>concession</t>
  </si>
  <si>
    <t>concessions</t>
  </si>
  <si>
    <t>conciliate</t>
  </si>
  <si>
    <t>conciliatory</t>
  </si>
  <si>
    <t>conclusive</t>
  </si>
  <si>
    <t>concrete</t>
  </si>
  <si>
    <t>concur</t>
  </si>
  <si>
    <t>condescend</t>
  </si>
  <si>
    <t>condescending</t>
  </si>
  <si>
    <t>condescendingly</t>
  </si>
  <si>
    <t>condescension</t>
  </si>
  <si>
    <t>condemn</t>
  </si>
  <si>
    <t>condemnable</t>
  </si>
  <si>
    <t>condemnation</t>
  </si>
  <si>
    <t>condolence</t>
  </si>
  <si>
    <t>condolences</t>
  </si>
  <si>
    <t>condone</t>
  </si>
  <si>
    <t>conducive</t>
  </si>
  <si>
    <t>confer</t>
  </si>
  <si>
    <t>confess</t>
  </si>
  <si>
    <t>confession</t>
  </si>
  <si>
    <t>confessions</t>
  </si>
  <si>
    <t>confidence</t>
  </si>
  <si>
    <t>confident</t>
  </si>
  <si>
    <t>conflict</t>
  </si>
  <si>
    <t>confound</t>
  </si>
  <si>
    <t>confounded</t>
  </si>
  <si>
    <t>confounding</t>
  </si>
  <si>
    <t>confront</t>
  </si>
  <si>
    <t>confrontation</t>
  </si>
  <si>
    <t>confrontational</t>
  </si>
  <si>
    <t>confuse</t>
  </si>
  <si>
    <t>confused</t>
  </si>
  <si>
    <t>confusing</t>
  </si>
  <si>
    <t>confusion</t>
  </si>
  <si>
    <t>confute</t>
  </si>
  <si>
    <t>congenial</t>
  </si>
  <si>
    <t>congested</t>
  </si>
  <si>
    <t>congestion</t>
  </si>
  <si>
    <t>congratulate</t>
  </si>
  <si>
    <t>congratulations</t>
  </si>
  <si>
    <t>congratulatory</t>
  </si>
  <si>
    <t>conquer</t>
  </si>
  <si>
    <t>conscience</t>
  </si>
  <si>
    <t>conscientious</t>
  </si>
  <si>
    <t>consensus</t>
  </si>
  <si>
    <t>consent</t>
  </si>
  <si>
    <t>consider</t>
  </si>
  <si>
    <t>considerate</t>
  </si>
  <si>
    <t>consideration</t>
  </si>
  <si>
    <t>consistent</t>
  </si>
  <si>
    <t>console</t>
  </si>
  <si>
    <t>conspicuous</t>
  </si>
  <si>
    <t>conspicuously</t>
  </si>
  <si>
    <t>conspiracies</t>
  </si>
  <si>
    <t>conspiracy</t>
  </si>
  <si>
    <t>conspirator</t>
  </si>
  <si>
    <t>conspiratorial</t>
  </si>
  <si>
    <t>conspire</t>
  </si>
  <si>
    <t>constancy</t>
  </si>
  <si>
    <t>consternation</t>
  </si>
  <si>
    <t>constrain</t>
  </si>
  <si>
    <t>constraint</t>
  </si>
  <si>
    <t>constructive</t>
  </si>
  <si>
    <t>consume</t>
  </si>
  <si>
    <t>consummate</t>
  </si>
  <si>
    <t>contagious</t>
  </si>
  <si>
    <t>contaminate</t>
  </si>
  <si>
    <t>contamination</t>
  </si>
  <si>
    <t>contempt</t>
  </si>
  <si>
    <t>contemptible</t>
  </si>
  <si>
    <t>contemptuous</t>
  </si>
  <si>
    <t>contemptuously</t>
  </si>
  <si>
    <t>contend</t>
  </si>
  <si>
    <t>content</t>
  </si>
  <si>
    <t>contention</t>
  </si>
  <si>
    <t>contentment</t>
  </si>
  <si>
    <t>contentious</t>
  </si>
  <si>
    <t>continuity</t>
  </si>
  <si>
    <t>contort</t>
  </si>
  <si>
    <t>contortions</t>
  </si>
  <si>
    <t>contradict</t>
  </si>
  <si>
    <t>contradiction</t>
  </si>
  <si>
    <t>contradictory</t>
  </si>
  <si>
    <t>contrariness</t>
  </si>
  <si>
    <t>contrary</t>
  </si>
  <si>
    <t>contravene</t>
  </si>
  <si>
    <t>contribution</t>
  </si>
  <si>
    <t>contrive</t>
  </si>
  <si>
    <t>contrived</t>
  </si>
  <si>
    <t>controversial</t>
  </si>
  <si>
    <t>controversy</t>
  </si>
  <si>
    <t>convenient</t>
  </si>
  <si>
    <t>conveniently</t>
  </si>
  <si>
    <t>conviction</t>
  </si>
  <si>
    <t>convince</t>
  </si>
  <si>
    <t>convincing</t>
  </si>
  <si>
    <t>convincingly</t>
  </si>
  <si>
    <t>convoluted</t>
  </si>
  <si>
    <t>cooperate</t>
  </si>
  <si>
    <t>cooperation</t>
  </si>
  <si>
    <t>cooperative</t>
  </si>
  <si>
    <t>cooperatively</t>
  </si>
  <si>
    <t>coping</t>
  </si>
  <si>
    <t>cordial</t>
  </si>
  <si>
    <t>cornerstone</t>
  </si>
  <si>
    <t>correct</t>
  </si>
  <si>
    <t>correctly</t>
  </si>
  <si>
    <t>corrode</t>
  </si>
  <si>
    <t>corrosion</t>
  </si>
  <si>
    <t>corrosive</t>
  </si>
  <si>
    <t>corrupt</t>
  </si>
  <si>
    <t>corruption</t>
  </si>
  <si>
    <t>cost-effective</t>
  </si>
  <si>
    <t>cost-saving</t>
  </si>
  <si>
    <t>costly</t>
  </si>
  <si>
    <t>could</t>
  </si>
  <si>
    <t>counterproductive</t>
  </si>
  <si>
    <t>coupists</t>
  </si>
  <si>
    <t>courage</t>
  </si>
  <si>
    <t>courageous</t>
  </si>
  <si>
    <t>courageously</t>
  </si>
  <si>
    <t>courageousness</t>
  </si>
  <si>
    <t>court</t>
  </si>
  <si>
    <t>courteous</t>
  </si>
  <si>
    <t>courtesy</t>
  </si>
  <si>
    <t>courtly</t>
  </si>
  <si>
    <t>covenant</t>
  </si>
  <si>
    <t>covetous</t>
  </si>
  <si>
    <t>cow</t>
  </si>
  <si>
    <t>coward</t>
  </si>
  <si>
    <t>cowardly</t>
  </si>
  <si>
    <t>cozy</t>
  </si>
  <si>
    <t>crackdown</t>
  </si>
  <si>
    <t>crafty</t>
  </si>
  <si>
    <t>cramped</t>
  </si>
  <si>
    <t>cranky</t>
  </si>
  <si>
    <t>crass</t>
  </si>
  <si>
    <t>crave</t>
  </si>
  <si>
    <t>craven</t>
  </si>
  <si>
    <t>cravenly</t>
  </si>
  <si>
    <t>craving</t>
  </si>
  <si>
    <t>craze</t>
  </si>
  <si>
    <t>crazily</t>
  </si>
  <si>
    <t>craziness</t>
  </si>
  <si>
    <t>crazy</t>
  </si>
  <si>
    <t>creative</t>
  </si>
  <si>
    <t>credence</t>
  </si>
  <si>
    <t>credible</t>
  </si>
  <si>
    <t>credulous</t>
  </si>
  <si>
    <t>crime</t>
  </si>
  <si>
    <t>criminal</t>
  </si>
  <si>
    <t>cringe</t>
  </si>
  <si>
    <t>cripple</t>
  </si>
  <si>
    <t>crippling</t>
  </si>
  <si>
    <t>crisis</t>
  </si>
  <si>
    <t>crisp</t>
  </si>
  <si>
    <t>critic</t>
  </si>
  <si>
    <t>critical</t>
  </si>
  <si>
    <t>criticism</t>
  </si>
  <si>
    <t>criticisms</t>
  </si>
  <si>
    <t>criticize</t>
  </si>
  <si>
    <t>critics</t>
  </si>
  <si>
    <t>crook</t>
  </si>
  <si>
    <t>crooked</t>
  </si>
  <si>
    <t>cross</t>
  </si>
  <si>
    <t>crowded</t>
  </si>
  <si>
    <t>crude</t>
  </si>
  <si>
    <t>cruel</t>
  </si>
  <si>
    <t>cruelties</t>
  </si>
  <si>
    <t>cruelty</t>
  </si>
  <si>
    <t>crumble</t>
  </si>
  <si>
    <t>crumple</t>
  </si>
  <si>
    <t>crusade</t>
  </si>
  <si>
    <t>crusader</t>
  </si>
  <si>
    <t>crush</t>
  </si>
  <si>
    <t>crushing</t>
  </si>
  <si>
    <t>cry</t>
  </si>
  <si>
    <t>culpable</t>
  </si>
  <si>
    <t>cuplrit</t>
  </si>
  <si>
    <t>cumbersome</t>
  </si>
  <si>
    <t>cure-all</t>
  </si>
  <si>
    <t>curious</t>
  </si>
  <si>
    <t>curiously</t>
  </si>
  <si>
    <t>curse</t>
  </si>
  <si>
    <t>cursed</t>
  </si>
  <si>
    <t>curses</t>
  </si>
  <si>
    <t>cursory</t>
  </si>
  <si>
    <t>curt</t>
  </si>
  <si>
    <t>cuss</t>
  </si>
  <si>
    <t>cut</t>
  </si>
  <si>
    <t>cute</t>
  </si>
  <si>
    <t>cutthroat</t>
  </si>
  <si>
    <t>cynical</t>
  </si>
  <si>
    <t>cynicism</t>
  </si>
  <si>
    <t>damage</t>
  </si>
  <si>
    <t>damaging</t>
  </si>
  <si>
    <t>damn</t>
  </si>
  <si>
    <t>damnable</t>
  </si>
  <si>
    <t>damnably</t>
  </si>
  <si>
    <t>damnation</t>
  </si>
  <si>
    <t>damned</t>
  </si>
  <si>
    <t>damning</t>
  </si>
  <si>
    <t>dance</t>
  </si>
  <si>
    <t>danger</t>
  </si>
  <si>
    <t>dangerous</t>
  </si>
  <si>
    <t>dangerousness</t>
  </si>
  <si>
    <t>dangle</t>
  </si>
  <si>
    <t>dare</t>
  </si>
  <si>
    <t>daring</t>
  </si>
  <si>
    <t>daringly</t>
  </si>
  <si>
    <t>dark</t>
  </si>
  <si>
    <t>darken</t>
  </si>
  <si>
    <t>darkness</t>
  </si>
  <si>
    <t>darling</t>
  </si>
  <si>
    <t>darn</t>
  </si>
  <si>
    <t>dash</t>
  </si>
  <si>
    <t>dashing</t>
  </si>
  <si>
    <t>dastard</t>
  </si>
  <si>
    <t>dastardly</t>
  </si>
  <si>
    <t>daunt</t>
  </si>
  <si>
    <t>daunting</t>
  </si>
  <si>
    <t>dauntingly</t>
  </si>
  <si>
    <t>dauntless</t>
  </si>
  <si>
    <t>dawdle</t>
  </si>
  <si>
    <t>dawn</t>
  </si>
  <si>
    <t>daydream</t>
  </si>
  <si>
    <t>daydreamer</t>
  </si>
  <si>
    <t>daze</t>
  </si>
  <si>
    <t>dazed</t>
  </si>
  <si>
    <t>dazzle</t>
  </si>
  <si>
    <t>dazzled</t>
  </si>
  <si>
    <t>dazzling</t>
  </si>
  <si>
    <t>dead</t>
  </si>
  <si>
    <t>deadbeat</t>
  </si>
  <si>
    <t>deadlock</t>
  </si>
  <si>
    <t>deadly</t>
  </si>
  <si>
    <t>deadweight</t>
  </si>
  <si>
    <t>deaf</t>
  </si>
  <si>
    <t>deal</t>
  </si>
  <si>
    <t>dear</t>
  </si>
  <si>
    <t>dearth</t>
  </si>
  <si>
    <t>death</t>
  </si>
  <si>
    <t>debacle</t>
  </si>
  <si>
    <t>debase</t>
  </si>
  <si>
    <t>debasement</t>
  </si>
  <si>
    <t>debaser</t>
  </si>
  <si>
    <t>debatable</t>
  </si>
  <si>
    <t>debate</t>
  </si>
  <si>
    <t>debauch</t>
  </si>
  <si>
    <t>debaucher</t>
  </si>
  <si>
    <t>debauchery</t>
  </si>
  <si>
    <t>debilitate</t>
  </si>
  <si>
    <t>debilitating</t>
  </si>
  <si>
    <t>debility</t>
  </si>
  <si>
    <t>decadence</t>
  </si>
  <si>
    <t>decadent</t>
  </si>
  <si>
    <t>decay</t>
  </si>
  <si>
    <t>decayed</t>
  </si>
  <si>
    <t>deceit</t>
  </si>
  <si>
    <t>deceitful</t>
  </si>
  <si>
    <t>deceitfully</t>
  </si>
  <si>
    <t>deceitfulness</t>
  </si>
  <si>
    <t>deceiving</t>
  </si>
  <si>
    <t>deceive</t>
  </si>
  <si>
    <t>deceiver</t>
  </si>
  <si>
    <t>deceivers</t>
  </si>
  <si>
    <t>decent</t>
  </si>
  <si>
    <t>decency</t>
  </si>
  <si>
    <t>deception</t>
  </si>
  <si>
    <t>deceptive</t>
  </si>
  <si>
    <t>deceptively</t>
  </si>
  <si>
    <t>decide</t>
  </si>
  <si>
    <t>decisive</t>
  </si>
  <si>
    <t>decisiveness</t>
  </si>
  <si>
    <t>declaim</t>
  </si>
  <si>
    <t>decline</t>
  </si>
  <si>
    <t>declining</t>
  </si>
  <si>
    <t>decrease</t>
  </si>
  <si>
    <t>decreasing</t>
  </si>
  <si>
    <t>decrement</t>
  </si>
  <si>
    <t>decrepit</t>
  </si>
  <si>
    <t>decrepitude</t>
  </si>
  <si>
    <t>decry</t>
  </si>
  <si>
    <t>dedicated</t>
  </si>
  <si>
    <t>deep</t>
  </si>
  <si>
    <t>deepening</t>
  </si>
  <si>
    <t>defamation</t>
  </si>
  <si>
    <t>defamations</t>
  </si>
  <si>
    <t>defamatory</t>
  </si>
  <si>
    <t>defame</t>
  </si>
  <si>
    <t>defeat</t>
  </si>
  <si>
    <t>defect</t>
  </si>
  <si>
    <t>defective</t>
  </si>
  <si>
    <t>defend</t>
  </si>
  <si>
    <t>defender</t>
  </si>
  <si>
    <t>defensive</t>
  </si>
  <si>
    <t>deference</t>
  </si>
  <si>
    <t>defense</t>
  </si>
  <si>
    <t>defiance</t>
  </si>
  <si>
    <t>defiant</t>
  </si>
  <si>
    <t>defiantly</t>
  </si>
  <si>
    <t>deficiency</t>
  </si>
  <si>
    <t>deficient</t>
  </si>
  <si>
    <t>defile</t>
  </si>
  <si>
    <t>defiler</t>
  </si>
  <si>
    <t>definite</t>
  </si>
  <si>
    <t>definitely</t>
  </si>
  <si>
    <t>definitive</t>
  </si>
  <si>
    <t>definitively</t>
  </si>
  <si>
    <t>deflationary</t>
  </si>
  <si>
    <t>deform</t>
  </si>
  <si>
    <t>deformed</t>
  </si>
  <si>
    <t>defrauding</t>
  </si>
  <si>
    <t>deft</t>
  </si>
  <si>
    <t>defunct</t>
  </si>
  <si>
    <t>defy</t>
  </si>
  <si>
    <t>degenerate</t>
  </si>
  <si>
    <t>degenerately</t>
  </si>
  <si>
    <t>degeneration</t>
  </si>
  <si>
    <t>degradation</t>
  </si>
  <si>
    <t>degrade</t>
  </si>
  <si>
    <t>degrading</t>
  </si>
  <si>
    <t>degradingly</t>
  </si>
  <si>
    <t>dehumanization</t>
  </si>
  <si>
    <t>dehumanize</t>
  </si>
  <si>
    <t>deign</t>
  </si>
  <si>
    <t>deject</t>
  </si>
  <si>
    <t>dejected</t>
  </si>
  <si>
    <t>dejectedly</t>
  </si>
  <si>
    <t>dejection</t>
  </si>
  <si>
    <t>delectable</t>
  </si>
  <si>
    <t>delicacy</t>
  </si>
  <si>
    <t>delicate</t>
  </si>
  <si>
    <t>delicious</t>
  </si>
  <si>
    <t>delight</t>
  </si>
  <si>
    <t>delighted</t>
  </si>
  <si>
    <t>delightful</t>
  </si>
  <si>
    <t>delightfully</t>
  </si>
  <si>
    <t>delightfulness</t>
  </si>
  <si>
    <t>delinquency</t>
  </si>
  <si>
    <t>delinquent</t>
  </si>
  <si>
    <t>delirious</t>
  </si>
  <si>
    <t>delirium</t>
  </si>
  <si>
    <t>delude</t>
  </si>
  <si>
    <t>deluded</t>
  </si>
  <si>
    <t>deluge</t>
  </si>
  <si>
    <t>delusion</t>
  </si>
  <si>
    <t>delusional</t>
  </si>
  <si>
    <t>delusions</t>
  </si>
  <si>
    <t>demands</t>
  </si>
  <si>
    <t>demean</t>
  </si>
  <si>
    <t>demeaning</t>
  </si>
  <si>
    <t>demise</t>
  </si>
  <si>
    <t>democratic</t>
  </si>
  <si>
    <t>demolish</t>
  </si>
  <si>
    <t>demolisher</t>
  </si>
  <si>
    <t>demon</t>
  </si>
  <si>
    <t>demonic</t>
  </si>
  <si>
    <t>demonize</t>
  </si>
  <si>
    <t>demoralize</t>
  </si>
  <si>
    <t>demoralizing</t>
  </si>
  <si>
    <t>demoralizingly</t>
  </si>
  <si>
    <t>demystify</t>
  </si>
  <si>
    <t>denial</t>
  </si>
  <si>
    <t>denigrate</t>
  </si>
  <si>
    <t>deny</t>
  </si>
  <si>
    <t>denounce</t>
  </si>
  <si>
    <t>denunciate</t>
  </si>
  <si>
    <t>denunciation</t>
  </si>
  <si>
    <t>denunciations</t>
  </si>
  <si>
    <t>dependable</t>
  </si>
  <si>
    <t>deplete</t>
  </si>
  <si>
    <t>deplorable</t>
  </si>
  <si>
    <t>deplorably</t>
  </si>
  <si>
    <t>deplore</t>
  </si>
  <si>
    <t>deploring</t>
  </si>
  <si>
    <t>deploringly</t>
  </si>
  <si>
    <t>deprave</t>
  </si>
  <si>
    <t>depraved</t>
  </si>
  <si>
    <t>depravedly</t>
  </si>
  <si>
    <t>deprecate</t>
  </si>
  <si>
    <t>depress</t>
  </si>
  <si>
    <t>depressed</t>
  </si>
  <si>
    <t>depressing</t>
  </si>
  <si>
    <t>depressingly</t>
  </si>
  <si>
    <t>depression</t>
  </si>
  <si>
    <t>deprive</t>
  </si>
  <si>
    <t>deprived</t>
  </si>
  <si>
    <t>deride</t>
  </si>
  <si>
    <t>derision</t>
  </si>
  <si>
    <t>derisive</t>
  </si>
  <si>
    <t>derisively</t>
  </si>
  <si>
    <t>derisiveness</t>
  </si>
  <si>
    <t>derogatory</t>
  </si>
  <si>
    <t>desecrate</t>
  </si>
  <si>
    <t>deserve</t>
  </si>
  <si>
    <t>deserved</t>
  </si>
  <si>
    <t>deservedly</t>
  </si>
  <si>
    <t>deserving</t>
  </si>
  <si>
    <t>desert</t>
  </si>
  <si>
    <t>desertion</t>
  </si>
  <si>
    <t>desiccate</t>
  </si>
  <si>
    <t>desiccated</t>
  </si>
  <si>
    <t>desirable</t>
  </si>
  <si>
    <t>desire</t>
  </si>
  <si>
    <t>desirous</t>
  </si>
  <si>
    <t>desolate</t>
  </si>
  <si>
    <t>desolately</t>
  </si>
  <si>
    <t>desolation</t>
  </si>
  <si>
    <t>despair</t>
  </si>
  <si>
    <t>despairing</t>
  </si>
  <si>
    <t>despairingly</t>
  </si>
  <si>
    <t>desperate</t>
  </si>
  <si>
    <t>desperately</t>
  </si>
  <si>
    <t>desperation</t>
  </si>
  <si>
    <t>despicable</t>
  </si>
  <si>
    <t>despicably</t>
  </si>
  <si>
    <t>despise</t>
  </si>
  <si>
    <t>despised</t>
  </si>
  <si>
    <t>despite</t>
  </si>
  <si>
    <t>despoil</t>
  </si>
  <si>
    <t>despoiler</t>
  </si>
  <si>
    <t>despondence</t>
  </si>
  <si>
    <t>despondency</t>
  </si>
  <si>
    <t>despondent</t>
  </si>
  <si>
    <t>despondently</t>
  </si>
  <si>
    <t>despot</t>
  </si>
  <si>
    <t>despotic</t>
  </si>
  <si>
    <t>despotism</t>
  </si>
  <si>
    <t>destabilisation</t>
  </si>
  <si>
    <t>destine</t>
  </si>
  <si>
    <t>destined</t>
  </si>
  <si>
    <t>destinies</t>
  </si>
  <si>
    <t>destiny</t>
  </si>
  <si>
    <t>destitute</t>
  </si>
  <si>
    <t>destitution</t>
  </si>
  <si>
    <t>destroy</t>
  </si>
  <si>
    <t>destroyer</t>
  </si>
  <si>
    <t>destruction</t>
  </si>
  <si>
    <t>destructive</t>
  </si>
  <si>
    <t>desultory</t>
  </si>
  <si>
    <t>deter</t>
  </si>
  <si>
    <t>deteriorate</t>
  </si>
  <si>
    <t>deteriorating</t>
  </si>
  <si>
    <t>deterioration</t>
  </si>
  <si>
    <t>determination</t>
  </si>
  <si>
    <t>deterrent</t>
  </si>
  <si>
    <t>detest</t>
  </si>
  <si>
    <t>detestable</t>
  </si>
  <si>
    <t>detestably</t>
  </si>
  <si>
    <t>detract</t>
  </si>
  <si>
    <t>detraction</t>
  </si>
  <si>
    <t>detriment</t>
  </si>
  <si>
    <t>detrimental</t>
  </si>
  <si>
    <t>devastate</t>
  </si>
  <si>
    <t>devastated</t>
  </si>
  <si>
    <t>devastating</t>
  </si>
  <si>
    <t>devastatingly</t>
  </si>
  <si>
    <t>devastation</t>
  </si>
  <si>
    <t>deviate</t>
  </si>
  <si>
    <t>deviation</t>
  </si>
  <si>
    <t>devil</t>
  </si>
  <si>
    <t>devilish</t>
  </si>
  <si>
    <t>devilishly</t>
  </si>
  <si>
    <t>devilment</t>
  </si>
  <si>
    <t>devilry</t>
  </si>
  <si>
    <t>devious</t>
  </si>
  <si>
    <t>deviously</t>
  </si>
  <si>
    <t>deviousness</t>
  </si>
  <si>
    <t>devoid</t>
  </si>
  <si>
    <t>devote</t>
  </si>
  <si>
    <t>devoted</t>
  </si>
  <si>
    <t>devotee</t>
  </si>
  <si>
    <t>devotion</t>
  </si>
  <si>
    <t>devout</t>
  </si>
  <si>
    <t>dexterity</t>
  </si>
  <si>
    <t>dexterous</t>
  </si>
  <si>
    <t>dexterously</t>
  </si>
  <si>
    <t>dextrous</t>
  </si>
  <si>
    <t>diabolic</t>
  </si>
  <si>
    <t>diabolical</t>
  </si>
  <si>
    <t>diabolically</t>
  </si>
  <si>
    <t>diametrically</t>
  </si>
  <si>
    <t>diatribe</t>
  </si>
  <si>
    <t>diatribes</t>
  </si>
  <si>
    <t>dictator</t>
  </si>
  <si>
    <t>dictatorial</t>
  </si>
  <si>
    <t>differ</t>
  </si>
  <si>
    <t>difference</t>
  </si>
  <si>
    <t>difficult</t>
  </si>
  <si>
    <t>difficulties</t>
  </si>
  <si>
    <t>difficulty</t>
  </si>
  <si>
    <t>diffidence</t>
  </si>
  <si>
    <t>dig</t>
  </si>
  <si>
    <t>dignified</t>
  </si>
  <si>
    <t>dignify</t>
  </si>
  <si>
    <t>dignity</t>
  </si>
  <si>
    <t>digress</t>
  </si>
  <si>
    <t>dilapidated</t>
  </si>
  <si>
    <t>dilemma</t>
  </si>
  <si>
    <t>diligence</t>
  </si>
  <si>
    <t>diligent</t>
  </si>
  <si>
    <t>diligently</t>
  </si>
  <si>
    <t>dilly-dally</t>
  </si>
  <si>
    <t>dim</t>
  </si>
  <si>
    <t>diminish</t>
  </si>
  <si>
    <t>diminishing</t>
  </si>
  <si>
    <t>din</t>
  </si>
  <si>
    <t>dinky</t>
  </si>
  <si>
    <t>diplomatic</t>
  </si>
  <si>
    <t>dire</t>
  </si>
  <si>
    <t>direct</t>
  </si>
  <si>
    <t>direly</t>
  </si>
  <si>
    <t>direness</t>
  </si>
  <si>
    <t>dirt</t>
  </si>
  <si>
    <t>dirty</t>
  </si>
  <si>
    <t>disable</t>
  </si>
  <si>
    <t>disabled</t>
  </si>
  <si>
    <t>disaccord</t>
  </si>
  <si>
    <t>disadvantage</t>
  </si>
  <si>
    <t>disadvantaged</t>
  </si>
  <si>
    <t>disadvantageous</t>
  </si>
  <si>
    <t>disaffect</t>
  </si>
  <si>
    <t>disaffected</t>
  </si>
  <si>
    <t>disaffirm</t>
  </si>
  <si>
    <t>disagree</t>
  </si>
  <si>
    <t>disagreeable</t>
  </si>
  <si>
    <t>disagreeably</t>
  </si>
  <si>
    <t>disagreement</t>
  </si>
  <si>
    <t>disallow</t>
  </si>
  <si>
    <t>disappoint</t>
  </si>
  <si>
    <t>disappointed</t>
  </si>
  <si>
    <t>disappointing</t>
  </si>
  <si>
    <t>disappointingly</t>
  </si>
  <si>
    <t>disappointment</t>
  </si>
  <si>
    <t>disapprobation</t>
  </si>
  <si>
    <t>disapproval</t>
  </si>
  <si>
    <t>disapprove</t>
  </si>
  <si>
    <t>disapproving</t>
  </si>
  <si>
    <t>disarm</t>
  </si>
  <si>
    <t>disarray</t>
  </si>
  <si>
    <t>disaster</t>
  </si>
  <si>
    <t>disastrous</t>
  </si>
  <si>
    <t>disastrously</t>
  </si>
  <si>
    <t>disavow</t>
  </si>
  <si>
    <t>disavowal</t>
  </si>
  <si>
    <t>disbelief</t>
  </si>
  <si>
    <t>disbelieve</t>
  </si>
  <si>
    <t>disbeliever</t>
  </si>
  <si>
    <t>discerning</t>
  </si>
  <si>
    <t>disclaim</t>
  </si>
  <si>
    <t>discombobulate</t>
  </si>
  <si>
    <t>discomfit</t>
  </si>
  <si>
    <t>discomfititure</t>
  </si>
  <si>
    <t>discomfort</t>
  </si>
  <si>
    <t>discompose</t>
  </si>
  <si>
    <t>disconcert</t>
  </si>
  <si>
    <t>disconcerted</t>
  </si>
  <si>
    <t>disconcerting</t>
  </si>
  <si>
    <t>disconcertingly</t>
  </si>
  <si>
    <t>disconsolate</t>
  </si>
  <si>
    <t>disconsolately</t>
  </si>
  <si>
    <t>disconsolation</t>
  </si>
  <si>
    <t>discontent</t>
  </si>
  <si>
    <t>discontented</t>
  </si>
  <si>
    <t>discontentedly</t>
  </si>
  <si>
    <t>discontinuity</t>
  </si>
  <si>
    <t>discord</t>
  </si>
  <si>
    <t>discordance</t>
  </si>
  <si>
    <t>discordant</t>
  </si>
  <si>
    <t>discountenance</t>
  </si>
  <si>
    <t>discourage</t>
  </si>
  <si>
    <t>discouragement</t>
  </si>
  <si>
    <t>discouraging</t>
  </si>
  <si>
    <t>discouragingly</t>
  </si>
  <si>
    <t>discourteous</t>
  </si>
  <si>
    <t>discourteously</t>
  </si>
  <si>
    <t>discredit</t>
  </si>
  <si>
    <t>discreet</t>
  </si>
  <si>
    <t>discrepant</t>
  </si>
  <si>
    <t>discretion</t>
  </si>
  <si>
    <t>discriminate</t>
  </si>
  <si>
    <t>discriminating</t>
  </si>
  <si>
    <t>discriminatingly</t>
  </si>
  <si>
    <t>discrimination</t>
  </si>
  <si>
    <t>discriminatory</t>
  </si>
  <si>
    <t>disdain</t>
  </si>
  <si>
    <t>disdainful</t>
  </si>
  <si>
    <t>disdainfully</t>
  </si>
  <si>
    <t>disease</t>
  </si>
  <si>
    <t>diseased</t>
  </si>
  <si>
    <t>disfavor</t>
  </si>
  <si>
    <t>disgrace</t>
  </si>
  <si>
    <t>disgraced</t>
  </si>
  <si>
    <t>disgraceful</t>
  </si>
  <si>
    <t>disgracefully</t>
  </si>
  <si>
    <t>disgruntle</t>
  </si>
  <si>
    <t>disgruntled</t>
  </si>
  <si>
    <t>disgust</t>
  </si>
  <si>
    <t>disgusted</t>
  </si>
  <si>
    <t>disgustedly</t>
  </si>
  <si>
    <t>disgustful</t>
  </si>
  <si>
    <t>disgustfully</t>
  </si>
  <si>
    <t>disgusting</t>
  </si>
  <si>
    <t>disgustingly</t>
  </si>
  <si>
    <t>dishearten</t>
  </si>
  <si>
    <t>disheartening</t>
  </si>
  <si>
    <t>dishearteningly</t>
  </si>
  <si>
    <t>dishonest</t>
  </si>
  <si>
    <t>dishonestly</t>
  </si>
  <si>
    <t>dishonesty</t>
  </si>
  <si>
    <t>dishonor</t>
  </si>
  <si>
    <t>dishonorable</t>
  </si>
  <si>
    <t>dishonorablely</t>
  </si>
  <si>
    <t>disillusion</t>
  </si>
  <si>
    <t>disillusioned</t>
  </si>
  <si>
    <t>disinclination</t>
  </si>
  <si>
    <t>disinclined</t>
  </si>
  <si>
    <t>disingenuous</t>
  </si>
  <si>
    <t>disingenuously</t>
  </si>
  <si>
    <t>disintegrate</t>
  </si>
  <si>
    <t>disinterested</t>
  </si>
  <si>
    <t>disintegration</t>
  </si>
  <si>
    <t>disinterest</t>
  </si>
  <si>
    <t>dislike</t>
  </si>
  <si>
    <t>dislocated</t>
  </si>
  <si>
    <t>disloyal</t>
  </si>
  <si>
    <t>disloyalty</t>
  </si>
  <si>
    <t>dismal</t>
  </si>
  <si>
    <t>dismally</t>
  </si>
  <si>
    <t>dismalness</t>
  </si>
  <si>
    <t>dismay</t>
  </si>
  <si>
    <t>dismayed</t>
  </si>
  <si>
    <t>dismaying</t>
  </si>
  <si>
    <t>dismayingly</t>
  </si>
  <si>
    <t>dismissive</t>
  </si>
  <si>
    <t>dismissively</t>
  </si>
  <si>
    <t>disobedience</t>
  </si>
  <si>
    <t>disobedient</t>
  </si>
  <si>
    <t>disobey</t>
  </si>
  <si>
    <t>disown</t>
  </si>
  <si>
    <t>disorder</t>
  </si>
  <si>
    <t>disordered</t>
  </si>
  <si>
    <t>disorderly</t>
  </si>
  <si>
    <t>disorganized</t>
  </si>
  <si>
    <t>disorient</t>
  </si>
  <si>
    <t>disoriented</t>
  </si>
  <si>
    <t>disparage</t>
  </si>
  <si>
    <t>disparaging</t>
  </si>
  <si>
    <t>disparagingly</t>
  </si>
  <si>
    <t>dispensable</t>
  </si>
  <si>
    <t>dispirit</t>
  </si>
  <si>
    <t>dispirited</t>
  </si>
  <si>
    <t>dispiritedly</t>
  </si>
  <si>
    <t>dispiriting</t>
  </si>
  <si>
    <t>displace</t>
  </si>
  <si>
    <t>displaced</t>
  </si>
  <si>
    <t>displease</t>
  </si>
  <si>
    <t>displeasing</t>
  </si>
  <si>
    <t>displeasure</t>
  </si>
  <si>
    <t>disproportionate</t>
  </si>
  <si>
    <t>disprove</t>
  </si>
  <si>
    <t>disputable</t>
  </si>
  <si>
    <t>dispute</t>
  </si>
  <si>
    <t>disputed</t>
  </si>
  <si>
    <t>disquiet</t>
  </si>
  <si>
    <t>disquieting</t>
  </si>
  <si>
    <t>disquietingly</t>
  </si>
  <si>
    <t>disquietude</t>
  </si>
  <si>
    <t>disregard</t>
  </si>
  <si>
    <t>disregardful</t>
  </si>
  <si>
    <t>disreputable</t>
  </si>
  <si>
    <t>disrepute</t>
  </si>
  <si>
    <t>disrespect</t>
  </si>
  <si>
    <t>disrespectable</t>
  </si>
  <si>
    <t>disrespectablity</t>
  </si>
  <si>
    <t>disrespectful</t>
  </si>
  <si>
    <t>disrespectfully</t>
  </si>
  <si>
    <t>disrespectfulness</t>
  </si>
  <si>
    <t>disrespecting</t>
  </si>
  <si>
    <t>disrupt</t>
  </si>
  <si>
    <t>disruption</t>
  </si>
  <si>
    <t>disruptive</t>
  </si>
  <si>
    <t>dissatisfaction</t>
  </si>
  <si>
    <t>dissatisfactory</t>
  </si>
  <si>
    <t>dissatisfied</t>
  </si>
  <si>
    <t>dissatisfy</t>
  </si>
  <si>
    <t>dissatisfying</t>
  </si>
  <si>
    <t>dissemble</t>
  </si>
  <si>
    <t>dissembler</t>
  </si>
  <si>
    <t>dissension</t>
  </si>
  <si>
    <t>dissent</t>
  </si>
  <si>
    <t>dissenter</t>
  </si>
  <si>
    <t>dissention</t>
  </si>
  <si>
    <t>disservice</t>
  </si>
  <si>
    <t>dissidence</t>
  </si>
  <si>
    <t>dissident</t>
  </si>
  <si>
    <t>dissidents</t>
  </si>
  <si>
    <t>dissocial</t>
  </si>
  <si>
    <t>dissolute</t>
  </si>
  <si>
    <t>dissolution</t>
  </si>
  <si>
    <t>dissonance</t>
  </si>
  <si>
    <t>dissonant</t>
  </si>
  <si>
    <t>dissonantly</t>
  </si>
  <si>
    <t>dissuade</t>
  </si>
  <si>
    <t>dissuasive</t>
  </si>
  <si>
    <t>distaste</t>
  </si>
  <si>
    <t>distasteful</t>
  </si>
  <si>
    <t>distastefully</t>
  </si>
  <si>
    <t>distinct</t>
  </si>
  <si>
    <t>distinction</t>
  </si>
  <si>
    <t>distinctive</t>
  </si>
  <si>
    <t>distinguish</t>
  </si>
  <si>
    <t>distinguished</t>
  </si>
  <si>
    <t>distort</t>
  </si>
  <si>
    <t>distortion</t>
  </si>
  <si>
    <t>distract</t>
  </si>
  <si>
    <t>distracting</t>
  </si>
  <si>
    <t>distraction</t>
  </si>
  <si>
    <t>distraught</t>
  </si>
  <si>
    <t>distraughtly</t>
  </si>
  <si>
    <t>distraughtness</t>
  </si>
  <si>
    <t>distress</t>
  </si>
  <si>
    <t>distressed</t>
  </si>
  <si>
    <t>distressing</t>
  </si>
  <si>
    <t>distressingly</t>
  </si>
  <si>
    <t>distrust</t>
  </si>
  <si>
    <t>distrustful</t>
  </si>
  <si>
    <t>distrusting</t>
  </si>
  <si>
    <t>disturb</t>
  </si>
  <si>
    <t>disturbed</t>
  </si>
  <si>
    <t>disturbed-let</t>
  </si>
  <si>
    <t>disturbing</t>
  </si>
  <si>
    <t>disturbingly</t>
  </si>
  <si>
    <t>disunity</t>
  </si>
  <si>
    <t>disvalue</t>
  </si>
  <si>
    <t>divergent</t>
  </si>
  <si>
    <t>diversified</t>
  </si>
  <si>
    <t>divide</t>
  </si>
  <si>
    <t>divided</t>
  </si>
  <si>
    <t>divine</t>
  </si>
  <si>
    <t>divinely</t>
  </si>
  <si>
    <t>division</t>
  </si>
  <si>
    <t>divisive</t>
  </si>
  <si>
    <t>divisively</t>
  </si>
  <si>
    <t>divisiveness</t>
  </si>
  <si>
    <t>divorce</t>
  </si>
  <si>
    <t>divorced</t>
  </si>
  <si>
    <t>dizzy</t>
  </si>
  <si>
    <t>dizzing</t>
  </si>
  <si>
    <t>dizzingly</t>
  </si>
  <si>
    <t>doddering</t>
  </si>
  <si>
    <t>dodge</t>
  </si>
  <si>
    <t>dodgey</t>
  </si>
  <si>
    <t>dogged</t>
  </si>
  <si>
    <t>doggedly</t>
  </si>
  <si>
    <t>dogmatic</t>
  </si>
  <si>
    <t>doldrums</t>
  </si>
  <si>
    <t>dominance</t>
  </si>
  <si>
    <t>dominate</t>
  </si>
  <si>
    <t>domination</t>
  </si>
  <si>
    <t>domineer</t>
  </si>
  <si>
    <t>domineering</t>
  </si>
  <si>
    <t>doom</t>
  </si>
  <si>
    <t>doomsday</t>
  </si>
  <si>
    <t>dope</t>
  </si>
  <si>
    <t>dote</t>
  </si>
  <si>
    <t>dotingly</t>
  </si>
  <si>
    <t>doubt</t>
  </si>
  <si>
    <t>doubtful</t>
  </si>
  <si>
    <t>doubtfully</t>
  </si>
  <si>
    <t>doubtless</t>
  </si>
  <si>
    <t>doubts</t>
  </si>
  <si>
    <t>down</t>
  </si>
  <si>
    <t>downbeat</t>
  </si>
  <si>
    <t>downcast</t>
  </si>
  <si>
    <t>downer</t>
  </si>
  <si>
    <t>downfall</t>
  </si>
  <si>
    <t>downfallen</t>
  </si>
  <si>
    <t>downgrade</t>
  </si>
  <si>
    <t>downhearted</t>
  </si>
  <si>
    <t>downheartedly</t>
  </si>
  <si>
    <t>downside</t>
  </si>
  <si>
    <t>drab</t>
  </si>
  <si>
    <t>draconian</t>
  </si>
  <si>
    <t>draconic</t>
  </si>
  <si>
    <t>dragon</t>
  </si>
  <si>
    <t>dragons</t>
  </si>
  <si>
    <t>dragoon</t>
  </si>
  <si>
    <t>drain</t>
  </si>
  <si>
    <t>drama</t>
  </si>
  <si>
    <t>drastic</t>
  </si>
  <si>
    <t>drastically</t>
  </si>
  <si>
    <t>dread</t>
  </si>
  <si>
    <t>dreadful</t>
  </si>
  <si>
    <t>dreadfully</t>
  </si>
  <si>
    <t>dreadfulness</t>
  </si>
  <si>
    <t>dream</t>
  </si>
  <si>
    <t>dreamland</t>
  </si>
  <si>
    <t>dreams</t>
  </si>
  <si>
    <t>dreamy</t>
  </si>
  <si>
    <t>dreary</t>
  </si>
  <si>
    <t>drive</t>
  </si>
  <si>
    <t>driven</t>
  </si>
  <si>
    <t>drones</t>
  </si>
  <si>
    <t>droop</t>
  </si>
  <si>
    <t>drought</t>
  </si>
  <si>
    <t>drowning</t>
  </si>
  <si>
    <t>drunk</t>
  </si>
  <si>
    <t>drunkard</t>
  </si>
  <si>
    <t>drunken</t>
  </si>
  <si>
    <t>dubious</t>
  </si>
  <si>
    <t>dubiously</t>
  </si>
  <si>
    <t>dubitable</t>
  </si>
  <si>
    <t>dud</t>
  </si>
  <si>
    <t>dull</t>
  </si>
  <si>
    <t>dullard</t>
  </si>
  <si>
    <t>dumb</t>
  </si>
  <si>
    <t>dumbfound</t>
  </si>
  <si>
    <t>dumbfounded</t>
  </si>
  <si>
    <t>dummy</t>
  </si>
  <si>
    <t>dump</t>
  </si>
  <si>
    <t>dunce</t>
  </si>
  <si>
    <t>dungeon</t>
  </si>
  <si>
    <t>dungeons</t>
  </si>
  <si>
    <t>dupe</t>
  </si>
  <si>
    <t>durable</t>
  </si>
  <si>
    <t>durability</t>
  </si>
  <si>
    <t>dusty</t>
  </si>
  <si>
    <t>dwindle</t>
  </si>
  <si>
    <t>dwindling</t>
  </si>
  <si>
    <t>dynamic</t>
  </si>
  <si>
    <t>dying</t>
  </si>
  <si>
    <t>eager</t>
  </si>
  <si>
    <t>eagerly</t>
  </si>
  <si>
    <t>eagerness</t>
  </si>
  <si>
    <t>earnest</t>
  </si>
  <si>
    <t>earnestly</t>
  </si>
  <si>
    <t>earnestness</t>
  </si>
  <si>
    <t>earsplitting</t>
  </si>
  <si>
    <t>ease</t>
  </si>
  <si>
    <t>easier</t>
  </si>
  <si>
    <t>easiest</t>
  </si>
  <si>
    <t>easily</t>
  </si>
  <si>
    <t>easiness</t>
  </si>
  <si>
    <t>easy</t>
  </si>
  <si>
    <t>easygoing</t>
  </si>
  <si>
    <t>ebullience</t>
  </si>
  <si>
    <t>ebullient</t>
  </si>
  <si>
    <t>ebulliently</t>
  </si>
  <si>
    <t>eccentric</t>
  </si>
  <si>
    <t>eccentricity</t>
  </si>
  <si>
    <t>eclectic</t>
  </si>
  <si>
    <t>economical</t>
  </si>
  <si>
    <t>ecstasies</t>
  </si>
  <si>
    <t>ecstasy</t>
  </si>
  <si>
    <t>ecstatic</t>
  </si>
  <si>
    <t>ecstatically</t>
  </si>
  <si>
    <t>edgy</t>
  </si>
  <si>
    <t>edify</t>
  </si>
  <si>
    <t>educable</t>
  </si>
  <si>
    <t>educated</t>
  </si>
  <si>
    <t>educational</t>
  </si>
  <si>
    <t>effective</t>
  </si>
  <si>
    <t>effectiveness</t>
  </si>
  <si>
    <t>effectual</t>
  </si>
  <si>
    <t>efficacious</t>
  </si>
  <si>
    <t>efficiency</t>
  </si>
  <si>
    <t>efficient</t>
  </si>
  <si>
    <t>effigy</t>
  </si>
  <si>
    <t>effortless</t>
  </si>
  <si>
    <t>effortlessly</t>
  </si>
  <si>
    <t>effrontery</t>
  </si>
  <si>
    <t>effusion</t>
  </si>
  <si>
    <t>effusive</t>
  </si>
  <si>
    <t>effusively</t>
  </si>
  <si>
    <t>effusiveness</t>
  </si>
  <si>
    <t>egalitarian</t>
  </si>
  <si>
    <t>ego</t>
  </si>
  <si>
    <t>egocentric</t>
  </si>
  <si>
    <t>egomania</t>
  </si>
  <si>
    <t>egotism</t>
  </si>
  <si>
    <t>egotistical</t>
  </si>
  <si>
    <t>egotistically</t>
  </si>
  <si>
    <t>egregious</t>
  </si>
  <si>
    <t>egregiously</t>
  </si>
  <si>
    <t>ejaculate</t>
  </si>
  <si>
    <t>elan</t>
  </si>
  <si>
    <t>elate</t>
  </si>
  <si>
    <t>elated</t>
  </si>
  <si>
    <t>elatedly</t>
  </si>
  <si>
    <t>elation</t>
  </si>
  <si>
    <t>election-rigger</t>
  </si>
  <si>
    <t>electrification</t>
  </si>
  <si>
    <t>electrify</t>
  </si>
  <si>
    <t>elegance</t>
  </si>
  <si>
    <t>elegant</t>
  </si>
  <si>
    <t>elegantly</t>
  </si>
  <si>
    <t>elevate</t>
  </si>
  <si>
    <t>elevated</t>
  </si>
  <si>
    <t>eligible</t>
  </si>
  <si>
    <t>eliminate</t>
  </si>
  <si>
    <t>elimination</t>
  </si>
  <si>
    <t>elite</t>
  </si>
  <si>
    <t>eloquence</t>
  </si>
  <si>
    <t>eloquent</t>
  </si>
  <si>
    <t>eloquently</t>
  </si>
  <si>
    <t>else</t>
  </si>
  <si>
    <t>emaciated</t>
  </si>
  <si>
    <t>emancipate</t>
  </si>
  <si>
    <t>emasculate</t>
  </si>
  <si>
    <t>embarrass</t>
  </si>
  <si>
    <t>embarrassing</t>
  </si>
  <si>
    <t>embarrassingly</t>
  </si>
  <si>
    <t>embarrassment</t>
  </si>
  <si>
    <t>embattled</t>
  </si>
  <si>
    <t>embellish</t>
  </si>
  <si>
    <t>embolden</t>
  </si>
  <si>
    <t>embrace</t>
  </si>
  <si>
    <t>embroil</t>
  </si>
  <si>
    <t>embroiled</t>
  </si>
  <si>
    <t>embroilment</t>
  </si>
  <si>
    <t>eminence</t>
  </si>
  <si>
    <t>eminent</t>
  </si>
  <si>
    <t>emotional</t>
  </si>
  <si>
    <t>emotions</t>
  </si>
  <si>
    <t>empathize</t>
  </si>
  <si>
    <t>empathy</t>
  </si>
  <si>
    <t>emphatic</t>
  </si>
  <si>
    <t>emphatically</t>
  </si>
  <si>
    <t>empower</t>
  </si>
  <si>
    <t>empowerment</t>
  </si>
  <si>
    <t>emptiness</t>
  </si>
  <si>
    <t>empty</t>
  </si>
  <si>
    <t>enable</t>
  </si>
  <si>
    <t>enchant</t>
  </si>
  <si>
    <t>enchanted</t>
  </si>
  <si>
    <t>enchanting</t>
  </si>
  <si>
    <t>enchantingly</t>
  </si>
  <si>
    <t>encourage</t>
  </si>
  <si>
    <t>encouragement</t>
  </si>
  <si>
    <t>encouraging</t>
  </si>
  <si>
    <t>encouragingly</t>
  </si>
  <si>
    <t>encroach</t>
  </si>
  <si>
    <t>encroachment</t>
  </si>
  <si>
    <t>endanger</t>
  </si>
  <si>
    <t>endear</t>
  </si>
  <si>
    <t>endearing</t>
  </si>
  <si>
    <t>endless</t>
  </si>
  <si>
    <t>endorse</t>
  </si>
  <si>
    <t>endorsement</t>
  </si>
  <si>
    <t>endorser</t>
  </si>
  <si>
    <t>endurable</t>
  </si>
  <si>
    <t>endure</t>
  </si>
  <si>
    <t>enduring</t>
  </si>
  <si>
    <t>enemies</t>
  </si>
  <si>
    <t>enemy</t>
  </si>
  <si>
    <t>energetic</t>
  </si>
  <si>
    <t>energize</t>
  </si>
  <si>
    <t>enervate</t>
  </si>
  <si>
    <t>enfeeble</t>
  </si>
  <si>
    <t>enflame</t>
  </si>
  <si>
    <t>engaging</t>
  </si>
  <si>
    <t>engrossing</t>
  </si>
  <si>
    <t>engulf</t>
  </si>
  <si>
    <t>enhance</t>
  </si>
  <si>
    <t>enhanced</t>
  </si>
  <si>
    <t>enhancement</t>
  </si>
  <si>
    <t>enjoin</t>
  </si>
  <si>
    <t>enjoy</t>
  </si>
  <si>
    <t>enjoyable</t>
  </si>
  <si>
    <t>enjoyably</t>
  </si>
  <si>
    <t>enjoyment</t>
  </si>
  <si>
    <t>enlighten</t>
  </si>
  <si>
    <t>enlightenment</t>
  </si>
  <si>
    <t>enliven</t>
  </si>
  <si>
    <t>enmity</t>
  </si>
  <si>
    <t>ennoble</t>
  </si>
  <si>
    <t>enormities</t>
  </si>
  <si>
    <t>enormity</t>
  </si>
  <si>
    <t>enormous</t>
  </si>
  <si>
    <t>enormously</t>
  </si>
  <si>
    <t>enough</t>
  </si>
  <si>
    <t>enrage</t>
  </si>
  <si>
    <t>enraged</t>
  </si>
  <si>
    <t>enrapt</t>
  </si>
  <si>
    <t>enrapture</t>
  </si>
  <si>
    <t>enraptured</t>
  </si>
  <si>
    <t>enrich</t>
  </si>
  <si>
    <t>enrichment</t>
  </si>
  <si>
    <t>enslave</t>
  </si>
  <si>
    <t>ensure</t>
  </si>
  <si>
    <t>entangle</t>
  </si>
  <si>
    <t>entanglement</t>
  </si>
  <si>
    <t>enterprising</t>
  </si>
  <si>
    <t>entertain</t>
  </si>
  <si>
    <t>entertaining</t>
  </si>
  <si>
    <t>enthral</t>
  </si>
  <si>
    <t>enthrall</t>
  </si>
  <si>
    <t>enthralled</t>
  </si>
  <si>
    <t>enthuse</t>
  </si>
  <si>
    <t>enthusiasm</t>
  </si>
  <si>
    <t>enthusiast</t>
  </si>
  <si>
    <t>enthusiastic</t>
  </si>
  <si>
    <t>enthusiastically</t>
  </si>
  <si>
    <t>entice</t>
  </si>
  <si>
    <t>enticing</t>
  </si>
  <si>
    <t>enticingly</t>
  </si>
  <si>
    <t>entire</t>
  </si>
  <si>
    <t>entrance</t>
  </si>
  <si>
    <t>entranced</t>
  </si>
  <si>
    <t>entrancing</t>
  </si>
  <si>
    <t>entrap</t>
  </si>
  <si>
    <t>entrapment</t>
  </si>
  <si>
    <t>entreat</t>
  </si>
  <si>
    <t>entreatingly</t>
  </si>
  <si>
    <t>entrust</t>
  </si>
  <si>
    <t>enviable</t>
  </si>
  <si>
    <t>enviably</t>
  </si>
  <si>
    <t>envious</t>
  </si>
  <si>
    <t>enviously</t>
  </si>
  <si>
    <t>enviousness</t>
  </si>
  <si>
    <t>envision</t>
  </si>
  <si>
    <t>envisions</t>
  </si>
  <si>
    <t>envy</t>
  </si>
  <si>
    <t>epic</t>
  </si>
  <si>
    <t>epidemic</t>
  </si>
  <si>
    <t>epitome</t>
  </si>
  <si>
    <t>equality</t>
  </si>
  <si>
    <t>equitable</t>
  </si>
  <si>
    <t>equivocal</t>
  </si>
  <si>
    <t>eradicate</t>
  </si>
  <si>
    <t>erase</t>
  </si>
  <si>
    <t>erode</t>
  </si>
  <si>
    <t>erosion</t>
  </si>
  <si>
    <t>err</t>
  </si>
  <si>
    <t>errant</t>
  </si>
  <si>
    <t>erratic</t>
  </si>
  <si>
    <t>erratically</t>
  </si>
  <si>
    <t>erroneous</t>
  </si>
  <si>
    <t>erroneously</t>
  </si>
  <si>
    <t>error</t>
  </si>
  <si>
    <t>erudite</t>
  </si>
  <si>
    <t>escapade</t>
  </si>
  <si>
    <t>eschew</t>
  </si>
  <si>
    <t>esoteric</t>
  </si>
  <si>
    <t>essential</t>
  </si>
  <si>
    <t>especially</t>
  </si>
  <si>
    <t>esteem</t>
  </si>
  <si>
    <t>estranged</t>
  </si>
  <si>
    <t>established</t>
  </si>
  <si>
    <t>eternal</t>
  </si>
  <si>
    <t>eternity</t>
  </si>
  <si>
    <t>ethical</t>
  </si>
  <si>
    <t>eulogize</t>
  </si>
  <si>
    <t>euphoria</t>
  </si>
  <si>
    <t>euphoric</t>
  </si>
  <si>
    <t>euphorically</t>
  </si>
  <si>
    <t>evade</t>
  </si>
  <si>
    <t>evasion</t>
  </si>
  <si>
    <t>evasive</t>
  </si>
  <si>
    <t>even</t>
  </si>
  <si>
    <t>evenly</t>
  </si>
  <si>
    <t>eventful</t>
  </si>
  <si>
    <t>everlasting</t>
  </si>
  <si>
    <t>evident</t>
  </si>
  <si>
    <t>evidently</t>
  </si>
  <si>
    <t>evil</t>
  </si>
  <si>
    <t>evildoer</t>
  </si>
  <si>
    <t>evils</t>
  </si>
  <si>
    <t>eviscerate</t>
  </si>
  <si>
    <t>evocative</t>
  </si>
  <si>
    <t>exacerbate</t>
  </si>
  <si>
    <t>exact</t>
  </si>
  <si>
    <t>exacting</t>
  </si>
  <si>
    <t>exactly</t>
  </si>
  <si>
    <t>exaggerate</t>
  </si>
  <si>
    <t>exaggeration</t>
  </si>
  <si>
    <t>exalt</t>
  </si>
  <si>
    <t>exaltation</t>
  </si>
  <si>
    <t>exalted</t>
  </si>
  <si>
    <t>exaltedly</t>
  </si>
  <si>
    <t>exalting</t>
  </si>
  <si>
    <t>exaltingly</t>
  </si>
  <si>
    <t>exasperate</t>
  </si>
  <si>
    <t>exasperation</t>
  </si>
  <si>
    <t>exasperating</t>
  </si>
  <si>
    <t>exasperatingly</t>
  </si>
  <si>
    <t>exceed</t>
  </si>
  <si>
    <t>exceeding</t>
  </si>
  <si>
    <t>exceedingly</t>
  </si>
  <si>
    <t>excel</t>
  </si>
  <si>
    <t>excellence</t>
  </si>
  <si>
    <t>excellency</t>
  </si>
  <si>
    <t>excellent</t>
  </si>
  <si>
    <t>excellently</t>
  </si>
  <si>
    <t>exceptional</t>
  </si>
  <si>
    <t>exceptionally</t>
  </si>
  <si>
    <t>excessive</t>
  </si>
  <si>
    <t>excessively</t>
  </si>
  <si>
    <t>excite</t>
  </si>
  <si>
    <t>excited</t>
  </si>
  <si>
    <t>excitedly</t>
  </si>
  <si>
    <t>excitedness</t>
  </si>
  <si>
    <t>excitement</t>
  </si>
  <si>
    <t>exciting</t>
  </si>
  <si>
    <t>excitingly</t>
  </si>
  <si>
    <t>exclaim</t>
  </si>
  <si>
    <t>exclude</t>
  </si>
  <si>
    <t>exclusion</t>
  </si>
  <si>
    <t>exclusive</t>
  </si>
  <si>
    <t>excoriate</t>
  </si>
  <si>
    <t>excruciating</t>
  </si>
  <si>
    <t>excruciatingly</t>
  </si>
  <si>
    <t>excusable</t>
  </si>
  <si>
    <t>excuse</t>
  </si>
  <si>
    <t>excuses</t>
  </si>
  <si>
    <t>execrate</t>
  </si>
  <si>
    <t>exemplar</t>
  </si>
  <si>
    <t>exemplary</t>
  </si>
  <si>
    <t>exhaust</t>
  </si>
  <si>
    <t>exhaustion</t>
  </si>
  <si>
    <t>exhaustive</t>
  </si>
  <si>
    <t>exhaustively</t>
  </si>
  <si>
    <t>exhilarate</t>
  </si>
  <si>
    <t>exhilarating</t>
  </si>
  <si>
    <t>exhilaratingly</t>
  </si>
  <si>
    <t>exhilaration</t>
  </si>
  <si>
    <t>exhort</t>
  </si>
  <si>
    <t>exile</t>
  </si>
  <si>
    <t>exonerate</t>
  </si>
  <si>
    <t>exorbitant</t>
  </si>
  <si>
    <t>exorbitantance</t>
  </si>
  <si>
    <t>exorbitantly</t>
  </si>
  <si>
    <t>expansive</t>
  </si>
  <si>
    <t>expectation</t>
  </si>
  <si>
    <t>expedient</t>
  </si>
  <si>
    <t>expediencies</t>
  </si>
  <si>
    <t>expel</t>
  </si>
  <si>
    <t>expensive</t>
  </si>
  <si>
    <t>experienced</t>
  </si>
  <si>
    <t>expert</t>
  </si>
  <si>
    <t>expertly</t>
  </si>
  <si>
    <t>expire</t>
  </si>
  <si>
    <t>explicit</t>
  </si>
  <si>
    <t>explicitly</t>
  </si>
  <si>
    <t>explode</t>
  </si>
  <si>
    <t>exploit</t>
  </si>
  <si>
    <t>exploitation</t>
  </si>
  <si>
    <t>expose</t>
  </si>
  <si>
    <t>exposed</t>
  </si>
  <si>
    <t>explosive</t>
  </si>
  <si>
    <t>expressive</t>
  </si>
  <si>
    <t>expropriate</t>
  </si>
  <si>
    <t>expropriation</t>
  </si>
  <si>
    <t>expulse</t>
  </si>
  <si>
    <t>expunge</t>
  </si>
  <si>
    <t>exquisite</t>
  </si>
  <si>
    <t>exquisitely</t>
  </si>
  <si>
    <t>exterminate</t>
  </si>
  <si>
    <t>extermination</t>
  </si>
  <si>
    <t>extinguish</t>
  </si>
  <si>
    <t>extol</t>
  </si>
  <si>
    <t>extoll</t>
  </si>
  <si>
    <t>extort</t>
  </si>
  <si>
    <t>extortion</t>
  </si>
  <si>
    <t>extraneous</t>
  </si>
  <si>
    <t>extraordinarily</t>
  </si>
  <si>
    <t>extraordinary</t>
  </si>
  <si>
    <t>extravagance</t>
  </si>
  <si>
    <t>extravagant</t>
  </si>
  <si>
    <t>extravagantly</t>
  </si>
  <si>
    <t>extreme</t>
  </si>
  <si>
    <t>extremely</t>
  </si>
  <si>
    <t>extremism</t>
  </si>
  <si>
    <t>extremist</t>
  </si>
  <si>
    <t>extremists</t>
  </si>
  <si>
    <t>exuberance</t>
  </si>
  <si>
    <t>exuberant</t>
  </si>
  <si>
    <t>exuberantly</t>
  </si>
  <si>
    <t>exult</t>
  </si>
  <si>
    <t>exultation</t>
  </si>
  <si>
    <t>exultingly</t>
  </si>
  <si>
    <t>fabricate</t>
  </si>
  <si>
    <t>fabrication</t>
  </si>
  <si>
    <t>fabulous</t>
  </si>
  <si>
    <t>fabulously</t>
  </si>
  <si>
    <t>facetious</t>
  </si>
  <si>
    <t>facetiously</t>
  </si>
  <si>
    <t>facilitate</t>
  </si>
  <si>
    <t>fact</t>
  </si>
  <si>
    <t>facts</t>
  </si>
  <si>
    <t>fading</t>
  </si>
  <si>
    <t>fail</t>
  </si>
  <si>
    <t>failing</t>
  </si>
  <si>
    <t>failure</t>
  </si>
  <si>
    <t>failures</t>
  </si>
  <si>
    <t>faint</t>
  </si>
  <si>
    <t>fainthearted</t>
  </si>
  <si>
    <t>fair</t>
  </si>
  <si>
    <t>fairly</t>
  </si>
  <si>
    <t>fairness</t>
  </si>
  <si>
    <t>faith</t>
  </si>
  <si>
    <t>faithful</t>
  </si>
  <si>
    <t>faithfully</t>
  </si>
  <si>
    <t>faithfulness</t>
  </si>
  <si>
    <t>faithless</t>
  </si>
  <si>
    <t>fake</t>
  </si>
  <si>
    <t>fall</t>
  </si>
  <si>
    <t>fallacies</t>
  </si>
  <si>
    <t>fallacious</t>
  </si>
  <si>
    <t>fallaciously</t>
  </si>
  <si>
    <t>fallaciousness</t>
  </si>
  <si>
    <t>fallacy</t>
  </si>
  <si>
    <t>fallout</t>
  </si>
  <si>
    <t>falsehood</t>
  </si>
  <si>
    <t>falsely</t>
  </si>
  <si>
    <t>falsify</t>
  </si>
  <si>
    <t>falter</t>
  </si>
  <si>
    <t>famed</t>
  </si>
  <si>
    <t>familiar</t>
  </si>
  <si>
    <t>fame</t>
  </si>
  <si>
    <t>famine</t>
  </si>
  <si>
    <t>famished</t>
  </si>
  <si>
    <t>famous</t>
  </si>
  <si>
    <t>famously</t>
  </si>
  <si>
    <t>fanatic</t>
  </si>
  <si>
    <t>fanatical</t>
  </si>
  <si>
    <t>fanatically</t>
  </si>
  <si>
    <t>fanaticism</t>
  </si>
  <si>
    <t>fanatics</t>
  </si>
  <si>
    <t>fanciful</t>
  </si>
  <si>
    <t>fancy</t>
  </si>
  <si>
    <t>fanfare</t>
  </si>
  <si>
    <t>fantastic</t>
  </si>
  <si>
    <t>fantastically</t>
  </si>
  <si>
    <t>fantasy</t>
  </si>
  <si>
    <t>far-fetched</t>
  </si>
  <si>
    <t>farfetched</t>
  </si>
  <si>
    <t>farce</t>
  </si>
  <si>
    <t>farcical</t>
  </si>
  <si>
    <t>farcical-yet-provocative</t>
  </si>
  <si>
    <t>farcically</t>
  </si>
  <si>
    <t>farsighted</t>
  </si>
  <si>
    <t>fascinate</t>
  </si>
  <si>
    <t>fascinating</t>
  </si>
  <si>
    <t>fascinatingly</t>
  </si>
  <si>
    <t>fascination</t>
  </si>
  <si>
    <t>fascism</t>
  </si>
  <si>
    <t>fascist</t>
  </si>
  <si>
    <t>fashionable</t>
  </si>
  <si>
    <t>fashionably</t>
  </si>
  <si>
    <t>fast-growing</t>
  </si>
  <si>
    <t>fast-paced</t>
  </si>
  <si>
    <t>fastest-growing</t>
  </si>
  <si>
    <t>fastidious</t>
  </si>
  <si>
    <t>fastidiously</t>
  </si>
  <si>
    <t>fastuous</t>
  </si>
  <si>
    <t>fat</t>
  </si>
  <si>
    <t>fatal</t>
  </si>
  <si>
    <t>fatalistic</t>
  </si>
  <si>
    <t>fatalistically</t>
  </si>
  <si>
    <t>fatally</t>
  </si>
  <si>
    <t>fateful</t>
  </si>
  <si>
    <t>fatefully</t>
  </si>
  <si>
    <t>fathom</t>
  </si>
  <si>
    <t>fathomless</t>
  </si>
  <si>
    <t>fatigue</t>
  </si>
  <si>
    <t>fatty</t>
  </si>
  <si>
    <t>fatuity</t>
  </si>
  <si>
    <t>fatuous</t>
  </si>
  <si>
    <t>fatuously</t>
  </si>
  <si>
    <t>fault</t>
  </si>
  <si>
    <t>faulty</t>
  </si>
  <si>
    <t>favor</t>
  </si>
  <si>
    <t>favorable</t>
  </si>
  <si>
    <t>favored</t>
  </si>
  <si>
    <t>favorite</t>
  </si>
  <si>
    <t>fawningly</t>
  </si>
  <si>
    <t>favour</t>
  </si>
  <si>
    <t>faze</t>
  </si>
  <si>
    <t>fear</t>
  </si>
  <si>
    <t>fearful</t>
  </si>
  <si>
    <t>fearfully</t>
  </si>
  <si>
    <t>fearless</t>
  </si>
  <si>
    <t>fearlessly</t>
  </si>
  <si>
    <t>fears</t>
  </si>
  <si>
    <t>fearsome</t>
  </si>
  <si>
    <t>feasible</t>
  </si>
  <si>
    <t>feasibly</t>
  </si>
  <si>
    <t>feat</t>
  </si>
  <si>
    <t>featly</t>
  </si>
  <si>
    <t>feckless</t>
  </si>
  <si>
    <t>feeble</t>
  </si>
  <si>
    <t>feeblely</t>
  </si>
  <si>
    <t>feebleminded</t>
  </si>
  <si>
    <t>feel</t>
  </si>
  <si>
    <t>feels</t>
  </si>
  <si>
    <t>felt</t>
  </si>
  <si>
    <t>feeling</t>
  </si>
  <si>
    <t>feign</t>
  </si>
  <si>
    <t>feint</t>
  </si>
  <si>
    <t>feisty</t>
  </si>
  <si>
    <t>felicitate</t>
  </si>
  <si>
    <t>felicitous</t>
  </si>
  <si>
    <t>felicity</t>
  </si>
  <si>
    <t>fell</t>
  </si>
  <si>
    <t>felon</t>
  </si>
  <si>
    <t>felonious</t>
  </si>
  <si>
    <t>ferocious</t>
  </si>
  <si>
    <t>ferociously</t>
  </si>
  <si>
    <t>ferocity</t>
  </si>
  <si>
    <t>fertile</t>
  </si>
  <si>
    <t>fervent</t>
  </si>
  <si>
    <t>fervently</t>
  </si>
  <si>
    <t>fervid</t>
  </si>
  <si>
    <t>fervidly</t>
  </si>
  <si>
    <t>fervor</t>
  </si>
  <si>
    <t>feverish</t>
  </si>
  <si>
    <t>festive</t>
  </si>
  <si>
    <t>fetid</t>
  </si>
  <si>
    <t>fever</t>
  </si>
  <si>
    <t>fiasco</t>
  </si>
  <si>
    <t>fiat</t>
  </si>
  <si>
    <t>fib</t>
  </si>
  <si>
    <t>fibber</t>
  </si>
  <si>
    <t>fickle</t>
  </si>
  <si>
    <t>fiction</t>
  </si>
  <si>
    <t>fictional</t>
  </si>
  <si>
    <t>fictitious</t>
  </si>
  <si>
    <t>fidelity</t>
  </si>
  <si>
    <t>fidget</t>
  </si>
  <si>
    <t>fidgety</t>
  </si>
  <si>
    <t>fiend</t>
  </si>
  <si>
    <t>fiendish</t>
  </si>
  <si>
    <t>fierce</t>
  </si>
  <si>
    <t>fiery</t>
  </si>
  <si>
    <t>fight</t>
  </si>
  <si>
    <t>figurehead</t>
  </si>
  <si>
    <t>filth</t>
  </si>
  <si>
    <t>filthy</t>
  </si>
  <si>
    <t>finagle</t>
  </si>
  <si>
    <t>finally</t>
  </si>
  <si>
    <t>fine</t>
  </si>
  <si>
    <t>finely</t>
  </si>
  <si>
    <t>firm</t>
  </si>
  <si>
    <t>first-class</t>
  </si>
  <si>
    <t>first-rate</t>
  </si>
  <si>
    <t>fissures</t>
  </si>
  <si>
    <t>fist</t>
  </si>
  <si>
    <t>fit</t>
  </si>
  <si>
    <t>fitting</t>
  </si>
  <si>
    <t>flabbergast</t>
  </si>
  <si>
    <t>flabbergasted</t>
  </si>
  <si>
    <t>flagging</t>
  </si>
  <si>
    <t>flagrant</t>
  </si>
  <si>
    <t>flagrantly</t>
  </si>
  <si>
    <t>flair</t>
  </si>
  <si>
    <t>flak</t>
  </si>
  <si>
    <t>flake</t>
  </si>
  <si>
    <t>flakey</t>
  </si>
  <si>
    <t>flaky</t>
  </si>
  <si>
    <t>flame</t>
  </si>
  <si>
    <t>flash</t>
  </si>
  <si>
    <t>flashy</t>
  </si>
  <si>
    <t>flat-out</t>
  </si>
  <si>
    <t>flatter</t>
  </si>
  <si>
    <t>flattering</t>
  </si>
  <si>
    <t>flatteringly</t>
  </si>
  <si>
    <t>flaunt</t>
  </si>
  <si>
    <t>flaw</t>
  </si>
  <si>
    <t>flaws</t>
  </si>
  <si>
    <t>flawed</t>
  </si>
  <si>
    <t>flawless</t>
  </si>
  <si>
    <t>flawlessly</t>
  </si>
  <si>
    <t>fleer</t>
  </si>
  <si>
    <t>fleeting</t>
  </si>
  <si>
    <t>flexible</t>
  </si>
  <si>
    <t>flighty</t>
  </si>
  <si>
    <t>flimflam</t>
  </si>
  <si>
    <t>flimsy</t>
  </si>
  <si>
    <t>flirt</t>
  </si>
  <si>
    <t>flirty</t>
  </si>
  <si>
    <t>floored</t>
  </si>
  <si>
    <t>flounder</t>
  </si>
  <si>
    <t>floundering</t>
  </si>
  <si>
    <t>flourish</t>
  </si>
  <si>
    <t>flourishing</t>
  </si>
  <si>
    <t>flout</t>
  </si>
  <si>
    <t>fluent</t>
  </si>
  <si>
    <t>fluster</t>
  </si>
  <si>
    <t>foe</t>
  </si>
  <si>
    <t>fond</t>
  </si>
  <si>
    <t>fondly</t>
  </si>
  <si>
    <t>fondness</t>
  </si>
  <si>
    <t>fool</t>
  </si>
  <si>
    <t>foolhardy</t>
  </si>
  <si>
    <t>foolish</t>
  </si>
  <si>
    <t>foolishly</t>
  </si>
  <si>
    <t>foolishness</t>
  </si>
  <si>
    <t>foolproof</t>
  </si>
  <si>
    <t>forbid</t>
  </si>
  <si>
    <t>forbidden</t>
  </si>
  <si>
    <t>forbidding</t>
  </si>
  <si>
    <t>force</t>
  </si>
  <si>
    <t>forceful</t>
  </si>
  <si>
    <t>foreboding</t>
  </si>
  <si>
    <t>forebodingly</t>
  </si>
  <si>
    <t>foremost</t>
  </si>
  <si>
    <t>foresight</t>
  </si>
  <si>
    <t>forfeit</t>
  </si>
  <si>
    <t>forgave</t>
  </si>
  <si>
    <t>forged</t>
  </si>
  <si>
    <t>forget</t>
  </si>
  <si>
    <t>forgetful</t>
  </si>
  <si>
    <t>forgetfully</t>
  </si>
  <si>
    <t>forgetfulness</t>
  </si>
  <si>
    <t>forgive</t>
  </si>
  <si>
    <t>forgiven</t>
  </si>
  <si>
    <t>forgiveness</t>
  </si>
  <si>
    <t>forgiving</t>
  </si>
  <si>
    <t>forgivingly</t>
  </si>
  <si>
    <t>forlorn</t>
  </si>
  <si>
    <t>forlornly</t>
  </si>
  <si>
    <t>formidable</t>
  </si>
  <si>
    <t>forsake</t>
  </si>
  <si>
    <t>forsaken</t>
  </si>
  <si>
    <t>forswear</t>
  </si>
  <si>
    <t>fortitude</t>
  </si>
  <si>
    <t>fortuitous</t>
  </si>
  <si>
    <t>fortuitously</t>
  </si>
  <si>
    <t>fortunate</t>
  </si>
  <si>
    <t>fortunately</t>
  </si>
  <si>
    <t>fortune</t>
  </si>
  <si>
    <t>foul</t>
  </si>
  <si>
    <t>foully</t>
  </si>
  <si>
    <t>foulness</t>
  </si>
  <si>
    <t>fractious</t>
  </si>
  <si>
    <t>fractiously</t>
  </si>
  <si>
    <t>fracture</t>
  </si>
  <si>
    <t>fragile</t>
  </si>
  <si>
    <t>fragmented</t>
  </si>
  <si>
    <t>fragrant</t>
  </si>
  <si>
    <t>frail</t>
  </si>
  <si>
    <t>frank</t>
  </si>
  <si>
    <t>frantic</t>
  </si>
  <si>
    <t>frantically</t>
  </si>
  <si>
    <t>franticly</t>
  </si>
  <si>
    <t>fraternize</t>
  </si>
  <si>
    <t>fraud</t>
  </si>
  <si>
    <t>fraudulent</t>
  </si>
  <si>
    <t>fraught</t>
  </si>
  <si>
    <t>freak</t>
  </si>
  <si>
    <t>freakish</t>
  </si>
  <si>
    <t>freakishly</t>
  </si>
  <si>
    <t>frazzle</t>
  </si>
  <si>
    <t>frazzled</t>
  </si>
  <si>
    <t>free</t>
  </si>
  <si>
    <t>freedom</t>
  </si>
  <si>
    <t>freedoms</t>
  </si>
  <si>
    <t>frenetic</t>
  </si>
  <si>
    <t>frenetically</t>
  </si>
  <si>
    <t>frenzied</t>
  </si>
  <si>
    <t>frenzy</t>
  </si>
  <si>
    <t>fresh</t>
  </si>
  <si>
    <t>fret</t>
  </si>
  <si>
    <t>fretful</t>
  </si>
  <si>
    <t>friction</t>
  </si>
  <si>
    <t>frictions</t>
  </si>
  <si>
    <t>friend</t>
  </si>
  <si>
    <t>friendliness</t>
  </si>
  <si>
    <t>friendly</t>
  </si>
  <si>
    <t>friends</t>
  </si>
  <si>
    <t>friendship</t>
  </si>
  <si>
    <t>friggin</t>
  </si>
  <si>
    <t>fright</t>
  </si>
  <si>
    <t>frighten</t>
  </si>
  <si>
    <t>frightening</t>
  </si>
  <si>
    <t>frighteningly</t>
  </si>
  <si>
    <t>frightful</t>
  </si>
  <si>
    <t>frightfully</t>
  </si>
  <si>
    <t>frigid</t>
  </si>
  <si>
    <t>frivolous</t>
  </si>
  <si>
    <t>frolic</t>
  </si>
  <si>
    <t>frown</t>
  </si>
  <si>
    <t>frozen</t>
  </si>
  <si>
    <t>fruitful</t>
  </si>
  <si>
    <t>fruitless</t>
  </si>
  <si>
    <t>fruitlessly</t>
  </si>
  <si>
    <t>fumble</t>
  </si>
  <si>
    <t>fun</t>
  </si>
  <si>
    <t>frustrate</t>
  </si>
  <si>
    <t>frustrated</t>
  </si>
  <si>
    <t>frustrating</t>
  </si>
  <si>
    <t>frustratingly</t>
  </si>
  <si>
    <t>frustration</t>
  </si>
  <si>
    <t>fudge</t>
  </si>
  <si>
    <t>fugitive</t>
  </si>
  <si>
    <t>fulfillment</t>
  </si>
  <si>
    <t>full</t>
  </si>
  <si>
    <t>fully</t>
  </si>
  <si>
    <t>full-blown</t>
  </si>
  <si>
    <t>full-fledged</t>
  </si>
  <si>
    <t>fulminate</t>
  </si>
  <si>
    <t>fume</t>
  </si>
  <si>
    <t>functional</t>
  </si>
  <si>
    <t>fundamentalism</t>
  </si>
  <si>
    <t>funny</t>
  </si>
  <si>
    <t>furious</t>
  </si>
  <si>
    <t>furiously</t>
  </si>
  <si>
    <t>furor</t>
  </si>
  <si>
    <t>further</t>
  </si>
  <si>
    <t>fury</t>
  </si>
  <si>
    <t>fuss</t>
  </si>
  <si>
    <t>fustigate</t>
  </si>
  <si>
    <t>fussy</t>
  </si>
  <si>
    <t>fusty</t>
  </si>
  <si>
    <t>futile</t>
  </si>
  <si>
    <t>futilely</t>
  </si>
  <si>
    <t>futility</t>
  </si>
  <si>
    <t>fuzzy</t>
  </si>
  <si>
    <t>gabble</t>
  </si>
  <si>
    <t>gaff</t>
  </si>
  <si>
    <t>gaffe</t>
  </si>
  <si>
    <t>gaiety</t>
  </si>
  <si>
    <t>gaily</t>
  </si>
  <si>
    <t>gain</t>
  </si>
  <si>
    <t>gainful</t>
  </si>
  <si>
    <t>gainfully</t>
  </si>
  <si>
    <t>gainsay</t>
  </si>
  <si>
    <t>gainsayer</t>
  </si>
  <si>
    <t>gaga</t>
  </si>
  <si>
    <t>gaggle</t>
  </si>
  <si>
    <t>gall</t>
  </si>
  <si>
    <t>gallant</t>
  </si>
  <si>
    <t>gallantly</t>
  </si>
  <si>
    <t>galling</t>
  </si>
  <si>
    <t>gallingly</t>
  </si>
  <si>
    <t>galore</t>
  </si>
  <si>
    <t>gamble</t>
  </si>
  <si>
    <t>game</t>
  </si>
  <si>
    <t>gape</t>
  </si>
  <si>
    <t>garbage</t>
  </si>
  <si>
    <t>garish</t>
  </si>
  <si>
    <t>gasp</t>
  </si>
  <si>
    <t>gauche</t>
  </si>
  <si>
    <t>gaudy</t>
  </si>
  <si>
    <t>gawk</t>
  </si>
  <si>
    <t>gawky</t>
  </si>
  <si>
    <t>geezer</t>
  </si>
  <si>
    <t>gem</t>
  </si>
  <si>
    <t>gems</t>
  </si>
  <si>
    <t>generosity</t>
  </si>
  <si>
    <t>generous</t>
  </si>
  <si>
    <t>generously</t>
  </si>
  <si>
    <t>genial</t>
  </si>
  <si>
    <t>genius</t>
  </si>
  <si>
    <t>genocide</t>
  </si>
  <si>
    <t>gentle</t>
  </si>
  <si>
    <t>genuine</t>
  </si>
  <si>
    <t>germane</t>
  </si>
  <si>
    <t>get-rich</t>
  </si>
  <si>
    <t>ghastly</t>
  </si>
  <si>
    <t>ghetto</t>
  </si>
  <si>
    <t>gibber</t>
  </si>
  <si>
    <t>gibberish</t>
  </si>
  <si>
    <t>gibe</t>
  </si>
  <si>
    <t>giddy</t>
  </si>
  <si>
    <t>gifted</t>
  </si>
  <si>
    <t>glad</t>
  </si>
  <si>
    <t>gladden</t>
  </si>
  <si>
    <t>gladly</t>
  </si>
  <si>
    <t>gladness</t>
  </si>
  <si>
    <t>glamorous</t>
  </si>
  <si>
    <t>glare</t>
  </si>
  <si>
    <t>glaring</t>
  </si>
  <si>
    <t>glaringly</t>
  </si>
  <si>
    <t>glee</t>
  </si>
  <si>
    <t>gleeful</t>
  </si>
  <si>
    <t>gleefully</t>
  </si>
  <si>
    <t>glib</t>
  </si>
  <si>
    <t>glibly</t>
  </si>
  <si>
    <t>glimmer</t>
  </si>
  <si>
    <t>glimmering</t>
  </si>
  <si>
    <t>glisten</t>
  </si>
  <si>
    <t>glistening</t>
  </si>
  <si>
    <t>glitch</t>
  </si>
  <si>
    <t>glitter</t>
  </si>
  <si>
    <t>gloatingly</t>
  </si>
  <si>
    <t>gloom</t>
  </si>
  <si>
    <t>gloomy</t>
  </si>
  <si>
    <t>glorify</t>
  </si>
  <si>
    <t>glorious</t>
  </si>
  <si>
    <t>gloriously</t>
  </si>
  <si>
    <t>glory</t>
  </si>
  <si>
    <t>gloss</t>
  </si>
  <si>
    <t>glossy</t>
  </si>
  <si>
    <t>glow</t>
  </si>
  <si>
    <t>glower</t>
  </si>
  <si>
    <t>glowing</t>
  </si>
  <si>
    <t>glowingly</t>
  </si>
  <si>
    <t>glum</t>
  </si>
  <si>
    <t>glut</t>
  </si>
  <si>
    <t>gnawing</t>
  </si>
  <si>
    <t>go-ahead</t>
  </si>
  <si>
    <t>goad</t>
  </si>
  <si>
    <t>goading</t>
  </si>
  <si>
    <t>god-awful</t>
  </si>
  <si>
    <t>god-given</t>
  </si>
  <si>
    <t>goddam</t>
  </si>
  <si>
    <t>goddamn</t>
  </si>
  <si>
    <t>godlike</t>
  </si>
  <si>
    <t>gold</t>
  </si>
  <si>
    <t>golden</t>
  </si>
  <si>
    <t>good</t>
  </si>
  <si>
    <t>goodly</t>
  </si>
  <si>
    <t>goodness</t>
  </si>
  <si>
    <t>goodwill</t>
  </si>
  <si>
    <t>goof</t>
  </si>
  <si>
    <t>gorgeous</t>
  </si>
  <si>
    <t>gorgeously</t>
  </si>
  <si>
    <t>gossip</t>
  </si>
  <si>
    <t>grace</t>
  </si>
  <si>
    <t>graceful</t>
  </si>
  <si>
    <t>gracefully</t>
  </si>
  <si>
    <t>graceless</t>
  </si>
  <si>
    <t>gracelessly</t>
  </si>
  <si>
    <t>gracious</t>
  </si>
  <si>
    <t>graciously</t>
  </si>
  <si>
    <t>graciousness</t>
  </si>
  <si>
    <t>graft</t>
  </si>
  <si>
    <t>grail</t>
  </si>
  <si>
    <t>grand</t>
  </si>
  <si>
    <t>grandeur</t>
  </si>
  <si>
    <t>grandiose</t>
  </si>
  <si>
    <t>grapple</t>
  </si>
  <si>
    <t>grate</t>
  </si>
  <si>
    <t>grateful</t>
  </si>
  <si>
    <t>gratefully</t>
  </si>
  <si>
    <t>gratification</t>
  </si>
  <si>
    <t>gratify</t>
  </si>
  <si>
    <t>gratifying</t>
  </si>
  <si>
    <t>gratifyingly</t>
  </si>
  <si>
    <t>grating</t>
  </si>
  <si>
    <t>gratitude</t>
  </si>
  <si>
    <t>gratuitous</t>
  </si>
  <si>
    <t>gratuitously</t>
  </si>
  <si>
    <t>grave</t>
  </si>
  <si>
    <t>gravely</t>
  </si>
  <si>
    <t>great</t>
  </si>
  <si>
    <t>greatest</t>
  </si>
  <si>
    <t>greatness</t>
  </si>
  <si>
    <t>greed</t>
  </si>
  <si>
    <t>greedy</t>
  </si>
  <si>
    <t>greet</t>
  </si>
  <si>
    <t>grief</t>
  </si>
  <si>
    <t>grievance</t>
  </si>
  <si>
    <t>grievances</t>
  </si>
  <si>
    <t>grieve</t>
  </si>
  <si>
    <t>grieving</t>
  </si>
  <si>
    <t>grievous</t>
  </si>
  <si>
    <t>grievously</t>
  </si>
  <si>
    <t>grill</t>
  </si>
  <si>
    <t>grim</t>
  </si>
  <si>
    <t>grimace</t>
  </si>
  <si>
    <t>grin</t>
  </si>
  <si>
    <t>grind</t>
  </si>
  <si>
    <t>gripe</t>
  </si>
  <si>
    <t>grisly</t>
  </si>
  <si>
    <t>grit</t>
  </si>
  <si>
    <t>gritty</t>
  </si>
  <si>
    <t>groove</t>
  </si>
  <si>
    <t>gross</t>
  </si>
  <si>
    <t>grossly</t>
  </si>
  <si>
    <t>grotesque</t>
  </si>
  <si>
    <t>grouch</t>
  </si>
  <si>
    <t>grouchy</t>
  </si>
  <si>
    <t>groundbreaking</t>
  </si>
  <si>
    <t>groundless</t>
  </si>
  <si>
    <t>grouse</t>
  </si>
  <si>
    <t>growing</t>
  </si>
  <si>
    <t>growl</t>
  </si>
  <si>
    <t>grudge</t>
  </si>
  <si>
    <t>grudges</t>
  </si>
  <si>
    <t>grudging</t>
  </si>
  <si>
    <t>grudgingly</t>
  </si>
  <si>
    <t>gruesome</t>
  </si>
  <si>
    <t>gruesomely</t>
  </si>
  <si>
    <t>gruff</t>
  </si>
  <si>
    <t>grumble</t>
  </si>
  <si>
    <t>guarantee</t>
  </si>
  <si>
    <t>guardian</t>
  </si>
  <si>
    <t>guidance</t>
  </si>
  <si>
    <t>guile</t>
  </si>
  <si>
    <t>guilt</t>
  </si>
  <si>
    <t>guiltless</t>
  </si>
  <si>
    <t>guilty</t>
  </si>
  <si>
    <t>guiltily</t>
  </si>
  <si>
    <t>gullible</t>
  </si>
  <si>
    <t>gush</t>
  </si>
  <si>
    <t>gumption</t>
  </si>
  <si>
    <t>gusto</t>
  </si>
  <si>
    <t>gutsy</t>
  </si>
  <si>
    <t>haggard</t>
  </si>
  <si>
    <t>haggle</t>
  </si>
  <si>
    <t>hail</t>
  </si>
  <si>
    <t>halcyon</t>
  </si>
  <si>
    <t>hale</t>
  </si>
  <si>
    <t>halfhearted</t>
  </si>
  <si>
    <t>halfheartedly</t>
  </si>
  <si>
    <t>hallowed</t>
  </si>
  <si>
    <t>hallucinate</t>
  </si>
  <si>
    <t>hallucination</t>
  </si>
  <si>
    <t>hamper</t>
  </si>
  <si>
    <t>hamstring</t>
  </si>
  <si>
    <t>hamstrung</t>
  </si>
  <si>
    <t>handicapped</t>
  </si>
  <si>
    <t>handily</t>
  </si>
  <si>
    <t>handsome</t>
  </si>
  <si>
    <t>handy</t>
  </si>
  <si>
    <t>hanker</t>
  </si>
  <si>
    <t>hapless</t>
  </si>
  <si>
    <t>haphazard</t>
  </si>
  <si>
    <t>happily</t>
  </si>
  <si>
    <t>happiness</t>
  </si>
  <si>
    <t>happy</t>
  </si>
  <si>
    <t>harangue</t>
  </si>
  <si>
    <t>harass</t>
  </si>
  <si>
    <t>harassment</t>
  </si>
  <si>
    <t>harboring</t>
  </si>
  <si>
    <t>harbors</t>
  </si>
  <si>
    <t>hard</t>
  </si>
  <si>
    <t>hard-hit</t>
  </si>
  <si>
    <t>hard-line</t>
  </si>
  <si>
    <t>hard-liner</t>
  </si>
  <si>
    <t>hard-working</t>
  </si>
  <si>
    <t>hardball</t>
  </si>
  <si>
    <t>harden</t>
  </si>
  <si>
    <t>hardened</t>
  </si>
  <si>
    <t>hardheaded</t>
  </si>
  <si>
    <t>hardhearted</t>
  </si>
  <si>
    <t>hardier</t>
  </si>
  <si>
    <t>hardliner</t>
  </si>
  <si>
    <t>hardliners</t>
  </si>
  <si>
    <t>hardly</t>
  </si>
  <si>
    <t>hardship</t>
  </si>
  <si>
    <t>hardships</t>
  </si>
  <si>
    <t>hardy</t>
  </si>
  <si>
    <t>harm</t>
  </si>
  <si>
    <t>harmful</t>
  </si>
  <si>
    <t>harmless</t>
  </si>
  <si>
    <t>harmonious</t>
  </si>
  <si>
    <t>harmoniously</t>
  </si>
  <si>
    <t>harmonize</t>
  </si>
  <si>
    <t>harmony</t>
  </si>
  <si>
    <t>harms</t>
  </si>
  <si>
    <t>harpy</t>
  </si>
  <si>
    <t>harridan</t>
  </si>
  <si>
    <t>harried</t>
  </si>
  <si>
    <t>harrow</t>
  </si>
  <si>
    <t>harsh</t>
  </si>
  <si>
    <t>harshly</t>
  </si>
  <si>
    <t>hassle</t>
  </si>
  <si>
    <t>haste</t>
  </si>
  <si>
    <t>hasty</t>
  </si>
  <si>
    <t>hate</t>
  </si>
  <si>
    <t>hater</t>
  </si>
  <si>
    <t>hateful</t>
  </si>
  <si>
    <t>hatefully</t>
  </si>
  <si>
    <t>hatefulness</t>
  </si>
  <si>
    <t>haughtily</t>
  </si>
  <si>
    <t>haughty</t>
  </si>
  <si>
    <t>hatred</t>
  </si>
  <si>
    <t>haunt</t>
  </si>
  <si>
    <t>haunting</t>
  </si>
  <si>
    <t>haven</t>
  </si>
  <si>
    <t>havoc</t>
  </si>
  <si>
    <t>hawkish</t>
  </si>
  <si>
    <t>hazard</t>
  </si>
  <si>
    <t>hazardous</t>
  </si>
  <si>
    <t>hazy</t>
  </si>
  <si>
    <t>headache</t>
  </si>
  <si>
    <t>headaches</t>
  </si>
  <si>
    <t>headway</t>
  </si>
  <si>
    <t>heady</t>
  </si>
  <si>
    <t>heal</t>
  </si>
  <si>
    <t>healthful</t>
  </si>
  <si>
    <t>healthy</t>
  </si>
  <si>
    <t>heart</t>
  </si>
  <si>
    <t>heartbreak</t>
  </si>
  <si>
    <t>heartbreaker</t>
  </si>
  <si>
    <t>heartbreaking</t>
  </si>
  <si>
    <t>heartbreakingly</t>
  </si>
  <si>
    <t>hearten</t>
  </si>
  <si>
    <t>heartening</t>
  </si>
  <si>
    <t>heartfelt</t>
  </si>
  <si>
    <t>heartily</t>
  </si>
  <si>
    <t>heartless</t>
  </si>
  <si>
    <t>heartrending</t>
  </si>
  <si>
    <t>heartwarming</t>
  </si>
  <si>
    <t>heathen</t>
  </si>
  <si>
    <t>heaven</t>
  </si>
  <si>
    <t>heavenly</t>
  </si>
  <si>
    <t>heavily</t>
  </si>
  <si>
    <t>heavy-handed</t>
  </si>
  <si>
    <t>heavyhearted</t>
  </si>
  <si>
    <t>heck</t>
  </si>
  <si>
    <t>heckle</t>
  </si>
  <si>
    <t>hectic</t>
  </si>
  <si>
    <t>hedge</t>
  </si>
  <si>
    <t>hedonistic</t>
  </si>
  <si>
    <t>heedless</t>
  </si>
  <si>
    <t>hegemonism</t>
  </si>
  <si>
    <t>hegemonistic</t>
  </si>
  <si>
    <t>hegemony</t>
  </si>
  <si>
    <t>heinous</t>
  </si>
  <si>
    <t>hell</t>
  </si>
  <si>
    <t>hell-bent</t>
  </si>
  <si>
    <t>hellion</t>
  </si>
  <si>
    <t>help</t>
  </si>
  <si>
    <t>helpful</t>
  </si>
  <si>
    <t>helpless</t>
  </si>
  <si>
    <t>helplessly</t>
  </si>
  <si>
    <t>helplessness</t>
  </si>
  <si>
    <t>herald</t>
  </si>
  <si>
    <t>heresy</t>
  </si>
  <si>
    <t>heretic</t>
  </si>
  <si>
    <t>heretical</t>
  </si>
  <si>
    <t>hero</t>
  </si>
  <si>
    <t>heroic</t>
  </si>
  <si>
    <t>heroically</t>
  </si>
  <si>
    <t>heroine</t>
  </si>
  <si>
    <t>heroize</t>
  </si>
  <si>
    <t>heros</t>
  </si>
  <si>
    <t>hesitant</t>
  </si>
  <si>
    <t>hideous</t>
  </si>
  <si>
    <t>hideously</t>
  </si>
  <si>
    <t>hideousness</t>
  </si>
  <si>
    <t>high</t>
  </si>
  <si>
    <t>high-quality</t>
  </si>
  <si>
    <t>highlight</t>
  </si>
  <si>
    <t>hilarious</t>
  </si>
  <si>
    <t>hilariously</t>
  </si>
  <si>
    <t>hilariousness</t>
  </si>
  <si>
    <t>hilarity</t>
  </si>
  <si>
    <t>hinder</t>
  </si>
  <si>
    <t>hindrance</t>
  </si>
  <si>
    <t>historic</t>
  </si>
  <si>
    <t>hoard</t>
  </si>
  <si>
    <t>hoax</t>
  </si>
  <si>
    <t>hobble</t>
  </si>
  <si>
    <t>hole</t>
  </si>
  <si>
    <t>hollow</t>
  </si>
  <si>
    <t>holy</t>
  </si>
  <si>
    <t>homage</t>
  </si>
  <si>
    <t>honest</t>
  </si>
  <si>
    <t>honestly</t>
  </si>
  <si>
    <t>honesty</t>
  </si>
  <si>
    <t>honeymoon</t>
  </si>
  <si>
    <t>honor</t>
  </si>
  <si>
    <t>honorable</t>
  </si>
  <si>
    <t>hoodwink</t>
  </si>
  <si>
    <t>hope</t>
  </si>
  <si>
    <t>hopeful</t>
  </si>
  <si>
    <t>hopefully</t>
  </si>
  <si>
    <t>hopefulness</t>
  </si>
  <si>
    <t>hopeless</t>
  </si>
  <si>
    <t>hopelessly</t>
  </si>
  <si>
    <t>hopelessness</t>
  </si>
  <si>
    <t>hopes</t>
  </si>
  <si>
    <t>horde</t>
  </si>
  <si>
    <t>horrendous</t>
  </si>
  <si>
    <t>horrendously</t>
  </si>
  <si>
    <t>horrible</t>
  </si>
  <si>
    <t>horribly</t>
  </si>
  <si>
    <t>horrid</t>
  </si>
  <si>
    <t>horrific</t>
  </si>
  <si>
    <t>horrifically</t>
  </si>
  <si>
    <t>horrify</t>
  </si>
  <si>
    <t>horrifying</t>
  </si>
  <si>
    <t>horrifyingly</t>
  </si>
  <si>
    <t>horror</t>
  </si>
  <si>
    <t>horrors</t>
  </si>
  <si>
    <t>hospitable</t>
  </si>
  <si>
    <t>hostage</t>
  </si>
  <si>
    <t>hostile</t>
  </si>
  <si>
    <t>hostilities</t>
  </si>
  <si>
    <t>hostility</t>
  </si>
  <si>
    <t>hot</t>
  </si>
  <si>
    <t>hothead</t>
  </si>
  <si>
    <t>hotheaded</t>
  </si>
  <si>
    <t>hotbeds</t>
  </si>
  <si>
    <t>hothouse</t>
  </si>
  <si>
    <t>however</t>
  </si>
  <si>
    <t>hubris</t>
  </si>
  <si>
    <t>huckster</t>
  </si>
  <si>
    <t>hug</t>
  </si>
  <si>
    <t>huge</t>
  </si>
  <si>
    <t>humane</t>
  </si>
  <si>
    <t>humanists</t>
  </si>
  <si>
    <t>humanity</t>
  </si>
  <si>
    <t>humankind</t>
  </si>
  <si>
    <t>humble</t>
  </si>
  <si>
    <t>humbling</t>
  </si>
  <si>
    <t>humiliate</t>
  </si>
  <si>
    <t>humiliating</t>
  </si>
  <si>
    <t>humiliation</t>
  </si>
  <si>
    <t>humility</t>
  </si>
  <si>
    <t>humor</t>
  </si>
  <si>
    <t>humorous</t>
  </si>
  <si>
    <t>humorously</t>
  </si>
  <si>
    <t>humour</t>
  </si>
  <si>
    <t>humourous</t>
  </si>
  <si>
    <t>hunger</t>
  </si>
  <si>
    <t>hungry</t>
  </si>
  <si>
    <t>hurt</t>
  </si>
  <si>
    <t>hurtful</t>
  </si>
  <si>
    <t>hustler</t>
  </si>
  <si>
    <t>hypocrisy</t>
  </si>
  <si>
    <t>hypocrite</t>
  </si>
  <si>
    <t>hypocrites</t>
  </si>
  <si>
    <t>hypocritical</t>
  </si>
  <si>
    <t>hypocritically</t>
  </si>
  <si>
    <t>hysteria</t>
  </si>
  <si>
    <t>hysteric</t>
  </si>
  <si>
    <t>hysterical</t>
  </si>
  <si>
    <t>hysterically</t>
  </si>
  <si>
    <t>hysterics</t>
  </si>
  <si>
    <t>icy</t>
  </si>
  <si>
    <t>idea</t>
  </si>
  <si>
    <t>ideal</t>
  </si>
  <si>
    <t>idealism</t>
  </si>
  <si>
    <t>idealist</t>
  </si>
  <si>
    <t>idealize</t>
  </si>
  <si>
    <t>ideally</t>
  </si>
  <si>
    <t>idiocies</t>
  </si>
  <si>
    <t>idiocy</t>
  </si>
  <si>
    <t>idiot</t>
  </si>
  <si>
    <t>idiotic</t>
  </si>
  <si>
    <t>idiotically</t>
  </si>
  <si>
    <t>idiots</t>
  </si>
  <si>
    <t>idle</t>
  </si>
  <si>
    <t>idol</t>
  </si>
  <si>
    <t>idolize</t>
  </si>
  <si>
    <t>idolized</t>
  </si>
  <si>
    <t>idyllic</t>
  </si>
  <si>
    <t>ignoble</t>
  </si>
  <si>
    <t>ignominious</t>
  </si>
  <si>
    <t>ignominiously</t>
  </si>
  <si>
    <t>ignominy</t>
  </si>
  <si>
    <t>ignore</t>
  </si>
  <si>
    <t>ignorance</t>
  </si>
  <si>
    <t>ignorant</t>
  </si>
  <si>
    <t>ill</t>
  </si>
  <si>
    <t>ill-advised</t>
  </si>
  <si>
    <t>ill-conceived</t>
  </si>
  <si>
    <t>ill-fated</t>
  </si>
  <si>
    <t>ill-favored</t>
  </si>
  <si>
    <t>ill-mannered</t>
  </si>
  <si>
    <t>ill-natured</t>
  </si>
  <si>
    <t>ill-sorted</t>
  </si>
  <si>
    <t>ill-tempered</t>
  </si>
  <si>
    <t>ill-treated</t>
  </si>
  <si>
    <t>ill-treatment</t>
  </si>
  <si>
    <t>ill-usage</t>
  </si>
  <si>
    <t>ill-used</t>
  </si>
  <si>
    <t>illegal</t>
  </si>
  <si>
    <t>illegally</t>
  </si>
  <si>
    <t>illegitimate</t>
  </si>
  <si>
    <t>illicit</t>
  </si>
  <si>
    <t>illiquid</t>
  </si>
  <si>
    <t>illiterate</t>
  </si>
  <si>
    <t>illness</t>
  </si>
  <si>
    <t>illogic</t>
  </si>
  <si>
    <t>illogical</t>
  </si>
  <si>
    <t>illogically</t>
  </si>
  <si>
    <t>illuminate</t>
  </si>
  <si>
    <t>illuminati</t>
  </si>
  <si>
    <t>illuminating</t>
  </si>
  <si>
    <t>illumine</t>
  </si>
  <si>
    <t>illusion</t>
  </si>
  <si>
    <t>illusions</t>
  </si>
  <si>
    <t>illusory</t>
  </si>
  <si>
    <t>illustrious</t>
  </si>
  <si>
    <t>imaginary</t>
  </si>
  <si>
    <t>imaginative</t>
  </si>
  <si>
    <t>imbalance</t>
  </si>
  <si>
    <t>imbecile</t>
  </si>
  <si>
    <t>imbroglio</t>
  </si>
  <si>
    <t>immaculate</t>
  </si>
  <si>
    <t>immaculately</t>
  </si>
  <si>
    <t>immaterial</t>
  </si>
  <si>
    <t>immature</t>
  </si>
  <si>
    <t>immediate</t>
  </si>
  <si>
    <t>imminence</t>
  </si>
  <si>
    <t>imminent</t>
  </si>
  <si>
    <t>imminently</t>
  </si>
  <si>
    <t>immobilized</t>
  </si>
  <si>
    <t>immoderate</t>
  </si>
  <si>
    <t>immoderately</t>
  </si>
  <si>
    <t>immodest</t>
  </si>
  <si>
    <t>immoral</t>
  </si>
  <si>
    <t>immorality</t>
  </si>
  <si>
    <t>immorally</t>
  </si>
  <si>
    <t>immovable</t>
  </si>
  <si>
    <t>impair</t>
  </si>
  <si>
    <t>impaired</t>
  </si>
  <si>
    <t>impartial</t>
  </si>
  <si>
    <t>impartiality</t>
  </si>
  <si>
    <t>impartially</t>
  </si>
  <si>
    <t>impasse</t>
  </si>
  <si>
    <t>impassioned</t>
  </si>
  <si>
    <t>impatience</t>
  </si>
  <si>
    <t>impatient</t>
  </si>
  <si>
    <t>impatiently</t>
  </si>
  <si>
    <t>impeach</t>
  </si>
  <si>
    <t>impeccable</t>
  </si>
  <si>
    <t>impeccably</t>
  </si>
  <si>
    <t>impede</t>
  </si>
  <si>
    <t>impedance</t>
  </si>
  <si>
    <t>impediment</t>
  </si>
  <si>
    <t>impel</t>
  </si>
  <si>
    <t>impending</t>
  </si>
  <si>
    <t>impenitent</t>
  </si>
  <si>
    <t>imperfect</t>
  </si>
  <si>
    <t>imperfectly</t>
  </si>
  <si>
    <t>imperial</t>
  </si>
  <si>
    <t>imperialist</t>
  </si>
  <si>
    <t>imperil</t>
  </si>
  <si>
    <t>imperious</t>
  </si>
  <si>
    <t>imperiously</t>
  </si>
  <si>
    <t>impermissible</t>
  </si>
  <si>
    <t>impersonal</t>
  </si>
  <si>
    <t>impertinent</t>
  </si>
  <si>
    <t>imperturbable</t>
  </si>
  <si>
    <t>impervious</t>
  </si>
  <si>
    <t>impetuous</t>
  </si>
  <si>
    <t>impetuously</t>
  </si>
  <si>
    <t>impetus</t>
  </si>
  <si>
    <t>impiety</t>
  </si>
  <si>
    <t>impinge</t>
  </si>
  <si>
    <t>impious</t>
  </si>
  <si>
    <t>implacable</t>
  </si>
  <si>
    <t>implausible</t>
  </si>
  <si>
    <t>implausibly</t>
  </si>
  <si>
    <t>implicate</t>
  </si>
  <si>
    <t>implication</t>
  </si>
  <si>
    <t>implode</t>
  </si>
  <si>
    <t>impolite</t>
  </si>
  <si>
    <t>impolitely</t>
  </si>
  <si>
    <t>impolitic</t>
  </si>
  <si>
    <t>importance</t>
  </si>
  <si>
    <t>important</t>
  </si>
  <si>
    <t>importantly</t>
  </si>
  <si>
    <t>importunate</t>
  </si>
  <si>
    <t>importune</t>
  </si>
  <si>
    <t>impose</t>
  </si>
  <si>
    <t>imposers</t>
  </si>
  <si>
    <t>imposing</t>
  </si>
  <si>
    <t>imposition</t>
  </si>
  <si>
    <t>impossible</t>
  </si>
  <si>
    <t>impossiblity</t>
  </si>
  <si>
    <t>impossibly</t>
  </si>
  <si>
    <t>impotent</t>
  </si>
  <si>
    <t>impoverish</t>
  </si>
  <si>
    <t>impoverished</t>
  </si>
  <si>
    <t>impractical</t>
  </si>
  <si>
    <t>imprecate</t>
  </si>
  <si>
    <t>imprecise</t>
  </si>
  <si>
    <t>imprecisely</t>
  </si>
  <si>
    <t>imprecision</t>
  </si>
  <si>
    <t>impregnable</t>
  </si>
  <si>
    <t>impress</t>
  </si>
  <si>
    <t>impression</t>
  </si>
  <si>
    <t>impressions</t>
  </si>
  <si>
    <t>impressive</t>
  </si>
  <si>
    <t>impressively</t>
  </si>
  <si>
    <t>impressiveness</t>
  </si>
  <si>
    <t>imprison</t>
  </si>
  <si>
    <t>imprisonment</t>
  </si>
  <si>
    <t>improbability</t>
  </si>
  <si>
    <t>improbable</t>
  </si>
  <si>
    <t>improbably</t>
  </si>
  <si>
    <t>improper</t>
  </si>
  <si>
    <t>improperly</t>
  </si>
  <si>
    <t>impropriety</t>
  </si>
  <si>
    <t>improving</t>
  </si>
  <si>
    <t>improve</t>
  </si>
  <si>
    <t>improved</t>
  </si>
  <si>
    <t>improvement</t>
  </si>
  <si>
    <t>improvise</t>
  </si>
  <si>
    <t>imprudence</t>
  </si>
  <si>
    <t>imprudent</t>
  </si>
  <si>
    <t>impudence</t>
  </si>
  <si>
    <t>impudent</t>
  </si>
  <si>
    <t>impudently</t>
  </si>
  <si>
    <t>impugn</t>
  </si>
  <si>
    <t>impulsive</t>
  </si>
  <si>
    <t>impulsively</t>
  </si>
  <si>
    <t>impunity</t>
  </si>
  <si>
    <t>impure</t>
  </si>
  <si>
    <t>impurity</t>
  </si>
  <si>
    <t>inability</t>
  </si>
  <si>
    <t>inaccessible</t>
  </si>
  <si>
    <t>inaccuracy</t>
  </si>
  <si>
    <t>inaccuracies</t>
  </si>
  <si>
    <t>inaccurate</t>
  </si>
  <si>
    <t>inaccurately</t>
  </si>
  <si>
    <t>inaction</t>
  </si>
  <si>
    <t>inactive</t>
  </si>
  <si>
    <t>inadequacy</t>
  </si>
  <si>
    <t>inadequate</t>
  </si>
  <si>
    <t>inadequately</t>
  </si>
  <si>
    <t>inadverent</t>
  </si>
  <si>
    <t>inadverently</t>
  </si>
  <si>
    <t>inadvisable</t>
  </si>
  <si>
    <t>inadvisably</t>
  </si>
  <si>
    <t>inalienable</t>
  </si>
  <si>
    <t>inane</t>
  </si>
  <si>
    <t>inanely</t>
  </si>
  <si>
    <t>inappropriate</t>
  </si>
  <si>
    <t>inappropriately</t>
  </si>
  <si>
    <t>inapt</t>
  </si>
  <si>
    <t>inaptitude</t>
  </si>
  <si>
    <t>inarticulate</t>
  </si>
  <si>
    <t>inattentive</t>
  </si>
  <si>
    <t>incapable</t>
  </si>
  <si>
    <t>incapably</t>
  </si>
  <si>
    <t>incautious</t>
  </si>
  <si>
    <t>incendiary</t>
  </si>
  <si>
    <t>incense</t>
  </si>
  <si>
    <t>incessant</t>
  </si>
  <si>
    <t>incessantly</t>
  </si>
  <si>
    <t>incisive</t>
  </si>
  <si>
    <t>incisively</t>
  </si>
  <si>
    <t>incisiveness</t>
  </si>
  <si>
    <t>incite</t>
  </si>
  <si>
    <t>incitement</t>
  </si>
  <si>
    <t>incivility</t>
  </si>
  <si>
    <t>inclement</t>
  </si>
  <si>
    <t>inclination</t>
  </si>
  <si>
    <t>inclinations</t>
  </si>
  <si>
    <t>inclined</t>
  </si>
  <si>
    <t>inclusive</t>
  </si>
  <si>
    <t>incognizant</t>
  </si>
  <si>
    <t>incoherence</t>
  </si>
  <si>
    <t>incoherent</t>
  </si>
  <si>
    <t>incoherently</t>
  </si>
  <si>
    <t>incommensurate</t>
  </si>
  <si>
    <t>incomparable</t>
  </si>
  <si>
    <t>incomparably</t>
  </si>
  <si>
    <t>incompatibility</t>
  </si>
  <si>
    <t>incompatible</t>
  </si>
  <si>
    <t>incompetence</t>
  </si>
  <si>
    <t>incompetent</t>
  </si>
  <si>
    <t>incompetently</t>
  </si>
  <si>
    <t>incomplete</t>
  </si>
  <si>
    <t>incompliant</t>
  </si>
  <si>
    <t>incomprehensible</t>
  </si>
  <si>
    <t>incomprehension</t>
  </si>
  <si>
    <t>inconceivable</t>
  </si>
  <si>
    <t>inconceivably</t>
  </si>
  <si>
    <t>inconclusive</t>
  </si>
  <si>
    <t>incongruous</t>
  </si>
  <si>
    <t>incongruously</t>
  </si>
  <si>
    <t>inconsequent</t>
  </si>
  <si>
    <t>inconsequently</t>
  </si>
  <si>
    <t>inconsequential</t>
  </si>
  <si>
    <t>inconsequentially</t>
  </si>
  <si>
    <t>inconsiderate</t>
  </si>
  <si>
    <t>inconsiderately</t>
  </si>
  <si>
    <t>inconsistence</t>
  </si>
  <si>
    <t>inconsistencies</t>
  </si>
  <si>
    <t>inconsistency</t>
  </si>
  <si>
    <t>inconsistent</t>
  </si>
  <si>
    <t>inconsolable</t>
  </si>
  <si>
    <t>inconsolably</t>
  </si>
  <si>
    <t>inconstant</t>
  </si>
  <si>
    <t>incontestable</t>
  </si>
  <si>
    <t>incontrovertible</t>
  </si>
  <si>
    <t>inconvenience</t>
  </si>
  <si>
    <t>inconvenient</t>
  </si>
  <si>
    <t>inconveniently</t>
  </si>
  <si>
    <t>incorrect</t>
  </si>
  <si>
    <t>incorrectly</t>
  </si>
  <si>
    <t>incorrigible</t>
  </si>
  <si>
    <t>incorrigibly</t>
  </si>
  <si>
    <t>incorruptible</t>
  </si>
  <si>
    <t>incredible</t>
  </si>
  <si>
    <t>incredibly</t>
  </si>
  <si>
    <t>incredulous</t>
  </si>
  <si>
    <t>incredulously</t>
  </si>
  <si>
    <t>inculcate</t>
  </si>
  <si>
    <t>indebted</t>
  </si>
  <si>
    <t>indecency</t>
  </si>
  <si>
    <t>indecent</t>
  </si>
  <si>
    <t>indecently</t>
  </si>
  <si>
    <t>indecision</t>
  </si>
  <si>
    <t>indecisive</t>
  </si>
  <si>
    <t>indecisively</t>
  </si>
  <si>
    <t>indecorum</t>
  </si>
  <si>
    <t>indeed</t>
  </si>
  <si>
    <t>indefatigable</t>
  </si>
  <si>
    <t>indefensible</t>
  </si>
  <si>
    <t>indefinite</t>
  </si>
  <si>
    <t>indefinitely</t>
  </si>
  <si>
    <t>indelible</t>
  </si>
  <si>
    <t>indelibly</t>
  </si>
  <si>
    <t>indelicate</t>
  </si>
  <si>
    <t>independence</t>
  </si>
  <si>
    <t>independent</t>
  </si>
  <si>
    <t>indescribable</t>
  </si>
  <si>
    <t>indescribably</t>
  </si>
  <si>
    <t>indestructible</t>
  </si>
  <si>
    <t>indeterminable</t>
  </si>
  <si>
    <t>indeterminably</t>
  </si>
  <si>
    <t>indeterminate</t>
  </si>
  <si>
    <t>indifference</t>
  </si>
  <si>
    <t>indifferent</t>
  </si>
  <si>
    <t>indigent</t>
  </si>
  <si>
    <t>indignant</t>
  </si>
  <si>
    <t>indignantly</t>
  </si>
  <si>
    <t>indignation</t>
  </si>
  <si>
    <t>indignity</t>
  </si>
  <si>
    <t>indiscernible</t>
  </si>
  <si>
    <t>indiscreet</t>
  </si>
  <si>
    <t>indiscreetly</t>
  </si>
  <si>
    <t>indiscretion</t>
  </si>
  <si>
    <t>indiscriminate</t>
  </si>
  <si>
    <t>indiscriminating</t>
  </si>
  <si>
    <t>indiscriminately</t>
  </si>
  <si>
    <t>indispensable</t>
  </si>
  <si>
    <t>indispensability</t>
  </si>
  <si>
    <t>indisposed</t>
  </si>
  <si>
    <t>indisputable</t>
  </si>
  <si>
    <t>indistinct</t>
  </si>
  <si>
    <t>indistinctive</t>
  </si>
  <si>
    <t>individuality</t>
  </si>
  <si>
    <t>indoctrinate</t>
  </si>
  <si>
    <t>indoctrination</t>
  </si>
  <si>
    <t>indolent</t>
  </si>
  <si>
    <t>indomitable</t>
  </si>
  <si>
    <t>indomitably</t>
  </si>
  <si>
    <t>indubitable</t>
  </si>
  <si>
    <t>indubitably</t>
  </si>
  <si>
    <t>indulge</t>
  </si>
  <si>
    <t>indulgence</t>
  </si>
  <si>
    <t>indulgent</t>
  </si>
  <si>
    <t>industrious</t>
  </si>
  <si>
    <t>ineffective</t>
  </si>
  <si>
    <t>ineffectively</t>
  </si>
  <si>
    <t>ineffectiveness</t>
  </si>
  <si>
    <t>ineffectual</t>
  </si>
  <si>
    <t>ineffectually</t>
  </si>
  <si>
    <t>ineffectualness</t>
  </si>
  <si>
    <t>inefficacious</t>
  </si>
  <si>
    <t>inefficacy</t>
  </si>
  <si>
    <t>inefficiency</t>
  </si>
  <si>
    <t>inefficient</t>
  </si>
  <si>
    <t>inefficiently</t>
  </si>
  <si>
    <t>ineligible</t>
  </si>
  <si>
    <t>inelegance</t>
  </si>
  <si>
    <t>inelegant</t>
  </si>
  <si>
    <t>ineloquent</t>
  </si>
  <si>
    <t>ineloquently</t>
  </si>
  <si>
    <t>inept</t>
  </si>
  <si>
    <t>ineptitude</t>
  </si>
  <si>
    <t>ineptly</t>
  </si>
  <si>
    <t>inequalities</t>
  </si>
  <si>
    <t>inequality</t>
  </si>
  <si>
    <t>inequitable</t>
  </si>
  <si>
    <t>inequitably</t>
  </si>
  <si>
    <t>inequities</t>
  </si>
  <si>
    <t>inertia</t>
  </si>
  <si>
    <t>inescapable</t>
  </si>
  <si>
    <t>inescapably</t>
  </si>
  <si>
    <t>inessential</t>
  </si>
  <si>
    <t>inestimable</t>
  </si>
  <si>
    <t>inestimably</t>
  </si>
  <si>
    <t>inevitable</t>
  </si>
  <si>
    <t>inevitably</t>
  </si>
  <si>
    <t>inexact</t>
  </si>
  <si>
    <t>inexcusable</t>
  </si>
  <si>
    <t>inexcusably</t>
  </si>
  <si>
    <t>inexorable</t>
  </si>
  <si>
    <t>inexorably</t>
  </si>
  <si>
    <t>inexpensive</t>
  </si>
  <si>
    <t>inexperience</t>
  </si>
  <si>
    <t>inexperienced</t>
  </si>
  <si>
    <t>inexpert</t>
  </si>
  <si>
    <t>inexpertly</t>
  </si>
  <si>
    <t>inexpiable</t>
  </si>
  <si>
    <t>inexplainable</t>
  </si>
  <si>
    <t>inexplicable</t>
  </si>
  <si>
    <t>inextricable</t>
  </si>
  <si>
    <t>inextricably</t>
  </si>
  <si>
    <t>infallible</t>
  </si>
  <si>
    <t>infallibly</t>
  </si>
  <si>
    <t>infallibility</t>
  </si>
  <si>
    <t>infamous</t>
  </si>
  <si>
    <t>infamously</t>
  </si>
  <si>
    <t>infamy</t>
  </si>
  <si>
    <t>infected</t>
  </si>
  <si>
    <t>inferior</t>
  </si>
  <si>
    <t>inferiority</t>
  </si>
  <si>
    <t>infernal</t>
  </si>
  <si>
    <t>infest</t>
  </si>
  <si>
    <t>infested</t>
  </si>
  <si>
    <t>infidel</t>
  </si>
  <si>
    <t>infidels</t>
  </si>
  <si>
    <t>infiltrator</t>
  </si>
  <si>
    <t>infiltrators</t>
  </si>
  <si>
    <t>infirm</t>
  </si>
  <si>
    <t>inflame</t>
  </si>
  <si>
    <t>inflammatory</t>
  </si>
  <si>
    <t>inflated</t>
  </si>
  <si>
    <t>inflationary</t>
  </si>
  <si>
    <t>inflexible</t>
  </si>
  <si>
    <t>inflict</t>
  </si>
  <si>
    <t>influential</t>
  </si>
  <si>
    <t>informative</t>
  </si>
  <si>
    <t>infraction</t>
  </si>
  <si>
    <t>infringe</t>
  </si>
  <si>
    <t>infringement</t>
  </si>
  <si>
    <t>infringements</t>
  </si>
  <si>
    <t>infuriate</t>
  </si>
  <si>
    <t>infuriated</t>
  </si>
  <si>
    <t>infuriating</t>
  </si>
  <si>
    <t>infuriatingly</t>
  </si>
  <si>
    <t>ingenious</t>
  </si>
  <si>
    <t>ingeniously</t>
  </si>
  <si>
    <t>ingenuity</t>
  </si>
  <si>
    <t>ingenuous</t>
  </si>
  <si>
    <t>ingenuously</t>
  </si>
  <si>
    <t>inglorious</t>
  </si>
  <si>
    <t>ingrate</t>
  </si>
  <si>
    <t>ingratiate</t>
  </si>
  <si>
    <t>ingratiating</t>
  </si>
  <si>
    <t>ingratiatingly</t>
  </si>
  <si>
    <t>ingratitude</t>
  </si>
  <si>
    <t>inhibit</t>
  </si>
  <si>
    <t>inhibition</t>
  </si>
  <si>
    <t>inhospitable</t>
  </si>
  <si>
    <t>inhospitality</t>
  </si>
  <si>
    <t>inhuman</t>
  </si>
  <si>
    <t>inhumane</t>
  </si>
  <si>
    <t>inhumanity</t>
  </si>
  <si>
    <t>inimical</t>
  </si>
  <si>
    <t>inimically</t>
  </si>
  <si>
    <t>iniquitous</t>
  </si>
  <si>
    <t>iniquity</t>
  </si>
  <si>
    <t>injudicious</t>
  </si>
  <si>
    <t>injure</t>
  </si>
  <si>
    <t>injurious</t>
  </si>
  <si>
    <t>injury</t>
  </si>
  <si>
    <t>injustice</t>
  </si>
  <si>
    <t>injustices</t>
  </si>
  <si>
    <t>innocence</t>
  </si>
  <si>
    <t>innocent</t>
  </si>
  <si>
    <t>innocently</t>
  </si>
  <si>
    <t>innocuous</t>
  </si>
  <si>
    <t>innovation</t>
  </si>
  <si>
    <t>innovative</t>
  </si>
  <si>
    <t>innuendo</t>
  </si>
  <si>
    <t>inoffensive</t>
  </si>
  <si>
    <t>inopportune</t>
  </si>
  <si>
    <t>inordinate</t>
  </si>
  <si>
    <t>inordinately</t>
  </si>
  <si>
    <t>inquisitive</t>
  </si>
  <si>
    <t>insane</t>
  </si>
  <si>
    <t>insanely</t>
  </si>
  <si>
    <t>insanity</t>
  </si>
  <si>
    <t>insatiable</t>
  </si>
  <si>
    <t>insecure</t>
  </si>
  <si>
    <t>insecurity</t>
  </si>
  <si>
    <t>insensible</t>
  </si>
  <si>
    <t>insensitive</t>
  </si>
  <si>
    <t>insensitively</t>
  </si>
  <si>
    <t>insensitivity</t>
  </si>
  <si>
    <t>insidious</t>
  </si>
  <si>
    <t>insidiously</t>
  </si>
  <si>
    <t>insight</t>
  </si>
  <si>
    <t>insightful</t>
  </si>
  <si>
    <t>insightfully</t>
  </si>
  <si>
    <t>insignificance</t>
  </si>
  <si>
    <t>insignificant</t>
  </si>
  <si>
    <t>insignificantly</t>
  </si>
  <si>
    <t>insincere</t>
  </si>
  <si>
    <t>insincerely</t>
  </si>
  <si>
    <t>insincerity</t>
  </si>
  <si>
    <t>insinuate</t>
  </si>
  <si>
    <t>insinuating</t>
  </si>
  <si>
    <t>insinuation</t>
  </si>
  <si>
    <t>insist</t>
  </si>
  <si>
    <t>insistence</t>
  </si>
  <si>
    <t>insistent</t>
  </si>
  <si>
    <t>insistently</t>
  </si>
  <si>
    <t>insociable</t>
  </si>
  <si>
    <t>isolation</t>
  </si>
  <si>
    <t>insolence</t>
  </si>
  <si>
    <t>insolent</t>
  </si>
  <si>
    <t>insolently</t>
  </si>
  <si>
    <t>insolvent</t>
  </si>
  <si>
    <t>insouciance</t>
  </si>
  <si>
    <t>inspiration</t>
  </si>
  <si>
    <t>inspirational</t>
  </si>
  <si>
    <t>inspire</t>
  </si>
  <si>
    <t>inspiring</t>
  </si>
  <si>
    <t>instability</t>
  </si>
  <si>
    <t>instable</t>
  </si>
  <si>
    <t>instigate</t>
  </si>
  <si>
    <t>instigator</t>
  </si>
  <si>
    <t>instigators</t>
  </si>
  <si>
    <t>instructive</t>
  </si>
  <si>
    <t>instrumental</t>
  </si>
  <si>
    <t>insubordinate</t>
  </si>
  <si>
    <t>insubstantial</t>
  </si>
  <si>
    <t>insubstantially</t>
  </si>
  <si>
    <t>insufferable</t>
  </si>
  <si>
    <t>insufferably</t>
  </si>
  <si>
    <t>insufficiency</t>
  </si>
  <si>
    <t>insufficient</t>
  </si>
  <si>
    <t>insufficiently</t>
  </si>
  <si>
    <t>insular</t>
  </si>
  <si>
    <t>insult</t>
  </si>
  <si>
    <t>insulted</t>
  </si>
  <si>
    <t>insulting</t>
  </si>
  <si>
    <t>insultingly</t>
  </si>
  <si>
    <t>insupportable</t>
  </si>
  <si>
    <t>insupportably</t>
  </si>
  <si>
    <t>insurmountable</t>
  </si>
  <si>
    <t>insurmountably</t>
  </si>
  <si>
    <t>insurrection</t>
  </si>
  <si>
    <t>intact</t>
  </si>
  <si>
    <t>integral</t>
  </si>
  <si>
    <t>integrity</t>
  </si>
  <si>
    <t>intelligent</t>
  </si>
  <si>
    <t>intelligence</t>
  </si>
  <si>
    <t>intelligible</t>
  </si>
  <si>
    <t>intention</t>
  </si>
  <si>
    <t>intercede</t>
  </si>
  <si>
    <t>interest</t>
  </si>
  <si>
    <t>interested</t>
  </si>
  <si>
    <t>interesting</t>
  </si>
  <si>
    <t>interests</t>
  </si>
  <si>
    <t>interfere</t>
  </si>
  <si>
    <t>interference</t>
  </si>
  <si>
    <t>intermittent</t>
  </si>
  <si>
    <t>interrupt</t>
  </si>
  <si>
    <t>interruption</t>
  </si>
  <si>
    <t>intimacy</t>
  </si>
  <si>
    <t>intimate</t>
  </si>
  <si>
    <t>intimidate</t>
  </si>
  <si>
    <t>intimidating</t>
  </si>
  <si>
    <t>intimidatingly</t>
  </si>
  <si>
    <t>intimidation</t>
  </si>
  <si>
    <t>intolerable</t>
  </si>
  <si>
    <t>intolerablely</t>
  </si>
  <si>
    <t>intolerance</t>
  </si>
  <si>
    <t>intolerant</t>
  </si>
  <si>
    <t>intoxicate</t>
  </si>
  <si>
    <t>intractable</t>
  </si>
  <si>
    <t>intransigence</t>
  </si>
  <si>
    <t>intransigent</t>
  </si>
  <si>
    <t>intricate</t>
  </si>
  <si>
    <t>intrigue</t>
  </si>
  <si>
    <t>intriguing</t>
  </si>
  <si>
    <t>intriguingly</t>
  </si>
  <si>
    <t>intrude</t>
  </si>
  <si>
    <t>intrusion</t>
  </si>
  <si>
    <t>intrusive</t>
  </si>
  <si>
    <t>intuitive</t>
  </si>
  <si>
    <t>inundate</t>
  </si>
  <si>
    <t>inundated</t>
  </si>
  <si>
    <t>invader</t>
  </si>
  <si>
    <t>invalid</t>
  </si>
  <si>
    <t>invalidate</t>
  </si>
  <si>
    <t>invalidity</t>
  </si>
  <si>
    <t>invaluable</t>
  </si>
  <si>
    <t>invaluablely</t>
  </si>
  <si>
    <t>invasive</t>
  </si>
  <si>
    <t>invective</t>
  </si>
  <si>
    <t>inveigle</t>
  </si>
  <si>
    <t>inventive</t>
  </si>
  <si>
    <t>invidious</t>
  </si>
  <si>
    <t>invidiously</t>
  </si>
  <si>
    <t>invidiousness</t>
  </si>
  <si>
    <t>invigorate</t>
  </si>
  <si>
    <t>invigorating</t>
  </si>
  <si>
    <t>invincibility</t>
  </si>
  <si>
    <t>invincible</t>
  </si>
  <si>
    <t>inviolable</t>
  </si>
  <si>
    <t>inviolate</t>
  </si>
  <si>
    <t>invulnerable</t>
  </si>
  <si>
    <t>involuntarily</t>
  </si>
  <si>
    <t>involuntary</t>
  </si>
  <si>
    <t>irate</t>
  </si>
  <si>
    <t>irately</t>
  </si>
  <si>
    <t>ire</t>
  </si>
  <si>
    <t>irk</t>
  </si>
  <si>
    <t>irksome</t>
  </si>
  <si>
    <t>ironic</t>
  </si>
  <si>
    <t>ironies</t>
  </si>
  <si>
    <t>irony</t>
  </si>
  <si>
    <t>irrational</t>
  </si>
  <si>
    <t>irrationality</t>
  </si>
  <si>
    <t>irrationally</t>
  </si>
  <si>
    <t>irreconcilable</t>
  </si>
  <si>
    <t>irredeemable</t>
  </si>
  <si>
    <t>irredeemably</t>
  </si>
  <si>
    <t>irreformable</t>
  </si>
  <si>
    <t>irrefutable</t>
  </si>
  <si>
    <t>irrefutably</t>
  </si>
  <si>
    <t>irregular</t>
  </si>
  <si>
    <t>irregularity</t>
  </si>
  <si>
    <t>irrelevance</t>
  </si>
  <si>
    <t>irrelevant</t>
  </si>
  <si>
    <t>irreparable</t>
  </si>
  <si>
    <t>irreplacible</t>
  </si>
  <si>
    <t>irrepressible</t>
  </si>
  <si>
    <t>irreproachable</t>
  </si>
  <si>
    <t>irresistible</t>
  </si>
  <si>
    <t>irresistibly</t>
  </si>
  <si>
    <t>irresolute</t>
  </si>
  <si>
    <t>irresolvable</t>
  </si>
  <si>
    <t>irresponsible</t>
  </si>
  <si>
    <t>irresponsibly</t>
  </si>
  <si>
    <t>irretrievable</t>
  </si>
  <si>
    <t>irreverence</t>
  </si>
  <si>
    <t>irreverent</t>
  </si>
  <si>
    <t>irreverently</t>
  </si>
  <si>
    <t>irreversible</t>
  </si>
  <si>
    <t>irritable</t>
  </si>
  <si>
    <t>irritably</t>
  </si>
  <si>
    <t>irritant</t>
  </si>
  <si>
    <t>irritate</t>
  </si>
  <si>
    <t>irritated</t>
  </si>
  <si>
    <t>irritating</t>
  </si>
  <si>
    <t>irritation</t>
  </si>
  <si>
    <t>isolate</t>
  </si>
  <si>
    <t>isolated</t>
  </si>
  <si>
    <t>itch</t>
  </si>
  <si>
    <t>jabber</t>
  </si>
  <si>
    <t>jaded</t>
  </si>
  <si>
    <t>jam</t>
  </si>
  <si>
    <t>jar</t>
  </si>
  <si>
    <t>jaundiced</t>
  </si>
  <si>
    <t>jauntily</t>
  </si>
  <si>
    <t>jaunty</t>
  </si>
  <si>
    <t>jealous</t>
  </si>
  <si>
    <t>jealously</t>
  </si>
  <si>
    <t>jealousness</t>
  </si>
  <si>
    <t>jealousy</t>
  </si>
  <si>
    <t>jeer</t>
  </si>
  <si>
    <t>jeering</t>
  </si>
  <si>
    <t>jeeringly</t>
  </si>
  <si>
    <t>jeers</t>
  </si>
  <si>
    <t>jeopardize</t>
  </si>
  <si>
    <t>jeopardy</t>
  </si>
  <si>
    <t>jerk</t>
  </si>
  <si>
    <t>jest</t>
  </si>
  <si>
    <t>jittery</t>
  </si>
  <si>
    <t>jobless</t>
  </si>
  <si>
    <t>joke</t>
  </si>
  <si>
    <t>joker</t>
  </si>
  <si>
    <t>jollify</t>
  </si>
  <si>
    <t>jolly</t>
  </si>
  <si>
    <t>jolt</t>
  </si>
  <si>
    <t>jovial</t>
  </si>
  <si>
    <t>joy</t>
  </si>
  <si>
    <t>joyful</t>
  </si>
  <si>
    <t>joyfully</t>
  </si>
  <si>
    <t>joyless</t>
  </si>
  <si>
    <t>joyous</t>
  </si>
  <si>
    <t>joyously</t>
  </si>
  <si>
    <t>jubilant</t>
  </si>
  <si>
    <t>jubilantly</t>
  </si>
  <si>
    <t>jubilate</t>
  </si>
  <si>
    <t>jubilation</t>
  </si>
  <si>
    <t>judicious</t>
  </si>
  <si>
    <t>jumpy</t>
  </si>
  <si>
    <t>junk</t>
  </si>
  <si>
    <t>junky</t>
  </si>
  <si>
    <t>just</t>
  </si>
  <si>
    <t>justice</t>
  </si>
  <si>
    <t>justifiable</t>
  </si>
  <si>
    <t>justifiably</t>
  </si>
  <si>
    <t>justification</t>
  </si>
  <si>
    <t>justify</t>
  </si>
  <si>
    <t>justly</t>
  </si>
  <si>
    <t>juvenile</t>
  </si>
  <si>
    <t>kaput</t>
  </si>
  <si>
    <t>keen</t>
  </si>
  <si>
    <t>keenly</t>
  </si>
  <si>
    <t>keenness</t>
  </si>
  <si>
    <t>kemp</t>
  </si>
  <si>
    <t>key</t>
  </si>
  <si>
    <t>kick</t>
  </si>
  <si>
    <t>kid</t>
  </si>
  <si>
    <t>kill</t>
  </si>
  <si>
    <t>killer</t>
  </si>
  <si>
    <t>killjoy</t>
  </si>
  <si>
    <t>kind</t>
  </si>
  <si>
    <t>kindly</t>
  </si>
  <si>
    <t>kindliness</t>
  </si>
  <si>
    <t>kindness</t>
  </si>
  <si>
    <t>kingmaker</t>
  </si>
  <si>
    <t>kiss</t>
  </si>
  <si>
    <t>knave</t>
  </si>
  <si>
    <t>knife</t>
  </si>
  <si>
    <t>knock</t>
  </si>
  <si>
    <t>knew</t>
  </si>
  <si>
    <t>know</t>
  </si>
  <si>
    <t>knowing</t>
  </si>
  <si>
    <t>knowledge</t>
  </si>
  <si>
    <t>knowledgeable</t>
  </si>
  <si>
    <t>kook</t>
  </si>
  <si>
    <t>kooky</t>
  </si>
  <si>
    <t>lack</t>
  </si>
  <si>
    <t>lackadaisical</t>
  </si>
  <si>
    <t>lackey</t>
  </si>
  <si>
    <t>lackeys</t>
  </si>
  <si>
    <t>lacking</t>
  </si>
  <si>
    <t>lackluster</t>
  </si>
  <si>
    <t>laconic</t>
  </si>
  <si>
    <t>lag</t>
  </si>
  <si>
    <t>lambast</t>
  </si>
  <si>
    <t>lambaste</t>
  </si>
  <si>
    <t>lame</t>
  </si>
  <si>
    <t>lame-duck</t>
  </si>
  <si>
    <t>lament</t>
  </si>
  <si>
    <t>lamentable</t>
  </si>
  <si>
    <t>lamentably</t>
  </si>
  <si>
    <t>languid</t>
  </si>
  <si>
    <t>languish</t>
  </si>
  <si>
    <t>lanky</t>
  </si>
  <si>
    <t>languor</t>
  </si>
  <si>
    <t>languorous</t>
  </si>
  <si>
    <t>languorously</t>
  </si>
  <si>
    <t>lapse</t>
  </si>
  <si>
    <t>lark</t>
  </si>
  <si>
    <t>lascivious</t>
  </si>
  <si>
    <t>last-ditch</t>
  </si>
  <si>
    <t>laud</t>
  </si>
  <si>
    <t>laudable</t>
  </si>
  <si>
    <t>laudably</t>
  </si>
  <si>
    <t>laugh</t>
  </si>
  <si>
    <t>laughable</t>
  </si>
  <si>
    <t>laughably</t>
  </si>
  <si>
    <t>laughingstock</t>
  </si>
  <si>
    <t>laughter</t>
  </si>
  <si>
    <t>lavish</t>
  </si>
  <si>
    <t>lavishly</t>
  </si>
  <si>
    <t>law-abiding</t>
  </si>
  <si>
    <t>lawbreaker</t>
  </si>
  <si>
    <t>lawbreaking</t>
  </si>
  <si>
    <t>lawful</t>
  </si>
  <si>
    <t>lawfully</t>
  </si>
  <si>
    <t>lawless</t>
  </si>
  <si>
    <t>lawlessness</t>
  </si>
  <si>
    <t>lax</t>
  </si>
  <si>
    <t>lazy</t>
  </si>
  <si>
    <t>leading</t>
  </si>
  <si>
    <t>leak</t>
  </si>
  <si>
    <t>leakage</t>
  </si>
  <si>
    <t>leaky</t>
  </si>
  <si>
    <t>lean</t>
  </si>
  <si>
    <t>learn</t>
  </si>
  <si>
    <t>learning</t>
  </si>
  <si>
    <t>learned</t>
  </si>
  <si>
    <t>least</t>
  </si>
  <si>
    <t>lech</t>
  </si>
  <si>
    <t>lecher</t>
  </si>
  <si>
    <t>lecherous</t>
  </si>
  <si>
    <t>lechery</t>
  </si>
  <si>
    <t>lecture</t>
  </si>
  <si>
    <t>leech</t>
  </si>
  <si>
    <t>leer</t>
  </si>
  <si>
    <t>leery</t>
  </si>
  <si>
    <t>left-leaning</t>
  </si>
  <si>
    <t>legendary</t>
  </si>
  <si>
    <t>legitimacy</t>
  </si>
  <si>
    <t>legitimate</t>
  </si>
  <si>
    <t>legitimately</t>
  </si>
  <si>
    <t>lenient</t>
  </si>
  <si>
    <t>leniently</t>
  </si>
  <si>
    <t>less</t>
  </si>
  <si>
    <t>less-developed</t>
  </si>
  <si>
    <t>less-expensive</t>
  </si>
  <si>
    <t>lessen</t>
  </si>
  <si>
    <t>lesser</t>
  </si>
  <si>
    <t>lesser-known</t>
  </si>
  <si>
    <t>letch</t>
  </si>
  <si>
    <t>lethal</t>
  </si>
  <si>
    <t>lethargic</t>
  </si>
  <si>
    <t>lethargy</t>
  </si>
  <si>
    <t>leverage</t>
  </si>
  <si>
    <t>levity</t>
  </si>
  <si>
    <t>lewd</t>
  </si>
  <si>
    <t>lewdly</t>
  </si>
  <si>
    <t>lewdness</t>
  </si>
  <si>
    <t>liable</t>
  </si>
  <si>
    <t>liability</t>
  </si>
  <si>
    <t>liar</t>
  </si>
  <si>
    <t>liars</t>
  </si>
  <si>
    <t>liberal</t>
  </si>
  <si>
    <t>liberation</t>
  </si>
  <si>
    <t>liberalism</t>
  </si>
  <si>
    <t>liberally</t>
  </si>
  <si>
    <t>liberate</t>
  </si>
  <si>
    <t>liberty</t>
  </si>
  <si>
    <t>licentious</t>
  </si>
  <si>
    <t>licentiously</t>
  </si>
  <si>
    <t>licentiousness</t>
  </si>
  <si>
    <t>lie</t>
  </si>
  <si>
    <t>lier</t>
  </si>
  <si>
    <t>lies</t>
  </si>
  <si>
    <t>life-threatening</t>
  </si>
  <si>
    <t>lifeblood</t>
  </si>
  <si>
    <t>lifeless</t>
  </si>
  <si>
    <t>lifelong</t>
  </si>
  <si>
    <t>light</t>
  </si>
  <si>
    <t>light-hearted</t>
  </si>
  <si>
    <t>lighten</t>
  </si>
  <si>
    <t>likable</t>
  </si>
  <si>
    <t>like</t>
  </si>
  <si>
    <t>likely</t>
  </si>
  <si>
    <t>liking</t>
  </si>
  <si>
    <t>limit</t>
  </si>
  <si>
    <t>limitation</t>
  </si>
  <si>
    <t>limited</t>
  </si>
  <si>
    <t>limitless</t>
  </si>
  <si>
    <t>limp</t>
  </si>
  <si>
    <t>lionhearted</t>
  </si>
  <si>
    <t>listless</t>
  </si>
  <si>
    <t>literate</t>
  </si>
  <si>
    <t>litigious</t>
  </si>
  <si>
    <t>little</t>
  </si>
  <si>
    <t>little-known</t>
  </si>
  <si>
    <t>live</t>
  </si>
  <si>
    <t>lively</t>
  </si>
  <si>
    <t>livid</t>
  </si>
  <si>
    <t>lividly</t>
  </si>
  <si>
    <t>loath</t>
  </si>
  <si>
    <t>loathe</t>
  </si>
  <si>
    <t>loathing</t>
  </si>
  <si>
    <t>loathly</t>
  </si>
  <si>
    <t>loathsome</t>
  </si>
  <si>
    <t>loathsomely</t>
  </si>
  <si>
    <t>lofty</t>
  </si>
  <si>
    <t>logical</t>
  </si>
  <si>
    <t>lone</t>
  </si>
  <si>
    <t>loneliness</t>
  </si>
  <si>
    <t>lonely</t>
  </si>
  <si>
    <t>lonesome</t>
  </si>
  <si>
    <t>long</t>
  </si>
  <si>
    <t>longing</t>
  </si>
  <si>
    <t>longingly</t>
  </si>
  <si>
    <t>look</t>
  </si>
  <si>
    <t>looking</t>
  </si>
  <si>
    <t>loophole</t>
  </si>
  <si>
    <t>loopholes</t>
  </si>
  <si>
    <t>loot</t>
  </si>
  <si>
    <t>lorn</t>
  </si>
  <si>
    <t>losing</t>
  </si>
  <si>
    <t>lose</t>
  </si>
  <si>
    <t>loser</t>
  </si>
  <si>
    <t>loss</t>
  </si>
  <si>
    <t>lost</t>
  </si>
  <si>
    <t>lousy</t>
  </si>
  <si>
    <t>lovable</t>
  </si>
  <si>
    <t>lovably</t>
  </si>
  <si>
    <t>love</t>
  </si>
  <si>
    <t>loveless</t>
  </si>
  <si>
    <t>loveliness</t>
  </si>
  <si>
    <t>lovelorn</t>
  </si>
  <si>
    <t>lover</t>
  </si>
  <si>
    <t>lovely</t>
  </si>
  <si>
    <t>low</t>
  </si>
  <si>
    <t>low-cost</t>
  </si>
  <si>
    <t>low-rated</t>
  </si>
  <si>
    <t>low-risk</t>
  </si>
  <si>
    <t>lower-priced</t>
  </si>
  <si>
    <t>lowly</t>
  </si>
  <si>
    <t>loyal</t>
  </si>
  <si>
    <t>loyalty</t>
  </si>
  <si>
    <t>lucid</t>
  </si>
  <si>
    <t>lucidly</t>
  </si>
  <si>
    <t>luck</t>
  </si>
  <si>
    <t>luckier</t>
  </si>
  <si>
    <t>luckiest</t>
  </si>
  <si>
    <t>luckily</t>
  </si>
  <si>
    <t>luckiness</t>
  </si>
  <si>
    <t>lucky</t>
  </si>
  <si>
    <t>lucrative</t>
  </si>
  <si>
    <t>ludicrous</t>
  </si>
  <si>
    <t>ludicrously</t>
  </si>
  <si>
    <t>lugubrious</t>
  </si>
  <si>
    <t>lukewarm</t>
  </si>
  <si>
    <t>lull</t>
  </si>
  <si>
    <t>luminous</t>
  </si>
  <si>
    <t>lunatic</t>
  </si>
  <si>
    <t>lunaticism</t>
  </si>
  <si>
    <t>lurch</t>
  </si>
  <si>
    <t>lure</t>
  </si>
  <si>
    <t>lurid</t>
  </si>
  <si>
    <t>lurk</t>
  </si>
  <si>
    <t>lurking</t>
  </si>
  <si>
    <t>lush</t>
  </si>
  <si>
    <t>luster</t>
  </si>
  <si>
    <t>lustrous</t>
  </si>
  <si>
    <t>luxuriant</t>
  </si>
  <si>
    <t>luxuriate</t>
  </si>
  <si>
    <t>luxurious</t>
  </si>
  <si>
    <t>luxuriously</t>
  </si>
  <si>
    <t>luxury</t>
  </si>
  <si>
    <t>lying</t>
  </si>
  <si>
    <t>lyrical</t>
  </si>
  <si>
    <t>macabre</t>
  </si>
  <si>
    <t>mad</t>
  </si>
  <si>
    <t>madden</t>
  </si>
  <si>
    <t>maddening</t>
  </si>
  <si>
    <t>maddeningly</t>
  </si>
  <si>
    <t>madder</t>
  </si>
  <si>
    <t>madly</t>
  </si>
  <si>
    <t>madman</t>
  </si>
  <si>
    <t>madness</t>
  </si>
  <si>
    <t>magic</t>
  </si>
  <si>
    <t>magical</t>
  </si>
  <si>
    <t>magnanimous</t>
  </si>
  <si>
    <t>magnanimously</t>
  </si>
  <si>
    <t>magnetic</t>
  </si>
  <si>
    <t>magnificence</t>
  </si>
  <si>
    <t>magnificent</t>
  </si>
  <si>
    <t>magnificently</t>
  </si>
  <si>
    <t>magnify</t>
  </si>
  <si>
    <t>majestic</t>
  </si>
  <si>
    <t>majesty</t>
  </si>
  <si>
    <t>major</t>
  </si>
  <si>
    <t>maladjusted</t>
  </si>
  <si>
    <t>maladjustment</t>
  </si>
  <si>
    <t>malady</t>
  </si>
  <si>
    <t>malaise</t>
  </si>
  <si>
    <t>malcontent</t>
  </si>
  <si>
    <t>malcontented</t>
  </si>
  <si>
    <t>maledict</t>
  </si>
  <si>
    <t>malevolence</t>
  </si>
  <si>
    <t>malevolent</t>
  </si>
  <si>
    <t>malevolently</t>
  </si>
  <si>
    <t>malice</t>
  </si>
  <si>
    <t>malicious</t>
  </si>
  <si>
    <t>maliciously</t>
  </si>
  <si>
    <t>maliciousness</t>
  </si>
  <si>
    <t>malign</t>
  </si>
  <si>
    <t>malignant</t>
  </si>
  <si>
    <t>malodorous</t>
  </si>
  <si>
    <t>maltreatment</t>
  </si>
  <si>
    <t>manageable</t>
  </si>
  <si>
    <t>maneuver</t>
  </si>
  <si>
    <t>mangle</t>
  </si>
  <si>
    <t>mania</t>
  </si>
  <si>
    <t>maniac</t>
  </si>
  <si>
    <t>maniacal</t>
  </si>
  <si>
    <t>manic</t>
  </si>
  <si>
    <t>manifest</t>
  </si>
  <si>
    <t>manipulate</t>
  </si>
  <si>
    <t>manipulation</t>
  </si>
  <si>
    <t>manipulative</t>
  </si>
  <si>
    <t>manipulators</t>
  </si>
  <si>
    <t>manly</t>
  </si>
  <si>
    <t>mannerly</t>
  </si>
  <si>
    <t>mar</t>
  </si>
  <si>
    <t>marginal</t>
  </si>
  <si>
    <t>marginally</t>
  </si>
  <si>
    <t>martyrdom</t>
  </si>
  <si>
    <t>martyrdom-seeking</t>
  </si>
  <si>
    <t>marvel</t>
  </si>
  <si>
    <t>marvellous</t>
  </si>
  <si>
    <t>marvelous</t>
  </si>
  <si>
    <t>marvelously</t>
  </si>
  <si>
    <t>marvelousness</t>
  </si>
  <si>
    <t>marvels</t>
  </si>
  <si>
    <t>massacre</t>
  </si>
  <si>
    <t>massacres</t>
  </si>
  <si>
    <t>massive</t>
  </si>
  <si>
    <t>master</t>
  </si>
  <si>
    <t>masterful</t>
  </si>
  <si>
    <t>masterfully</t>
  </si>
  <si>
    <t>masterpiece</t>
  </si>
  <si>
    <t>masterpieces</t>
  </si>
  <si>
    <t>masters</t>
  </si>
  <si>
    <t>mastery</t>
  </si>
  <si>
    <t>matchless</t>
  </si>
  <si>
    <t>matter</t>
  </si>
  <si>
    <t>mature</t>
  </si>
  <si>
    <t>maturely</t>
  </si>
  <si>
    <t>maturity</t>
  </si>
  <si>
    <t>maverick</t>
  </si>
  <si>
    <t>mawkish</t>
  </si>
  <si>
    <t>mawkishly</t>
  </si>
  <si>
    <t>mawkishness</t>
  </si>
  <si>
    <t>maxi-devaluation</t>
  </si>
  <si>
    <t>maximize</t>
  </si>
  <si>
    <t>maybe</t>
  </si>
  <si>
    <t>meager</t>
  </si>
  <si>
    <t>mean</t>
  </si>
  <si>
    <t>meaningful</t>
  </si>
  <si>
    <t>meaningless</t>
  </si>
  <si>
    <t>meanness</t>
  </si>
  <si>
    <t>meddle</t>
  </si>
  <si>
    <t>meddlesome</t>
  </si>
  <si>
    <t>mediocre</t>
  </si>
  <si>
    <t>mediocrity</t>
  </si>
  <si>
    <t>meek</t>
  </si>
  <si>
    <t>melancholy</t>
  </si>
  <si>
    <t>mellow</t>
  </si>
  <si>
    <t>melodramatic</t>
  </si>
  <si>
    <t>melodramatically</t>
  </si>
  <si>
    <t>memorable</t>
  </si>
  <si>
    <t>memorialize</t>
  </si>
  <si>
    <t>menace</t>
  </si>
  <si>
    <t>menacing</t>
  </si>
  <si>
    <t>menacingly</t>
  </si>
  <si>
    <t>mend</t>
  </si>
  <si>
    <t>mendacious</t>
  </si>
  <si>
    <t>mendacity</t>
  </si>
  <si>
    <t>menial</t>
  </si>
  <si>
    <t>mentor</t>
  </si>
  <si>
    <t>merciful</t>
  </si>
  <si>
    <t>mercifully</t>
  </si>
  <si>
    <t>merciless</t>
  </si>
  <si>
    <t>mercilessly</t>
  </si>
  <si>
    <t>mercy</t>
  </si>
  <si>
    <t>mere</t>
  </si>
  <si>
    <t>merely</t>
  </si>
  <si>
    <t>merit</t>
  </si>
  <si>
    <t>meritorious</t>
  </si>
  <si>
    <t>merrily</t>
  </si>
  <si>
    <t>merriment</t>
  </si>
  <si>
    <t>merriness</t>
  </si>
  <si>
    <t>merry</t>
  </si>
  <si>
    <t>mesmerize</t>
  </si>
  <si>
    <t>mesmerizing</t>
  </si>
  <si>
    <t>mesmerizingly</t>
  </si>
  <si>
    <t>mess</t>
  </si>
  <si>
    <t>messy</t>
  </si>
  <si>
    <t>meticulous</t>
  </si>
  <si>
    <t>meticulously</t>
  </si>
  <si>
    <t>midget</t>
  </si>
  <si>
    <t>miff</t>
  </si>
  <si>
    <t>might</t>
  </si>
  <si>
    <t>mightily</t>
  </si>
  <si>
    <t>mighty</t>
  </si>
  <si>
    <t>mild</t>
  </si>
  <si>
    <t>militancy</t>
  </si>
  <si>
    <t>mind</t>
  </si>
  <si>
    <t>mindful</t>
  </si>
  <si>
    <t>mindless</t>
  </si>
  <si>
    <t>mindlessly</t>
  </si>
  <si>
    <t>minister</t>
  </si>
  <si>
    <t>minor</t>
  </si>
  <si>
    <t>miracle</t>
  </si>
  <si>
    <t>miracles</t>
  </si>
  <si>
    <t>miraculous</t>
  </si>
  <si>
    <t>miraculously</t>
  </si>
  <si>
    <t>miraculousness</t>
  </si>
  <si>
    <t>mirage</t>
  </si>
  <si>
    <t>mire</t>
  </si>
  <si>
    <t>mirth</t>
  </si>
  <si>
    <t>misapprehend</t>
  </si>
  <si>
    <t>misbecoming</t>
  </si>
  <si>
    <t>misbecome</t>
  </si>
  <si>
    <t>misbegotten</t>
  </si>
  <si>
    <t>misbehave</t>
  </si>
  <si>
    <t>misbehavior</t>
  </si>
  <si>
    <t>miscalculate</t>
  </si>
  <si>
    <t>miscalculation</t>
  </si>
  <si>
    <t>mischief</t>
  </si>
  <si>
    <t>mischievous</t>
  </si>
  <si>
    <t>mischievously</t>
  </si>
  <si>
    <t>misconception</t>
  </si>
  <si>
    <t>misconceptions</t>
  </si>
  <si>
    <t>miscreant</t>
  </si>
  <si>
    <t>miscreants</t>
  </si>
  <si>
    <t>misdirection</t>
  </si>
  <si>
    <t>miser</t>
  </si>
  <si>
    <t>miserly</t>
  </si>
  <si>
    <t>miserable</t>
  </si>
  <si>
    <t>miserableness</t>
  </si>
  <si>
    <t>miserably</t>
  </si>
  <si>
    <t>miseries</t>
  </si>
  <si>
    <t>misery</t>
  </si>
  <si>
    <t>misfit</t>
  </si>
  <si>
    <t>misfortune</t>
  </si>
  <si>
    <t>misgiving</t>
  </si>
  <si>
    <t>misgivings</t>
  </si>
  <si>
    <t>misguidance</t>
  </si>
  <si>
    <t>misguide</t>
  </si>
  <si>
    <t>misguided</t>
  </si>
  <si>
    <t>mishandle</t>
  </si>
  <si>
    <t>mishap</t>
  </si>
  <si>
    <t>misinform</t>
  </si>
  <si>
    <t>misinformed</t>
  </si>
  <si>
    <t>misinterpret</t>
  </si>
  <si>
    <t>misjudge</t>
  </si>
  <si>
    <t>misjudgment</t>
  </si>
  <si>
    <t>mislead</t>
  </si>
  <si>
    <t>misleading</t>
  </si>
  <si>
    <t>misleadingly</t>
  </si>
  <si>
    <t>mislike</t>
  </si>
  <si>
    <t>mismanage</t>
  </si>
  <si>
    <t>misread</t>
  </si>
  <si>
    <t>misreading</t>
  </si>
  <si>
    <t>misrepresent</t>
  </si>
  <si>
    <t>misrepresentation</t>
  </si>
  <si>
    <t>miss</t>
  </si>
  <si>
    <t>misstatement</t>
  </si>
  <si>
    <t>mistake</t>
  </si>
  <si>
    <t>mistaken</t>
  </si>
  <si>
    <t>mistakenly</t>
  </si>
  <si>
    <t>mistakes</t>
  </si>
  <si>
    <t>mistrust</t>
  </si>
  <si>
    <t>mistrustful</t>
  </si>
  <si>
    <t>mistrustfully</t>
  </si>
  <si>
    <t>misunderstand</t>
  </si>
  <si>
    <t>misunderstood</t>
  </si>
  <si>
    <t>misunderstanding</t>
  </si>
  <si>
    <t>misunderstandings</t>
  </si>
  <si>
    <t>misuse</t>
  </si>
  <si>
    <t>moan</t>
  </si>
  <si>
    <t>mock</t>
  </si>
  <si>
    <t>mockeries</t>
  </si>
  <si>
    <t>mockery</t>
  </si>
  <si>
    <t>mocking</t>
  </si>
  <si>
    <t>mockingly</t>
  </si>
  <si>
    <t>moderate</t>
  </si>
  <si>
    <t>moderation</t>
  </si>
  <si>
    <t>modern</t>
  </si>
  <si>
    <t>modest</t>
  </si>
  <si>
    <t>modesty</t>
  </si>
  <si>
    <t>molest</t>
  </si>
  <si>
    <t>molestation</t>
  </si>
  <si>
    <t>mollify</t>
  </si>
  <si>
    <t>momentous</t>
  </si>
  <si>
    <t>monotonous</t>
  </si>
  <si>
    <t>monotony</t>
  </si>
  <si>
    <t>monster</t>
  </si>
  <si>
    <t>monstrosities</t>
  </si>
  <si>
    <t>monstrosity</t>
  </si>
  <si>
    <t>monstrous</t>
  </si>
  <si>
    <t>monstrously</t>
  </si>
  <si>
    <t>monumental</t>
  </si>
  <si>
    <t>monumentally</t>
  </si>
  <si>
    <t>moody</t>
  </si>
  <si>
    <t>moon</t>
  </si>
  <si>
    <t>moot</t>
  </si>
  <si>
    <t>mope</t>
  </si>
  <si>
    <t>moral</t>
  </si>
  <si>
    <t>morality</t>
  </si>
  <si>
    <t>moralize</t>
  </si>
  <si>
    <t>morbid</t>
  </si>
  <si>
    <t>morbidly</t>
  </si>
  <si>
    <t>mordant</t>
  </si>
  <si>
    <t>mordantly</t>
  </si>
  <si>
    <t>moribund</t>
  </si>
  <si>
    <t>mortification</t>
  </si>
  <si>
    <t>mortified</t>
  </si>
  <si>
    <t>mortify</t>
  </si>
  <si>
    <t>mortifying</t>
  </si>
  <si>
    <t>most</t>
  </si>
  <si>
    <t>motionless</t>
  </si>
  <si>
    <t>motivate</t>
  </si>
  <si>
    <t>motivated</t>
  </si>
  <si>
    <t>motivation</t>
  </si>
  <si>
    <t>motive</t>
  </si>
  <si>
    <t>motley</t>
  </si>
  <si>
    <t>mourn</t>
  </si>
  <si>
    <t>mourner</t>
  </si>
  <si>
    <t>mournful</t>
  </si>
  <si>
    <t>mournfully</t>
  </si>
  <si>
    <t>move</t>
  </si>
  <si>
    <t>moving</t>
  </si>
  <si>
    <t>much</t>
  </si>
  <si>
    <t>muddle</t>
  </si>
  <si>
    <t>muddy</t>
  </si>
  <si>
    <t>mudslinger</t>
  </si>
  <si>
    <t>mudslinging</t>
  </si>
  <si>
    <t>mulish</t>
  </si>
  <si>
    <t>multi-polarization</t>
  </si>
  <si>
    <t>mum</t>
  </si>
  <si>
    <t>mundane</t>
  </si>
  <si>
    <t>murder</t>
  </si>
  <si>
    <t>murderous</t>
  </si>
  <si>
    <t>murderously</t>
  </si>
  <si>
    <t>murky</t>
  </si>
  <si>
    <t>muscle-flexing</t>
  </si>
  <si>
    <t>must</t>
  </si>
  <si>
    <t>myriad</t>
  </si>
  <si>
    <t>mysterious</t>
  </si>
  <si>
    <t>mysteriously</t>
  </si>
  <si>
    <t>mystery</t>
  </si>
  <si>
    <t>mystify</t>
  </si>
  <si>
    <t>mistified</t>
  </si>
  <si>
    <t>myth</t>
  </si>
  <si>
    <t>nag</t>
  </si>
  <si>
    <t>nagging</t>
  </si>
  <si>
    <t>naive</t>
  </si>
  <si>
    <t>naively</t>
  </si>
  <si>
    <t>narrow</t>
  </si>
  <si>
    <t>narrower</t>
  </si>
  <si>
    <t>nastily</t>
  </si>
  <si>
    <t>nastiness</t>
  </si>
  <si>
    <t>nasty</t>
  </si>
  <si>
    <t>nationalism</t>
  </si>
  <si>
    <t>natural</t>
  </si>
  <si>
    <t>naturally</t>
  </si>
  <si>
    <t>naughty</t>
  </si>
  <si>
    <t>nauseate</t>
  </si>
  <si>
    <t>nauseating</t>
  </si>
  <si>
    <t>nauseatingly</t>
  </si>
  <si>
    <t>navigable</t>
  </si>
  <si>
    <t>neat</t>
  </si>
  <si>
    <t>neatly</t>
  </si>
  <si>
    <t>nebulous</t>
  </si>
  <si>
    <t>nebulously</t>
  </si>
  <si>
    <t>necessarily</t>
  </si>
  <si>
    <t>necessary</t>
  </si>
  <si>
    <t>need</t>
  </si>
  <si>
    <t>needless</t>
  </si>
  <si>
    <t>needlessly</t>
  </si>
  <si>
    <t>needs</t>
  </si>
  <si>
    <t>needy</t>
  </si>
  <si>
    <t>nefarious</t>
  </si>
  <si>
    <t>nefariously</t>
  </si>
  <si>
    <t>negate</t>
  </si>
  <si>
    <t>negation</t>
  </si>
  <si>
    <t>neglect</t>
  </si>
  <si>
    <t>neglected</t>
  </si>
  <si>
    <t>negligent</t>
  </si>
  <si>
    <t>negligence</t>
  </si>
  <si>
    <t>negligible</t>
  </si>
  <si>
    <t>nemesis</t>
  </si>
  <si>
    <t>nettle</t>
  </si>
  <si>
    <t>nettlesome</t>
  </si>
  <si>
    <t>nervous</t>
  </si>
  <si>
    <t>nervously</t>
  </si>
  <si>
    <t>nervousness</t>
  </si>
  <si>
    <t>neurotic</t>
  </si>
  <si>
    <t>neurotically</t>
  </si>
  <si>
    <t>neutralize</t>
  </si>
  <si>
    <t>nice</t>
  </si>
  <si>
    <t>nicely</t>
  </si>
  <si>
    <t>nifty</t>
  </si>
  <si>
    <t>niggle</t>
  </si>
  <si>
    <t>nightmare</t>
  </si>
  <si>
    <t>nightmarish</t>
  </si>
  <si>
    <t>nightmarishly</t>
  </si>
  <si>
    <t>nimble</t>
  </si>
  <si>
    <t>nix</t>
  </si>
  <si>
    <t>noble</t>
  </si>
  <si>
    <t>nobly</t>
  </si>
  <si>
    <t>noisy</t>
  </si>
  <si>
    <t>non-confidence</t>
  </si>
  <si>
    <t>non-violence</t>
  </si>
  <si>
    <t>non-violent</t>
  </si>
  <si>
    <t>nonexistent</t>
  </si>
  <si>
    <t>nonsense</t>
  </si>
  <si>
    <t>normal</t>
  </si>
  <si>
    <t>nosey</t>
  </si>
  <si>
    <t>notable</t>
  </si>
  <si>
    <t>notably</t>
  </si>
  <si>
    <t>noteworthy</t>
  </si>
  <si>
    <t>noticeable</t>
  </si>
  <si>
    <t>notorious</t>
  </si>
  <si>
    <t>notoriously</t>
  </si>
  <si>
    <t>novel</t>
  </si>
  <si>
    <t>nourish</t>
  </si>
  <si>
    <t>nourishing</t>
  </si>
  <si>
    <t>nourishment</t>
  </si>
  <si>
    <t>nuisance</t>
  </si>
  <si>
    <t>numb</t>
  </si>
  <si>
    <t>nurture</t>
  </si>
  <si>
    <t>nurturing</t>
  </si>
  <si>
    <t>oasis</t>
  </si>
  <si>
    <t>obedience</t>
  </si>
  <si>
    <t>obedient</t>
  </si>
  <si>
    <t>obediently</t>
  </si>
  <si>
    <t>obey</t>
  </si>
  <si>
    <t>obese</t>
  </si>
  <si>
    <t>object</t>
  </si>
  <si>
    <t>objection</t>
  </si>
  <si>
    <t>objectionable</t>
  </si>
  <si>
    <t>objections</t>
  </si>
  <si>
    <t>objective</t>
  </si>
  <si>
    <t>objectively</t>
  </si>
  <si>
    <t>obliged</t>
  </si>
  <si>
    <t>oblique</t>
  </si>
  <si>
    <t>obliterate</t>
  </si>
  <si>
    <t>obliterated</t>
  </si>
  <si>
    <t>oblivious</t>
  </si>
  <si>
    <t>obnoxious</t>
  </si>
  <si>
    <t>obnoxiously</t>
  </si>
  <si>
    <t>obscene</t>
  </si>
  <si>
    <t>obscenely</t>
  </si>
  <si>
    <t>obscenity</t>
  </si>
  <si>
    <t>obscure</t>
  </si>
  <si>
    <t>obscurity</t>
  </si>
  <si>
    <t>obsess</t>
  </si>
  <si>
    <t>obsession</t>
  </si>
  <si>
    <t>obsessions</t>
  </si>
  <si>
    <t>obsessive</t>
  </si>
  <si>
    <t>obsessively</t>
  </si>
  <si>
    <t>obsessiveness</t>
  </si>
  <si>
    <t>obsolete</t>
  </si>
  <si>
    <t>obstacle</t>
  </si>
  <si>
    <t>obstinate</t>
  </si>
  <si>
    <t>obstinately</t>
  </si>
  <si>
    <t>obstruct</t>
  </si>
  <si>
    <t>obstruction</t>
  </si>
  <si>
    <t>obtrusive</t>
  </si>
  <si>
    <t>obtuse</t>
  </si>
  <si>
    <t>obviate</t>
  </si>
  <si>
    <t>obviously</t>
  </si>
  <si>
    <t>odd</t>
  </si>
  <si>
    <t>odder</t>
  </si>
  <si>
    <t>oddest</t>
  </si>
  <si>
    <t>oddities</t>
  </si>
  <si>
    <t>oddity</t>
  </si>
  <si>
    <t>oddly</t>
  </si>
  <si>
    <t>offbeat</t>
  </si>
  <si>
    <t>offence</t>
  </si>
  <si>
    <t>offend</t>
  </si>
  <si>
    <t>offending</t>
  </si>
  <si>
    <t>offenses</t>
  </si>
  <si>
    <t>offensive</t>
  </si>
  <si>
    <t>offensively</t>
  </si>
  <si>
    <t>offensiveness</t>
  </si>
  <si>
    <t>officious</t>
  </si>
  <si>
    <t>offset</t>
  </si>
  <si>
    <t>oh</t>
  </si>
  <si>
    <t>okay</t>
  </si>
  <si>
    <t>ominous</t>
  </si>
  <si>
    <t>ominously</t>
  </si>
  <si>
    <t>omission</t>
  </si>
  <si>
    <t>omit</t>
  </si>
  <si>
    <t>one-side</t>
  </si>
  <si>
    <t>one-sided</t>
  </si>
  <si>
    <t>onerous</t>
  </si>
  <si>
    <t>onerously</t>
  </si>
  <si>
    <t>onslaught</t>
  </si>
  <si>
    <t>onward</t>
  </si>
  <si>
    <t>open</t>
  </si>
  <si>
    <t>openly</t>
  </si>
  <si>
    <t>openness</t>
  </si>
  <si>
    <t>opinionated</t>
  </si>
  <si>
    <t>opponent</t>
  </si>
  <si>
    <t>opportune</t>
  </si>
  <si>
    <t>opportunity</t>
  </si>
  <si>
    <t>opportunistic</t>
  </si>
  <si>
    <t>oppose</t>
  </si>
  <si>
    <t>opposition</t>
  </si>
  <si>
    <t>oppositions</t>
  </si>
  <si>
    <t>oppress</t>
  </si>
  <si>
    <t>oppression</t>
  </si>
  <si>
    <t>oppressive</t>
  </si>
  <si>
    <t>oppressively</t>
  </si>
  <si>
    <t>oppressiveness</t>
  </si>
  <si>
    <t>oppressors</t>
  </si>
  <si>
    <t>optimal</t>
  </si>
  <si>
    <t>optimism</t>
  </si>
  <si>
    <t>optimistic</t>
  </si>
  <si>
    <t>opulent</t>
  </si>
  <si>
    <t>ordeal</t>
  </si>
  <si>
    <t>orderly</t>
  </si>
  <si>
    <t>original</t>
  </si>
  <si>
    <t>originality</t>
  </si>
  <si>
    <t>orphan</t>
  </si>
  <si>
    <t>ostracize</t>
  </si>
  <si>
    <t>outbreak</t>
  </si>
  <si>
    <t>outburst</t>
  </si>
  <si>
    <t>outbursts</t>
  </si>
  <si>
    <t>outcast</t>
  </si>
  <si>
    <t>outcry</t>
  </si>
  <si>
    <t>outdated</t>
  </si>
  <si>
    <t>outdo</t>
  </si>
  <si>
    <t>outgoing</t>
  </si>
  <si>
    <t>outlaw</t>
  </si>
  <si>
    <t>outmoded</t>
  </si>
  <si>
    <t>outrage</t>
  </si>
  <si>
    <t>outraged</t>
  </si>
  <si>
    <t>outrageous</t>
  </si>
  <si>
    <t>outrageously</t>
  </si>
  <si>
    <t>outrageousness</t>
  </si>
  <si>
    <t>outrages</t>
  </si>
  <si>
    <t>outshine</t>
  </si>
  <si>
    <t>outsider</t>
  </si>
  <si>
    <t>outsmart</t>
  </si>
  <si>
    <t>outstanding</t>
  </si>
  <si>
    <t>outstandingly</t>
  </si>
  <si>
    <t>outstrip</t>
  </si>
  <si>
    <t>outwit</t>
  </si>
  <si>
    <t>ovation</t>
  </si>
  <si>
    <t>over-acted</t>
  </si>
  <si>
    <t>over-valuation</t>
  </si>
  <si>
    <t>overachiever</t>
  </si>
  <si>
    <t>overact</t>
  </si>
  <si>
    <t>overacted</t>
  </si>
  <si>
    <t>overawe</t>
  </si>
  <si>
    <t>overbalance</t>
  </si>
  <si>
    <t>overbalanced</t>
  </si>
  <si>
    <t>overbearing</t>
  </si>
  <si>
    <t>overbearingly</t>
  </si>
  <si>
    <t>overblown</t>
  </si>
  <si>
    <t>overcome</t>
  </si>
  <si>
    <t>overdo</t>
  </si>
  <si>
    <t>overdone</t>
  </si>
  <si>
    <t>overdue</t>
  </si>
  <si>
    <t>overemphasize</t>
  </si>
  <si>
    <t>overjoyed</t>
  </si>
  <si>
    <t>overkill</t>
  </si>
  <si>
    <t>overlook</t>
  </si>
  <si>
    <t>overplay</t>
  </si>
  <si>
    <t>overpower</t>
  </si>
  <si>
    <t>overreach</t>
  </si>
  <si>
    <t>overrun</t>
  </si>
  <si>
    <t>overshadow</t>
  </si>
  <si>
    <t>oversight</t>
  </si>
  <si>
    <t>oversimplification</t>
  </si>
  <si>
    <t>oversimplified</t>
  </si>
  <si>
    <t>oversimplify</t>
  </si>
  <si>
    <t>oversized</t>
  </si>
  <si>
    <t>overstate</t>
  </si>
  <si>
    <t>overstatement</t>
  </si>
  <si>
    <t>overstatements</t>
  </si>
  <si>
    <t>overtaxed</t>
  </si>
  <si>
    <t>overthrow</t>
  </si>
  <si>
    <t>overturn</t>
  </si>
  <si>
    <t>overture</t>
  </si>
  <si>
    <t>overwhelm</t>
  </si>
  <si>
    <t>overwhelming</t>
  </si>
  <si>
    <t>overwhelmingly</t>
  </si>
  <si>
    <t>overworked</t>
  </si>
  <si>
    <t>overzealous</t>
  </si>
  <si>
    <t>overzealously</t>
  </si>
  <si>
    <t>pacifist</t>
  </si>
  <si>
    <t>pacifists</t>
  </si>
  <si>
    <t>pain</t>
  </si>
  <si>
    <t>painful</t>
  </si>
  <si>
    <t>painfully</t>
  </si>
  <si>
    <t>painless</t>
  </si>
  <si>
    <t>painlessly</t>
  </si>
  <si>
    <t>pains</t>
  </si>
  <si>
    <t>painstaking</t>
  </si>
  <si>
    <t>painstakingly</t>
  </si>
  <si>
    <t>palatable</t>
  </si>
  <si>
    <t>palatial</t>
  </si>
  <si>
    <t>pale</t>
  </si>
  <si>
    <t>palliate</t>
  </si>
  <si>
    <t>paltry</t>
  </si>
  <si>
    <t>pamper</t>
  </si>
  <si>
    <t>pan</t>
  </si>
  <si>
    <t>pandemonium</t>
  </si>
  <si>
    <t>panic</t>
  </si>
  <si>
    <t>panicky</t>
  </si>
  <si>
    <t>paradise</t>
  </si>
  <si>
    <t>paradoxical</t>
  </si>
  <si>
    <t>paradoxically</t>
  </si>
  <si>
    <t>paralize</t>
  </si>
  <si>
    <t>paralyzed</t>
  </si>
  <si>
    <t>paramount</t>
  </si>
  <si>
    <t>paranoia</t>
  </si>
  <si>
    <t>paranoid</t>
  </si>
  <si>
    <t>parasite</t>
  </si>
  <si>
    <t>pardon</t>
  </si>
  <si>
    <t>pariah</t>
  </si>
  <si>
    <t>parody</t>
  </si>
  <si>
    <t>partiality</t>
  </si>
  <si>
    <t>particular</t>
  </si>
  <si>
    <t>partisan</t>
  </si>
  <si>
    <t>partisans</t>
  </si>
  <si>
    <t>passe</t>
  </si>
  <si>
    <t>passion</t>
  </si>
  <si>
    <t>passionate</t>
  </si>
  <si>
    <t>passionately</t>
  </si>
  <si>
    <t>passive</t>
  </si>
  <si>
    <t>passiveness</t>
  </si>
  <si>
    <t>pathetic</t>
  </si>
  <si>
    <t>pathetically</t>
  </si>
  <si>
    <t>patience</t>
  </si>
  <si>
    <t>patient</t>
  </si>
  <si>
    <t>patiently</t>
  </si>
  <si>
    <t>patriot</t>
  </si>
  <si>
    <t>patriotic</t>
  </si>
  <si>
    <t>patronize</t>
  </si>
  <si>
    <t>paucity</t>
  </si>
  <si>
    <t>pauper</t>
  </si>
  <si>
    <t>paupers</t>
  </si>
  <si>
    <t>payback</t>
  </si>
  <si>
    <t>peace</t>
  </si>
  <si>
    <t>peaceable</t>
  </si>
  <si>
    <t>peaceful</t>
  </si>
  <si>
    <t>peacefully</t>
  </si>
  <si>
    <t>peacekeepers</t>
  </si>
  <si>
    <t>peculiar</t>
  </si>
  <si>
    <t>peculiarly</t>
  </si>
  <si>
    <t>pedantic</t>
  </si>
  <si>
    <t>pedestrian</t>
  </si>
  <si>
    <t>peerless</t>
  </si>
  <si>
    <t>peeve</t>
  </si>
  <si>
    <t>peeved</t>
  </si>
  <si>
    <t>peevish</t>
  </si>
  <si>
    <t>peevishly</t>
  </si>
  <si>
    <t>penalize</t>
  </si>
  <si>
    <t>penalty</t>
  </si>
  <si>
    <t>penetrating</t>
  </si>
  <si>
    <t>penitent</t>
  </si>
  <si>
    <t>perceptive</t>
  </si>
  <si>
    <t>perfect</t>
  </si>
  <si>
    <t>perfection</t>
  </si>
  <si>
    <t>perfectly</t>
  </si>
  <si>
    <t>perfidious</t>
  </si>
  <si>
    <t>perfidity</t>
  </si>
  <si>
    <t>perfunctory</t>
  </si>
  <si>
    <t>peril</t>
  </si>
  <si>
    <t>perilous</t>
  </si>
  <si>
    <t>perilously</t>
  </si>
  <si>
    <t>peripheral</t>
  </si>
  <si>
    <t>perish</t>
  </si>
  <si>
    <t>permissible</t>
  </si>
  <si>
    <t>pernicious</t>
  </si>
  <si>
    <t>perplex</t>
  </si>
  <si>
    <t>perplexed</t>
  </si>
  <si>
    <t>perplexing</t>
  </si>
  <si>
    <t>perplexity</t>
  </si>
  <si>
    <t>persecute</t>
  </si>
  <si>
    <t>persecution</t>
  </si>
  <si>
    <t>perseverance</t>
  </si>
  <si>
    <t>persevere</t>
  </si>
  <si>
    <t>persistent</t>
  </si>
  <si>
    <t>personages</t>
  </si>
  <si>
    <t>personality</t>
  </si>
  <si>
    <t>perspicuous</t>
  </si>
  <si>
    <t>perspicuously</t>
  </si>
  <si>
    <t>persuade</t>
  </si>
  <si>
    <t>persuasive</t>
  </si>
  <si>
    <t>persuasively</t>
  </si>
  <si>
    <t>pertinacious</t>
  </si>
  <si>
    <t>pertinaciously</t>
  </si>
  <si>
    <t>pertinacity</t>
  </si>
  <si>
    <t>pertinent</t>
  </si>
  <si>
    <t>perturb</t>
  </si>
  <si>
    <t>perturbed</t>
  </si>
  <si>
    <t>perverse</t>
  </si>
  <si>
    <t>perversely</t>
  </si>
  <si>
    <t>perversion</t>
  </si>
  <si>
    <t>perversity</t>
  </si>
  <si>
    <t>pervert</t>
  </si>
  <si>
    <t>perverted</t>
  </si>
  <si>
    <t>pessimism</t>
  </si>
  <si>
    <t>pessimistic</t>
  </si>
  <si>
    <t>pessimistically</t>
  </si>
  <si>
    <t>pest</t>
  </si>
  <si>
    <t>pestilent</t>
  </si>
  <si>
    <t>petrify</t>
  </si>
  <si>
    <t>petrified</t>
  </si>
  <si>
    <t>pettifog</t>
  </si>
  <si>
    <t>petty</t>
  </si>
  <si>
    <t>phenomenal</t>
  </si>
  <si>
    <t>phenomenally</t>
  </si>
  <si>
    <t>phobia</t>
  </si>
  <si>
    <t>phobic</t>
  </si>
  <si>
    <t>phony</t>
  </si>
  <si>
    <t>picky</t>
  </si>
  <si>
    <t>picturesque</t>
  </si>
  <si>
    <t>piety</t>
  </si>
  <si>
    <t>pillage</t>
  </si>
  <si>
    <t>pillar</t>
  </si>
  <si>
    <t>pillory</t>
  </si>
  <si>
    <t>pinch</t>
  </si>
  <si>
    <t>pine</t>
  </si>
  <si>
    <t>pinnacle</t>
  </si>
  <si>
    <t>pious</t>
  </si>
  <si>
    <t>pique</t>
  </si>
  <si>
    <t>pithy</t>
  </si>
  <si>
    <t>pitiable</t>
  </si>
  <si>
    <t>pitiful</t>
  </si>
  <si>
    <t>pitifully</t>
  </si>
  <si>
    <t>pitiless</t>
  </si>
  <si>
    <t>pitilessly</t>
  </si>
  <si>
    <t>pittance</t>
  </si>
  <si>
    <t>pity</t>
  </si>
  <si>
    <t>placate</t>
  </si>
  <si>
    <t>placid</t>
  </si>
  <si>
    <t>plagiarize</t>
  </si>
  <si>
    <t>plague</t>
  </si>
  <si>
    <t>plain</t>
  </si>
  <si>
    <t>plainly</t>
  </si>
  <si>
    <t>plausibility</t>
  </si>
  <si>
    <t>plausible</t>
  </si>
  <si>
    <t>player</t>
  </si>
  <si>
    <t>playful</t>
  </si>
  <si>
    <t>playfully</t>
  </si>
  <si>
    <t>plaything</t>
  </si>
  <si>
    <t>plea</t>
  </si>
  <si>
    <t>pleas</t>
  </si>
  <si>
    <t>pleasant</t>
  </si>
  <si>
    <t>pleasantly</t>
  </si>
  <si>
    <t>please</t>
  </si>
  <si>
    <t>pleased</t>
  </si>
  <si>
    <t>pleasing</t>
  </si>
  <si>
    <t>pleasingly</t>
  </si>
  <si>
    <t>pleasurable</t>
  </si>
  <si>
    <t>pleasurably</t>
  </si>
  <si>
    <t>pleasure</t>
  </si>
  <si>
    <t>plebeian</t>
  </si>
  <si>
    <t>pledge</t>
  </si>
  <si>
    <t>pledges</t>
  </si>
  <si>
    <t>plentiful</t>
  </si>
  <si>
    <t>plenty</t>
  </si>
  <si>
    <t>plight</t>
  </si>
  <si>
    <t>plot</t>
  </si>
  <si>
    <t>plotters</t>
  </si>
  <si>
    <t>ploy</t>
  </si>
  <si>
    <t>plunder</t>
  </si>
  <si>
    <t>plunderer</t>
  </si>
  <si>
    <t>plush</t>
  </si>
  <si>
    <t>poetic</t>
  </si>
  <si>
    <t>poeticize</t>
  </si>
  <si>
    <t>poignant</t>
  </si>
  <si>
    <t>point</t>
  </si>
  <si>
    <t>pointless</t>
  </si>
  <si>
    <t>pointlessly</t>
  </si>
  <si>
    <t>poise</t>
  </si>
  <si>
    <t>poised</t>
  </si>
  <si>
    <t>poison</t>
  </si>
  <si>
    <t>poisonous</t>
  </si>
  <si>
    <t>poisonously</t>
  </si>
  <si>
    <t>polarisation</t>
  </si>
  <si>
    <t>polemize</t>
  </si>
  <si>
    <t>polished</t>
  </si>
  <si>
    <t>polite</t>
  </si>
  <si>
    <t>politeness</t>
  </si>
  <si>
    <t>pollute</t>
  </si>
  <si>
    <t>polluter</t>
  </si>
  <si>
    <t>polluters</t>
  </si>
  <si>
    <t>polution</t>
  </si>
  <si>
    <t>pompous</t>
  </si>
  <si>
    <t>poor</t>
  </si>
  <si>
    <t>poorly</t>
  </si>
  <si>
    <t>popular</t>
  </si>
  <si>
    <t>popularity</t>
  </si>
  <si>
    <t>portable</t>
  </si>
  <si>
    <t>posh</t>
  </si>
  <si>
    <t>positiveness</t>
  </si>
  <si>
    <t>positively</t>
  </si>
  <si>
    <t>possible</t>
  </si>
  <si>
    <t>possibly</t>
  </si>
  <si>
    <t>posterity</t>
  </si>
  <si>
    <t>posturing</t>
  </si>
  <si>
    <t>potent</t>
  </si>
  <si>
    <t>potential</t>
  </si>
  <si>
    <t>pout</t>
  </si>
  <si>
    <t>poverty</t>
  </si>
  <si>
    <t>power</t>
  </si>
  <si>
    <t>powerful</t>
  </si>
  <si>
    <t>powerfully</t>
  </si>
  <si>
    <t>powerless</t>
  </si>
  <si>
    <t>practicable</t>
  </si>
  <si>
    <t>practical</t>
  </si>
  <si>
    <t>pragmatic</t>
  </si>
  <si>
    <t>praise</t>
  </si>
  <si>
    <t>praiseworthy</t>
  </si>
  <si>
    <t>praising</t>
  </si>
  <si>
    <t>prate</t>
  </si>
  <si>
    <t>pratfall</t>
  </si>
  <si>
    <t>prattle</t>
  </si>
  <si>
    <t>pray</t>
  </si>
  <si>
    <t>pre-eminent</t>
  </si>
  <si>
    <t>preach</t>
  </si>
  <si>
    <t>preaching</t>
  </si>
  <si>
    <t>precarious</t>
  </si>
  <si>
    <t>precariously</t>
  </si>
  <si>
    <t>precaution</t>
  </si>
  <si>
    <t>precautions</t>
  </si>
  <si>
    <t>precedent</t>
  </si>
  <si>
    <t>precious</t>
  </si>
  <si>
    <t>precipitate</t>
  </si>
  <si>
    <t>precipitous</t>
  </si>
  <si>
    <t>precise</t>
  </si>
  <si>
    <t>precisely</t>
  </si>
  <si>
    <t>precision</t>
  </si>
  <si>
    <t>predatory</t>
  </si>
  <si>
    <t>predicament</t>
  </si>
  <si>
    <t>preeminent</t>
  </si>
  <si>
    <t>preemptive</t>
  </si>
  <si>
    <t>prefer</t>
  </si>
  <si>
    <t>preferable</t>
  </si>
  <si>
    <t>preferably</t>
  </si>
  <si>
    <t>preference</t>
  </si>
  <si>
    <t>preferences</t>
  </si>
  <si>
    <t>prejudge</t>
  </si>
  <si>
    <t>prejudice</t>
  </si>
  <si>
    <t>prejudicial</t>
  </si>
  <si>
    <t>premeditated</t>
  </si>
  <si>
    <t>premier</t>
  </si>
  <si>
    <t>premium</t>
  </si>
  <si>
    <t>preoccupy</t>
  </si>
  <si>
    <t>prepared</t>
  </si>
  <si>
    <t>preponderance</t>
  </si>
  <si>
    <t>preposterous</t>
  </si>
  <si>
    <t>preposterously</t>
  </si>
  <si>
    <t>press</t>
  </si>
  <si>
    <t>pressing</t>
  </si>
  <si>
    <t>prestige</t>
  </si>
  <si>
    <t>prestigious</t>
  </si>
  <si>
    <t>presume</t>
  </si>
  <si>
    <t>presumptuous</t>
  </si>
  <si>
    <t>presumptuously</t>
  </si>
  <si>
    <t>pretence</t>
  </si>
  <si>
    <t>pretend</t>
  </si>
  <si>
    <t>pretense</t>
  </si>
  <si>
    <t>pretentious</t>
  </si>
  <si>
    <t>pretentiously</t>
  </si>
  <si>
    <t>prettily</t>
  </si>
  <si>
    <t>pretty</t>
  </si>
  <si>
    <t>prevaricate</t>
  </si>
  <si>
    <t>priceless</t>
  </si>
  <si>
    <t>pricey</t>
  </si>
  <si>
    <t>prickle</t>
  </si>
  <si>
    <t>prickles</t>
  </si>
  <si>
    <t>pride</t>
  </si>
  <si>
    <t>prideful</t>
  </si>
  <si>
    <t>primitive</t>
  </si>
  <si>
    <t>principle</t>
  </si>
  <si>
    <t>principled</t>
  </si>
  <si>
    <t>prison</t>
  </si>
  <si>
    <t>prisoner</t>
  </si>
  <si>
    <t>privilege</t>
  </si>
  <si>
    <t>privileged</t>
  </si>
  <si>
    <t>prize</t>
  </si>
  <si>
    <t>pro</t>
  </si>
  <si>
    <t>pro-American</t>
  </si>
  <si>
    <t>pro-Beijing</t>
  </si>
  <si>
    <t>pro-Cuba</t>
  </si>
  <si>
    <t>pro-peace</t>
  </si>
  <si>
    <t>proactive</t>
  </si>
  <si>
    <t>problem</t>
  </si>
  <si>
    <t>problematic</t>
  </si>
  <si>
    <t>problems</t>
  </si>
  <si>
    <t>procrastinate</t>
  </si>
  <si>
    <t>procrastination</t>
  </si>
  <si>
    <t>prodigious</t>
  </si>
  <si>
    <t>prodigiously</t>
  </si>
  <si>
    <t>prodigy</t>
  </si>
  <si>
    <t>productive</t>
  </si>
  <si>
    <t>profane</t>
  </si>
  <si>
    <t>profanity</t>
  </si>
  <si>
    <t>profess</t>
  </si>
  <si>
    <t>proficient</t>
  </si>
  <si>
    <t>proficiently</t>
  </si>
  <si>
    <t>profit</t>
  </si>
  <si>
    <t>profitable</t>
  </si>
  <si>
    <t>profound</t>
  </si>
  <si>
    <t>profoundly</t>
  </si>
  <si>
    <t>profuse</t>
  </si>
  <si>
    <t>profusely</t>
  </si>
  <si>
    <t>profusion</t>
  </si>
  <si>
    <t>progress</t>
  </si>
  <si>
    <t>progressive</t>
  </si>
  <si>
    <t>prohibit</t>
  </si>
  <si>
    <t>prohibitive</t>
  </si>
  <si>
    <t>prohibitively</t>
  </si>
  <si>
    <t>prolific</t>
  </si>
  <si>
    <t>prominent</t>
  </si>
  <si>
    <t>prominence</t>
  </si>
  <si>
    <t>promise</t>
  </si>
  <si>
    <t>promising</t>
  </si>
  <si>
    <t>promoter</t>
  </si>
  <si>
    <t>prompt</t>
  </si>
  <si>
    <t>promptly</t>
  </si>
  <si>
    <t>propaganda</t>
  </si>
  <si>
    <t>propagandize</t>
  </si>
  <si>
    <t>proper</t>
  </si>
  <si>
    <t>properly</t>
  </si>
  <si>
    <t>propitious</t>
  </si>
  <si>
    <t>propitiously</t>
  </si>
  <si>
    <t>proscription</t>
  </si>
  <si>
    <t>proscriptions</t>
  </si>
  <si>
    <t>prosecute</t>
  </si>
  <si>
    <t>prospect</t>
  </si>
  <si>
    <t>prospects</t>
  </si>
  <si>
    <t>prosper</t>
  </si>
  <si>
    <t>prosperity</t>
  </si>
  <si>
    <t>prosperous</t>
  </si>
  <si>
    <t>protect</t>
  </si>
  <si>
    <t>protection</t>
  </si>
  <si>
    <t>protective</t>
  </si>
  <si>
    <t>protector</t>
  </si>
  <si>
    <t>protest</t>
  </si>
  <si>
    <t>protests</t>
  </si>
  <si>
    <t>protracted</t>
  </si>
  <si>
    <t>proud</t>
  </si>
  <si>
    <t>providence</t>
  </si>
  <si>
    <t>provocation</t>
  </si>
  <si>
    <t>provocative</t>
  </si>
  <si>
    <t>provoke</t>
  </si>
  <si>
    <t>prowess</t>
  </si>
  <si>
    <t>prudence</t>
  </si>
  <si>
    <t>prudent</t>
  </si>
  <si>
    <t>prudently</t>
  </si>
  <si>
    <t>pry</t>
  </si>
  <si>
    <t>pugnacious</t>
  </si>
  <si>
    <t>pugnaciously</t>
  </si>
  <si>
    <t>pugnacity</t>
  </si>
  <si>
    <t>punch</t>
  </si>
  <si>
    <t>punctual</t>
  </si>
  <si>
    <t>pundits</t>
  </si>
  <si>
    <t>punish</t>
  </si>
  <si>
    <t>punishable</t>
  </si>
  <si>
    <t>punitive</t>
  </si>
  <si>
    <t>puny</t>
  </si>
  <si>
    <t>puppet</t>
  </si>
  <si>
    <t>puppets</t>
  </si>
  <si>
    <t>pure</t>
  </si>
  <si>
    <t>purification</t>
  </si>
  <si>
    <t>purify</t>
  </si>
  <si>
    <t>purity</t>
  </si>
  <si>
    <t>purposeful</t>
  </si>
  <si>
    <t>puzzle</t>
  </si>
  <si>
    <t>puzzled</t>
  </si>
  <si>
    <t>puzzlement</t>
  </si>
  <si>
    <t>puzzling</t>
  </si>
  <si>
    <t>quack</t>
  </si>
  <si>
    <t>quaint</t>
  </si>
  <si>
    <t>qualified</t>
  </si>
  <si>
    <t>qualify</t>
  </si>
  <si>
    <t>qualms</t>
  </si>
  <si>
    <t>quandary</t>
  </si>
  <si>
    <t>quarrel</t>
  </si>
  <si>
    <t>quarrellous</t>
  </si>
  <si>
    <t>quarrellously</t>
  </si>
  <si>
    <t>quarrels</t>
  </si>
  <si>
    <t>quarrelsome</t>
  </si>
  <si>
    <t>quash</t>
  </si>
  <si>
    <t>quasi-ally</t>
  </si>
  <si>
    <t>queer</t>
  </si>
  <si>
    <t>quench</t>
  </si>
  <si>
    <t>questionable</t>
  </si>
  <si>
    <t>quibble</t>
  </si>
  <si>
    <t>quicken</t>
  </si>
  <si>
    <t>quick</t>
  </si>
  <si>
    <t>quiet</t>
  </si>
  <si>
    <t>quit</t>
  </si>
  <si>
    <t>quite</t>
  </si>
  <si>
    <t>quitter</t>
  </si>
  <si>
    <t>racism</t>
  </si>
  <si>
    <t>racist</t>
  </si>
  <si>
    <t>racists</t>
  </si>
  <si>
    <t>rack</t>
  </si>
  <si>
    <t>radiance</t>
  </si>
  <si>
    <t>radiant</t>
  </si>
  <si>
    <t>radical</t>
  </si>
  <si>
    <t>radicalization</t>
  </si>
  <si>
    <t>radically</t>
  </si>
  <si>
    <t>radicals</t>
  </si>
  <si>
    <t>rage</t>
  </si>
  <si>
    <t>ragged</t>
  </si>
  <si>
    <t>raging</t>
  </si>
  <si>
    <t>rail</t>
  </si>
  <si>
    <t>rally</t>
  </si>
  <si>
    <t>rampage</t>
  </si>
  <si>
    <t>rampant</t>
  </si>
  <si>
    <t>ramshackle</t>
  </si>
  <si>
    <t>rancor</t>
  </si>
  <si>
    <t>rank</t>
  </si>
  <si>
    <t>rankle</t>
  </si>
  <si>
    <t>rant</t>
  </si>
  <si>
    <t>ranting</t>
  </si>
  <si>
    <t>rantingly</t>
  </si>
  <si>
    <t>rapprochement</t>
  </si>
  <si>
    <t>rapport</t>
  </si>
  <si>
    <t>rapt</t>
  </si>
  <si>
    <t>rapture</t>
  </si>
  <si>
    <t>raptureous</t>
  </si>
  <si>
    <t>raptureously</t>
  </si>
  <si>
    <t>rapturous</t>
  </si>
  <si>
    <t>rapturously</t>
  </si>
  <si>
    <t>rare</t>
  </si>
  <si>
    <t>rascal</t>
  </si>
  <si>
    <t>rash</t>
  </si>
  <si>
    <t>rat</t>
  </si>
  <si>
    <t>rather</t>
  </si>
  <si>
    <t>rational</t>
  </si>
  <si>
    <t>rationality</t>
  </si>
  <si>
    <t>rationalize</t>
  </si>
  <si>
    <t>rattle</t>
  </si>
  <si>
    <t>ravage</t>
  </si>
  <si>
    <t>rave</t>
  </si>
  <si>
    <t>raving</t>
  </si>
  <si>
    <t>re-conquest</t>
  </si>
  <si>
    <t>reactionary</t>
  </si>
  <si>
    <t>readily</t>
  </si>
  <si>
    <t>ready</t>
  </si>
  <si>
    <t>reaffirm</t>
  </si>
  <si>
    <t>reaffirmation</t>
  </si>
  <si>
    <t>real</t>
  </si>
  <si>
    <t>realist</t>
  </si>
  <si>
    <t>realistic</t>
  </si>
  <si>
    <t>realistically</t>
  </si>
  <si>
    <t>really</t>
  </si>
  <si>
    <t>reason</t>
  </si>
  <si>
    <t>reasonable</t>
  </si>
  <si>
    <t>reasonably</t>
  </si>
  <si>
    <t>reasoned</t>
  </si>
  <si>
    <t>reassurance</t>
  </si>
  <si>
    <t>reassure</t>
  </si>
  <si>
    <t>rebellious</t>
  </si>
  <si>
    <t>rebuff</t>
  </si>
  <si>
    <t>rebuke</t>
  </si>
  <si>
    <t>recalcitrant</t>
  </si>
  <si>
    <t>recant</t>
  </si>
  <si>
    <t>receptive</t>
  </si>
  <si>
    <t>recession</t>
  </si>
  <si>
    <t>recessionary</t>
  </si>
  <si>
    <t>reckless</t>
  </si>
  <si>
    <t>recklessly</t>
  </si>
  <si>
    <t>recklessness</t>
  </si>
  <si>
    <t>reclaim</t>
  </si>
  <si>
    <t>recognition</t>
  </si>
  <si>
    <t>recoil</t>
  </si>
  <si>
    <t>recommend</t>
  </si>
  <si>
    <t>recommendation</t>
  </si>
  <si>
    <t>recommendations</t>
  </si>
  <si>
    <t>recommended</t>
  </si>
  <si>
    <t>recompense</t>
  </si>
  <si>
    <t>reconcile</t>
  </si>
  <si>
    <t>reconciliation</t>
  </si>
  <si>
    <t>record-setting</t>
  </si>
  <si>
    <t>recourses</t>
  </si>
  <si>
    <t>recover</t>
  </si>
  <si>
    <t>rectification</t>
  </si>
  <si>
    <t>rectify</t>
  </si>
  <si>
    <t>rectifying</t>
  </si>
  <si>
    <t>redeem</t>
  </si>
  <si>
    <t>redeeming</t>
  </si>
  <si>
    <t>redemption</t>
  </si>
  <si>
    <t>redundancy</t>
  </si>
  <si>
    <t>redundant</t>
  </si>
  <si>
    <t>reestablish</t>
  </si>
  <si>
    <t>refine</t>
  </si>
  <si>
    <t>refined</t>
  </si>
  <si>
    <t>refinement</t>
  </si>
  <si>
    <t>reform</t>
  </si>
  <si>
    <t>refresh</t>
  </si>
  <si>
    <t>refreshing</t>
  </si>
  <si>
    <t>refuge</t>
  </si>
  <si>
    <t>refusal</t>
  </si>
  <si>
    <t>refuse</t>
  </si>
  <si>
    <t>refutation</t>
  </si>
  <si>
    <t>refute</t>
  </si>
  <si>
    <t>regal</t>
  </si>
  <si>
    <t>regally</t>
  </si>
  <si>
    <t>regard</t>
  </si>
  <si>
    <t>regardless</t>
  </si>
  <si>
    <t>regress</t>
  </si>
  <si>
    <t>regression</t>
  </si>
  <si>
    <t>regressive</t>
  </si>
  <si>
    <t>regret</t>
  </si>
  <si>
    <t>regretful</t>
  </si>
  <si>
    <t>regretfully</t>
  </si>
  <si>
    <t>regrettable</t>
  </si>
  <si>
    <t>regrettably</t>
  </si>
  <si>
    <t>rehabilitate</t>
  </si>
  <si>
    <t>rehabilitation</t>
  </si>
  <si>
    <t>reinforce</t>
  </si>
  <si>
    <t>reinforcement</t>
  </si>
  <si>
    <t>reject</t>
  </si>
  <si>
    <t>rejection</t>
  </si>
  <si>
    <t>rejoice</t>
  </si>
  <si>
    <t>rejoicing</t>
  </si>
  <si>
    <t>rejoicingly</t>
  </si>
  <si>
    <t>relapse</t>
  </si>
  <si>
    <t>relax</t>
  </si>
  <si>
    <t>relaxed</t>
  </si>
  <si>
    <t>relent</t>
  </si>
  <si>
    <t>relentless</t>
  </si>
  <si>
    <t>relentlessly</t>
  </si>
  <si>
    <t>relentlessness</t>
  </si>
  <si>
    <t>relevant</t>
  </si>
  <si>
    <t>relevance</t>
  </si>
  <si>
    <t>reliable</t>
  </si>
  <si>
    <t>reliability</t>
  </si>
  <si>
    <t>reliably</t>
  </si>
  <si>
    <t>relief</t>
  </si>
  <si>
    <t>relieve</t>
  </si>
  <si>
    <t>relish</t>
  </si>
  <si>
    <t>reluctance</t>
  </si>
  <si>
    <t>reluctant</t>
  </si>
  <si>
    <t>reluctantly</t>
  </si>
  <si>
    <t>remarkable</t>
  </si>
  <si>
    <t>remarkably</t>
  </si>
  <si>
    <t>remedy</t>
  </si>
  <si>
    <t>reminiscent</t>
  </si>
  <si>
    <t>remorse</t>
  </si>
  <si>
    <t>remorseful</t>
  </si>
  <si>
    <t>remorsefully</t>
  </si>
  <si>
    <t>remorseless</t>
  </si>
  <si>
    <t>remorselessly</t>
  </si>
  <si>
    <t>remorselessness</t>
  </si>
  <si>
    <t>remunerate</t>
  </si>
  <si>
    <t>renaissance</t>
  </si>
  <si>
    <t>renewal</t>
  </si>
  <si>
    <t>renovate</t>
  </si>
  <si>
    <t>renovation</t>
  </si>
  <si>
    <t>renounce</t>
  </si>
  <si>
    <t>renown</t>
  </si>
  <si>
    <t>renowned</t>
  </si>
  <si>
    <t>renunciation</t>
  </si>
  <si>
    <t>repair</t>
  </si>
  <si>
    <t>reparation</t>
  </si>
  <si>
    <t>repay</t>
  </si>
  <si>
    <t>repel</t>
  </si>
  <si>
    <t>repent</t>
  </si>
  <si>
    <t>repentance</t>
  </si>
  <si>
    <t>repetitive</t>
  </si>
  <si>
    <t>reprehensible</t>
  </si>
  <si>
    <t>reprehensibly</t>
  </si>
  <si>
    <t>reprehension</t>
  </si>
  <si>
    <t>reprehensive</t>
  </si>
  <si>
    <t>repress</t>
  </si>
  <si>
    <t>repression</t>
  </si>
  <si>
    <t>repressive</t>
  </si>
  <si>
    <t>reprimand</t>
  </si>
  <si>
    <t>reproach</t>
  </si>
  <si>
    <t>reproachful</t>
  </si>
  <si>
    <t>reprove</t>
  </si>
  <si>
    <t>reprovingly</t>
  </si>
  <si>
    <t>repudiate</t>
  </si>
  <si>
    <t>repudiation</t>
  </si>
  <si>
    <t>repugn</t>
  </si>
  <si>
    <t>repugnance</t>
  </si>
  <si>
    <t>repugnant</t>
  </si>
  <si>
    <t>repugnantly</t>
  </si>
  <si>
    <t>repulse</t>
  </si>
  <si>
    <t>repulsed</t>
  </si>
  <si>
    <t>repulsing</t>
  </si>
  <si>
    <t>repulsive</t>
  </si>
  <si>
    <t>repulsively</t>
  </si>
  <si>
    <t>repulsiveness</t>
  </si>
  <si>
    <t>reputable</t>
  </si>
  <si>
    <t>rescue</t>
  </si>
  <si>
    <t>resent</t>
  </si>
  <si>
    <t>resentful</t>
  </si>
  <si>
    <t>resentment</t>
  </si>
  <si>
    <t>reservations</t>
  </si>
  <si>
    <t>resignation</t>
  </si>
  <si>
    <t>resigned</t>
  </si>
  <si>
    <t>resilient</t>
  </si>
  <si>
    <t>resistance</t>
  </si>
  <si>
    <t>resistant</t>
  </si>
  <si>
    <t>resolute</t>
  </si>
  <si>
    <t>resolve</t>
  </si>
  <si>
    <t>resolved</t>
  </si>
  <si>
    <t>resound</t>
  </si>
  <si>
    <t>resounding</t>
  </si>
  <si>
    <t>resourceful</t>
  </si>
  <si>
    <t>resourcefulness</t>
  </si>
  <si>
    <t>respect</t>
  </si>
  <si>
    <t>respectable</t>
  </si>
  <si>
    <t>respectful</t>
  </si>
  <si>
    <t>respectfully</t>
  </si>
  <si>
    <t>respite</t>
  </si>
  <si>
    <t>resplendent</t>
  </si>
  <si>
    <t>responsibility</t>
  </si>
  <si>
    <t>responsible</t>
  </si>
  <si>
    <t>responsibly</t>
  </si>
  <si>
    <t>responsive</t>
  </si>
  <si>
    <t>restful</t>
  </si>
  <si>
    <t>restless</t>
  </si>
  <si>
    <t>restlessness</t>
  </si>
  <si>
    <t>restoration</t>
  </si>
  <si>
    <t>restore</t>
  </si>
  <si>
    <t>restraint</t>
  </si>
  <si>
    <t>restrict</t>
  </si>
  <si>
    <t>restricted</t>
  </si>
  <si>
    <t>restriction</t>
  </si>
  <si>
    <t>restrictive</t>
  </si>
  <si>
    <t>resurgent</t>
  </si>
  <si>
    <t>retaliate</t>
  </si>
  <si>
    <t>retaliatory</t>
  </si>
  <si>
    <t>retard</t>
  </si>
  <si>
    <t>reticent</t>
  </si>
  <si>
    <t>retire</t>
  </si>
  <si>
    <t>retract</t>
  </si>
  <si>
    <t>retreat</t>
  </si>
  <si>
    <t>reunite</t>
  </si>
  <si>
    <t>revel</t>
  </si>
  <si>
    <t>revelation</t>
  </si>
  <si>
    <t>revenge</t>
  </si>
  <si>
    <t>revengeful</t>
  </si>
  <si>
    <t>revengefully</t>
  </si>
  <si>
    <t>revere</t>
  </si>
  <si>
    <t>reverence</t>
  </si>
  <si>
    <t>reverent</t>
  </si>
  <si>
    <t>reverently</t>
  </si>
  <si>
    <t>revert</t>
  </si>
  <si>
    <t>revival</t>
  </si>
  <si>
    <t>revive</t>
  </si>
  <si>
    <t>revile</t>
  </si>
  <si>
    <t>reviled</t>
  </si>
  <si>
    <t>revitalize</t>
  </si>
  <si>
    <t>revoke</t>
  </si>
  <si>
    <t>revolt</t>
  </si>
  <si>
    <t>revolting</t>
  </si>
  <si>
    <t>revoltingly</t>
  </si>
  <si>
    <t>revolution</t>
  </si>
  <si>
    <t>revulsion</t>
  </si>
  <si>
    <t>revulsive</t>
  </si>
  <si>
    <t>reward</t>
  </si>
  <si>
    <t>rewarding</t>
  </si>
  <si>
    <t>rewardingly</t>
  </si>
  <si>
    <t>rhapsodize</t>
  </si>
  <si>
    <t>rhetoric</t>
  </si>
  <si>
    <t>rhetorical</t>
  </si>
  <si>
    <t>rich</t>
  </si>
  <si>
    <t>riches</t>
  </si>
  <si>
    <t>richly</t>
  </si>
  <si>
    <t>richness</t>
  </si>
  <si>
    <t>rid</t>
  </si>
  <si>
    <t>ridicule</t>
  </si>
  <si>
    <t>ridiculous</t>
  </si>
  <si>
    <t>ridiculously</t>
  </si>
  <si>
    <t>rife</t>
  </si>
  <si>
    <t>rift</t>
  </si>
  <si>
    <t>rifts</t>
  </si>
  <si>
    <t>right</t>
  </si>
  <si>
    <t>righten</t>
  </si>
  <si>
    <t>righteous</t>
  </si>
  <si>
    <t>righteously</t>
  </si>
  <si>
    <t>righteousness</t>
  </si>
  <si>
    <t>rightful</t>
  </si>
  <si>
    <t>rightfully</t>
  </si>
  <si>
    <t>rightly</t>
  </si>
  <si>
    <t>rightness</t>
  </si>
  <si>
    <t>rights</t>
  </si>
  <si>
    <t>rigid</t>
  </si>
  <si>
    <t>rigor</t>
  </si>
  <si>
    <t>rigorous</t>
  </si>
  <si>
    <t>rile</t>
  </si>
  <si>
    <t>riled</t>
  </si>
  <si>
    <t>ripe</t>
  </si>
  <si>
    <t>risk</t>
  </si>
  <si>
    <t>risk-free</t>
  </si>
  <si>
    <t>risky</t>
  </si>
  <si>
    <t>rival</t>
  </si>
  <si>
    <t>rivalry</t>
  </si>
  <si>
    <t>roadblocks</t>
  </si>
  <si>
    <t>robust</t>
  </si>
  <si>
    <t>rocky</t>
  </si>
  <si>
    <t>rogue</t>
  </si>
  <si>
    <t>rollercoaster</t>
  </si>
  <si>
    <t>romantic</t>
  </si>
  <si>
    <t>romantically</t>
  </si>
  <si>
    <t>romanticize</t>
  </si>
  <si>
    <t>rosy</t>
  </si>
  <si>
    <t>rot</t>
  </si>
  <si>
    <t>rotten</t>
  </si>
  <si>
    <t>rough</t>
  </si>
  <si>
    <t>rousing</t>
  </si>
  <si>
    <t>rubbish</t>
  </si>
  <si>
    <t>rude</t>
  </si>
  <si>
    <t>rue</t>
  </si>
  <si>
    <t>ruffian</t>
  </si>
  <si>
    <t>ruffle</t>
  </si>
  <si>
    <t>ruin</t>
  </si>
  <si>
    <t>ruinous</t>
  </si>
  <si>
    <t>rumbling</t>
  </si>
  <si>
    <t>rumor</t>
  </si>
  <si>
    <t>rumors</t>
  </si>
  <si>
    <t>rumours</t>
  </si>
  <si>
    <t>rumple</t>
  </si>
  <si>
    <t>run-down</t>
  </si>
  <si>
    <t>runaway</t>
  </si>
  <si>
    <t>rupture</t>
  </si>
  <si>
    <t>rusty</t>
  </si>
  <si>
    <t>ruthless</t>
  </si>
  <si>
    <t>ruthlessly</t>
  </si>
  <si>
    <t>ruthlessness</t>
  </si>
  <si>
    <t>sabotage</t>
  </si>
  <si>
    <t>sacred</t>
  </si>
  <si>
    <t>sacrifice</t>
  </si>
  <si>
    <t>sad</t>
  </si>
  <si>
    <t>sadden</t>
  </si>
  <si>
    <t>sadly</t>
  </si>
  <si>
    <t>sadness</t>
  </si>
  <si>
    <t>safe</t>
  </si>
  <si>
    <t>safeguard</t>
  </si>
  <si>
    <t>sag</t>
  </si>
  <si>
    <t>sagacity</t>
  </si>
  <si>
    <t>sage</t>
  </si>
  <si>
    <t>sagely</t>
  </si>
  <si>
    <t>saint</t>
  </si>
  <si>
    <t>saintliness</t>
  </si>
  <si>
    <t>saintly</t>
  </si>
  <si>
    <t>salable</t>
  </si>
  <si>
    <t>salacious</t>
  </si>
  <si>
    <t>salivate</t>
  </si>
  <si>
    <t>salutary</t>
  </si>
  <si>
    <t>salute</t>
  </si>
  <si>
    <t>salvation</t>
  </si>
  <si>
    <t>sanctimonious</t>
  </si>
  <si>
    <t>sanctify</t>
  </si>
  <si>
    <t>sanction</t>
  </si>
  <si>
    <t>sanctity</t>
  </si>
  <si>
    <t>sanctuary</t>
  </si>
  <si>
    <t>sanguine</t>
  </si>
  <si>
    <t>sane</t>
  </si>
  <si>
    <t>sanity</t>
  </si>
  <si>
    <t>sap</t>
  </si>
  <si>
    <t>sarcasm</t>
  </si>
  <si>
    <t>sarcastic</t>
  </si>
  <si>
    <t>sarcastically</t>
  </si>
  <si>
    <t>sardonic</t>
  </si>
  <si>
    <t>sardonically</t>
  </si>
  <si>
    <t>sass</t>
  </si>
  <si>
    <t>satirical</t>
  </si>
  <si>
    <t>satirize</t>
  </si>
  <si>
    <t>satisfaction</t>
  </si>
  <si>
    <t>satisfactorily</t>
  </si>
  <si>
    <t>satisfactory</t>
  </si>
  <si>
    <t>satisfy</t>
  </si>
  <si>
    <t>satisfying</t>
  </si>
  <si>
    <t>savage</t>
  </si>
  <si>
    <t>savaged</t>
  </si>
  <si>
    <t>savagely</t>
  </si>
  <si>
    <t>savagery</t>
  </si>
  <si>
    <t>savages</t>
  </si>
  <si>
    <t>savor</t>
  </si>
  <si>
    <t>savvy</t>
  </si>
  <si>
    <t>scandal</t>
  </si>
  <si>
    <t>scandalize</t>
  </si>
  <si>
    <t>scandalized</t>
  </si>
  <si>
    <t>scandalous</t>
  </si>
  <si>
    <t>scandalously</t>
  </si>
  <si>
    <t>scandals</t>
  </si>
  <si>
    <t>scant</t>
  </si>
  <si>
    <t>scapegoat</t>
  </si>
  <si>
    <t>scar</t>
  </si>
  <si>
    <t>scarred</t>
  </si>
  <si>
    <t>scarce</t>
  </si>
  <si>
    <t>scarcely</t>
  </si>
  <si>
    <t>scarcity</t>
  </si>
  <si>
    <t>scare</t>
  </si>
  <si>
    <t>scared</t>
  </si>
  <si>
    <t>scarier</t>
  </si>
  <si>
    <t>scariest</t>
  </si>
  <si>
    <t>scarily</t>
  </si>
  <si>
    <t>scars</t>
  </si>
  <si>
    <t>scary</t>
  </si>
  <si>
    <t>scathing</t>
  </si>
  <si>
    <t>scathingly</t>
  </si>
  <si>
    <t>scenic</t>
  </si>
  <si>
    <t>scheme</t>
  </si>
  <si>
    <t>scheming</t>
  </si>
  <si>
    <t>scoff</t>
  </si>
  <si>
    <t>scoffingly</t>
  </si>
  <si>
    <t>scold</t>
  </si>
  <si>
    <t>scolding</t>
  </si>
  <si>
    <t>scoldingly</t>
  </si>
  <si>
    <t>scorching</t>
  </si>
  <si>
    <t>scorchingly</t>
  </si>
  <si>
    <t>scorn</t>
  </si>
  <si>
    <t>scornful</t>
  </si>
  <si>
    <t>scornfully</t>
  </si>
  <si>
    <t>scoundrel</t>
  </si>
  <si>
    <t>scourge</t>
  </si>
  <si>
    <t>scowl</t>
  </si>
  <si>
    <t>scream</t>
  </si>
  <si>
    <t>screech</t>
  </si>
  <si>
    <t>screw</t>
  </si>
  <si>
    <t>scruples</t>
  </si>
  <si>
    <t>scrupulous</t>
  </si>
  <si>
    <t>scrupulously</t>
  </si>
  <si>
    <t>scum</t>
  </si>
  <si>
    <t>scummy</t>
  </si>
  <si>
    <t>seamless</t>
  </si>
  <si>
    <t>seasoned</t>
  </si>
  <si>
    <t>second-class</t>
  </si>
  <si>
    <t>second-tier</t>
  </si>
  <si>
    <t>secretive</t>
  </si>
  <si>
    <t>secure</t>
  </si>
  <si>
    <t>securely</t>
  </si>
  <si>
    <t>security</t>
  </si>
  <si>
    <t>sedentary</t>
  </si>
  <si>
    <t>seductive</t>
  </si>
  <si>
    <t>seedy</t>
  </si>
  <si>
    <t>seem</t>
  </si>
  <si>
    <t>seethe</t>
  </si>
  <si>
    <t>seething</t>
  </si>
  <si>
    <t>selective</t>
  </si>
  <si>
    <t>self-coup</t>
  </si>
  <si>
    <t>self-criticism</t>
  </si>
  <si>
    <t>self-defeating</t>
  </si>
  <si>
    <t>self-destructive</t>
  </si>
  <si>
    <t>self-determination</t>
  </si>
  <si>
    <t>self-humiliation</t>
  </si>
  <si>
    <t>self-interest</t>
  </si>
  <si>
    <t>self-interested</t>
  </si>
  <si>
    <t>self-respect</t>
  </si>
  <si>
    <t>self-satisfaction</t>
  </si>
  <si>
    <t>self-serving</t>
  </si>
  <si>
    <t>self-sufficiency</t>
  </si>
  <si>
    <t>self-sufficient</t>
  </si>
  <si>
    <t>selfinterested</t>
  </si>
  <si>
    <t>selfish</t>
  </si>
  <si>
    <t>selfishly</t>
  </si>
  <si>
    <t>selfishness</t>
  </si>
  <si>
    <t>semblance</t>
  </si>
  <si>
    <t>senile</t>
  </si>
  <si>
    <t>sensation</t>
  </si>
  <si>
    <t>sensational</t>
  </si>
  <si>
    <t>sensationalize</t>
  </si>
  <si>
    <t>sensationally</t>
  </si>
  <si>
    <t>sensations</t>
  </si>
  <si>
    <t>sense</t>
  </si>
  <si>
    <t>senseless</t>
  </si>
  <si>
    <t>senselessly</t>
  </si>
  <si>
    <t>sensible</t>
  </si>
  <si>
    <t>sensibly</t>
  </si>
  <si>
    <t>sensitive</t>
  </si>
  <si>
    <t>sensitively</t>
  </si>
  <si>
    <t>sensitivity</t>
  </si>
  <si>
    <t>sentiment</t>
  </si>
  <si>
    <t>sentimentality</t>
  </si>
  <si>
    <t>sentimentally</t>
  </si>
  <si>
    <t>sentiments</t>
  </si>
  <si>
    <t>serene</t>
  </si>
  <si>
    <t>serenity</t>
  </si>
  <si>
    <t>serious</t>
  </si>
  <si>
    <t>seriously</t>
  </si>
  <si>
    <t>seriousness</t>
  </si>
  <si>
    <t>sermonize</t>
  </si>
  <si>
    <t>servitude</t>
  </si>
  <si>
    <t>settle</t>
  </si>
  <si>
    <t>set-up</t>
  </si>
  <si>
    <t>sever</t>
  </si>
  <si>
    <t>severe</t>
  </si>
  <si>
    <t>severely</t>
  </si>
  <si>
    <t>severity</t>
  </si>
  <si>
    <t>sexy</t>
  </si>
  <si>
    <t>shabby</t>
  </si>
  <si>
    <t>shadow</t>
  </si>
  <si>
    <t>shadowy</t>
  </si>
  <si>
    <t>shady</t>
  </si>
  <si>
    <t>shake</t>
  </si>
  <si>
    <t>shaky</t>
  </si>
  <si>
    <t>shallow</t>
  </si>
  <si>
    <t>sham</t>
  </si>
  <si>
    <t>shambles</t>
  </si>
  <si>
    <t>shame</t>
  </si>
  <si>
    <t>shameful</t>
  </si>
  <si>
    <t>shamefully</t>
  </si>
  <si>
    <t>shamefulness</t>
  </si>
  <si>
    <t>shameless</t>
  </si>
  <si>
    <t>shamelessly</t>
  </si>
  <si>
    <t>shamelessness</t>
  </si>
  <si>
    <t>shark</t>
  </si>
  <si>
    <t>sharp</t>
  </si>
  <si>
    <t>sharply</t>
  </si>
  <si>
    <t>shatter</t>
  </si>
  <si>
    <t>sheer</t>
  </si>
  <si>
    <t>shelter</t>
  </si>
  <si>
    <t>shield</t>
  </si>
  <si>
    <t>shimmer</t>
  </si>
  <si>
    <t>shimmering</t>
  </si>
  <si>
    <t>shimmeringly</t>
  </si>
  <si>
    <t>shine</t>
  </si>
  <si>
    <t>shiny</t>
  </si>
  <si>
    <t>shirk</t>
  </si>
  <si>
    <t>shirker</t>
  </si>
  <si>
    <t>shipwreck</t>
  </si>
  <si>
    <t>shiver</t>
  </si>
  <si>
    <t>shock</t>
  </si>
  <si>
    <t>shocking</t>
  </si>
  <si>
    <t>shockingly</t>
  </si>
  <si>
    <t>shoddy</t>
  </si>
  <si>
    <t>short-lived</t>
  </si>
  <si>
    <t>shortage</t>
  </si>
  <si>
    <t>shortchange</t>
  </si>
  <si>
    <t>shortcoming</t>
  </si>
  <si>
    <t>shortcomings</t>
  </si>
  <si>
    <t>shortsighted</t>
  </si>
  <si>
    <t>shortsightedness</t>
  </si>
  <si>
    <t>should</t>
  </si>
  <si>
    <t>show</t>
  </si>
  <si>
    <t>showdown</t>
  </si>
  <si>
    <t>shred</t>
  </si>
  <si>
    <t>shrew</t>
  </si>
  <si>
    <t>shrewd</t>
  </si>
  <si>
    <t>shrewdly</t>
  </si>
  <si>
    <t>shrewdness</t>
  </si>
  <si>
    <t>shriek</t>
  </si>
  <si>
    <t>shrill</t>
  </si>
  <si>
    <t>shrilly</t>
  </si>
  <si>
    <t>shrivel</t>
  </si>
  <si>
    <t>shroud</t>
  </si>
  <si>
    <t>shrouded</t>
  </si>
  <si>
    <t>shrug</t>
  </si>
  <si>
    <t>shun</t>
  </si>
  <si>
    <t>shunned</t>
  </si>
  <si>
    <t>shy</t>
  </si>
  <si>
    <t>shyly</t>
  </si>
  <si>
    <t>shyness</t>
  </si>
  <si>
    <t>sick</t>
  </si>
  <si>
    <t>sicken</t>
  </si>
  <si>
    <t>sickly</t>
  </si>
  <si>
    <t>sickening</t>
  </si>
  <si>
    <t>sickeningly</t>
  </si>
  <si>
    <t>sickness</t>
  </si>
  <si>
    <t>sidetrack</t>
  </si>
  <si>
    <t>sidetracked</t>
  </si>
  <si>
    <t>siege</t>
  </si>
  <si>
    <t>significant</t>
  </si>
  <si>
    <t>significance</t>
  </si>
  <si>
    <t>signify</t>
  </si>
  <si>
    <t>sillily</t>
  </si>
  <si>
    <t>silly</t>
  </si>
  <si>
    <t>simmer</t>
  </si>
  <si>
    <t>simple</t>
  </si>
  <si>
    <t>simplicity</t>
  </si>
  <si>
    <t>simplified</t>
  </si>
  <si>
    <t>simplify</t>
  </si>
  <si>
    <t>simplistic</t>
  </si>
  <si>
    <t>simplistically</t>
  </si>
  <si>
    <t>simply</t>
  </si>
  <si>
    <t>sin</t>
  </si>
  <si>
    <t>sinful</t>
  </si>
  <si>
    <t>sinfully</t>
  </si>
  <si>
    <t>sincere</t>
  </si>
  <si>
    <t>sincerely</t>
  </si>
  <si>
    <t>sincerity</t>
  </si>
  <si>
    <t>sinister</t>
  </si>
  <si>
    <t>sinisterly</t>
  </si>
  <si>
    <t>sinking</t>
  </si>
  <si>
    <t>skeletons</t>
  </si>
  <si>
    <t>skeptical</t>
  </si>
  <si>
    <t>skeptically</t>
  </si>
  <si>
    <t>skepticism</t>
  </si>
  <si>
    <t>sketchy</t>
  </si>
  <si>
    <t>skill</t>
  </si>
  <si>
    <t>skilled</t>
  </si>
  <si>
    <t>skillful</t>
  </si>
  <si>
    <t>skillfully</t>
  </si>
  <si>
    <t>skimpy</t>
  </si>
  <si>
    <t>skittish</t>
  </si>
  <si>
    <t>skittishly</t>
  </si>
  <si>
    <t>skulk</t>
  </si>
  <si>
    <t>skyrocketing</t>
  </si>
  <si>
    <t>slack</t>
  </si>
  <si>
    <t>slander</t>
  </si>
  <si>
    <t>slanderer</t>
  </si>
  <si>
    <t>slanderous</t>
  </si>
  <si>
    <t>slanderously</t>
  </si>
  <si>
    <t>slanders</t>
  </si>
  <si>
    <t>slap</t>
  </si>
  <si>
    <t>slashing</t>
  </si>
  <si>
    <t>slaughter</t>
  </si>
  <si>
    <t>slaughtered</t>
  </si>
  <si>
    <t>slaves</t>
  </si>
  <si>
    <t>sleazy</t>
  </si>
  <si>
    <t>sleek</t>
  </si>
  <si>
    <t>slender</t>
  </si>
  <si>
    <t>slight</t>
  </si>
  <si>
    <t>slightly</t>
  </si>
  <si>
    <t>slim</t>
  </si>
  <si>
    <t>slime</t>
  </si>
  <si>
    <t>sloppy</t>
  </si>
  <si>
    <t>sloppily</t>
  </si>
  <si>
    <t>sloth</t>
  </si>
  <si>
    <t>slothful</t>
  </si>
  <si>
    <t>slow</t>
  </si>
  <si>
    <t>slowly</t>
  </si>
  <si>
    <t>slow-moving</t>
  </si>
  <si>
    <t>slug</t>
  </si>
  <si>
    <t>sluggish</t>
  </si>
  <si>
    <t>slump</t>
  </si>
  <si>
    <t>slur</t>
  </si>
  <si>
    <t>sly</t>
  </si>
  <si>
    <t>smack</t>
  </si>
  <si>
    <t>smart</t>
  </si>
  <si>
    <t>smarter</t>
  </si>
  <si>
    <t>smartest</t>
  </si>
  <si>
    <t>smartly</t>
  </si>
  <si>
    <t>smash</t>
  </si>
  <si>
    <t>smear</t>
  </si>
  <si>
    <t>smelling</t>
  </si>
  <si>
    <t>smile</t>
  </si>
  <si>
    <t>smiling</t>
  </si>
  <si>
    <t>smilingly</t>
  </si>
  <si>
    <t>smitten</t>
  </si>
  <si>
    <t>smokescreen</t>
  </si>
  <si>
    <t>smolder</t>
  </si>
  <si>
    <t>smoldering</t>
  </si>
  <si>
    <t>smooth</t>
  </si>
  <si>
    <t>smother</t>
  </si>
  <si>
    <t>smoulder</t>
  </si>
  <si>
    <t>smouldering</t>
  </si>
  <si>
    <t>smug</t>
  </si>
  <si>
    <t>smugly</t>
  </si>
  <si>
    <t>smut</t>
  </si>
  <si>
    <t>smuttier</t>
  </si>
  <si>
    <t>smuttiest</t>
  </si>
  <si>
    <t>smutty</t>
  </si>
  <si>
    <t>snare</t>
  </si>
  <si>
    <t>snarl</t>
  </si>
  <si>
    <t>snatch</t>
  </si>
  <si>
    <t>sneak</t>
  </si>
  <si>
    <t>sneakily</t>
  </si>
  <si>
    <t>sneaky</t>
  </si>
  <si>
    <t>sneer</t>
  </si>
  <si>
    <t>sneering</t>
  </si>
  <si>
    <t>sneeringly</t>
  </si>
  <si>
    <t>snub</t>
  </si>
  <si>
    <t>so</t>
  </si>
  <si>
    <t>so-cal</t>
  </si>
  <si>
    <t>so-called</t>
  </si>
  <si>
    <t>sob</t>
  </si>
  <si>
    <t>sober</t>
  </si>
  <si>
    <t>sobering</t>
  </si>
  <si>
    <t>sociable</t>
  </si>
  <si>
    <t>soft-spoken</t>
  </si>
  <si>
    <t>soften</t>
  </si>
  <si>
    <t>solace</t>
  </si>
  <si>
    <t>solemn</t>
  </si>
  <si>
    <t>solicitous</t>
  </si>
  <si>
    <t>solicitously</t>
  </si>
  <si>
    <t>solicitude</t>
  </si>
  <si>
    <t>solid</t>
  </si>
  <si>
    <t>solidarity</t>
  </si>
  <si>
    <t>somber</t>
  </si>
  <si>
    <t>soothe</t>
  </si>
  <si>
    <t>soothingly</t>
  </si>
  <si>
    <t>sophisticated</t>
  </si>
  <si>
    <t>sore</t>
  </si>
  <si>
    <t>sorely</t>
  </si>
  <si>
    <t>soreness</t>
  </si>
  <si>
    <t>sorrow</t>
  </si>
  <si>
    <t>sorrowful</t>
  </si>
  <si>
    <t>sorrowfully</t>
  </si>
  <si>
    <t>sorry</t>
  </si>
  <si>
    <t>sound</t>
  </si>
  <si>
    <t>sounding</t>
  </si>
  <si>
    <t>soundness</t>
  </si>
  <si>
    <t>sour</t>
  </si>
  <si>
    <t>sourly</t>
  </si>
  <si>
    <t>spacious</t>
  </si>
  <si>
    <t>spade</t>
  </si>
  <si>
    <t>spank</t>
  </si>
  <si>
    <t>spare</t>
  </si>
  <si>
    <t>sparing</t>
  </si>
  <si>
    <t>sparingly</t>
  </si>
  <si>
    <t>sparkle</t>
  </si>
  <si>
    <t>sparkling</t>
  </si>
  <si>
    <t>specific</t>
  </si>
  <si>
    <t>specifically</t>
  </si>
  <si>
    <t>special</t>
  </si>
  <si>
    <t>spectacular</t>
  </si>
  <si>
    <t>spectacularly</t>
  </si>
  <si>
    <t>speedy</t>
  </si>
  <si>
    <t>spellbind</t>
  </si>
  <si>
    <t>spellbinding</t>
  </si>
  <si>
    <t>spellbindingly</t>
  </si>
  <si>
    <t>spellbound</t>
  </si>
  <si>
    <t>spilling</t>
  </si>
  <si>
    <t>spinster</t>
  </si>
  <si>
    <t>spirit</t>
  </si>
  <si>
    <t>spirited</t>
  </si>
  <si>
    <t>spiritless</t>
  </si>
  <si>
    <t>spiritual</t>
  </si>
  <si>
    <t>spite</t>
  </si>
  <si>
    <t>spiteful</t>
  </si>
  <si>
    <t>spitefully</t>
  </si>
  <si>
    <t>spitefulness</t>
  </si>
  <si>
    <t>splendid</t>
  </si>
  <si>
    <t>splendidly</t>
  </si>
  <si>
    <t>splendor</t>
  </si>
  <si>
    <t>split</t>
  </si>
  <si>
    <t>splitting</t>
  </si>
  <si>
    <t>spoil</t>
  </si>
  <si>
    <t>spook</t>
  </si>
  <si>
    <t>spookier</t>
  </si>
  <si>
    <t>spookiest</t>
  </si>
  <si>
    <t>spookily</t>
  </si>
  <si>
    <t>spooky</t>
  </si>
  <si>
    <t>spoon-fed</t>
  </si>
  <si>
    <t>spoon-feed</t>
  </si>
  <si>
    <t>spoonfed</t>
  </si>
  <si>
    <t>sporadic</t>
  </si>
  <si>
    <t>spot</t>
  </si>
  <si>
    <t>spotless</t>
  </si>
  <si>
    <t>spotty</t>
  </si>
  <si>
    <t>sprightly</t>
  </si>
  <si>
    <t>spur</t>
  </si>
  <si>
    <t>spurious</t>
  </si>
  <si>
    <t>spurn</t>
  </si>
  <si>
    <t>sputter</t>
  </si>
  <si>
    <t>squabble</t>
  </si>
  <si>
    <t>squabbling</t>
  </si>
  <si>
    <t>squander</t>
  </si>
  <si>
    <t>squarely</t>
  </si>
  <si>
    <t>squash</t>
  </si>
  <si>
    <t>squirm</t>
  </si>
  <si>
    <t>stab</t>
  </si>
  <si>
    <t>stability</t>
  </si>
  <si>
    <t>stabilize</t>
  </si>
  <si>
    <t>stable</t>
  </si>
  <si>
    <t>stagger</t>
  </si>
  <si>
    <t>staggering</t>
  </si>
  <si>
    <t>staggeringly</t>
  </si>
  <si>
    <t>stagnant</t>
  </si>
  <si>
    <t>stagnate</t>
  </si>
  <si>
    <t>stagnation</t>
  </si>
  <si>
    <t>staid</t>
  </si>
  <si>
    <t>stain</t>
  </si>
  <si>
    <t>stainless</t>
  </si>
  <si>
    <t>stake</t>
  </si>
  <si>
    <t>stale</t>
  </si>
  <si>
    <t>stalemate</t>
  </si>
  <si>
    <t>stammer</t>
  </si>
  <si>
    <t>stampede</t>
  </si>
  <si>
    <t>stand</t>
  </si>
  <si>
    <t>standstill</t>
  </si>
  <si>
    <t>star</t>
  </si>
  <si>
    <t>stark</t>
  </si>
  <si>
    <t>starkly</t>
  </si>
  <si>
    <t>stars</t>
  </si>
  <si>
    <t>startle</t>
  </si>
  <si>
    <t>startling</t>
  </si>
  <si>
    <t>startlingly</t>
  </si>
  <si>
    <t>starvation</t>
  </si>
  <si>
    <t>starve</t>
  </si>
  <si>
    <t>stately</t>
  </si>
  <si>
    <t>static</t>
  </si>
  <si>
    <t>statuesque</t>
  </si>
  <si>
    <t>staunch</t>
  </si>
  <si>
    <t>staunchly</t>
  </si>
  <si>
    <t>staunchness</t>
  </si>
  <si>
    <t>steadfast</t>
  </si>
  <si>
    <t>steadfastly</t>
  </si>
  <si>
    <t>steadfastness</t>
  </si>
  <si>
    <t>steadiness</t>
  </si>
  <si>
    <t>steady</t>
  </si>
  <si>
    <t>steal</t>
  </si>
  <si>
    <t>stealing</t>
  </si>
  <si>
    <t>steep</t>
  </si>
  <si>
    <t>steeply</t>
  </si>
  <si>
    <t>stellar</t>
  </si>
  <si>
    <t>stellarly</t>
  </si>
  <si>
    <t>stench</t>
  </si>
  <si>
    <t>stereotype</t>
  </si>
  <si>
    <t>stereotypical</t>
  </si>
  <si>
    <t>stereotypically</t>
  </si>
  <si>
    <t>stern</t>
  </si>
  <si>
    <t>stew</t>
  </si>
  <si>
    <t>sticky</t>
  </si>
  <si>
    <t>stiff</t>
  </si>
  <si>
    <t>stifle</t>
  </si>
  <si>
    <t>stifling</t>
  </si>
  <si>
    <t>stiflingly</t>
  </si>
  <si>
    <t>stigma</t>
  </si>
  <si>
    <t>stigmatize</t>
  </si>
  <si>
    <t>still</t>
  </si>
  <si>
    <t>stimulate</t>
  </si>
  <si>
    <t>stimulating</t>
  </si>
  <si>
    <t>stimulative</t>
  </si>
  <si>
    <t>sting</t>
  </si>
  <si>
    <t>stinging</t>
  </si>
  <si>
    <t>stingingly</t>
  </si>
  <si>
    <t>stink</t>
  </si>
  <si>
    <t>stinking</t>
  </si>
  <si>
    <t>stirring</t>
  </si>
  <si>
    <t>stirringly</t>
  </si>
  <si>
    <t>stodgy</t>
  </si>
  <si>
    <t>stole</t>
  </si>
  <si>
    <t>stolen</t>
  </si>
  <si>
    <t>stood</t>
  </si>
  <si>
    <t>stooge</t>
  </si>
  <si>
    <t>stooges</t>
  </si>
  <si>
    <t>storm</t>
  </si>
  <si>
    <t>stormy</t>
  </si>
  <si>
    <t>straggle</t>
  </si>
  <si>
    <t>straggler</t>
  </si>
  <si>
    <t>straight</t>
  </si>
  <si>
    <t>straightforward</t>
  </si>
  <si>
    <t>strain</t>
  </si>
  <si>
    <t>strained</t>
  </si>
  <si>
    <t>strange</t>
  </si>
  <si>
    <t>strangely</t>
  </si>
  <si>
    <t>stranger</t>
  </si>
  <si>
    <t>strangest</t>
  </si>
  <si>
    <t>strangle</t>
  </si>
  <si>
    <t>streamlined</t>
  </si>
  <si>
    <t>strenuous</t>
  </si>
  <si>
    <t>stress</t>
  </si>
  <si>
    <t>stressful</t>
  </si>
  <si>
    <t>stressfully</t>
  </si>
  <si>
    <t>stricken</t>
  </si>
  <si>
    <t>strict</t>
  </si>
  <si>
    <t>strictly</t>
  </si>
  <si>
    <t>stride</t>
  </si>
  <si>
    <t>strident</t>
  </si>
  <si>
    <t>stridently</t>
  </si>
  <si>
    <t>strides</t>
  </si>
  <si>
    <t>strife</t>
  </si>
  <si>
    <t>strike</t>
  </si>
  <si>
    <t>striking</t>
  </si>
  <si>
    <t>strikingly</t>
  </si>
  <si>
    <t>stringent</t>
  </si>
  <si>
    <t>stringently</t>
  </si>
  <si>
    <t>striving</t>
  </si>
  <si>
    <t>strong</t>
  </si>
  <si>
    <t>struck</t>
  </si>
  <si>
    <t>struggle</t>
  </si>
  <si>
    <t>strut</t>
  </si>
  <si>
    <t>stubborn</t>
  </si>
  <si>
    <t>stubbornly</t>
  </si>
  <si>
    <t>stubbornness</t>
  </si>
  <si>
    <t>studious</t>
  </si>
  <si>
    <t>studiously</t>
  </si>
  <si>
    <t>stuffy</t>
  </si>
  <si>
    <t>stumble</t>
  </si>
  <si>
    <t>stump</t>
  </si>
  <si>
    <t>stun</t>
  </si>
  <si>
    <t>stunned</t>
  </si>
  <si>
    <t>stunning</t>
  </si>
  <si>
    <t>stunningly</t>
  </si>
  <si>
    <t>stunt</t>
  </si>
  <si>
    <t>stunted</t>
  </si>
  <si>
    <t>stupendous</t>
  </si>
  <si>
    <t>stupendously</t>
  </si>
  <si>
    <t>stupid</t>
  </si>
  <si>
    <t>stupidity</t>
  </si>
  <si>
    <t>stupidly</t>
  </si>
  <si>
    <t>stupified</t>
  </si>
  <si>
    <t>stupify</t>
  </si>
  <si>
    <t>stupor</t>
  </si>
  <si>
    <t>sturdy</t>
  </si>
  <si>
    <t>sty</t>
  </si>
  <si>
    <t>stylish</t>
  </si>
  <si>
    <t>stylishly</t>
  </si>
  <si>
    <t>suave</t>
  </si>
  <si>
    <t>subdued</t>
  </si>
  <si>
    <t>subjected</t>
  </si>
  <si>
    <t>subjection</t>
  </si>
  <si>
    <t>subjugate</t>
  </si>
  <si>
    <t>subjugation</t>
  </si>
  <si>
    <t>sublime</t>
  </si>
  <si>
    <t>submissive</t>
  </si>
  <si>
    <t>subordinate</t>
  </si>
  <si>
    <t>subscribe</t>
  </si>
  <si>
    <t>subservience</t>
  </si>
  <si>
    <t>subservient</t>
  </si>
  <si>
    <t>subside</t>
  </si>
  <si>
    <t>substandard</t>
  </si>
  <si>
    <t>substantial</t>
  </si>
  <si>
    <t>substantially</t>
  </si>
  <si>
    <t>substantive</t>
  </si>
  <si>
    <t>subtle</t>
  </si>
  <si>
    <t>subtract</t>
  </si>
  <si>
    <t>subversion</t>
  </si>
  <si>
    <t>subversive</t>
  </si>
  <si>
    <t>subversively</t>
  </si>
  <si>
    <t>subvert</t>
  </si>
  <si>
    <t>succeed</t>
  </si>
  <si>
    <t>success</t>
  </si>
  <si>
    <t>successful</t>
  </si>
  <si>
    <t>successfully</t>
  </si>
  <si>
    <t>succumb</t>
  </si>
  <si>
    <t>such</t>
  </si>
  <si>
    <t>sucker</t>
  </si>
  <si>
    <t>suffer</t>
  </si>
  <si>
    <t>sufferer</t>
  </si>
  <si>
    <t>sufferers</t>
  </si>
  <si>
    <t>suffering</t>
  </si>
  <si>
    <t>suffice</t>
  </si>
  <si>
    <t>sufficient</t>
  </si>
  <si>
    <t>sufficiently</t>
  </si>
  <si>
    <t>suffocate</t>
  </si>
  <si>
    <t>sugar-coat</t>
  </si>
  <si>
    <t>sugar-coated</t>
  </si>
  <si>
    <t>sugarcoated</t>
  </si>
  <si>
    <t>suggest</t>
  </si>
  <si>
    <t>suggestions</t>
  </si>
  <si>
    <t>suicidal</t>
  </si>
  <si>
    <t>suicide</t>
  </si>
  <si>
    <t>suit</t>
  </si>
  <si>
    <t>suitable</t>
  </si>
  <si>
    <t>sulk</t>
  </si>
  <si>
    <t>sullen</t>
  </si>
  <si>
    <t>sully</t>
  </si>
  <si>
    <t>sumptuous</t>
  </si>
  <si>
    <t>sumptuously</t>
  </si>
  <si>
    <t>sumptuousness</t>
  </si>
  <si>
    <t>sunder</t>
  </si>
  <si>
    <t>sunny</t>
  </si>
  <si>
    <t>super</t>
  </si>
  <si>
    <t>superb</t>
  </si>
  <si>
    <t>superbly</t>
  </si>
  <si>
    <t>superficial</t>
  </si>
  <si>
    <t>superficiality</t>
  </si>
  <si>
    <t>superficially</t>
  </si>
  <si>
    <t>superfluous</t>
  </si>
  <si>
    <t>superior</t>
  </si>
  <si>
    <t>superiority</t>
  </si>
  <si>
    <t>superlative</t>
  </si>
  <si>
    <t>superstition</t>
  </si>
  <si>
    <t>superstitious</t>
  </si>
  <si>
    <t>support</t>
  </si>
  <si>
    <t>supporter</t>
  </si>
  <si>
    <t>supportive</t>
  </si>
  <si>
    <t>suppose</t>
  </si>
  <si>
    <t>supposed</t>
  </si>
  <si>
    <t>suppress</t>
  </si>
  <si>
    <t>suppression</t>
  </si>
  <si>
    <t>supremacy</t>
  </si>
  <si>
    <t>supreme</t>
  </si>
  <si>
    <t>supremely</t>
  </si>
  <si>
    <t>supurb</t>
  </si>
  <si>
    <t>supurbly</t>
  </si>
  <si>
    <t>sure</t>
  </si>
  <si>
    <t>surely</t>
  </si>
  <si>
    <t>surge</t>
  </si>
  <si>
    <t>surging</t>
  </si>
  <si>
    <t>surmise</t>
  </si>
  <si>
    <t>surmount</t>
  </si>
  <si>
    <t>surpass</t>
  </si>
  <si>
    <t>surprise</t>
  </si>
  <si>
    <t>surprising</t>
  </si>
  <si>
    <t>surrender</t>
  </si>
  <si>
    <t>survival</t>
  </si>
  <si>
    <t>survive</t>
  </si>
  <si>
    <t>survivor</t>
  </si>
  <si>
    <t>susceptible</t>
  </si>
  <si>
    <t>suspect</t>
  </si>
  <si>
    <t>suspicion</t>
  </si>
  <si>
    <t>suspicions</t>
  </si>
  <si>
    <t>suspicious</t>
  </si>
  <si>
    <t>suspiciously</t>
  </si>
  <si>
    <t>sustainability</t>
  </si>
  <si>
    <t>sustainable</t>
  </si>
  <si>
    <t>sustained</t>
  </si>
  <si>
    <t>swagger</t>
  </si>
  <si>
    <t>swamped</t>
  </si>
  <si>
    <t>swear</t>
  </si>
  <si>
    <t>sweeping</t>
  </si>
  <si>
    <t>sweet</t>
  </si>
  <si>
    <t>sweeten</t>
  </si>
  <si>
    <t>sweetheart</t>
  </si>
  <si>
    <t>sweetly</t>
  </si>
  <si>
    <t>sweetness</t>
  </si>
  <si>
    <t>swift</t>
  </si>
  <si>
    <t>swiftness</t>
  </si>
  <si>
    <t>swindle</t>
  </si>
  <si>
    <t>swipe</t>
  </si>
  <si>
    <t>swoon</t>
  </si>
  <si>
    <t>swore</t>
  </si>
  <si>
    <t>sworn</t>
  </si>
  <si>
    <t>sympathetic</t>
  </si>
  <si>
    <t>sympathetically</t>
  </si>
  <si>
    <t>sympathies</t>
  </si>
  <si>
    <t>sympathize</t>
  </si>
  <si>
    <t>sympathy</t>
  </si>
  <si>
    <t>symptom</t>
  </si>
  <si>
    <t>syndrome</t>
  </si>
  <si>
    <t>taboo</t>
  </si>
  <si>
    <t>tact</t>
  </si>
  <si>
    <t>taint</t>
  </si>
  <si>
    <t>tainted</t>
  </si>
  <si>
    <t>talent</t>
  </si>
  <si>
    <t>talented</t>
  </si>
  <si>
    <t>tall</t>
  </si>
  <si>
    <t>tamper</t>
  </si>
  <si>
    <t>tangled</t>
  </si>
  <si>
    <t>tantalize</t>
  </si>
  <si>
    <t>tantalizing</t>
  </si>
  <si>
    <t>tantalizingly</t>
  </si>
  <si>
    <t>tantrum</t>
  </si>
  <si>
    <t>tardy</t>
  </si>
  <si>
    <t>tarnish</t>
  </si>
  <si>
    <t>taste</t>
  </si>
  <si>
    <t>tattered</t>
  </si>
  <si>
    <t>taunt</t>
  </si>
  <si>
    <t>taunting</t>
  </si>
  <si>
    <t>tauntingly</t>
  </si>
  <si>
    <t>taunts</t>
  </si>
  <si>
    <t>tawdry</t>
  </si>
  <si>
    <t>tease</t>
  </si>
  <si>
    <t>teasingly</t>
  </si>
  <si>
    <t>taxing</t>
  </si>
  <si>
    <t>tedious</t>
  </si>
  <si>
    <t>tediously</t>
  </si>
  <si>
    <t>temerity</t>
  </si>
  <si>
    <t>temper</t>
  </si>
  <si>
    <t>temperance</t>
  </si>
  <si>
    <t>temperate</t>
  </si>
  <si>
    <t>tempest</t>
  </si>
  <si>
    <t>tempt</t>
  </si>
  <si>
    <t>temptation</t>
  </si>
  <si>
    <t>tempting</t>
  </si>
  <si>
    <t>temptingly</t>
  </si>
  <si>
    <t>tenacious</t>
  </si>
  <si>
    <t>tenaciously</t>
  </si>
  <si>
    <t>tenacity</t>
  </si>
  <si>
    <t>tender</t>
  </si>
  <si>
    <t>tenderly</t>
  </si>
  <si>
    <t>tenderness</t>
  </si>
  <si>
    <t>tense</t>
  </si>
  <si>
    <t>tension</t>
  </si>
  <si>
    <t>tentative</t>
  </si>
  <si>
    <t>tentatively</t>
  </si>
  <si>
    <t>tenuous</t>
  </si>
  <si>
    <t>tenuously</t>
  </si>
  <si>
    <t>tepid</t>
  </si>
  <si>
    <t>terrible</t>
  </si>
  <si>
    <t>terribleness</t>
  </si>
  <si>
    <t>terribly</t>
  </si>
  <si>
    <t>terrific</t>
  </si>
  <si>
    <t>terrifically</t>
  </si>
  <si>
    <t>terrified</t>
  </si>
  <si>
    <t>terrify</t>
  </si>
  <si>
    <t>terrifying</t>
  </si>
  <si>
    <t>terrifyingly</t>
  </si>
  <si>
    <t>terror</t>
  </si>
  <si>
    <t>terror-genic</t>
  </si>
  <si>
    <t>terrorism</t>
  </si>
  <si>
    <t>terrorize</t>
  </si>
  <si>
    <t>thank</t>
  </si>
  <si>
    <t>thankful</t>
  </si>
  <si>
    <t>thankfully</t>
  </si>
  <si>
    <t>thankless</t>
  </si>
  <si>
    <t>think</t>
  </si>
  <si>
    <t>thinkable</t>
  </si>
  <si>
    <t>thinking</t>
  </si>
  <si>
    <t>thirst</t>
  </si>
  <si>
    <t>thorny</t>
  </si>
  <si>
    <t>thorough</t>
  </si>
  <si>
    <t>though</t>
  </si>
  <si>
    <t>thought</t>
  </si>
  <si>
    <t>thoughtful</t>
  </si>
  <si>
    <t>thoughtfully</t>
  </si>
  <si>
    <t>thoughtfulness</t>
  </si>
  <si>
    <t>thoughtless</t>
  </si>
  <si>
    <t>thoughtlessly</t>
  </si>
  <si>
    <t>thoughtlessness</t>
  </si>
  <si>
    <t>thrash</t>
  </si>
  <si>
    <t>threat</t>
  </si>
  <si>
    <t>threaten</t>
  </si>
  <si>
    <t>threatening</t>
  </si>
  <si>
    <t>threats</t>
  </si>
  <si>
    <t>thrift</t>
  </si>
  <si>
    <t>thrifty</t>
  </si>
  <si>
    <t>thrill</t>
  </si>
  <si>
    <t>thrilling</t>
  </si>
  <si>
    <t>thrillingly</t>
  </si>
  <si>
    <t>thrills</t>
  </si>
  <si>
    <t>thrive</t>
  </si>
  <si>
    <t>thriving</t>
  </si>
  <si>
    <t>throttle</t>
  </si>
  <si>
    <t>throw</t>
  </si>
  <si>
    <t>thumbs</t>
  </si>
  <si>
    <t>thwart</t>
  </si>
  <si>
    <t>tickle</t>
  </si>
  <si>
    <t>tidy</t>
  </si>
  <si>
    <t>time-honored</t>
  </si>
  <si>
    <t>timely</t>
  </si>
  <si>
    <t>timid</t>
  </si>
  <si>
    <t>timidity</t>
  </si>
  <si>
    <t>timidly</t>
  </si>
  <si>
    <t>timidness</t>
  </si>
  <si>
    <t>tingle</t>
  </si>
  <si>
    <t>tiny</t>
  </si>
  <si>
    <t>tire</t>
  </si>
  <si>
    <t>tired</t>
  </si>
  <si>
    <t>tiresome</t>
  </si>
  <si>
    <t>tiring</t>
  </si>
  <si>
    <t>tiringly</t>
  </si>
  <si>
    <t>titillate</t>
  </si>
  <si>
    <t>titillating</t>
  </si>
  <si>
    <t>titillatingly</t>
  </si>
  <si>
    <t>toast</t>
  </si>
  <si>
    <t>togetherness</t>
  </si>
  <si>
    <t>toil</t>
  </si>
  <si>
    <t>tolerable</t>
  </si>
  <si>
    <t>tolerably</t>
  </si>
  <si>
    <t>tolerance</t>
  </si>
  <si>
    <t>tolerant</t>
  </si>
  <si>
    <t>tolerantly</t>
  </si>
  <si>
    <t>tolerate</t>
  </si>
  <si>
    <t>toleration</t>
  </si>
  <si>
    <t>toll</t>
  </si>
  <si>
    <t>too</t>
  </si>
  <si>
    <t>top</t>
  </si>
  <si>
    <t>topple</t>
  </si>
  <si>
    <t>torment</t>
  </si>
  <si>
    <t>tormented</t>
  </si>
  <si>
    <t>torrent</t>
  </si>
  <si>
    <t>torrid</t>
  </si>
  <si>
    <t>torridly</t>
  </si>
  <si>
    <t>torture</t>
  </si>
  <si>
    <t>tortured</t>
  </si>
  <si>
    <t>tortuous</t>
  </si>
  <si>
    <t>torturous</t>
  </si>
  <si>
    <t>torturously</t>
  </si>
  <si>
    <t>totalitarian</t>
  </si>
  <si>
    <t>tradition</t>
  </si>
  <si>
    <t>traditional</t>
  </si>
  <si>
    <t>touch</t>
  </si>
  <si>
    <t>touchy</t>
  </si>
  <si>
    <t>toughness</t>
  </si>
  <si>
    <t>toxic</t>
  </si>
  <si>
    <t>traduce</t>
  </si>
  <si>
    <t>tragedy</t>
  </si>
  <si>
    <t>tragic</t>
  </si>
  <si>
    <t>tragically</t>
  </si>
  <si>
    <t>traitor</t>
  </si>
  <si>
    <t>traitorous</t>
  </si>
  <si>
    <t>traitorously</t>
  </si>
  <si>
    <t>tramp</t>
  </si>
  <si>
    <t>trample</t>
  </si>
  <si>
    <t>tranquil</t>
  </si>
  <si>
    <t>tranquility</t>
  </si>
  <si>
    <t>transgress</t>
  </si>
  <si>
    <t>transgression</t>
  </si>
  <si>
    <t>trauma</t>
  </si>
  <si>
    <t>traumatic</t>
  </si>
  <si>
    <t>traumatically</t>
  </si>
  <si>
    <t>traumatize</t>
  </si>
  <si>
    <t>traumatized</t>
  </si>
  <si>
    <t>travesties</t>
  </si>
  <si>
    <t>travesty</t>
  </si>
  <si>
    <t>treacherous</t>
  </si>
  <si>
    <t>treacherously</t>
  </si>
  <si>
    <t>treachery</t>
  </si>
  <si>
    <t>treason</t>
  </si>
  <si>
    <t>treasonous</t>
  </si>
  <si>
    <t>treasure</t>
  </si>
  <si>
    <t>treat</t>
  </si>
  <si>
    <t>tremendous</t>
  </si>
  <si>
    <t>tremendously</t>
  </si>
  <si>
    <t>trendy</t>
  </si>
  <si>
    <t>trepidation</t>
  </si>
  <si>
    <t>trial</t>
  </si>
  <si>
    <t>tribute</t>
  </si>
  <si>
    <t>trick</t>
  </si>
  <si>
    <t>tricky</t>
  </si>
  <si>
    <t>trickery</t>
  </si>
  <si>
    <t>trim</t>
  </si>
  <si>
    <t>triumph</t>
  </si>
  <si>
    <t>triumphal</t>
  </si>
  <si>
    <t>triumphant</t>
  </si>
  <si>
    <t>triumphantly</t>
  </si>
  <si>
    <t>trivial</t>
  </si>
  <si>
    <t>trivialize</t>
  </si>
  <si>
    <t>trivially</t>
  </si>
  <si>
    <t>trouble</t>
  </si>
  <si>
    <t>troublemaker</t>
  </si>
  <si>
    <t>troublesome</t>
  </si>
  <si>
    <t>troublesomely</t>
  </si>
  <si>
    <t>troubling</t>
  </si>
  <si>
    <t>troublingly</t>
  </si>
  <si>
    <t>truant</t>
  </si>
  <si>
    <t>truculent</t>
  </si>
  <si>
    <t>truculently</t>
  </si>
  <si>
    <t>truly</t>
  </si>
  <si>
    <t>trump</t>
  </si>
  <si>
    <t>trumpet</t>
  </si>
  <si>
    <t>trust</t>
  </si>
  <si>
    <t>trusting</t>
  </si>
  <si>
    <t>trustingly</t>
  </si>
  <si>
    <t>trustworthiness</t>
  </si>
  <si>
    <t>trustworthy</t>
  </si>
  <si>
    <t>truth</t>
  </si>
  <si>
    <t>truthful</t>
  </si>
  <si>
    <t>truthfully</t>
  </si>
  <si>
    <t>truthfulness</t>
  </si>
  <si>
    <t>try</t>
  </si>
  <si>
    <t>trying</t>
  </si>
  <si>
    <t>tumultuous</t>
  </si>
  <si>
    <t>turbulent</t>
  </si>
  <si>
    <t>turmoil</t>
  </si>
  <si>
    <t>twinkly</t>
  </si>
  <si>
    <t>twist</t>
  </si>
  <si>
    <t>twisted</t>
  </si>
  <si>
    <t>twists</t>
  </si>
  <si>
    <t>tyrannical</t>
  </si>
  <si>
    <t>tyrannically</t>
  </si>
  <si>
    <t>tyranny</t>
  </si>
  <si>
    <t>tyrant</t>
  </si>
  <si>
    <t>ugh</t>
  </si>
  <si>
    <t>ugliness</t>
  </si>
  <si>
    <t>ugly</t>
  </si>
  <si>
    <t>ulterior</t>
  </si>
  <si>
    <t>ultimate</t>
  </si>
  <si>
    <t>ultimately</t>
  </si>
  <si>
    <t>ultimatum</t>
  </si>
  <si>
    <t>ultimatums</t>
  </si>
  <si>
    <t>ultra</t>
  </si>
  <si>
    <t>ultra-hardline</t>
  </si>
  <si>
    <t>unabashed</t>
  </si>
  <si>
    <t>unabashedly</t>
  </si>
  <si>
    <t>unable</t>
  </si>
  <si>
    <t>unacceptable</t>
  </si>
  <si>
    <t>unacceptablely</t>
  </si>
  <si>
    <t>unaccustomed</t>
  </si>
  <si>
    <t>unanimous</t>
  </si>
  <si>
    <t>unassailable</t>
  </si>
  <si>
    <t>unattractive</t>
  </si>
  <si>
    <t>unauthentic</t>
  </si>
  <si>
    <t>unavailable</t>
  </si>
  <si>
    <t>unavoidable</t>
  </si>
  <si>
    <t>unavoidably</t>
  </si>
  <si>
    <t>unbiased</t>
  </si>
  <si>
    <t>unbearable</t>
  </si>
  <si>
    <t>unbearablely</t>
  </si>
  <si>
    <t>unbelievable</t>
  </si>
  <si>
    <t>unbelievably</t>
  </si>
  <si>
    <t>unbosom</t>
  </si>
  <si>
    <t>unbound</t>
  </si>
  <si>
    <t>unbroken</t>
  </si>
  <si>
    <t>uncertain</t>
  </si>
  <si>
    <t>uncivil</t>
  </si>
  <si>
    <t>uncivilized</t>
  </si>
  <si>
    <t>unclean</t>
  </si>
  <si>
    <t>unclear</t>
  </si>
  <si>
    <t>uncollectible</t>
  </si>
  <si>
    <t>uncomfortable</t>
  </si>
  <si>
    <t>uncommon</t>
  </si>
  <si>
    <t>uncommonly</t>
  </si>
  <si>
    <t>uncompetitive</t>
  </si>
  <si>
    <t>uncompromising</t>
  </si>
  <si>
    <t>uncompromisingly</t>
  </si>
  <si>
    <t>unconcerned</t>
  </si>
  <si>
    <t>unconditional</t>
  </si>
  <si>
    <t>unconfirmed</t>
  </si>
  <si>
    <t>unconstitutional</t>
  </si>
  <si>
    <t>uncontrolled</t>
  </si>
  <si>
    <t>unconventional</t>
  </si>
  <si>
    <t>unconvincing</t>
  </si>
  <si>
    <t>unconvincingly</t>
  </si>
  <si>
    <t>uncouth</t>
  </si>
  <si>
    <t>undaunted</t>
  </si>
  <si>
    <t>undecided</t>
  </si>
  <si>
    <t>undefined</t>
  </si>
  <si>
    <t>undependability</t>
  </si>
  <si>
    <t>undependable</t>
  </si>
  <si>
    <t>underdog</t>
  </si>
  <si>
    <t>underestimate</t>
  </si>
  <si>
    <t>underlings</t>
  </si>
  <si>
    <t>undermine</t>
  </si>
  <si>
    <t>underpaid</t>
  </si>
  <si>
    <t>understand</t>
  </si>
  <si>
    <t>understandable</t>
  </si>
  <si>
    <t>understanding</t>
  </si>
  <si>
    <t>understood</t>
  </si>
  <si>
    <t>understate</t>
  </si>
  <si>
    <t>understated</t>
  </si>
  <si>
    <t>understatedly</t>
  </si>
  <si>
    <t>undesirable</t>
  </si>
  <si>
    <t>undetermined</t>
  </si>
  <si>
    <t>undid</t>
  </si>
  <si>
    <t>undignified</t>
  </si>
  <si>
    <t>undisputable</t>
  </si>
  <si>
    <t>undisputably</t>
  </si>
  <si>
    <t>undisputed</t>
  </si>
  <si>
    <t>undo</t>
  </si>
  <si>
    <t>undocumented</t>
  </si>
  <si>
    <t>undone</t>
  </si>
  <si>
    <t>undoubted</t>
  </si>
  <si>
    <t>undoubtedly</t>
  </si>
  <si>
    <t>undue</t>
  </si>
  <si>
    <t>unease</t>
  </si>
  <si>
    <t>uneasily</t>
  </si>
  <si>
    <t>uneasiness</t>
  </si>
  <si>
    <t>uneasy</t>
  </si>
  <si>
    <t>uneconomical</t>
  </si>
  <si>
    <t>unencumbered</t>
  </si>
  <si>
    <t>unequal</t>
  </si>
  <si>
    <t>unequivocal</t>
  </si>
  <si>
    <t>unequivocally</t>
  </si>
  <si>
    <t>unethical</t>
  </si>
  <si>
    <t>uneven</t>
  </si>
  <si>
    <t>uneventful</t>
  </si>
  <si>
    <t>unexpected</t>
  </si>
  <si>
    <t>unexpectedly</t>
  </si>
  <si>
    <t>unexplained</t>
  </si>
  <si>
    <t>unfair</t>
  </si>
  <si>
    <t>unfairly</t>
  </si>
  <si>
    <t>unfaithful</t>
  </si>
  <si>
    <t>unfaithfully</t>
  </si>
  <si>
    <t>unfamiliar</t>
  </si>
  <si>
    <t>unfavorable</t>
  </si>
  <si>
    <t>unfazed</t>
  </si>
  <si>
    <t>unfeeling</t>
  </si>
  <si>
    <t>unfettered</t>
  </si>
  <si>
    <t>unfinished</t>
  </si>
  <si>
    <t>unfit</t>
  </si>
  <si>
    <t>unforeseen</t>
  </si>
  <si>
    <t>unforgettable</t>
  </si>
  <si>
    <t>unfortunate</t>
  </si>
  <si>
    <t>unfortunately</t>
  </si>
  <si>
    <t>unfounded</t>
  </si>
  <si>
    <t>unfriendly</t>
  </si>
  <si>
    <t>unfulfilled</t>
  </si>
  <si>
    <t>unfunded</t>
  </si>
  <si>
    <t>ungrateful</t>
  </si>
  <si>
    <t>ungovernable</t>
  </si>
  <si>
    <t>unhappily</t>
  </si>
  <si>
    <t>unhappiness</t>
  </si>
  <si>
    <t>unhappy</t>
  </si>
  <si>
    <t>unhealthy</t>
  </si>
  <si>
    <t>uniform</t>
  </si>
  <si>
    <t>uniformly</t>
  </si>
  <si>
    <t>unilateralism</t>
  </si>
  <si>
    <t>unimaginable</t>
  </si>
  <si>
    <t>unimaginably</t>
  </si>
  <si>
    <t>unimportant</t>
  </si>
  <si>
    <t>uninformed</t>
  </si>
  <si>
    <t>uninsured</t>
  </si>
  <si>
    <t>unipolar</t>
  </si>
  <si>
    <t>unique</t>
  </si>
  <si>
    <t>unity</t>
  </si>
  <si>
    <t>universal</t>
  </si>
  <si>
    <t>unjust</t>
  </si>
  <si>
    <t>unjustifiable</t>
  </si>
  <si>
    <t>unjustifiably</t>
  </si>
  <si>
    <t>unjustified</t>
  </si>
  <si>
    <t>unjustly</t>
  </si>
  <si>
    <t>unkind</t>
  </si>
  <si>
    <t>unkindly</t>
  </si>
  <si>
    <t>unlamentable</t>
  </si>
  <si>
    <t>unlamentably</t>
  </si>
  <si>
    <t>unlawful</t>
  </si>
  <si>
    <t>unlawfully</t>
  </si>
  <si>
    <t>unlawfulness</t>
  </si>
  <si>
    <t>unleash</t>
  </si>
  <si>
    <t>unlicensed</t>
  </si>
  <si>
    <t>unlikely</t>
  </si>
  <si>
    <t>unlimited</t>
  </si>
  <si>
    <t>unlucky</t>
  </si>
  <si>
    <t>unmoved</t>
  </si>
  <si>
    <t>unnatural</t>
  </si>
  <si>
    <t>unnaturally</t>
  </si>
  <si>
    <t>unnecessary</t>
  </si>
  <si>
    <t>unneeded</t>
  </si>
  <si>
    <t>unnerve</t>
  </si>
  <si>
    <t>unnerved</t>
  </si>
  <si>
    <t>unnerving</t>
  </si>
  <si>
    <t>unnervingly</t>
  </si>
  <si>
    <t>unnoticed</t>
  </si>
  <si>
    <t>unobserved</t>
  </si>
  <si>
    <t>unorthodox</t>
  </si>
  <si>
    <t>unorthodoxy</t>
  </si>
  <si>
    <t>unparalleled</t>
  </si>
  <si>
    <t>unpleasant</t>
  </si>
  <si>
    <t>unpleasantries</t>
  </si>
  <si>
    <t>unpopular</t>
  </si>
  <si>
    <t>unprecedent</t>
  </si>
  <si>
    <t>unprecedented</t>
  </si>
  <si>
    <t>unpredictable</t>
  </si>
  <si>
    <t>unprepared</t>
  </si>
  <si>
    <t>unpretentious</t>
  </si>
  <si>
    <t>unproductive</t>
  </si>
  <si>
    <t>unprofitable</t>
  </si>
  <si>
    <t>unqualified</t>
  </si>
  <si>
    <t>unquestionable</t>
  </si>
  <si>
    <t>unquestionably</t>
  </si>
  <si>
    <t>unravel</t>
  </si>
  <si>
    <t>unraveled</t>
  </si>
  <si>
    <t>unrealistic</t>
  </si>
  <si>
    <t>unreasonable</t>
  </si>
  <si>
    <t>unreasonably</t>
  </si>
  <si>
    <t>unrelenting</t>
  </si>
  <si>
    <t>unrelentingly</t>
  </si>
  <si>
    <t>unreliability</t>
  </si>
  <si>
    <t>unreliable</t>
  </si>
  <si>
    <t>unresolved</t>
  </si>
  <si>
    <t>unrest</t>
  </si>
  <si>
    <t>unrestricted</t>
  </si>
  <si>
    <t>unruly</t>
  </si>
  <si>
    <t>unsafe</t>
  </si>
  <si>
    <t>unsatisfactory</t>
  </si>
  <si>
    <t>unsavory</t>
  </si>
  <si>
    <t>unscathed</t>
  </si>
  <si>
    <t>unscrupulous</t>
  </si>
  <si>
    <t>unscrupulously</t>
  </si>
  <si>
    <t>unseemly</t>
  </si>
  <si>
    <t>unselfish</t>
  </si>
  <si>
    <t>unsettle</t>
  </si>
  <si>
    <t>unsettled</t>
  </si>
  <si>
    <t>unsettling</t>
  </si>
  <si>
    <t>unsettlingly</t>
  </si>
  <si>
    <t>unskilled</t>
  </si>
  <si>
    <t>unsophisticated</t>
  </si>
  <si>
    <t>unsound</t>
  </si>
  <si>
    <t>unspeakable</t>
  </si>
  <si>
    <t>unspeakablely</t>
  </si>
  <si>
    <t>unspecified</t>
  </si>
  <si>
    <t>unstable</t>
  </si>
  <si>
    <t>unsteadily</t>
  </si>
  <si>
    <t>unsteadiness</t>
  </si>
  <si>
    <t>unsteady</t>
  </si>
  <si>
    <t>unsuccessful</t>
  </si>
  <si>
    <t>unsuccessfully</t>
  </si>
  <si>
    <t>unsupported</t>
  </si>
  <si>
    <t>unsure</t>
  </si>
  <si>
    <t>unsuspecting</t>
  </si>
  <si>
    <t>unsustainable</t>
  </si>
  <si>
    <t>untenable</t>
  </si>
  <si>
    <t>untested</t>
  </si>
  <si>
    <t>unthinkable</t>
  </si>
  <si>
    <t>unthinkably</t>
  </si>
  <si>
    <t>untimely</t>
  </si>
  <si>
    <t>untouched</t>
  </si>
  <si>
    <t>untrained</t>
  </si>
  <si>
    <t>untrue</t>
  </si>
  <si>
    <t>untrustworthy</t>
  </si>
  <si>
    <t>untruthful</t>
  </si>
  <si>
    <t>unusual</t>
  </si>
  <si>
    <t>unusually</t>
  </si>
  <si>
    <t>unwanted</t>
  </si>
  <si>
    <t>unwarranted</t>
  </si>
  <si>
    <t>unwelcome</t>
  </si>
  <si>
    <t>unwieldy</t>
  </si>
  <si>
    <t>unwilling</t>
  </si>
  <si>
    <t>unwillingly</t>
  </si>
  <si>
    <t>unwillingness</t>
  </si>
  <si>
    <t>unwise</t>
  </si>
  <si>
    <t>unwisely</t>
  </si>
  <si>
    <t>unworkable</t>
  </si>
  <si>
    <t>unworthy</t>
  </si>
  <si>
    <t>unyielding</t>
  </si>
  <si>
    <t>upbeat</t>
  </si>
  <si>
    <t>upbraid</t>
  </si>
  <si>
    <t>upfront</t>
  </si>
  <si>
    <t>upgrade</t>
  </si>
  <si>
    <t>upheaval</t>
  </si>
  <si>
    <t>upheld</t>
  </si>
  <si>
    <t>uphold</t>
  </si>
  <si>
    <t>uplift</t>
  </si>
  <si>
    <t>uplifting</t>
  </si>
  <si>
    <t>upliftingly</t>
  </si>
  <si>
    <t>upliftment</t>
  </si>
  <si>
    <t>upright</t>
  </si>
  <si>
    <t>uprising</t>
  </si>
  <si>
    <t>uproar</t>
  </si>
  <si>
    <t>uproarious</t>
  </si>
  <si>
    <t>uproariously</t>
  </si>
  <si>
    <t>uproarous</t>
  </si>
  <si>
    <t>uproarously</t>
  </si>
  <si>
    <t>uproot</t>
  </si>
  <si>
    <t>upscale</t>
  </si>
  <si>
    <t>upset</t>
  </si>
  <si>
    <t>upsetting</t>
  </si>
  <si>
    <t>upsettingly</t>
  </si>
  <si>
    <t>upside</t>
  </si>
  <si>
    <t>upward</t>
  </si>
  <si>
    <t>urge</t>
  </si>
  <si>
    <t>urgency</t>
  </si>
  <si>
    <t>urgent</t>
  </si>
  <si>
    <t>urgently</t>
  </si>
  <si>
    <t>usable</t>
  </si>
  <si>
    <t>useful</t>
  </si>
  <si>
    <t>usefulness</t>
  </si>
  <si>
    <t>useless</t>
  </si>
  <si>
    <t>usurp</t>
  </si>
  <si>
    <t>usurper</t>
  </si>
  <si>
    <t>utilitarian</t>
  </si>
  <si>
    <t>utmost</t>
  </si>
  <si>
    <t>utter</t>
  </si>
  <si>
    <t>utterly</t>
  </si>
  <si>
    <t>uttermost</t>
  </si>
  <si>
    <t>vagrant</t>
  </si>
  <si>
    <t>vague</t>
  </si>
  <si>
    <t>vagueness</t>
  </si>
  <si>
    <t>vain</t>
  </si>
  <si>
    <t>vainly</t>
  </si>
  <si>
    <t>valiant</t>
  </si>
  <si>
    <t>valiantly</t>
  </si>
  <si>
    <t>valid</t>
  </si>
  <si>
    <t>validity</t>
  </si>
  <si>
    <t>valor</t>
  </si>
  <si>
    <t>valuable</t>
  </si>
  <si>
    <t>value</t>
  </si>
  <si>
    <t>values</t>
  </si>
  <si>
    <t>vanish</t>
  </si>
  <si>
    <t>vanity</t>
  </si>
  <si>
    <t>vanquish</t>
  </si>
  <si>
    <t>vast</t>
  </si>
  <si>
    <t>vastly</t>
  </si>
  <si>
    <t>vastness</t>
  </si>
  <si>
    <t>vehement</t>
  </si>
  <si>
    <t>vehemently</t>
  </si>
  <si>
    <t>venerable</t>
  </si>
  <si>
    <t>venerably</t>
  </si>
  <si>
    <t>venerate</t>
  </si>
  <si>
    <t>vengeance</t>
  </si>
  <si>
    <t>vengeful</t>
  </si>
  <si>
    <t>vengefully</t>
  </si>
  <si>
    <t>vengefulness</t>
  </si>
  <si>
    <t>venom</t>
  </si>
  <si>
    <t>venomous</t>
  </si>
  <si>
    <t>venomously</t>
  </si>
  <si>
    <t>vent</t>
  </si>
  <si>
    <t>verifiable</t>
  </si>
  <si>
    <t>veritable</t>
  </si>
  <si>
    <t>versatile</t>
  </si>
  <si>
    <t>versatility</t>
  </si>
  <si>
    <t>very</t>
  </si>
  <si>
    <t>vestiges</t>
  </si>
  <si>
    <t>veto</t>
  </si>
  <si>
    <t>vex</t>
  </si>
  <si>
    <t>vexation</t>
  </si>
  <si>
    <t>vexing</t>
  </si>
  <si>
    <t>vexingly</t>
  </si>
  <si>
    <t>viable</t>
  </si>
  <si>
    <t>viability</t>
  </si>
  <si>
    <t>vibrant</t>
  </si>
  <si>
    <t>vibrantly</t>
  </si>
  <si>
    <t>vice</t>
  </si>
  <si>
    <t>vicious</t>
  </si>
  <si>
    <t>viciously</t>
  </si>
  <si>
    <t>viciousness</t>
  </si>
  <si>
    <t>victimize</t>
  </si>
  <si>
    <t>victorious</t>
  </si>
  <si>
    <t>victory</t>
  </si>
  <si>
    <t>vie</t>
  </si>
  <si>
    <t>view</t>
  </si>
  <si>
    <t>views</t>
  </si>
  <si>
    <t>vigilance</t>
  </si>
  <si>
    <t>vigilant</t>
  </si>
  <si>
    <t>vigorous</t>
  </si>
  <si>
    <t>vigorously</t>
  </si>
  <si>
    <t>vile</t>
  </si>
  <si>
    <t>vileness</t>
  </si>
  <si>
    <t>vilify</t>
  </si>
  <si>
    <t>villainous</t>
  </si>
  <si>
    <t>villainously</t>
  </si>
  <si>
    <t>villains</t>
  </si>
  <si>
    <t>villian</t>
  </si>
  <si>
    <t>villianous</t>
  </si>
  <si>
    <t>villianously</t>
  </si>
  <si>
    <t>villify</t>
  </si>
  <si>
    <t>vindicate</t>
  </si>
  <si>
    <t>vindictive</t>
  </si>
  <si>
    <t>vindictively</t>
  </si>
  <si>
    <t>vindictiveness</t>
  </si>
  <si>
    <t>vintage</t>
  </si>
  <si>
    <t>violate</t>
  </si>
  <si>
    <t>violation</t>
  </si>
  <si>
    <t>violator</t>
  </si>
  <si>
    <t>violent</t>
  </si>
  <si>
    <t>violently</t>
  </si>
  <si>
    <t>viper</t>
  </si>
  <si>
    <t>virtue</t>
  </si>
  <si>
    <t>virtuous</t>
  </si>
  <si>
    <t>virtuously</t>
  </si>
  <si>
    <t>virulence</t>
  </si>
  <si>
    <t>virulent</t>
  </si>
  <si>
    <t>virulently</t>
  </si>
  <si>
    <t>virus</t>
  </si>
  <si>
    <t>visionary</t>
  </si>
  <si>
    <t>vital</t>
  </si>
  <si>
    <t>vitality</t>
  </si>
  <si>
    <t>vivacious</t>
  </si>
  <si>
    <t>vivid</t>
  </si>
  <si>
    <t>vocal</t>
  </si>
  <si>
    <t>vocally</t>
  </si>
  <si>
    <t>vociferous</t>
  </si>
  <si>
    <t>vociferously</t>
  </si>
  <si>
    <t>void</t>
  </si>
  <si>
    <t>volatile</t>
  </si>
  <si>
    <t>volatility</t>
  </si>
  <si>
    <t>voluntarily</t>
  </si>
  <si>
    <t>voluntary</t>
  </si>
  <si>
    <t>vomit</t>
  </si>
  <si>
    <t>vouch</t>
  </si>
  <si>
    <t>vouchsafe</t>
  </si>
  <si>
    <t>vow</t>
  </si>
  <si>
    <t>vulgar</t>
  </si>
  <si>
    <t>vulnerable</t>
  </si>
  <si>
    <t>wail</t>
  </si>
  <si>
    <t>wallow</t>
  </si>
  <si>
    <t>wane</t>
  </si>
  <si>
    <t>waning</t>
  </si>
  <si>
    <t>want</t>
  </si>
  <si>
    <t>wanton</t>
  </si>
  <si>
    <t>war</t>
  </si>
  <si>
    <t>war-like</t>
  </si>
  <si>
    <t>warfare</t>
  </si>
  <si>
    <t>warlike</t>
  </si>
  <si>
    <t>warm</t>
  </si>
  <si>
    <t>warmhearted</t>
  </si>
  <si>
    <t>warmly</t>
  </si>
  <si>
    <t>warmth</t>
  </si>
  <si>
    <t>warning</t>
  </si>
  <si>
    <t>warp</t>
  </si>
  <si>
    <t>warped</t>
  </si>
  <si>
    <t>wary</t>
  </si>
  <si>
    <t>warily</t>
  </si>
  <si>
    <t>wariness</t>
  </si>
  <si>
    <t>waste</t>
  </si>
  <si>
    <t>wasteful</t>
  </si>
  <si>
    <t>wastefulness</t>
  </si>
  <si>
    <t>watchdog</t>
  </si>
  <si>
    <t>wayward</t>
  </si>
  <si>
    <t>weak</t>
  </si>
  <si>
    <t>weaken</t>
  </si>
  <si>
    <t>weakening</t>
  </si>
  <si>
    <t>weakness</t>
  </si>
  <si>
    <t>weaknesses</t>
  </si>
  <si>
    <t>wealthy</t>
  </si>
  <si>
    <t>weariness</t>
  </si>
  <si>
    <t>wearisome</t>
  </si>
  <si>
    <t>weary</t>
  </si>
  <si>
    <t>wedge</t>
  </si>
  <si>
    <t>wee</t>
  </si>
  <si>
    <t>weed</t>
  </si>
  <si>
    <t>weep</t>
  </si>
  <si>
    <t>weird</t>
  </si>
  <si>
    <t>weirdly</t>
  </si>
  <si>
    <t>welcome</t>
  </si>
  <si>
    <t>welfare</t>
  </si>
  <si>
    <t>well</t>
  </si>
  <si>
    <t>well-being</t>
  </si>
  <si>
    <t>well-connected</t>
  </si>
  <si>
    <t>well-educated</t>
  </si>
  <si>
    <t>well-established</t>
  </si>
  <si>
    <t>well-informed</t>
  </si>
  <si>
    <t>well-intentioned</t>
  </si>
  <si>
    <t>well-managed</t>
  </si>
  <si>
    <t>well-positioned</t>
  </si>
  <si>
    <t>well-publicized</t>
  </si>
  <si>
    <t>well-received</t>
  </si>
  <si>
    <t>well-regarded</t>
  </si>
  <si>
    <t>well-run</t>
  </si>
  <si>
    <t>well-wishers</t>
  </si>
  <si>
    <t>wellbeing</t>
  </si>
  <si>
    <t>whatever</t>
  </si>
  <si>
    <t>wheedle</t>
  </si>
  <si>
    <t>whimper</t>
  </si>
  <si>
    <t>whimsical</t>
  </si>
  <si>
    <t>whine</t>
  </si>
  <si>
    <t>whips</t>
  </si>
  <si>
    <t>white</t>
  </si>
  <si>
    <t>wholeheartedly</t>
  </si>
  <si>
    <t>wholesome</t>
  </si>
  <si>
    <t>wicked</t>
  </si>
  <si>
    <t>wickedly</t>
  </si>
  <si>
    <t>wickedness</t>
  </si>
  <si>
    <t>wide</t>
  </si>
  <si>
    <t>wide-open</t>
  </si>
  <si>
    <t>wide-ranging</t>
  </si>
  <si>
    <t>widespread</t>
  </si>
  <si>
    <t>wild</t>
  </si>
  <si>
    <t>wildly</t>
  </si>
  <si>
    <t>wiles</t>
  </si>
  <si>
    <t>will</t>
  </si>
  <si>
    <t>willful</t>
  </si>
  <si>
    <t>willfully</t>
  </si>
  <si>
    <t>willing</t>
  </si>
  <si>
    <t>willingness</t>
  </si>
  <si>
    <t>wilt</t>
  </si>
  <si>
    <t>wily</t>
  </si>
  <si>
    <t>wince</t>
  </si>
  <si>
    <t>wink</t>
  </si>
  <si>
    <t>winnable</t>
  </si>
  <si>
    <t>winners</t>
  </si>
  <si>
    <t>wisdom</t>
  </si>
  <si>
    <t>wise</t>
  </si>
  <si>
    <t>wisely</t>
  </si>
  <si>
    <t>wish</t>
  </si>
  <si>
    <t>wishes</t>
  </si>
  <si>
    <t>wishing</t>
  </si>
  <si>
    <t>withheld</t>
  </si>
  <si>
    <t>withhold</t>
  </si>
  <si>
    <t>witty</t>
  </si>
  <si>
    <t>woe</t>
  </si>
  <si>
    <t>woebegone</t>
  </si>
  <si>
    <t>woeful</t>
  </si>
  <si>
    <t>woefully</t>
  </si>
  <si>
    <t>wonder</t>
  </si>
  <si>
    <t>wonderful</t>
  </si>
  <si>
    <t>wonderfully</t>
  </si>
  <si>
    <t>wonderous</t>
  </si>
  <si>
    <t>wonderously</t>
  </si>
  <si>
    <t>wondrous</t>
  </si>
  <si>
    <t>woo</t>
  </si>
  <si>
    <t>workable</t>
  </si>
  <si>
    <t>world-famous</t>
  </si>
  <si>
    <t>worn</t>
  </si>
  <si>
    <t>worried</t>
  </si>
  <si>
    <t>worriedly</t>
  </si>
  <si>
    <t>worrier</t>
  </si>
  <si>
    <t>worries</t>
  </si>
  <si>
    <t>worrisome</t>
  </si>
  <si>
    <t>worry</t>
  </si>
  <si>
    <t>worrying</t>
  </si>
  <si>
    <t>worryingly</t>
  </si>
  <si>
    <t>worse</t>
  </si>
  <si>
    <t>worsen</t>
  </si>
  <si>
    <t>worsening</t>
  </si>
  <si>
    <t>worship</t>
  </si>
  <si>
    <t>worst</t>
  </si>
  <si>
    <t>worth</t>
  </si>
  <si>
    <t>worth-while</t>
  </si>
  <si>
    <t>worthiness</t>
  </si>
  <si>
    <t>worthless</t>
  </si>
  <si>
    <t>worthlessly</t>
  </si>
  <si>
    <t>worthlessness</t>
  </si>
  <si>
    <t>worthwhile</t>
  </si>
  <si>
    <t>worthy</t>
  </si>
  <si>
    <t>would</t>
  </si>
  <si>
    <t>wound</t>
  </si>
  <si>
    <t>wounds</t>
  </si>
  <si>
    <t>wow</t>
  </si>
  <si>
    <t>wreck</t>
  </si>
  <si>
    <t>wrangle</t>
  </si>
  <si>
    <t>wrath</t>
  </si>
  <si>
    <t>wrest</t>
  </si>
  <si>
    <t>wrestle</t>
  </si>
  <si>
    <t>wretch</t>
  </si>
  <si>
    <t>wretched</t>
  </si>
  <si>
    <t>wretchedly</t>
  </si>
  <si>
    <t>wretchedness</t>
  </si>
  <si>
    <t>writhe</t>
  </si>
  <si>
    <t>wrong</t>
  </si>
  <si>
    <t>wrongful</t>
  </si>
  <si>
    <t>wrongly</t>
  </si>
  <si>
    <t>wrought</t>
  </si>
  <si>
    <t>wry</t>
  </si>
  <si>
    <t>yawn</t>
  </si>
  <si>
    <t>yeah</t>
  </si>
  <si>
    <t>yearn</t>
  </si>
  <si>
    <t>yearning</t>
  </si>
  <si>
    <t>yearningly</t>
  </si>
  <si>
    <t>yelp</t>
  </si>
  <si>
    <t>yep</t>
  </si>
  <si>
    <t>yes</t>
  </si>
  <si>
    <t>youthful</t>
  </si>
  <si>
    <t>zeal</t>
  </si>
  <si>
    <t>zealot</t>
  </si>
  <si>
    <t>zealous</t>
  </si>
  <si>
    <t>zealously</t>
  </si>
  <si>
    <t>zenith</t>
  </si>
  <si>
    <t>zest</t>
  </si>
  <si>
    <t>Download order</t>
  </si>
  <si>
    <t>#identify most active Tweeter to isolate non client sentiment (corporate marketing)</t>
  </si>
  <si>
    <t>SELECT screen_name, COUNT(1) AS cnt FROM</t>
  </si>
  <si>
    <t>GROUP BY screen_name</t>
  </si>
  <si>
    <t>ORDER BY cnt DESC;</t>
  </si>
  <si>
    <t>#Create word count table</t>
  </si>
  <si>
    <t>SELECT word, COUNT(1) AS cnt FROM</t>
  </si>
  <si>
    <t>GROUP BY word</t>
  </si>
  <si>
    <t>Need to exlcude non client sentiment data (corporate communication)</t>
  </si>
  <si>
    <t>#Inner Join Lexicon with Count Table</t>
  </si>
  <si>
    <t xml:space="preserve">FROM </t>
  </si>
  <si>
    <t>CREATE TABLE lex_table(</t>
  </si>
  <si>
    <t>Type STRING,</t>
  </si>
  <si>
    <t>)</t>
  </si>
  <si>
    <t>ROW FORMAT DELIMITED FIELDS TERMINATED BY ","</t>
  </si>
  <si>
    <t>STORED AS TEXTFILE;</t>
  </si>
  <si>
    <t>BMO_wc A</t>
  </si>
  <si>
    <t>INNER JOIN</t>
  </si>
  <si>
    <t>lex_table B</t>
  </si>
  <si>
    <t>CREATE TABLE BMO_lwc AS</t>
  </si>
  <si>
    <t>DROP TABLE BMO_lwc;</t>
  </si>
  <si>
    <t>ON (A.word = B.Word1)</t>
  </si>
  <si>
    <t>SELECT A.word, A.cnt, B.Type, B.priorpolarity</t>
  </si>
  <si>
    <t>CREATE TABLE</t>
  </si>
  <si>
    <t>hive -e 'select * from BMO_lwc' &gt; /home/lab/BMO_lwc.csv</t>
  </si>
  <si>
    <t xml:space="preserve"> </t>
  </si>
  <si>
    <t>hive -e 'set hive.cli.print.header=true; 'select * from BMO_lwc' &gt; /home/lab/BMO_lwc.csv</t>
  </si>
  <si>
    <t>x</t>
  </si>
  <si>
    <t>hive -e 'select * from Banks_lwc' &gt; /home/lab/Banks_lwc.csv</t>
  </si>
  <si>
    <t>hive -e 'select * from PCF_lwc' &gt; /home/lab/PCF_lwc.csv</t>
  </si>
  <si>
    <t>hive -e 'select * from RBC_lwc' &gt; /home/lab/RBC_lwc.csv</t>
  </si>
  <si>
    <t>hive -e 'select * from Scotia_lwc' &gt; /home/lab/Scotia_lwc.csv</t>
  </si>
  <si>
    <t>hive -e 'select * from Tangerine_lwc' &gt; /home/lab/Tangerine_lwc.csv</t>
  </si>
  <si>
    <t>hive -e 'select * from TD_lwc' &gt; /home/lab/TD_lwc.csv</t>
  </si>
  <si>
    <t>#Extract to file</t>
  </si>
  <si>
    <t>SELECT DISTINCT(A.word), A.cnt, B.Type, B.priorpolarity, CONCAT(B.Type, B.priorpolarity)</t>
  </si>
  <si>
    <t>DROP TABLE Banks_lwc;</t>
  </si>
  <si>
    <t>Banks_lwc AS</t>
  </si>
  <si>
    <t>Banks_wc A</t>
  </si>
  <si>
    <t>Good</t>
  </si>
  <si>
    <t>Count</t>
  </si>
  <si>
    <t>priorpolarity</t>
  </si>
  <si>
    <t>-/0/+</t>
  </si>
  <si>
    <t>Bad</t>
  </si>
  <si>
    <t>Neutral</t>
  </si>
  <si>
    <t>strong/weak</t>
  </si>
  <si>
    <t>(Type, Polarity)</t>
  </si>
  <si>
    <t>Graph</t>
  </si>
  <si>
    <t>Total</t>
  </si>
  <si>
    <t>group by polarity</t>
  </si>
  <si>
    <t>sort by polarity count</t>
  </si>
  <si>
    <t>divide highest polarity count by total count</t>
  </si>
  <si>
    <t>make this % = Y and select highest polarity as polarity class</t>
  </si>
  <si>
    <t>SELECT Type WHERE Polarity = class (above)</t>
  </si>
  <si>
    <t>group by Type</t>
  </si>
  <si>
    <t>sorty by Type</t>
  </si>
  <si>
    <t>strongsubj - weaksubj</t>
  </si>
  <si>
    <t>make this = X</t>
  </si>
  <si>
    <t>SELECT priorpolarity, COUNT(1) AS cnt FROM</t>
  </si>
  <si>
    <t>GROUP BY priorpolarity</t>
  </si>
  <si>
    <t>Banks_lwc</t>
  </si>
  <si>
    <t>ORDER BY cnt DESC</t>
  </si>
  <si>
    <t>bankingfail-3-13-16.txt</t>
  </si>
  <si>
    <t>royalbank-3-13-16.txt</t>
  </si>
  <si>
    <t>TDCT-3-13-16.txt</t>
  </si>
  <si>
    <t>betterbank-3-13-16.txt</t>
  </si>
  <si>
    <t>canadianbanks-3-13-16.txt</t>
  </si>
  <si>
    <t>pcfinancial-3-13-16.txt</t>
  </si>
  <si>
    <t>tdcanadatrust-3-13-16.txt</t>
  </si>
  <si>
    <t>rbc_canada-3-13-16.txt</t>
  </si>
  <si>
    <t>tangerinebank-3-13-16.txt</t>
  </si>
  <si>
    <t>td_bank-3-13-16.txt</t>
  </si>
  <si>
    <t>CIBC-3-13-16.txt</t>
  </si>
  <si>
    <t>scotiabank-3-13-16.txt</t>
  </si>
  <si>
    <t>BMO-3-13-16.txt</t>
  </si>
  <si>
    <t>td_canada-3-13-16.txt</t>
  </si>
  <si>
    <t>banking-3-13-16.txt</t>
  </si>
  <si>
    <t>banks-3-13-16.txt</t>
  </si>
  <si>
    <t>F097</t>
  </si>
  <si>
    <t>F098</t>
  </si>
  <si>
    <t>F099</t>
  </si>
  <si>
    <t>F100</t>
  </si>
  <si>
    <t>F101</t>
  </si>
  <si>
    <t>F102</t>
  </si>
  <si>
    <t>F103</t>
  </si>
  <si>
    <t>F104</t>
  </si>
  <si>
    <t>F105</t>
  </si>
  <si>
    <t>F106</t>
  </si>
  <si>
    <t>F107</t>
  </si>
  <si>
    <t>F108</t>
  </si>
  <si>
    <t>F109</t>
  </si>
  <si>
    <t>F110</t>
  </si>
  <si>
    <t>F111</t>
  </si>
  <si>
    <t>F112</t>
  </si>
  <si>
    <t>FROM BMO_F109_table</t>
  </si>
  <si>
    <t>FROM CIBC_F107_table</t>
  </si>
  <si>
    <t>FROM PCF_F102_table</t>
  </si>
  <si>
    <t>FROM RBC_F098_table</t>
  </si>
  <si>
    <t>FROM RBC_F104_table</t>
  </si>
  <si>
    <t>FROM Scot_F108_table</t>
  </si>
  <si>
    <t>FROM Tang_F105_table</t>
  </si>
  <si>
    <t>FROM Bank_F097_table</t>
  </si>
  <si>
    <t>FROM Bank_F100_table</t>
  </si>
  <si>
    <t>FROM Bank_F101_table</t>
  </si>
  <si>
    <t>FROM Bank_F111_table</t>
  </si>
  <si>
    <t>FROM Bank_F112_table</t>
  </si>
  <si>
    <t>FROM TD_F099_table</t>
  </si>
  <si>
    <t>FROM TD_F103_table</t>
  </si>
  <si>
    <t>FROM TD_F106_table</t>
  </si>
  <si>
    <t>FROM TD_F110_table</t>
  </si>
  <si>
    <t>hadoop fs -put bankingfail-3-13-16.txt /user/lab</t>
  </si>
  <si>
    <t>hadoop fs -put royalbank-3-13-16.txt /user/lab</t>
  </si>
  <si>
    <t>hadoop fs -put TDCT-3-13-16.txt /user/lab</t>
  </si>
  <si>
    <t>hadoop fs -put betterbank-3-13-16.txt /user/lab</t>
  </si>
  <si>
    <t>hadoop fs -put canadianbanks-3-13-16.txt /user/lab</t>
  </si>
  <si>
    <t>hadoop fs -put pcfinancial-3-13-16.txt /user/lab</t>
  </si>
  <si>
    <t>hadoop fs -put tdcanadatrust-3-13-16.txt /user/lab</t>
  </si>
  <si>
    <t>hadoop fs -put rbc_canada-3-13-16.txt /user/lab</t>
  </si>
  <si>
    <t>hadoop fs -put tangerinebank-3-13-16.txt /user/lab</t>
  </si>
  <si>
    <t>hadoop fs -put td_bank-3-13-16.txt /user/lab</t>
  </si>
  <si>
    <t>hadoop fs -put CIBC-3-13-16.txt /user/lab</t>
  </si>
  <si>
    <t>hadoop fs -put scotiabank-3-13-16.txt /user/lab</t>
  </si>
  <si>
    <t>hadoop fs -put BMO-3-13-16.txt /user/lab</t>
  </si>
  <si>
    <t>hadoop fs -put td_canada-3-13-16.txt /user/lab</t>
  </si>
  <si>
    <t>hadoop fs -put banking-3-13-16.txt /user/lab</t>
  </si>
  <si>
    <t>hadoop fs -put banks-3-13-16.txt /user/lab</t>
  </si>
  <si>
    <t>hadoop fs -cat /user/lab/bankingfail-3-13-16.txt | head -n 1</t>
  </si>
  <si>
    <t>hadoop fs -cat /user/lab/royalbank-3-13-16.txt | head -n 1</t>
  </si>
  <si>
    <t>hadoop fs -cat /user/lab/TDCT-3-13-16.txt | head -n 1</t>
  </si>
  <si>
    <t>hadoop fs -cat /user/lab/betterbank-3-13-16.txt | head -n 1</t>
  </si>
  <si>
    <t>hadoop fs -cat /user/lab/canadianbanks-3-13-16.txt | head -n 1</t>
  </si>
  <si>
    <t>hadoop fs -cat /user/lab/pcfinancial-3-13-16.txt | head -n 1</t>
  </si>
  <si>
    <t>hadoop fs -cat /user/lab/tdcanadatrust-3-13-16.txt | head -n 1</t>
  </si>
  <si>
    <t>hadoop fs -cat /user/lab/rbc_canada-3-13-16.txt | head -n 1</t>
  </si>
  <si>
    <t>hadoop fs -cat /user/lab/tangerinebank-3-13-16.txt | head -n 1</t>
  </si>
  <si>
    <t>hadoop fs -cat /user/lab/td_bank-3-13-16.txt | head -n 1</t>
  </si>
  <si>
    <t>hadoop fs -cat /user/lab/CIBC-3-13-16.txt | head -n 1</t>
  </si>
  <si>
    <t>hadoop fs -cat /user/lab/scotiabank-3-13-16.txt | head -n 1</t>
  </si>
  <si>
    <t>hadoop fs -cat /user/lab/BMO-3-13-16.txt | head -n 1</t>
  </si>
  <si>
    <t>hadoop fs -cat /user/lab/td_canada-3-13-16.txt | head -n 1</t>
  </si>
  <si>
    <t>hadoop fs -cat /user/lab/banking-3-13-16.txt | head -n 1</t>
  </si>
  <si>
    <t>hadoop fs -cat /user/lab/banks-3-13-16.txt | head -n 1</t>
  </si>
  <si>
    <t>DROP TABLE Bank_F097;</t>
  </si>
  <si>
    <t>DROP TABLE RBC_F098;</t>
  </si>
  <si>
    <t>DROP TABLE TD_F099;</t>
  </si>
  <si>
    <t>DROP TABLE Bank_F100;</t>
  </si>
  <si>
    <t>DROP TABLE Bank_F101;</t>
  </si>
  <si>
    <t>DROP TABLE PCF_F102;</t>
  </si>
  <si>
    <t>DROP TABLE TD_F103;</t>
  </si>
  <si>
    <t>DROP TABLE RBC_F104;</t>
  </si>
  <si>
    <t>DROP TABLE Tang_F105;</t>
  </si>
  <si>
    <t>DROP TABLE TD_F106;</t>
  </si>
  <si>
    <t>DROP TABLE CIBC_F107;</t>
  </si>
  <si>
    <t>DROP TABLE Scot_F108;</t>
  </si>
  <si>
    <t>DROP TABLE BMO_F109;</t>
  </si>
  <si>
    <t>DROP TABLE TD_F110;</t>
  </si>
  <si>
    <t>DROP TABLE Bank_F111;</t>
  </si>
  <si>
    <t>DROP TABLE Bank_F112;</t>
  </si>
  <si>
    <t>CREATE TABLE Bank_F097 (json string);</t>
  </si>
  <si>
    <t>CREATE TABLE RBC_F098 (json string);</t>
  </si>
  <si>
    <t>CREATE TABLE TD_F099 (json string);</t>
  </si>
  <si>
    <t>CREATE TABLE Bank_F100 (json string);</t>
  </si>
  <si>
    <t>CREATE TABLE Bank_F101 (json string);</t>
  </si>
  <si>
    <t>CREATE TABLE PCF_F102 (json string);</t>
  </si>
  <si>
    <t>CREATE TABLE TD_F103 (json string);</t>
  </si>
  <si>
    <t>CREATE TABLE RBC_F104 (json string);</t>
  </si>
  <si>
    <t>CREATE TABLE Tang_F105 (json string);</t>
  </si>
  <si>
    <t>CREATE TABLE TD_F106 (json string);</t>
  </si>
  <si>
    <t>CREATE TABLE CIBC_F107 (json string);</t>
  </si>
  <si>
    <t>CREATE TABLE Scot_F108 (json string);</t>
  </si>
  <si>
    <t>CREATE TABLE BMO_F109 (json string);</t>
  </si>
  <si>
    <t>CREATE TABLE TD_F110 (json string);</t>
  </si>
  <si>
    <t>CREATE TABLE Bank_F111 (json string);</t>
  </si>
  <si>
    <t>CREATE TABLE Bank_F112 (json string);</t>
  </si>
  <si>
    <t>LOAD DATA LOCAL INPATH 'bankingfail-3-13-16.txt' INTO TABLE Bank_F097;</t>
  </si>
  <si>
    <t>LOAD DATA LOCAL INPATH 'royalbank-3-13-16.txt' INTO TABLE RBC_F098;</t>
  </si>
  <si>
    <t>LOAD DATA LOCAL INPATH 'TDCT-3-13-16.txt' INTO TABLE TD_F099;</t>
  </si>
  <si>
    <t>LOAD DATA LOCAL INPATH 'betterbank-3-13-16.txt' INTO TABLE Bank_F100;</t>
  </si>
  <si>
    <t>LOAD DATA LOCAL INPATH 'canadianbanks-3-13-16.txt' INTO TABLE Bank_F101;</t>
  </si>
  <si>
    <t>LOAD DATA LOCAL INPATH 'pcfinancial-3-13-16.txt' INTO TABLE PCF_F102;</t>
  </si>
  <si>
    <t>LOAD DATA LOCAL INPATH 'tdcanadatrust-3-13-16.txt' INTO TABLE TD_F103;</t>
  </si>
  <si>
    <t>LOAD DATA LOCAL INPATH 'rbc_canada-3-13-16.txt' INTO TABLE RBC_F104;</t>
  </si>
  <si>
    <t>LOAD DATA LOCAL INPATH 'tangerinebank-3-13-16.txt' INTO TABLE Tang_F105;</t>
  </si>
  <si>
    <t>LOAD DATA LOCAL INPATH 'td_bank-3-13-16.txt' INTO TABLE TD_F106;</t>
  </si>
  <si>
    <t>LOAD DATA LOCAL INPATH 'CIBC-3-13-16.txt' INTO TABLE CIBC_F107;</t>
  </si>
  <si>
    <t>LOAD DATA LOCAL INPATH 'scotiabank-3-13-16.txt' INTO TABLE Scot_F108;</t>
  </si>
  <si>
    <t>LOAD DATA LOCAL INPATH 'BMO-3-13-16.txt' INTO TABLE BMO_F109;</t>
  </si>
  <si>
    <t>LOAD DATA LOCAL INPATH 'td_canada-3-13-16.txt' INTO TABLE TD_F110;</t>
  </si>
  <si>
    <t>LOAD DATA LOCAL INPATH 'banking-3-13-16.txt' INTO TABLE Bank_F111;</t>
  </si>
  <si>
    <t>LOAD DATA LOCAL INPATH 'banks-3-13-16.txt' INTO TABLE Bank_F112;</t>
  </si>
  <si>
    <t>weak = .5</t>
  </si>
  <si>
    <t>weaksubjpositive</t>
  </si>
  <si>
    <t>strongsubjneutral</t>
  </si>
  <si>
    <t>strongsubjnegative</t>
  </si>
  <si>
    <t>strongsubjpositive</t>
  </si>
  <si>
    <t>weaksubjnegative</t>
  </si>
  <si>
    <t>weaksubjneutral</t>
  </si>
  <si>
    <t>weaksubjboth</t>
  </si>
  <si>
    <t>Word</t>
  </si>
  <si>
    <t>Polarity</t>
  </si>
  <si>
    <t>TypePolarity</t>
  </si>
  <si>
    <t>TypeFactor</t>
  </si>
  <si>
    <t>PolarityFactor</t>
  </si>
  <si>
    <t>Value</t>
  </si>
  <si>
    <t>Count adjusted</t>
  </si>
  <si>
    <t>Y Value</t>
  </si>
  <si>
    <t>X Value</t>
  </si>
  <si>
    <t>Word STRING,</t>
  </si>
  <si>
    <t>Polarity STRING,</t>
  </si>
  <si>
    <t>DROP TABLE lex_table;</t>
  </si>
  <si>
    <t>hadoop fs -rm /user/lab/LexiconV2.csv</t>
  </si>
  <si>
    <t>PolType STRING</t>
  </si>
  <si>
    <t>ON (A.word = B.Word)</t>
  </si>
  <si>
    <t>SELECT A.word, A.cnt, B.Type, B.Polarity, B.PolType</t>
  </si>
  <si>
    <t>Test to replace #Inner Join Lexicon with Count Table</t>
  </si>
  <si>
    <t>DROP TABLE BMO_SNTable;</t>
  </si>
  <si>
    <t>CREATE TABLE BMO_SNTable as</t>
  </si>
  <si>
    <t>DROP TABLE CIBC_SNTable;</t>
  </si>
  <si>
    <t>CREATE TABLE CIBC_SNTable as</t>
  </si>
  <si>
    <t>CIBC_table</t>
  </si>
  <si>
    <t>DROP TABLE PCF_SNTable;</t>
  </si>
  <si>
    <t>CREATE TABLE PCF_SNTable as</t>
  </si>
  <si>
    <t>PCF_table</t>
  </si>
  <si>
    <t>DROP TABLE RBC_SNTable;</t>
  </si>
  <si>
    <t>CREATE TABLE RBC_SNTable as</t>
  </si>
  <si>
    <t>RBC_table</t>
  </si>
  <si>
    <t>DROP TABLE Scotia_SNTable;</t>
  </si>
  <si>
    <t>CREATE TABLE Scotia_SNTable as</t>
  </si>
  <si>
    <t>Scotia_table</t>
  </si>
  <si>
    <t>DROP TABLE Tangerine_SNTable;</t>
  </si>
  <si>
    <t>CREATE TABLE Tangerine_SNTable as</t>
  </si>
  <si>
    <t>Tangerine_table</t>
  </si>
  <si>
    <t>DROP TABLE TD_SNTable;</t>
  </si>
  <si>
    <t>CREATE TABLE TD_SNTable as</t>
  </si>
  <si>
    <t>TD_table</t>
  </si>
  <si>
    <t>user lowercase screen_name</t>
  </si>
  <si>
    <t>bmo</t>
  </si>
  <si>
    <t>raptors</t>
  </si>
  <si>
    <t>nba</t>
  </si>
  <si>
    <t>cibc</t>
  </si>
  <si>
    <t>job</t>
  </si>
  <si>
    <t>employer</t>
  </si>
  <si>
    <t>tmj</t>
  </si>
  <si>
    <t>news</t>
  </si>
  <si>
    <t>WatchlistN</t>
  </si>
  <si>
    <t>NeuvooFinVAN</t>
  </si>
  <si>
    <t>intercooleronli</t>
  </si>
  <si>
    <t>InjusticeVictim</t>
  </si>
  <si>
    <t>cheryl_rhodes</t>
  </si>
  <si>
    <t>NeuvooFinEdm</t>
  </si>
  <si>
    <t>davido1_david</t>
  </si>
  <si>
    <t>NeuvooFin</t>
  </si>
  <si>
    <t>ontariohangout</t>
  </si>
  <si>
    <t>FinSentS_SP500</t>
  </si>
  <si>
    <t>sales</t>
  </si>
  <si>
    <t>market</t>
  </si>
  <si>
    <t>bfsi</t>
  </si>
  <si>
    <t>financ</t>
  </si>
  <si>
    <t>bank</t>
  </si>
  <si>
    <t>scotia</t>
  </si>
  <si>
    <t>tangerine</t>
  </si>
  <si>
    <t>gonefishen1963</t>
  </si>
  <si>
    <t>Tangerine pays tweeters to retweet corporate media posts</t>
  </si>
  <si>
    <t>very few tweets posted by Tangerine</t>
  </si>
  <si>
    <t>Lots of jobs</t>
  </si>
  <si>
    <t>lots of jobs</t>
  </si>
  <si>
    <t>careers</t>
  </si>
  <si>
    <t>hotels</t>
  </si>
  <si>
    <t>temps</t>
  </si>
  <si>
    <t>DROP TABLE BMO_LTable;</t>
  </si>
  <si>
    <t>CREATE TABLE BMO_LTable as</t>
  </si>
  <si>
    <t>hire</t>
  </si>
  <si>
    <t>SELECT * FROM BMO_SNTable WHERE LOWER(screen_name) NOT LIKE '%bmo%' limit 200;</t>
  </si>
  <si>
    <t>-- subquery</t>
  </si>
  <si>
    <r>
      <t>SELECT</t>
    </r>
    <r>
      <rPr>
        <sz val="13"/>
        <color rgb="FF000000"/>
        <rFont val="Consolas"/>
      </rPr>
      <t xml:space="preserve"> a </t>
    </r>
    <r>
      <rPr>
        <sz val="13"/>
        <color rgb="FF00008B"/>
        <rFont val="Consolas"/>
      </rPr>
      <t>FROM</t>
    </r>
    <r>
      <rPr>
        <sz val="13"/>
        <color rgb="FF000000"/>
        <rFont val="Consolas"/>
      </rPr>
      <t xml:space="preserve"> x </t>
    </r>
    <r>
      <rPr>
        <sz val="13"/>
        <color rgb="FF00008B"/>
        <rFont val="Consolas"/>
      </rPr>
      <t>WHERE</t>
    </r>
    <r>
      <rPr>
        <sz val="13"/>
        <color rgb="FF000000"/>
        <rFont val="Consolas"/>
      </rPr>
      <t xml:space="preserve"> x.b </t>
    </r>
    <r>
      <rPr>
        <sz val="13"/>
        <color rgb="FF00008B"/>
        <rFont val="Consolas"/>
      </rPr>
      <t>NOT</t>
    </r>
    <r>
      <rPr>
        <sz val="13"/>
        <color rgb="FF000000"/>
        <rFont val="Consolas"/>
      </rPr>
      <t xml:space="preserve"> </t>
    </r>
    <r>
      <rPr>
        <sz val="13"/>
        <color rgb="FF00008B"/>
        <rFont val="Consolas"/>
      </rPr>
      <t>IN</t>
    </r>
    <r>
      <rPr>
        <sz val="13"/>
        <color rgb="FF000000"/>
        <rFont val="Consolas"/>
      </rPr>
      <t xml:space="preserve"> (</t>
    </r>
    <r>
      <rPr>
        <sz val="13"/>
        <color rgb="FF00008B"/>
        <rFont val="Consolas"/>
      </rPr>
      <t>SELECT</t>
    </r>
    <r>
      <rPr>
        <sz val="13"/>
        <color rgb="FF000000"/>
        <rFont val="Consolas"/>
      </rPr>
      <t xml:space="preserve"> b </t>
    </r>
    <r>
      <rPr>
        <sz val="13"/>
        <color rgb="FF00008B"/>
        <rFont val="Consolas"/>
      </rPr>
      <t>FROM</t>
    </r>
    <r>
      <rPr>
        <sz val="13"/>
        <color rgb="FF000000"/>
        <rFont val="Consolas"/>
      </rPr>
      <t xml:space="preserve"> y);</t>
    </r>
  </si>
  <si>
    <t>-- predefined list</t>
  </si>
  <si>
    <r>
      <t>SELECT</t>
    </r>
    <r>
      <rPr>
        <sz val="13"/>
        <color rgb="FF000000"/>
        <rFont val="Consolas"/>
      </rPr>
      <t xml:space="preserve"> a </t>
    </r>
    <r>
      <rPr>
        <sz val="13"/>
        <color rgb="FF00008B"/>
        <rFont val="Consolas"/>
      </rPr>
      <t>FROM</t>
    </r>
    <r>
      <rPr>
        <sz val="13"/>
        <color rgb="FF000000"/>
        <rFont val="Consolas"/>
      </rPr>
      <t xml:space="preserve"> x </t>
    </r>
    <r>
      <rPr>
        <sz val="13"/>
        <color rgb="FF00008B"/>
        <rFont val="Consolas"/>
      </rPr>
      <t>WHERE</t>
    </r>
    <r>
      <rPr>
        <sz val="13"/>
        <color rgb="FF000000"/>
        <rFont val="Consolas"/>
      </rPr>
      <t xml:space="preserve"> x.b </t>
    </r>
    <r>
      <rPr>
        <sz val="13"/>
        <color rgb="FF00008B"/>
        <rFont val="Consolas"/>
      </rPr>
      <t>NOT</t>
    </r>
    <r>
      <rPr>
        <sz val="13"/>
        <color rgb="FF000000"/>
        <rFont val="Consolas"/>
      </rPr>
      <t xml:space="preserve"> </t>
    </r>
    <r>
      <rPr>
        <sz val="13"/>
        <color rgb="FF00008B"/>
        <rFont val="Consolas"/>
      </rPr>
      <t>IN</t>
    </r>
    <r>
      <rPr>
        <sz val="13"/>
        <color rgb="FF000000"/>
        <rFont val="Consolas"/>
      </rPr>
      <t xml:space="preserve"> (</t>
    </r>
    <r>
      <rPr>
        <sz val="13"/>
        <color rgb="FF800000"/>
        <rFont val="Consolas"/>
      </rPr>
      <t>1</t>
    </r>
    <r>
      <rPr>
        <sz val="13"/>
        <color rgb="FF000000"/>
        <rFont val="Consolas"/>
      </rPr>
      <t xml:space="preserve">, </t>
    </r>
    <r>
      <rPr>
        <sz val="13"/>
        <color rgb="FF800000"/>
        <rFont val="Consolas"/>
      </rPr>
      <t>2</t>
    </r>
    <r>
      <rPr>
        <sz val="13"/>
        <color rgb="FF000000"/>
        <rFont val="Consolas"/>
      </rPr>
      <t xml:space="preserve">, </t>
    </r>
    <r>
      <rPr>
        <sz val="13"/>
        <color rgb="FF800000"/>
        <rFont val="Consolas"/>
      </rPr>
      <t>3</t>
    </r>
    <r>
      <rPr>
        <sz val="13"/>
        <color rgb="FF000000"/>
        <rFont val="Consolas"/>
      </rPr>
      <t xml:space="preserve">, </t>
    </r>
    <r>
      <rPr>
        <sz val="13"/>
        <color rgb="FF800000"/>
        <rFont val="Consolas"/>
      </rPr>
      <t>6</t>
    </r>
    <r>
      <rPr>
        <sz val="13"/>
        <color rgb="FF000000"/>
        <rFont val="Consolas"/>
      </rPr>
      <t>);</t>
    </r>
  </si>
  <si>
    <t>kathybuckworth</t>
  </si>
  <si>
    <t>rbc</t>
  </si>
  <si>
    <t>intern</t>
  </si>
  <si>
    <t>yorkuscld</t>
  </si>
  <si>
    <t>simplylindablog</t>
  </si>
  <si>
    <t>td</t>
  </si>
  <si>
    <t>SELECT * FROM BMO_SNTable WHERE LOWER(screen_name) NOT IN ('raptors', 'nba', 'bmo') limit 200;</t>
  </si>
  <si>
    <t>bankingfail-3-20-16.txt</t>
  </si>
  <si>
    <t>royalbank-3-20-16.txt</t>
  </si>
  <si>
    <t>TDCT-3-20-16.txt</t>
  </si>
  <si>
    <t>betterbank-3-20-16.txt</t>
  </si>
  <si>
    <t>canadianbanks-3-20-16.txt</t>
  </si>
  <si>
    <t>pcfinancial-3-20-16.txt</t>
  </si>
  <si>
    <t>tdcanadatrust-3-20-16.txt</t>
  </si>
  <si>
    <t>rbc_canada-3-20-16.txt</t>
  </si>
  <si>
    <t>tangerinebank-3-20-16.txt</t>
  </si>
  <si>
    <t>td_bank-3-20-16.txt</t>
  </si>
  <si>
    <t>CIBC-3-20-16.txt</t>
  </si>
  <si>
    <t>scotiabank-3-20-16.txt</t>
  </si>
  <si>
    <t>BMO-3-20-16.txt</t>
  </si>
  <si>
    <t>td_canada-3-20-16.txt</t>
  </si>
  <si>
    <t>banking-3-20-16.txt</t>
  </si>
  <si>
    <t>banks-3-20-16.txt</t>
  </si>
  <si>
    <t>select PolType, sum(cnt) from</t>
  </si>
  <si>
    <t>group by PolType</t>
  </si>
  <si>
    <t>order by PolType desc;</t>
  </si>
  <si>
    <t>F113</t>
  </si>
  <si>
    <t>F114</t>
  </si>
  <si>
    <t>F115</t>
  </si>
  <si>
    <t>F116</t>
  </si>
  <si>
    <t>F117</t>
  </si>
  <si>
    <t>F118</t>
  </si>
  <si>
    <t>F119</t>
  </si>
  <si>
    <t>F120</t>
  </si>
  <si>
    <t>F121</t>
  </si>
  <si>
    <t>F122</t>
  </si>
  <si>
    <t>F123</t>
  </si>
  <si>
    <t>F124</t>
  </si>
  <si>
    <t>F125</t>
  </si>
  <si>
    <t>F126</t>
  </si>
  <si>
    <t>F127</t>
  </si>
  <si>
    <t>F128</t>
  </si>
  <si>
    <t>Bank_F113</t>
  </si>
  <si>
    <t>RBC_F114</t>
  </si>
  <si>
    <t>TD_F115</t>
  </si>
  <si>
    <t>Bank_F116</t>
  </si>
  <si>
    <t>Bank_F117</t>
  </si>
  <si>
    <t>PCF_F118</t>
  </si>
  <si>
    <t>TD_F119</t>
  </si>
  <si>
    <t>RBC_F120</t>
  </si>
  <si>
    <t>Tang_F121</t>
  </si>
  <si>
    <t>TD_F122</t>
  </si>
  <si>
    <t>CIBC_F123</t>
  </si>
  <si>
    <t>Scot_F124</t>
  </si>
  <si>
    <t>BMO_F125</t>
  </si>
  <si>
    <t>TD_F126</t>
  </si>
  <si>
    <t>Bank_F127</t>
  </si>
  <si>
    <t>Bank_F128</t>
  </si>
  <si>
    <t>FROM Bank_F113_table</t>
  </si>
  <si>
    <t>FROM Bank_F116_table</t>
  </si>
  <si>
    <t>FROM Bank_F117_table</t>
  </si>
  <si>
    <t>FROM Bank_F127_table</t>
  </si>
  <si>
    <t>FROM Bank_F128_table</t>
  </si>
  <si>
    <t>FROM BMO_F125_table</t>
  </si>
  <si>
    <t>FROM CIBC_F123_table</t>
  </si>
  <si>
    <t>FROM PCF_F118_table</t>
  </si>
  <si>
    <t>FROM RBC_F114_table</t>
  </si>
  <si>
    <t>FROM RBC_F120_table</t>
  </si>
  <si>
    <t>FROM Scot_F124_table</t>
  </si>
  <si>
    <t>FROM Tang_F121_table</t>
  </si>
  <si>
    <t>FROM TD_F115_table</t>
  </si>
  <si>
    <t>FROM TD_F119_table</t>
  </si>
  <si>
    <t>FROM TD_F122_table</t>
  </si>
  <si>
    <t>FROM TD_F126_table</t>
  </si>
  <si>
    <t>BMO_lwc</t>
  </si>
  <si>
    <t>#Sum</t>
  </si>
  <si>
    <t>SELECT PolType, SUM(cnt) FROM</t>
  </si>
  <si>
    <t>GROUP BY PolType</t>
  </si>
  <si>
    <t>ORDER BY PolType DESC;</t>
  </si>
  <si>
    <t>Topic</t>
  </si>
  <si>
    <t>hadoop fs -rm /user/lab/bankingfail-3-20-16.txt</t>
  </si>
  <si>
    <t>hadoop fs -rm /user/lab/royalbank-3-20-16.txt</t>
  </si>
  <si>
    <t>hadoop fs -rm /user/lab/TDCT-3-20-16.txt</t>
  </si>
  <si>
    <t>hadoop fs -rm /user/lab/betterbank-3-20-16.txt</t>
  </si>
  <si>
    <t>hadoop fs -rm /user/lab/canadianbanks-3-20-16.txt</t>
  </si>
  <si>
    <t>hadoop fs -rm /user/lab/pcfinancial-3-20-16.txt</t>
  </si>
  <si>
    <t>hadoop fs -rm /user/lab/tdcanadatrust-3-20-16.txt</t>
  </si>
  <si>
    <t>hadoop fs -rm /user/lab/rbc_canada-3-20-16.txt</t>
  </si>
  <si>
    <t>hadoop fs -rm /user/lab/tangerinebank-3-20-16.txt</t>
  </si>
  <si>
    <t>hadoop fs -rm /user/lab/td_bank-3-20-16.txt</t>
  </si>
  <si>
    <t>hadoop fs -rm /user/lab/CIBC-3-20-16.txt</t>
  </si>
  <si>
    <t>hadoop fs -rm /user/lab/scotiabank-3-20-16.txt</t>
  </si>
  <si>
    <t>hadoop fs -rm /user/lab/BMO-3-20-16.txt</t>
  </si>
  <si>
    <t>hadoop fs -rm /user/lab/td_canada-3-20-16.txt</t>
  </si>
  <si>
    <t>hadoop fs -rm /user/lab/banking-3-20-16.txt</t>
  </si>
  <si>
    <t>hadoop fs -rm /user/lab/banks-3-20-16.txt</t>
  </si>
  <si>
    <t>hadoop fs -put bankingfail-3-20-16.txt /user/lab</t>
  </si>
  <si>
    <t>hadoop fs -put royalbank-3-20-16.txt /user/lab</t>
  </si>
  <si>
    <t>hadoop fs -put TDCT-3-20-16.txt /user/lab</t>
  </si>
  <si>
    <t>hadoop fs -put betterbank-3-20-16.txt /user/lab</t>
  </si>
  <si>
    <t>hadoop fs -put canadianbanks-3-20-16.txt /user/lab</t>
  </si>
  <si>
    <t>hadoop fs -put pcfinancial-3-20-16.txt /user/lab</t>
  </si>
  <si>
    <t>hadoop fs -put tdcanadatrust-3-20-16.txt /user/lab</t>
  </si>
  <si>
    <t>hadoop fs -put rbc_canada-3-20-16.txt /user/lab</t>
  </si>
  <si>
    <t>hadoop fs -put tangerinebank-3-20-16.txt /user/lab</t>
  </si>
  <si>
    <t>hadoop fs -put td_bank-3-20-16.txt /user/lab</t>
  </si>
  <si>
    <t>hadoop fs -put CIBC-3-20-16.txt /user/lab</t>
  </si>
  <si>
    <t>hadoop fs -put scotiabank-3-20-16.txt /user/lab</t>
  </si>
  <si>
    <t>hadoop fs -put BMO-3-20-16.txt /user/lab</t>
  </si>
  <si>
    <t>hadoop fs -put td_canada-3-20-16.txt /user/lab</t>
  </si>
  <si>
    <t>hadoop fs -put banking-3-20-16.txt /user/lab</t>
  </si>
  <si>
    <t>hadoop fs -put banks-3-20-16.txt /user/lab</t>
  </si>
  <si>
    <t>hadoop fs -cat /user/lab/bankingfail-3-20-16.txt | head -n 1</t>
  </si>
  <si>
    <t>hadoop fs -cat /user/lab/royalbank-3-20-16.txt | head -n 1</t>
  </si>
  <si>
    <t>hadoop fs -cat /user/lab/TDCT-3-20-16.txt | head -n 1</t>
  </si>
  <si>
    <t>hadoop fs -cat /user/lab/betterbank-3-20-16.txt | head -n 1</t>
  </si>
  <si>
    <t>hadoop fs -cat /user/lab/canadianbanks-3-20-16.txt | head -n 1</t>
  </si>
  <si>
    <t>hadoop fs -cat /user/lab/pcfinancial-3-20-16.txt | head -n 1</t>
  </si>
  <si>
    <t>hadoop fs -cat /user/lab/tdcanadatrust-3-20-16.txt | head -n 1</t>
  </si>
  <si>
    <t>hadoop fs -cat /user/lab/rbc_canada-3-20-16.txt | head -n 1</t>
  </si>
  <si>
    <t>hadoop fs -cat /user/lab/tangerinebank-3-20-16.txt | head -n 1</t>
  </si>
  <si>
    <t>hadoop fs -cat /user/lab/td_bank-3-20-16.txt | head -n 1</t>
  </si>
  <si>
    <t>hadoop fs -cat /user/lab/CIBC-3-20-16.txt | head -n 1</t>
  </si>
  <si>
    <t>hadoop fs -cat /user/lab/scotiabank-3-20-16.txt | head -n 1</t>
  </si>
  <si>
    <t>hadoop fs -cat /user/lab/BMO-3-20-16.txt | head -n 1</t>
  </si>
  <si>
    <t>hadoop fs -cat /user/lab/td_canada-3-20-16.txt | head -n 1</t>
  </si>
  <si>
    <t>hadoop fs -cat /user/lab/banking-3-20-16.txt | head -n 1</t>
  </si>
  <si>
    <t>hadoop fs -cat /user/lab/banks-3-20-16.txt | head -n 1</t>
  </si>
  <si>
    <t>DROP TABLE Bank_F113;</t>
  </si>
  <si>
    <t>DROP TABLE RBC_F114;</t>
  </si>
  <si>
    <t>DROP TABLE TD_F115;</t>
  </si>
  <si>
    <t>DROP TABLE Bank_F116;</t>
  </si>
  <si>
    <t>DROP TABLE Bank_F117;</t>
  </si>
  <si>
    <t>DROP TABLE PCF_F118;</t>
  </si>
  <si>
    <t>DROP TABLE TD_F119;</t>
  </si>
  <si>
    <t>DROP TABLE RBC_F120;</t>
  </si>
  <si>
    <t>DROP TABLE Tang_F121;</t>
  </si>
  <si>
    <t>DROP TABLE TD_F122;</t>
  </si>
  <si>
    <t>DROP TABLE CIBC_F123;</t>
  </si>
  <si>
    <t>DROP TABLE Scot_F124;</t>
  </si>
  <si>
    <t>DROP TABLE BMO_F125;</t>
  </si>
  <si>
    <t>DROP TABLE TD_F126;</t>
  </si>
  <si>
    <t>DROP TABLE Bank_F127;</t>
  </si>
  <si>
    <t>DROP TABLE Bank_F128;</t>
  </si>
  <si>
    <t>CREATE TABLE Bank_F113 (json string);</t>
  </si>
  <si>
    <t>CREATE TABLE RBC_F114 (json string);</t>
  </si>
  <si>
    <t>CREATE TABLE TD_F115 (json string);</t>
  </si>
  <si>
    <t>CREATE TABLE Bank_F116 (json string);</t>
  </si>
  <si>
    <t>CREATE TABLE Bank_F117 (json string);</t>
  </si>
  <si>
    <t>CREATE TABLE PCF_F118 (json string);</t>
  </si>
  <si>
    <t>CREATE TABLE TD_F119 (json string);</t>
  </si>
  <si>
    <t>CREATE TABLE RBC_F120 (json string);</t>
  </si>
  <si>
    <t>CREATE TABLE Tang_F121 (json string);</t>
  </si>
  <si>
    <t>CREATE TABLE TD_F122 (json string);</t>
  </si>
  <si>
    <t>CREATE TABLE CIBC_F123 (json string);</t>
  </si>
  <si>
    <t>CREATE TABLE Scot_F124 (json string);</t>
  </si>
  <si>
    <t>CREATE TABLE BMO_F125 (json string);</t>
  </si>
  <si>
    <t>CREATE TABLE TD_F126 (json string);</t>
  </si>
  <si>
    <t>CREATE TABLE Bank_F127 (json string);</t>
  </si>
  <si>
    <t>CREATE TABLE Bank_F128 (json string);</t>
  </si>
  <si>
    <t>LOAD DATA LOCAL INPATH 'bankingfail-3-20-16.txt' INTO TABLE Bank_F113;</t>
  </si>
  <si>
    <t>LOAD DATA LOCAL INPATH 'royalbank-3-20-16.txt' INTO TABLE RBC_F114;</t>
  </si>
  <si>
    <t>LOAD DATA LOCAL INPATH 'TDCT-3-20-16.txt' INTO TABLE TD_F115;</t>
  </si>
  <si>
    <t>LOAD DATA LOCAL INPATH 'betterbank-3-20-16.txt' INTO TABLE Bank_F116;</t>
  </si>
  <si>
    <t>LOAD DATA LOCAL INPATH 'canadianbanks-3-20-16.txt' INTO TABLE Bank_F117;</t>
  </si>
  <si>
    <t>LOAD DATA LOCAL INPATH 'pcfinancial-3-20-16.txt' INTO TABLE PCF_F118;</t>
  </si>
  <si>
    <t>LOAD DATA LOCAL INPATH 'tdcanadatrust-3-20-16.txt' INTO TABLE TD_F119;</t>
  </si>
  <si>
    <t>LOAD DATA LOCAL INPATH 'rbc_canada-3-20-16.txt' INTO TABLE RBC_F120;</t>
  </si>
  <si>
    <t>LOAD DATA LOCAL INPATH 'tangerinebank-3-20-16.txt' INTO TABLE Tang_F121;</t>
  </si>
  <si>
    <t>LOAD DATA LOCAL INPATH 'td_bank-3-20-16.txt' INTO TABLE TD_F122;</t>
  </si>
  <si>
    <t>LOAD DATA LOCAL INPATH 'CIBC-3-20-16.txt' INTO TABLE CIBC_F123;</t>
  </si>
  <si>
    <t>LOAD DATA LOCAL INPATH 'scotiabank-3-20-16.txt' INTO TABLE Scot_F124;</t>
  </si>
  <si>
    <t>LOAD DATA LOCAL INPATH 'BMO-3-20-16.txt' INTO TABLE BMO_F125;</t>
  </si>
  <si>
    <t>LOAD DATA LOCAL INPATH 'td_canada-3-20-16.txt' INTO TABLE TD_F126;</t>
  </si>
  <si>
    <t>LOAD DATA LOCAL INPATH 'banking-3-20-16.txt' INTO TABLE Bank_F127;</t>
  </si>
  <si>
    <t>LOAD DATA LOCAL INPATH 'banks-3-20-16.txt' INTO TABLE Bank_F128;</t>
  </si>
  <si>
    <t>str-neg</t>
  </si>
  <si>
    <t>wea-neg</t>
  </si>
  <si>
    <t>str-pos</t>
  </si>
  <si>
    <t>wea-pos</t>
  </si>
  <si>
    <t>absolute</t>
  </si>
  <si>
    <t>str-neu</t>
  </si>
  <si>
    <t>absorbed</t>
  </si>
  <si>
    <t>wea-neu</t>
  </si>
  <si>
    <t>accentuate</t>
  </si>
  <si>
    <t>activist</t>
  </si>
  <si>
    <t>actuality</t>
  </si>
  <si>
    <t>adolescents</t>
  </si>
  <si>
    <t>affect</t>
  </si>
  <si>
    <t>affected</t>
  </si>
  <si>
    <t>aha</t>
  </si>
  <si>
    <t>alert</t>
  </si>
  <si>
    <t>all-time</t>
  </si>
  <si>
    <t>allegorize</t>
  </si>
  <si>
    <t>alliance</t>
  </si>
  <si>
    <t>alliances</t>
  </si>
  <si>
    <t>allusion</t>
  </si>
  <si>
    <t>allusions</t>
  </si>
  <si>
    <t>altogether</t>
  </si>
  <si>
    <t>amplify</t>
  </si>
  <si>
    <t>analytical</t>
  </si>
  <si>
    <t>anyhow</t>
  </si>
  <si>
    <t>apparent</t>
  </si>
  <si>
    <t>apparently</t>
  </si>
  <si>
    <t>appearance</t>
  </si>
  <si>
    <t>apprehend</t>
  </si>
  <si>
    <t>assess</t>
  </si>
  <si>
    <t>assessment</t>
  </si>
  <si>
    <t>assessments</t>
  </si>
  <si>
    <t>assumption</t>
  </si>
  <si>
    <t>astronomic</t>
  </si>
  <si>
    <t>astronomical</t>
  </si>
  <si>
    <t>astronomically</t>
  </si>
  <si>
    <t>attitudes</t>
  </si>
  <si>
    <t>basically</t>
  </si>
  <si>
    <t>batons</t>
  </si>
  <si>
    <t>belief</t>
  </si>
  <si>
    <t>beliefs</t>
  </si>
  <si>
    <t>besides</t>
  </si>
  <si>
    <t>brag</t>
  </si>
  <si>
    <t>broad-based</t>
  </si>
  <si>
    <t>ceaseless</t>
  </si>
  <si>
    <t>certified</t>
  </si>
  <si>
    <t>claim</t>
  </si>
  <si>
    <t>clandestine</t>
  </si>
  <si>
    <t>cogitate</t>
  </si>
  <si>
    <t>cognizance</t>
  </si>
  <si>
    <t>cognizant</t>
  </si>
  <si>
    <t>comment</t>
  </si>
  <si>
    <t>commentator</t>
  </si>
  <si>
    <t>completely</t>
  </si>
  <si>
    <t>comprehend</t>
  </si>
  <si>
    <t>concerning</t>
  </si>
  <si>
    <t>concerted</t>
  </si>
  <si>
    <t>confide</t>
  </si>
  <si>
    <t>conjecture</t>
  </si>
  <si>
    <t>consciousness</t>
  </si>
  <si>
    <t>consequently</t>
  </si>
  <si>
    <t>considerable</t>
  </si>
  <si>
    <t>considerably</t>
  </si>
  <si>
    <t>constitutions</t>
  </si>
  <si>
    <t>contemplate</t>
  </si>
  <si>
    <t>continuous</t>
  </si>
  <si>
    <t>corrective</t>
  </si>
  <si>
    <t>covert</t>
  </si>
  <si>
    <t>covet</t>
  </si>
  <si>
    <t>coveting</t>
  </si>
  <si>
    <t>covetingly</t>
  </si>
  <si>
    <t>covetously</t>
  </si>
  <si>
    <t>deduce</t>
  </si>
  <si>
    <t>deeply</t>
  </si>
  <si>
    <t>demand</t>
  </si>
  <si>
    <t>dependent</t>
  </si>
  <si>
    <t>diplomacy</t>
  </si>
  <si>
    <t>discern</t>
  </si>
  <si>
    <t>disposition</t>
  </si>
  <si>
    <t>distinctly</t>
  </si>
  <si>
    <t>dominant</t>
  </si>
  <si>
    <t>downright</t>
  </si>
  <si>
    <t>dramatic</t>
  </si>
  <si>
    <t>dramatically</t>
  </si>
  <si>
    <t>duty</t>
  </si>
  <si>
    <t>effectively</t>
  </si>
  <si>
    <t>elaborate</t>
  </si>
  <si>
    <t>embodiment</t>
  </si>
  <si>
    <t>emotion</t>
  </si>
  <si>
    <t>emphasise</t>
  </si>
  <si>
    <t>engage</t>
  </si>
  <si>
    <t>engross</t>
  </si>
  <si>
    <t>entirely</t>
  </si>
  <si>
    <t>entrenchment</t>
  </si>
  <si>
    <t>evaluate</t>
  </si>
  <si>
    <t>evaluation</t>
  </si>
  <si>
    <t>exclusively</t>
  </si>
  <si>
    <t>expound</t>
  </si>
  <si>
    <t>expression</t>
  </si>
  <si>
    <t>expressions</t>
  </si>
  <si>
    <t>extemporize</t>
  </si>
  <si>
    <t>extensive</t>
  </si>
  <si>
    <t>extensively</t>
  </si>
  <si>
    <t>eyebrows</t>
  </si>
  <si>
    <t>factual</t>
  </si>
  <si>
    <t>far-reaching</t>
  </si>
  <si>
    <t>fast</t>
  </si>
  <si>
    <t>fawn</t>
  </si>
  <si>
    <t>feelings</t>
  </si>
  <si>
    <t>firmly</t>
  </si>
  <si>
    <t>fixer</t>
  </si>
  <si>
    <t>floor</t>
  </si>
  <si>
    <t>foretell</t>
  </si>
  <si>
    <t>forsee</t>
  </si>
  <si>
    <t>forthright</t>
  </si>
  <si>
    <t>fortress</t>
  </si>
  <si>
    <t>frankly</t>
  </si>
  <si>
    <t>frequent</t>
  </si>
  <si>
    <t>full-scale</t>
  </si>
  <si>
    <t>fundamental</t>
  </si>
  <si>
    <t>fundamentally</t>
  </si>
  <si>
    <t>funded</t>
  </si>
  <si>
    <t>furthermore</t>
  </si>
  <si>
    <t>galvanize</t>
  </si>
  <si>
    <t>gestures</t>
  </si>
  <si>
    <t>giant</t>
  </si>
  <si>
    <t>giants</t>
  </si>
  <si>
    <t>gigantic</t>
  </si>
  <si>
    <t>glean</t>
  </si>
  <si>
    <t>gloat</t>
  </si>
  <si>
    <t>greatly</t>
  </si>
  <si>
    <t>halfway</t>
  </si>
  <si>
    <t>halt</t>
  </si>
  <si>
    <t>heavy-duty</t>
  </si>
  <si>
    <t>hefty</t>
  </si>
  <si>
    <t>high-powered</t>
  </si>
  <si>
    <t>hm</t>
  </si>
  <si>
    <t>hmm</t>
  </si>
  <si>
    <t>hypnotize</t>
  </si>
  <si>
    <t>ignite</t>
  </si>
  <si>
    <t>imagination</t>
  </si>
  <si>
    <t>imagine</t>
  </si>
  <si>
    <t>immediately</t>
  </si>
  <si>
    <t>immense</t>
  </si>
  <si>
    <t>immensely</t>
  </si>
  <si>
    <t>immensity</t>
  </si>
  <si>
    <t>immensurable</t>
  </si>
  <si>
    <t>immune</t>
  </si>
  <si>
    <t>impassive</t>
  </si>
  <si>
    <t>imperative</t>
  </si>
  <si>
    <t>imperatively</t>
  </si>
  <si>
    <t>implicit</t>
  </si>
  <si>
    <t>implore</t>
  </si>
  <si>
    <t>imploring</t>
  </si>
  <si>
    <t>imploringly</t>
  </si>
  <si>
    <t>imply</t>
  </si>
  <si>
    <t>inarguable</t>
  </si>
  <si>
    <t>inarguably</t>
  </si>
  <si>
    <t>increasing</t>
  </si>
  <si>
    <t>increasingly</t>
  </si>
  <si>
    <t>indication</t>
  </si>
  <si>
    <t>indicative</t>
  </si>
  <si>
    <t>indirect</t>
  </si>
  <si>
    <t>infatuated</t>
  </si>
  <si>
    <t>infectious</t>
  </si>
  <si>
    <t>infer</t>
  </si>
  <si>
    <t>inference</t>
  </si>
  <si>
    <t>influence</t>
  </si>
  <si>
    <t>informational</t>
  </si>
  <si>
    <t>inherent</t>
  </si>
  <si>
    <t>inkling</t>
  </si>
  <si>
    <t>inklings</t>
  </si>
  <si>
    <t>innumerable</t>
  </si>
  <si>
    <t>innumerably</t>
  </si>
  <si>
    <t>innumerous</t>
  </si>
  <si>
    <t>insights</t>
  </si>
  <si>
    <t>intend</t>
  </si>
  <si>
    <t>intense</t>
  </si>
  <si>
    <t>intensive</t>
  </si>
  <si>
    <t>intensively</t>
  </si>
  <si>
    <t>intent</t>
  </si>
  <si>
    <t>intentions</t>
  </si>
  <si>
    <t>intents</t>
  </si>
  <si>
    <t>invisible</t>
  </si>
  <si>
    <t>irregardless</t>
  </si>
  <si>
    <t>judgement</t>
  </si>
  <si>
    <t>judgements</t>
  </si>
  <si>
    <t>judgment</t>
  </si>
  <si>
    <t>judgments</t>
  </si>
  <si>
    <t>knowingly</t>
  </si>
  <si>
    <t>large-scale</t>
  </si>
  <si>
    <t>largely</t>
  </si>
  <si>
    <t>lastly</t>
  </si>
  <si>
    <t>legacies</t>
  </si>
  <si>
    <t>legacy</t>
  </si>
  <si>
    <t>legalistic</t>
  </si>
  <si>
    <t>likelihood</t>
  </si>
  <si>
    <t>likewise</t>
  </si>
  <si>
    <t>lust</t>
  </si>
  <si>
    <t>mantra</t>
  </si>
  <si>
    <t>memories</t>
  </si>
  <si>
    <t>mentality</t>
  </si>
  <si>
    <t>metaphorize</t>
  </si>
  <si>
    <t>mm</t>
  </si>
  <si>
    <t>moreover</t>
  </si>
  <si>
    <t>mostly</t>
  </si>
  <si>
    <t>nap</t>
  </si>
  <si>
    <t>nascent</t>
  </si>
  <si>
    <t>nature</t>
  </si>
  <si>
    <t>needful</t>
  </si>
  <si>
    <t>needfully</t>
  </si>
  <si>
    <t>nevertheless</t>
  </si>
  <si>
    <t>nonviolent</t>
  </si>
  <si>
    <t>notion</t>
  </si>
  <si>
    <t>nuance</t>
  </si>
  <si>
    <t>nuances</t>
  </si>
  <si>
    <t>obligation</t>
  </si>
  <si>
    <t>obvious</t>
  </si>
  <si>
    <t>olympic</t>
  </si>
  <si>
    <t>open-ended</t>
  </si>
  <si>
    <t>opinion</t>
  </si>
  <si>
    <t>opinions</t>
  </si>
  <si>
    <t>orthodoxy</t>
  </si>
  <si>
    <t>ought</t>
  </si>
  <si>
    <t>outlook</t>
  </si>
  <si>
    <t>outright</t>
  </si>
  <si>
    <t>outspoken</t>
  </si>
  <si>
    <t>overt</t>
  </si>
  <si>
    <t>overtures</t>
  </si>
  <si>
    <t>pacify</t>
  </si>
  <si>
    <t>particularly</t>
  </si>
  <si>
    <t>perceptions</t>
  </si>
  <si>
    <t>perhaps</t>
  </si>
  <si>
    <t>persistence</t>
  </si>
  <si>
    <t>perspective</t>
  </si>
  <si>
    <t>pervasive</t>
  </si>
  <si>
    <t>philosophize</t>
  </si>
  <si>
    <t>pivotal</t>
  </si>
  <si>
    <t>plead</t>
  </si>
  <si>
    <t>pleading</t>
  </si>
  <si>
    <t>pleadingly</t>
  </si>
  <si>
    <t>plenary</t>
  </si>
  <si>
    <t>ponder</t>
  </si>
  <si>
    <t>position</t>
  </si>
  <si>
    <t>possibility</t>
  </si>
  <si>
    <t>posture</t>
  </si>
  <si>
    <t>practically</t>
  </si>
  <si>
    <t>predictable</t>
  </si>
  <si>
    <t>predictablely</t>
  </si>
  <si>
    <t>predominant</t>
  </si>
  <si>
    <t>pressure</t>
  </si>
  <si>
    <t>pressures</t>
  </si>
  <si>
    <t>presumably</t>
  </si>
  <si>
    <t>prevalent</t>
  </si>
  <si>
    <t>primarily</t>
  </si>
  <si>
    <t>primary</t>
  </si>
  <si>
    <t>prime</t>
  </si>
  <si>
    <t>proclaim</t>
  </si>
  <si>
    <t>prognosticate</t>
  </si>
  <si>
    <t>prophesy</t>
  </si>
  <si>
    <t>proportionate</t>
  </si>
  <si>
    <t>proportionately</t>
  </si>
  <si>
    <t>prove</t>
  </si>
  <si>
    <t>rapid</t>
  </si>
  <si>
    <t>rarely</t>
  </si>
  <si>
    <t>react</t>
  </si>
  <si>
    <t>reaction</t>
  </si>
  <si>
    <t>reactions</t>
  </si>
  <si>
    <t>readiness</t>
  </si>
  <si>
    <t>realization</t>
  </si>
  <si>
    <t>recognizable</t>
  </si>
  <si>
    <t>reflecting</t>
  </si>
  <si>
    <t>reflective</t>
  </si>
  <si>
    <t>regardlessly</t>
  </si>
  <si>
    <t>reiterate</t>
  </si>
  <si>
    <t>reiterated</t>
  </si>
  <si>
    <t>reiterates</t>
  </si>
  <si>
    <t>relations</t>
  </si>
  <si>
    <t>remark</t>
  </si>
  <si>
    <t>renewable</t>
  </si>
  <si>
    <t>replete</t>
  </si>
  <si>
    <t>reputed</t>
  </si>
  <si>
    <t>reveal</t>
  </si>
  <si>
    <t>revealing</t>
  </si>
  <si>
    <t>revelatory</t>
  </si>
  <si>
    <t>scholarly</t>
  </si>
  <si>
    <t>screaming</t>
  </si>
  <si>
    <t>screamingly</t>
  </si>
  <si>
    <t>scrutinize</t>
  </si>
  <si>
    <t>scrutiny</t>
  </si>
  <si>
    <t>seemingly</t>
  </si>
  <si>
    <t>self-examination</t>
  </si>
  <si>
    <t>signals</t>
  </si>
  <si>
    <t>sleepy</t>
  </si>
  <si>
    <t>soliloquize</t>
  </si>
  <si>
    <t>sovereignty</t>
  </si>
  <si>
    <t>speculate</t>
  </si>
  <si>
    <t>speculation</t>
  </si>
  <si>
    <t>splayed-finger</t>
  </si>
  <si>
    <t>stance</t>
  </si>
  <si>
    <t>stances</t>
  </si>
  <si>
    <t>stands</t>
  </si>
  <si>
    <t>statements</t>
  </si>
  <si>
    <t>stir</t>
  </si>
  <si>
    <t>strength</t>
  </si>
  <si>
    <t>stronger-than-expected</t>
  </si>
  <si>
    <t>stuffed</t>
  </si>
  <si>
    <t>stupefy</t>
  </si>
  <si>
    <t>supposing</t>
  </si>
  <si>
    <t>surprisingly</t>
  </si>
  <si>
    <t>swing</t>
  </si>
  <si>
    <t>systematic</t>
  </si>
  <si>
    <t>tale</t>
  </si>
  <si>
    <t>tantamount</t>
  </si>
  <si>
    <t>tendency</t>
  </si>
  <si>
    <t>theoretize</t>
  </si>
  <si>
    <t>therefore</t>
  </si>
  <si>
    <t>thus</t>
  </si>
  <si>
    <t>thusly</t>
  </si>
  <si>
    <t>tint</t>
  </si>
  <si>
    <t>touches</t>
  </si>
  <si>
    <t>transparency</t>
  </si>
  <si>
    <t>transparent</t>
  </si>
  <si>
    <t>transport</t>
  </si>
  <si>
    <t>unaudited</t>
  </si>
  <si>
    <t>utterances</t>
  </si>
  <si>
    <t>viewpoints</t>
  </si>
  <si>
    <t>whiff</t>
  </si>
  <si>
    <t>hadoop fs -put LexiconV3.csv /user/lab</t>
  </si>
  <si>
    <t>hadoop fs -cat /user/lab/LexiconV3.csv | head -n 2</t>
  </si>
  <si>
    <t>LOAD DATA INPATH '/user/lab/LexiconV3.csv' OVERWRITE INTO TABLE lex_table;</t>
  </si>
  <si>
    <t>DROP TABLE BMO_Table;</t>
  </si>
  <si>
    <t>DROP TABLE CIBC_Table;</t>
  </si>
  <si>
    <t>DROP TABLE PCF_Table;</t>
  </si>
  <si>
    <t>DROP TABLE RBC_Table;</t>
  </si>
  <si>
    <t>DROP TABLE Scotia_Table;</t>
  </si>
  <si>
    <t>DROP TABLE Tangerine_Table;</t>
  </si>
  <si>
    <t>DROP TABLE Banks_Table;</t>
  </si>
  <si>
    <t>DROP TABLE TD_Table;</t>
  </si>
  <si>
    <t>DROP TABLE Banks_SNTable;</t>
  </si>
  <si>
    <t>DROP TABLE CIBC_lwc;</t>
  </si>
  <si>
    <t>DROP TABLE PCF_lwc;</t>
  </si>
  <si>
    <t>DROP TABLE RBC_lwc;</t>
  </si>
  <si>
    <t>DROP TABLE Scotia_lwc;</t>
  </si>
  <si>
    <t>DROP TABLE Tangerine_lwc;</t>
  </si>
  <si>
    <t>DROP TABLE TD_lwc;</t>
  </si>
  <si>
    <t>DROP TABLE Banks_wc;</t>
  </si>
  <si>
    <t>DROP TABLE BMO_wc;</t>
  </si>
  <si>
    <t>DROP TABLE CIBC_wc;</t>
  </si>
  <si>
    <t>DROP TABLE PCF_wc;</t>
  </si>
  <si>
    <t>DROP TABLE RBC_wc;</t>
  </si>
  <si>
    <t>DROP TABLE Scotia_wc;</t>
  </si>
  <si>
    <t>DROP TABLE Tangerine_wc;</t>
  </si>
  <si>
    <t>DROP TABLE TD_wc;</t>
  </si>
  <si>
    <t>Bank_F001</t>
  </si>
  <si>
    <t>Bank_F002</t>
  </si>
  <si>
    <t>Bank_F003</t>
  </si>
  <si>
    <t>Bank_F004</t>
  </si>
  <si>
    <t>Bank_F005</t>
  </si>
  <si>
    <t>Bank_F006</t>
  </si>
  <si>
    <t>Bank_F007</t>
  </si>
  <si>
    <t>Bank_F008</t>
  </si>
  <si>
    <t>Bank_F009</t>
  </si>
  <si>
    <t>Bank_F010</t>
  </si>
  <si>
    <t>Bank_F011</t>
  </si>
  <si>
    <t>Bank_F012</t>
  </si>
  <si>
    <t>Bank_F013</t>
  </si>
  <si>
    <t>Bank_F014</t>
  </si>
  <si>
    <t>Bank_F015</t>
  </si>
  <si>
    <t>BMO_F016</t>
  </si>
  <si>
    <t>BMO_F017</t>
  </si>
  <si>
    <t>BMO_F018</t>
  </si>
  <si>
    <t>CIBC_F019</t>
  </si>
  <si>
    <t>CIBC_F020</t>
  </si>
  <si>
    <t>CIBC_F021</t>
  </si>
  <si>
    <t>PCF_F022</t>
  </si>
  <si>
    <t>PCF_F023</t>
  </si>
  <si>
    <t>PCF_F024</t>
  </si>
  <si>
    <t>RBC_F025</t>
  </si>
  <si>
    <t>RBC_F026</t>
  </si>
  <si>
    <t>RBC_F027</t>
  </si>
  <si>
    <t>RBC_F028</t>
  </si>
  <si>
    <t>RBC_F029</t>
  </si>
  <si>
    <t>RBC_F030</t>
  </si>
  <si>
    <t>Scot_F031</t>
  </si>
  <si>
    <t>Scot_F032</t>
  </si>
  <si>
    <t>Scot_F033</t>
  </si>
  <si>
    <t>Tang_F034</t>
  </si>
  <si>
    <t>Tang_F035</t>
  </si>
  <si>
    <t>Tang_F036</t>
  </si>
  <si>
    <t>TD_F037</t>
  </si>
  <si>
    <t>TD_F038</t>
  </si>
  <si>
    <t>TD_F039</t>
  </si>
  <si>
    <t>TD_F040</t>
  </si>
  <si>
    <t>TD_F041</t>
  </si>
  <si>
    <t>TD_F042</t>
  </si>
  <si>
    <t>TD_F043</t>
  </si>
  <si>
    <t>TD_F044</t>
  </si>
  <si>
    <t>TD_F045</t>
  </si>
  <si>
    <t>TD_F046</t>
  </si>
  <si>
    <t>TD_F047</t>
  </si>
  <si>
    <t>TD_F048</t>
  </si>
  <si>
    <t>Bank_F049</t>
  </si>
  <si>
    <t>Bank_F050</t>
  </si>
  <si>
    <t>Bank_F051</t>
  </si>
  <si>
    <t>Bank_F052</t>
  </si>
  <si>
    <t>Bank_F053</t>
  </si>
  <si>
    <t>BMO_F054</t>
  </si>
  <si>
    <t>CIBC_F055</t>
  </si>
  <si>
    <t>PCF_F056</t>
  </si>
  <si>
    <t>RBC_F057</t>
  </si>
  <si>
    <t>RBC_F058</t>
  </si>
  <si>
    <t>Scot_F059</t>
  </si>
  <si>
    <t>Tang_F060</t>
  </si>
  <si>
    <t>TD_F061</t>
  </si>
  <si>
    <t>TD_F062</t>
  </si>
  <si>
    <t>TD_F063</t>
  </si>
  <si>
    <t>TD_F064</t>
  </si>
  <si>
    <t>TD_F065</t>
  </si>
  <si>
    <t>TD_F066</t>
  </si>
  <si>
    <t>TD_F067</t>
  </si>
  <si>
    <t>TD_F068</t>
  </si>
  <si>
    <t>TD_F069</t>
  </si>
  <si>
    <t>TD_F070</t>
  </si>
  <si>
    <t>TD_F071</t>
  </si>
  <si>
    <t>TD_F072</t>
  </si>
  <si>
    <t>TD_F073</t>
  </si>
  <si>
    <t>TD_F074</t>
  </si>
  <si>
    <t>TD_F075</t>
  </si>
  <si>
    <t>TD_F076</t>
  </si>
  <si>
    <t>TD_F077</t>
  </si>
  <si>
    <t>TD_F078</t>
  </si>
  <si>
    <t>TD_F079</t>
  </si>
  <si>
    <t>TD_F080</t>
  </si>
  <si>
    <t>Bank_F081</t>
  </si>
  <si>
    <t>RBC_F082</t>
  </si>
  <si>
    <t>TD_F083</t>
  </si>
  <si>
    <t>Bank_F084</t>
  </si>
  <si>
    <t>Bank_F085</t>
  </si>
  <si>
    <t>PCF_F086</t>
  </si>
  <si>
    <t>TD_F087</t>
  </si>
  <si>
    <t>RBC_F088</t>
  </si>
  <si>
    <t>Tang_F089</t>
  </si>
  <si>
    <t>TD_F090</t>
  </si>
  <si>
    <t>CIBC_F091</t>
  </si>
  <si>
    <t>Scot_F092</t>
  </si>
  <si>
    <t>BMO_F093</t>
  </si>
  <si>
    <t>TD_F094</t>
  </si>
  <si>
    <t>Bank_F095</t>
  </si>
  <si>
    <t>Bank_F096</t>
  </si>
  <si>
    <t>Bank_F097</t>
  </si>
  <si>
    <t>RBC_F098</t>
  </si>
  <si>
    <t>TD_F099</t>
  </si>
  <si>
    <t>Bank_F100</t>
  </si>
  <si>
    <t>Bank_F101</t>
  </si>
  <si>
    <t>PCF_F102</t>
  </si>
  <si>
    <t>TD_F103</t>
  </si>
  <si>
    <t>RBC_F104</t>
  </si>
  <si>
    <t>Tang_F105</t>
  </si>
  <si>
    <t>TD_F106</t>
  </si>
  <si>
    <t>CIBC_F107</t>
  </si>
  <si>
    <t>Scot_F108</t>
  </si>
  <si>
    <t>BMO_F109</t>
  </si>
  <si>
    <t>TD_F110</t>
  </si>
  <si>
    <t>Bank_F111</t>
  </si>
  <si>
    <t>Bank_F112</t>
  </si>
  <si>
    <t>drop table TD_F065_table;</t>
  </si>
  <si>
    <t>drop table TD_F066_table;</t>
  </si>
  <si>
    <t>drop table TD_F067_table;</t>
  </si>
  <si>
    <t>drop table TD_F068_table;</t>
  </si>
  <si>
    <t>drop table TD_F069_table;</t>
  </si>
  <si>
    <t>drop table TD_F070_table;</t>
  </si>
  <si>
    <t>drop table TD_F071_table;</t>
  </si>
  <si>
    <t>drop table TD_F072_table;</t>
  </si>
  <si>
    <t>drop table TD_F073_table;</t>
  </si>
  <si>
    <t>drop table TD_F074_table;</t>
  </si>
  <si>
    <t>drop table TD_F075_table;</t>
  </si>
  <si>
    <t>drop table TD_F076_table;</t>
  </si>
  <si>
    <t>DROP TABLE Bank_F065;</t>
  </si>
  <si>
    <t>CREATE TABLE Bank_F065 (json string);</t>
  </si>
  <si>
    <t>LOAD DATA LOCAL INPATH 'banking-2-28-16.txt' INTO TABLE Bank_F065;</t>
  </si>
  <si>
    <t>DROP TABLE Bank_F066;</t>
  </si>
  <si>
    <t>CREATE TABLE Bank_F066 (json string);</t>
  </si>
  <si>
    <t>LOAD DATA LOCAL INPATH 'bankingfail-2-28-16.txt' INTO TABLE Bank_F066;</t>
  </si>
  <si>
    <t>DROP TABLE Bank_F067;</t>
  </si>
  <si>
    <t>CREATE TABLE Bank_F067 (json string);</t>
  </si>
  <si>
    <t>LOAD DATA LOCAL INPATH 'banks-2-28-16.txt' INTO TABLE Bank_F067;</t>
  </si>
  <si>
    <t>DROP TABLE Bank_F068;</t>
  </si>
  <si>
    <t>CREATE TABLE Bank_F068 (json string);</t>
  </si>
  <si>
    <t>LOAD DATA LOCAL INPATH 'betterbank-2-28-16.txt' INTO TABLE Bank_F068;</t>
  </si>
  <si>
    <t>DROP TABLE BMO_F069;</t>
  </si>
  <si>
    <t>CREATE TABLE BMO_F069 (json string);</t>
  </si>
  <si>
    <t>LOAD DATA LOCAL INPATH 'BMO-2-28-16.txt' INTO TABLE BMO_F069;</t>
  </si>
  <si>
    <t>DROP TABLE Bank_F070;</t>
  </si>
  <si>
    <t>CREATE TABLE Bank_F070 (json string);</t>
  </si>
  <si>
    <t>LOAD DATA LOCAL INPATH 'canadianbanks-2-28-16.txt' INTO TABLE Bank_F070;</t>
  </si>
  <si>
    <t>DROP TABLE CIBC_F071;</t>
  </si>
  <si>
    <t>CREATE TABLE CIBC_F071 (json string);</t>
  </si>
  <si>
    <t>LOAD DATA LOCAL INPATH 'CIBC-2-28-16.txt' INTO TABLE CIBC_F071;</t>
  </si>
  <si>
    <t>DROP TABLE PCF_F072;</t>
  </si>
  <si>
    <t>CREATE TABLE PCF_F072 (json string);</t>
  </si>
  <si>
    <t>LOAD DATA LOCAL INPATH 'pcfinancial-2-28-16.txt' INTO TABLE PCF_F072;</t>
  </si>
  <si>
    <t>DROP TABLE RBC_F073;</t>
  </si>
  <si>
    <t>CREATE TABLE RBC_F073 (json string);</t>
  </si>
  <si>
    <t>LOAD DATA LOCAL INPATH 'rbc_canada-2-28-16.txt' INTO TABLE RBC_F073;</t>
  </si>
  <si>
    <t>DROP TABLE RBC_F074;</t>
  </si>
  <si>
    <t>CREATE TABLE RBC_F074 (json string);</t>
  </si>
  <si>
    <t>LOAD DATA LOCAL INPATH 'royalbank-2-28-16.txt' INTO TABLE RBC_F074;</t>
  </si>
  <si>
    <t>DROP TABLE Scot_F075;</t>
  </si>
  <si>
    <t>CREATE TABLE Scot_F075 (json string);</t>
  </si>
  <si>
    <t>LOAD DATA LOCAL INPATH 'scotiabank-2-28-16.txt' INTO TABLE Scot_F075;</t>
  </si>
  <si>
    <t>DROP TABLE Tang_F076;</t>
  </si>
  <si>
    <t>CREATE TABLE Tang_F076 (json string);</t>
  </si>
  <si>
    <t>LOAD DATA LOCAL INPATH 'tangerinebank-2-28-16.txt' INTO TABLE Tang_F076;</t>
  </si>
  <si>
    <t>Bank_F065_table</t>
  </si>
  <si>
    <t>Bank_F066_table</t>
  </si>
  <si>
    <t>Bank_F067_table</t>
  </si>
  <si>
    <t>Bank_F068_table</t>
  </si>
  <si>
    <t>BMO_F069_table</t>
  </si>
  <si>
    <t>Bank_F070_table</t>
  </si>
  <si>
    <t>CIBC_F071_table</t>
  </si>
  <si>
    <t>PCF_F072_table</t>
  </si>
  <si>
    <t>RBC_F073_table</t>
  </si>
  <si>
    <t>RBC_F074_table</t>
  </si>
  <si>
    <t>Scot_F075_table</t>
  </si>
  <si>
    <t>Tang_F076_table</t>
  </si>
  <si>
    <t>FROM BMO_F069_table</t>
  </si>
  <si>
    <t>FROM Bank_F065_table</t>
  </si>
  <si>
    <t>FROM Bank_F066_table</t>
  </si>
  <si>
    <t>FROM Bank_F067_table</t>
  </si>
  <si>
    <t>FROM Bank_F068_table</t>
  </si>
  <si>
    <t>FROM Bank_F070_table</t>
  </si>
  <si>
    <t>FROM CIBC_F071_table</t>
  </si>
  <si>
    <t>FROM PCF_F072_table</t>
  </si>
  <si>
    <t>FROM RBC_F073_table</t>
  </si>
  <si>
    <t>FROM RBC_F074_table</t>
  </si>
  <si>
    <t>FROM Scot_F075_table</t>
  </si>
  <si>
    <t>FROM Tang_F076_table</t>
  </si>
  <si>
    <t>DROP TABLE CIBC_F091;</t>
  </si>
  <si>
    <t>CREATE TABLE CIBC_F091 (json string);</t>
  </si>
  <si>
    <t>LOAD DATA LOCAL INPATH 'CIBC-3-6-16.txt' INTO TABLE CIBC_F091;</t>
  </si>
  <si>
    <t>Bank_F065</t>
  </si>
  <si>
    <t>Bank_F066</t>
  </si>
  <si>
    <t>Bank_F067</t>
  </si>
  <si>
    <t>Bank_F068</t>
  </si>
  <si>
    <t>BMO_F069</t>
  </si>
  <si>
    <t>Bank_F070</t>
  </si>
  <si>
    <t>CIBC_F071</t>
  </si>
  <si>
    <t>PCF_F072</t>
  </si>
  <si>
    <t>RBC_F073</t>
  </si>
  <si>
    <t>RBC_F074</t>
  </si>
  <si>
    <t>Scot_F075</t>
  </si>
  <si>
    <t>Tang_F076</t>
  </si>
  <si>
    <t>NULL</t>
  </si>
  <si>
    <t>Bmo_Rachii</t>
  </si>
  <si>
    <t>BMO_srisri</t>
  </si>
  <si>
    <t>f_bmo</t>
  </si>
  <si>
    <t>BMO_love_</t>
  </si>
  <si>
    <t>BMO_64</t>
  </si>
  <si>
    <t>BMO_N</t>
  </si>
  <si>
    <t>Bmo_HarrisBank</t>
  </si>
  <si>
    <t>Bmo_fattony</t>
  </si>
  <si>
    <t>BMO_Edits</t>
  </si>
  <si>
    <t>IAm_BMo</t>
  </si>
  <si>
    <t>bmo_oyasy</t>
  </si>
  <si>
    <t>BMO_Michael</t>
  </si>
  <si>
    <t>Panda_Bmo</t>
  </si>
  <si>
    <t>Gabby_BMO</t>
  </si>
  <si>
    <t>InvestieCompEr</t>
  </si>
  <si>
    <t>Expertini</t>
  </si>
  <si>
    <t>AnalystActions</t>
  </si>
  <si>
    <t>Bmo_bigJay</t>
  </si>
  <si>
    <t>ama_bmo</t>
  </si>
  <si>
    <t>trillas_bmo</t>
  </si>
  <si>
    <t>Michael_BMo</t>
  </si>
  <si>
    <t>AmConsumerNews</t>
  </si>
  <si>
    <t>im_secretly_BMO</t>
  </si>
  <si>
    <t>BMO_DV</t>
  </si>
  <si>
    <t>bmo_olsson</t>
  </si>
  <si>
    <t>AmericanBanking</t>
  </si>
  <si>
    <t>ohh_bMo</t>
  </si>
  <si>
    <t>ZolmaxNews</t>
  </si>
  <si>
    <t>Banking_job</t>
  </si>
  <si>
    <t>WKRBNews</t>
  </si>
  <si>
    <t>BMO_re</t>
  </si>
  <si>
    <t>allomontreal</t>
  </si>
  <si>
    <t>SleekMoneycom</t>
  </si>
  <si>
    <t>BMO_97</t>
  </si>
  <si>
    <t>MosaicGuys</t>
  </si>
  <si>
    <t>Ludmila_BMO</t>
  </si>
  <si>
    <t>bmo______</t>
  </si>
  <si>
    <t>thelegacynewswi</t>
  </si>
  <si>
    <t>mideasttimenews</t>
  </si>
  <si>
    <t>Eneko_BMO</t>
  </si>
  <si>
    <t>BMO_WW3</t>
  </si>
  <si>
    <t>dakotafinancial</t>
  </si>
  <si>
    <t>ConsumerFeed</t>
  </si>
  <si>
    <t>RatingsNetwork</t>
  </si>
  <si>
    <t>TickerReport</t>
  </si>
  <si>
    <t>Effiemagic</t>
  </si>
  <si>
    <t>BMo_josh</t>
  </si>
  <si>
    <t>3CedarsMktg</t>
  </si>
  <si>
    <t>bmo_officiall</t>
  </si>
  <si>
    <t>Green_Employers</t>
  </si>
  <si>
    <t>AT_BMO_</t>
  </si>
  <si>
    <t>BmO_on</t>
  </si>
  <si>
    <t>Mark_BMO</t>
  </si>
  <si>
    <t>ShaneMatter110</t>
  </si>
  <si>
    <t>_Cyrilus</t>
  </si>
  <si>
    <t>Yung_BMO_66</t>
  </si>
  <si>
    <t>firsttomarkets</t>
  </si>
  <si>
    <t>EunDarFish</t>
  </si>
  <si>
    <t>BMO_beemore</t>
  </si>
  <si>
    <t>emq_news</t>
  </si>
  <si>
    <t>bmo_1992</t>
  </si>
  <si>
    <t>Official_BMO</t>
  </si>
  <si>
    <t>GUM_BMO</t>
  </si>
  <si>
    <t>bfsi_financial</t>
  </si>
  <si>
    <t>the_bmo_</t>
  </si>
  <si>
    <t>JLspruill</t>
  </si>
  <si>
    <t>bfsi_bank</t>
  </si>
  <si>
    <t>bruna_bmo</t>
  </si>
  <si>
    <t>financ_mortgage</t>
  </si>
  <si>
    <t>bfsi_imfo</t>
  </si>
  <si>
    <t>madisonjobsx</t>
  </si>
  <si>
    <t>BMO_theDalek</t>
  </si>
  <si>
    <t>TimeToKickButts</t>
  </si>
  <si>
    <t>SATIN_MOON</t>
  </si>
  <si>
    <t>Finmarketnews</t>
  </si>
  <si>
    <t>bmo_113</t>
  </si>
  <si>
    <t>HopeyFresh</t>
  </si>
  <si>
    <t>BMO_Bali</t>
  </si>
  <si>
    <t>BIGMAGICOPEN</t>
  </si>
  <si>
    <t>Love_udon_</t>
  </si>
  <si>
    <t>InvestWorldNews</t>
  </si>
  <si>
    <t>incrdblshort</t>
  </si>
  <si>
    <t>dbcurren</t>
  </si>
  <si>
    <t>geektwt</t>
  </si>
  <si>
    <t>extraORRdINary</t>
  </si>
  <si>
    <t>TheWedgeEdge</t>
  </si>
  <si>
    <t>MtgBigmagic</t>
  </si>
  <si>
    <t>bmo_chuck</t>
  </si>
  <si>
    <t>Qiqirop</t>
  </si>
  <si>
    <t>BMO_M0BB</t>
  </si>
  <si>
    <t>Diversity__Jobs</t>
  </si>
  <si>
    <t>BMO_J</t>
  </si>
  <si>
    <t>bMO_liKEmee</t>
  </si>
  <si>
    <t>_SNTable</t>
  </si>
  <si>
    <t>DROP TABLE C_SNTable;</t>
  </si>
  <si>
    <t>CREATE TABLE C_SNTable as</t>
  </si>
  <si>
    <t>TD_Canada</t>
  </si>
  <si>
    <t>Canada_Hotels_</t>
  </si>
  <si>
    <t>tmj_gta_itpm</t>
  </si>
  <si>
    <t>BankingFinTech</t>
  </si>
  <si>
    <t>SearchCAJobs</t>
  </si>
  <si>
    <t>tmj_ON_banking</t>
  </si>
  <si>
    <t>TonySourcer_TD</t>
  </si>
  <si>
    <t>tmj_ON_it</t>
  </si>
  <si>
    <t>tmj_bc_jobs</t>
  </si>
  <si>
    <t>TopEmployers40</t>
  </si>
  <si>
    <t>tmj_on_cstsrv</t>
  </si>
  <si>
    <t>TD_Bank_</t>
  </si>
  <si>
    <t>GetLuckyDeals</t>
  </si>
  <si>
    <t>tmj_usa_cstsrv</t>
  </si>
  <si>
    <t>tmj_gta_mgmt</t>
  </si>
  <si>
    <t>tmj_mon_sales</t>
  </si>
  <si>
    <t>tmj_NJN_cstsrv</t>
  </si>
  <si>
    <t>tmj_on_jobs</t>
  </si>
  <si>
    <t>tmj_mon_cstsrv</t>
  </si>
  <si>
    <t>tmj_phl_cstsrv</t>
  </si>
  <si>
    <t>tmj_gta_banking</t>
  </si>
  <si>
    <t>tmj_NY_cstsrv</t>
  </si>
  <si>
    <t>tmj_NY_banking</t>
  </si>
  <si>
    <t>tmj_nsc_jobs</t>
  </si>
  <si>
    <t>tmj_BC_banking</t>
  </si>
  <si>
    <t>tmj_GTA_invbank</t>
  </si>
  <si>
    <t>tmj_njc_finance</t>
  </si>
  <si>
    <t>KuscheNada</t>
  </si>
  <si>
    <t>GTATopEmployers</t>
  </si>
  <si>
    <t>tmj_FL_cstsrv</t>
  </si>
  <si>
    <t>tmj_PA_cstsrv</t>
  </si>
  <si>
    <t>tmj_NH_cstsrv</t>
  </si>
  <si>
    <t>tmj_GTA_ins</t>
  </si>
  <si>
    <t>tmj_mon_jobs</t>
  </si>
  <si>
    <t>momsandmunchkin</t>
  </si>
  <si>
    <t>tmj_njc_itpm</t>
  </si>
  <si>
    <t>tmj_njc_cstsrv</t>
  </si>
  <si>
    <t>tmj_MA_cstsrv</t>
  </si>
  <si>
    <t>CatchaJob_ca</t>
  </si>
  <si>
    <t>tmj_nb_jobs</t>
  </si>
  <si>
    <t>chileanbabe91</t>
  </si>
  <si>
    <t>shenac1</t>
  </si>
  <si>
    <t>to_computingjob</t>
  </si>
  <si>
    <t>tmj_caw_itpm</t>
  </si>
  <si>
    <t>tmj_cas_jobs</t>
  </si>
  <si>
    <t>biebersswede</t>
  </si>
  <si>
    <t>Tinkerbelldustx</t>
  </si>
  <si>
    <t>tmj_ME_cstsrv</t>
  </si>
  <si>
    <t>to_SoftwareJobs</t>
  </si>
  <si>
    <t>tmj_ME_it</t>
  </si>
  <si>
    <t>tmj_usa_prod</t>
  </si>
  <si>
    <t>ApplyQJobs</t>
  </si>
  <si>
    <t>tmj_njc_banking</t>
  </si>
  <si>
    <t>itsforyoujustin</t>
  </si>
  <si>
    <t>Listen2Lena</t>
  </si>
  <si>
    <t>ct100_jobs</t>
  </si>
  <si>
    <t>RelaxInCanada</t>
  </si>
  <si>
    <t>tmj_njc_mgmt</t>
  </si>
  <si>
    <t>TSchmitz_TD</t>
  </si>
  <si>
    <t>Candace_Dx</t>
  </si>
  <si>
    <t>tmj_van_banking</t>
  </si>
  <si>
    <t>LindaMacKay_TD</t>
  </si>
  <si>
    <t>CarlaYoung</t>
  </si>
  <si>
    <t>TD_Careers</t>
  </si>
  <si>
    <t>tmj_mon_finance</t>
  </si>
  <si>
    <t>tmj_ME_finance</t>
  </si>
  <si>
    <t>TheJUNOAwards</t>
  </si>
  <si>
    <t>hannahryan1234</t>
  </si>
  <si>
    <t>tmj_gta_finance</t>
  </si>
  <si>
    <t>justinb58581479</t>
  </si>
  <si>
    <t>tmj_bos_cstsrv</t>
  </si>
  <si>
    <t>tmj_mb_jobs</t>
  </si>
  <si>
    <t>TDCT_World</t>
  </si>
  <si>
    <t>tmj_phl_banking</t>
  </si>
  <si>
    <t>tmj_grn_itpm</t>
  </si>
  <si>
    <t>tmj_gta_sales</t>
  </si>
  <si>
    <t>mazenellaz_TD</t>
  </si>
  <si>
    <t>tmj_ny_itpm</t>
  </si>
  <si>
    <t>tmj_bos_banking</t>
  </si>
  <si>
    <t>tmj_grn_finance</t>
  </si>
  <si>
    <t>tmj_gta_adv</t>
  </si>
  <si>
    <t>tmj_van_sales</t>
  </si>
  <si>
    <t>MyChaos</t>
  </si>
  <si>
    <t>tmj_pa_sales</t>
  </si>
  <si>
    <t>tmj_NJC_invbank</t>
  </si>
  <si>
    <t>tmj_mon_banking</t>
  </si>
  <si>
    <t>Smartjobs_in</t>
  </si>
  <si>
    <t>tmj_grn_mgmt</t>
  </si>
  <si>
    <t>tmj_gta_cstsrv</t>
  </si>
  <si>
    <t>tmj_mia_cstsrv</t>
  </si>
  <si>
    <t>biebers_desire</t>
  </si>
  <si>
    <t>DaniLDSMurillo</t>
  </si>
  <si>
    <t>ConveryA</t>
  </si>
  <si>
    <t>tmj_njc_adv</t>
  </si>
  <si>
    <t>kidrauhlkbdp</t>
  </si>
  <si>
    <t>ScotiabankJobs</t>
  </si>
  <si>
    <t>ScotiabankFC</t>
  </si>
  <si>
    <t>Scotiabank_2016</t>
  </si>
  <si>
    <t>ScotiabankSucks</t>
  </si>
  <si>
    <t>Scotiabank_CL</t>
  </si>
  <si>
    <t>ElDolarMexico</t>
  </si>
  <si>
    <t>EquifaxSucks</t>
  </si>
  <si>
    <t>JobScotiabankMx</t>
  </si>
  <si>
    <t>ScotiabankMX</t>
  </si>
  <si>
    <t>ScotiabankRD</t>
  </si>
  <si>
    <t>ScotiabankJM</t>
  </si>
  <si>
    <t>ScotiabankNews</t>
  </si>
  <si>
    <t>SBJobsIT</t>
  </si>
  <si>
    <t>RJBurland</t>
  </si>
  <si>
    <t>JobScotiabankPe</t>
  </si>
  <si>
    <t>ScotiabankBB</t>
  </si>
  <si>
    <t>ScotiabankBS</t>
  </si>
  <si>
    <t>Finance___Jobs</t>
  </si>
  <si>
    <t>ScotiabankTC</t>
  </si>
  <si>
    <t>ScotiabankBZ</t>
  </si>
  <si>
    <t>ScotiabankKN</t>
  </si>
  <si>
    <t>ScotiabankGD</t>
  </si>
  <si>
    <t>ScotiabankGY</t>
  </si>
  <si>
    <t>ScotiabankAG</t>
  </si>
  <si>
    <t>ScotiabankAI</t>
  </si>
  <si>
    <t>ScotiabankVC</t>
  </si>
  <si>
    <t>ScotiabankLC</t>
  </si>
  <si>
    <t>ScotiabankANSMA</t>
  </si>
  <si>
    <t>ScotiabankDM</t>
  </si>
  <si>
    <t>ScotiabankTT</t>
  </si>
  <si>
    <t>AsiComoLoOye</t>
  </si>
  <si>
    <t>luis_memo88</t>
  </si>
  <si>
    <t>ScotiabankHelps</t>
  </si>
  <si>
    <t>general_mining</t>
  </si>
  <si>
    <t>DolarEnMexico</t>
  </si>
  <si>
    <t>SBStudentJobs</t>
  </si>
  <si>
    <t>Enactus_Canada</t>
  </si>
  <si>
    <t>ULTIMO_MOICANO</t>
  </si>
  <si>
    <t>FelipeAgalaz95</t>
  </si>
  <si>
    <t>ScotiabankVI</t>
  </si>
  <si>
    <t>SitUpfront</t>
  </si>
  <si>
    <t>to_financejob</t>
  </si>
  <si>
    <t>proSpoCo</t>
  </si>
  <si>
    <t>dailypoliticaln</t>
  </si>
  <si>
    <t>Scotia_iTRADE</t>
  </si>
  <si>
    <t>Sportsnet</t>
  </si>
  <si>
    <t>expertraders</t>
  </si>
  <si>
    <t>FXstreetNews</t>
  </si>
  <si>
    <t>myrichtraders</t>
  </si>
  <si>
    <t>scotiahockey</t>
  </si>
  <si>
    <t>FXinEffect1</t>
  </si>
  <si>
    <t>phwoarx</t>
  </si>
  <si>
    <t>cristiansfx</t>
  </si>
  <si>
    <t>fxsignals4pips</t>
  </si>
  <si>
    <t>betiforex_com</t>
  </si>
  <si>
    <t>ForExtraReview</t>
  </si>
  <si>
    <t>HalifaxCinema</t>
  </si>
  <si>
    <t>ScotiabankB2B</t>
  </si>
  <si>
    <t>wchung_bigboss</t>
  </si>
  <si>
    <t>Computing_Jobs</t>
  </si>
  <si>
    <t>Scotiabankfx</t>
  </si>
  <si>
    <t>onlinelisting</t>
  </si>
  <si>
    <t>Arica_Deportes</t>
  </si>
  <si>
    <t>royrosano</t>
  </si>
  <si>
    <t>frnndsurf</t>
  </si>
  <si>
    <t>goldmine_sector</t>
  </si>
  <si>
    <t>GDOCseawall</t>
  </si>
  <si>
    <t>CorvusNews</t>
  </si>
  <si>
    <t>Bilingual__Jobs</t>
  </si>
  <si>
    <t>SedRollins</t>
  </si>
  <si>
    <t>CIBCcareers</t>
  </si>
  <si>
    <t>fp10_jobs</t>
  </si>
  <si>
    <t>tmj_can_jobs1</t>
  </si>
  <si>
    <t>CIBC_FCIB</t>
  </si>
  <si>
    <t>YoungEmployers</t>
  </si>
  <si>
    <t>tmj_gta_it</t>
  </si>
  <si>
    <t>CIBCFCIBJM</t>
  </si>
  <si>
    <t>CIBCFCIBBS</t>
  </si>
  <si>
    <t>CIBCFCIBBB</t>
  </si>
  <si>
    <t>donbenz96</t>
  </si>
  <si>
    <t>Vancouver__jobs</t>
  </si>
  <si>
    <t>FinSentS_NASDAQ</t>
  </si>
  <si>
    <t>LeeMilesWG</t>
  </si>
  <si>
    <t>susyninvest</t>
  </si>
  <si>
    <t>solinvest</t>
  </si>
  <si>
    <t>tmj_cal_sales</t>
  </si>
  <si>
    <t>tmj_CAN_banking</t>
  </si>
  <si>
    <t>ReginaSinc</t>
  </si>
  <si>
    <t>DoyleHunterWG</t>
  </si>
  <si>
    <t>BradyDoyle</t>
  </si>
  <si>
    <t>mikeross_YYC</t>
  </si>
  <si>
    <t>tmj_edm_sales</t>
  </si>
  <si>
    <t>CoinfeedIO</t>
  </si>
  <si>
    <t>Accountant_Job</t>
  </si>
  <si>
    <t>CIBC_Drome</t>
  </si>
  <si>
    <t>tmj_bc_mgmt</t>
  </si>
  <si>
    <t>BC__jobs</t>
  </si>
  <si>
    <t>donbenz696</t>
  </si>
  <si>
    <t>GripeO_Outreach</t>
  </si>
  <si>
    <t>SuccessionLink</t>
  </si>
  <si>
    <t>coulls</t>
  </si>
  <si>
    <t>FxBookLTTG</t>
  </si>
  <si>
    <t>HireKW</t>
  </si>
  <si>
    <t>abbotsford_jobs</t>
  </si>
  <si>
    <t>BanqueCIBC</t>
  </si>
  <si>
    <t>Pauloots</t>
  </si>
  <si>
    <t>bfsi_ibb</t>
  </si>
  <si>
    <t>Nova_Scotia_Job</t>
  </si>
  <si>
    <t>Victoria__Jobs</t>
  </si>
  <si>
    <t>d_kao</t>
  </si>
  <si>
    <t>NeuvooFinTO</t>
  </si>
  <si>
    <t>Retail_job</t>
  </si>
  <si>
    <t>BlueHeronWG</t>
  </si>
  <si>
    <t>TangerineBank</t>
  </si>
  <si>
    <t>SimplyLindaBlog</t>
  </si>
  <si>
    <t>myblocktyler</t>
  </si>
  <si>
    <t>destinedforhome</t>
  </si>
  <si>
    <t>Maria__Katie</t>
  </si>
  <si>
    <t>Canbball_party</t>
  </si>
  <si>
    <t>AlayneLangford</t>
  </si>
  <si>
    <t>OlderMommyStill</t>
  </si>
  <si>
    <t>juggling_mama</t>
  </si>
  <si>
    <t>TiffanyShuster</t>
  </si>
  <si>
    <t>ForeverAngel26</t>
  </si>
  <si>
    <t>shesconnected</t>
  </si>
  <si>
    <t>mohamadmasoodan</t>
  </si>
  <si>
    <t>Zac_maniac</t>
  </si>
  <si>
    <t>PartyElle</t>
  </si>
  <si>
    <t>steph_xoxo10</t>
  </si>
  <si>
    <t>MyBitsandBleeps</t>
  </si>
  <si>
    <t>AllrCRAZY</t>
  </si>
  <si>
    <t>carmelo9313</t>
  </si>
  <si>
    <t>Donnaantoniadis</t>
  </si>
  <si>
    <t>stephy905</t>
  </si>
  <si>
    <t>tokens4change</t>
  </si>
  <si>
    <t>TheresaC7</t>
  </si>
  <si>
    <t>McIntosh_Scott</t>
  </si>
  <si>
    <t>JosephineRose__</t>
  </si>
  <si>
    <t>pamfabisiak</t>
  </si>
  <si>
    <t>IntentionalAB</t>
  </si>
  <si>
    <t>MargosEntries</t>
  </si>
  <si>
    <t>lguntersmith</t>
  </si>
  <si>
    <t>manoj_kamath</t>
  </si>
  <si>
    <t>ContestCaptain</t>
  </si>
  <si>
    <t>ManitobaPearl</t>
  </si>
  <si>
    <t>faika67</t>
  </si>
  <si>
    <t>mooglexo</t>
  </si>
  <si>
    <t>FoodShareTO</t>
  </si>
  <si>
    <t>ProductJunkieCA</t>
  </si>
  <si>
    <t>HanaganTaylor</t>
  </si>
  <si>
    <t>MelissaFinn</t>
  </si>
  <si>
    <t>melissadupuis7</t>
  </si>
  <si>
    <t>JoGenius87</t>
  </si>
  <si>
    <t>AMotherhoodBlog</t>
  </si>
  <si>
    <t>melita_snow</t>
  </si>
  <si>
    <t>SociaLeaderhub</t>
  </si>
  <si>
    <t>cchicki</t>
  </si>
  <si>
    <t>junecottage55</t>
  </si>
  <si>
    <t>JackieeMan</t>
  </si>
  <si>
    <t>kathrynanywhere</t>
  </si>
  <si>
    <t>GiftedBacon</t>
  </si>
  <si>
    <t>ginabergman</t>
  </si>
  <si>
    <t>Miss_Elles</t>
  </si>
  <si>
    <t>moneymommablog</t>
  </si>
  <si>
    <t>CanadianLife13</t>
  </si>
  <si>
    <t>McIntoshJaime</t>
  </si>
  <si>
    <t>Mousecat12</t>
  </si>
  <si>
    <t>auroramom1</t>
  </si>
  <si>
    <t>dsmarketingbiz</t>
  </si>
  <si>
    <t>coocooforcookin</t>
  </si>
  <si>
    <t>shesinfluential</t>
  </si>
  <si>
    <t>those2girls</t>
  </si>
  <si>
    <t>barbaralockhart</t>
  </si>
  <si>
    <t>maria_palumbo</t>
  </si>
  <si>
    <t>carschick</t>
  </si>
  <si>
    <t>jjcapin</t>
  </si>
  <si>
    <t>BrendaKennedy76</t>
  </si>
  <si>
    <t>griechux</t>
  </si>
  <si>
    <t>krystyna230</t>
  </si>
  <si>
    <t>jennwill94</t>
  </si>
  <si>
    <t>CanBball</t>
  </si>
  <si>
    <t>JoePSnyder</t>
  </si>
  <si>
    <t>BestMom007</t>
  </si>
  <si>
    <t>salexis</t>
  </si>
  <si>
    <t>Kevin_Southgate</t>
  </si>
  <si>
    <t>snadym</t>
  </si>
  <si>
    <t>maxdos5</t>
  </si>
  <si>
    <t>jennpup</t>
  </si>
  <si>
    <t>Father_2_2</t>
  </si>
  <si>
    <t>MoVernie</t>
  </si>
  <si>
    <t>zamlos</t>
  </si>
  <si>
    <t>ElizabethL</t>
  </si>
  <si>
    <t>lizdosanjos8</t>
  </si>
  <si>
    <t>jopfoh</t>
  </si>
  <si>
    <t>CantonCathy</t>
  </si>
  <si>
    <t>bloggerwomen</t>
  </si>
  <si>
    <t>sheltiemomma35</t>
  </si>
  <si>
    <t>lyndsayalves</t>
  </si>
  <si>
    <t>Buy_Hold_Drink</t>
  </si>
  <si>
    <t>Patricia_J</t>
  </si>
  <si>
    <t>mistycarole</t>
  </si>
  <si>
    <t>Amielove7</t>
  </si>
  <si>
    <t>Charlalotta</t>
  </si>
  <si>
    <t>chocalmondmilk</t>
  </si>
  <si>
    <t>mokeefe64</t>
  </si>
  <si>
    <t>Chantel14</t>
  </si>
  <si>
    <t>KimFrancis367</t>
  </si>
  <si>
    <t>barrychoi</t>
  </si>
  <si>
    <t>sweetkeet</t>
  </si>
  <si>
    <t>wrightholl</t>
  </si>
  <si>
    <t>BMO_12</t>
  </si>
  <si>
    <t>Bmo_Fu</t>
  </si>
  <si>
    <t>bmo_ca</t>
  </si>
  <si>
    <t>RBC_Canada</t>
  </si>
  <si>
    <t>drstestra889</t>
  </si>
  <si>
    <t>jobjollymont</t>
  </si>
  <si>
    <t>RoyalBank_Rugby</t>
  </si>
  <si>
    <t>Intern_Canada</t>
  </si>
  <si>
    <t>YorkUscld</t>
  </si>
  <si>
    <t>jobincanada</t>
  </si>
  <si>
    <t>jobjollytoronto</t>
  </si>
  <si>
    <t>CanadaAgileJobs</t>
  </si>
  <si>
    <t>Software___jobs</t>
  </si>
  <si>
    <t>Office__Jobs</t>
  </si>
  <si>
    <t>FWSSChallenge</t>
  </si>
  <si>
    <t>merhaylamlee</t>
  </si>
  <si>
    <t>DwntownOakville</t>
  </si>
  <si>
    <t>_SocialMediaJob</t>
  </si>
  <si>
    <t>cdnjobforce</t>
  </si>
  <si>
    <t>scotsunsport</t>
  </si>
  <si>
    <t>AngBulbeck</t>
  </si>
  <si>
    <t>job_canada_</t>
  </si>
  <si>
    <t>RUStudentLife</t>
  </si>
  <si>
    <t>jobjollyca</t>
  </si>
  <si>
    <t>thebrolster</t>
  </si>
  <si>
    <t>asalo719</t>
  </si>
  <si>
    <t>CitiesMigration</t>
  </si>
  <si>
    <t>GuelphChamber</t>
  </si>
  <si>
    <t>Conseillerca</t>
  </si>
  <si>
    <t>TheGlobeEdge</t>
  </si>
  <si>
    <t>musicmanpower</t>
  </si>
  <si>
    <t>cant_mj</t>
  </si>
  <si>
    <t>ranimelahdab90</t>
  </si>
  <si>
    <t>getasalesjob</t>
  </si>
  <si>
    <t>eluta_jobs</t>
  </si>
  <si>
    <t>hireimmigrants</t>
  </si>
  <si>
    <t>jamwin10</t>
  </si>
  <si>
    <t>jobjollycalg</t>
  </si>
  <si>
    <t>CSIONTARIO</t>
  </si>
  <si>
    <t>erniiee2012</t>
  </si>
  <si>
    <t>reedunrau</t>
  </si>
  <si>
    <t>PaulMalloy7</t>
  </si>
  <si>
    <t>hamishms</t>
  </si>
  <si>
    <t>lorabruncke</t>
  </si>
  <si>
    <t>montrealphoto</t>
  </si>
  <si>
    <t>InsuranceMedia</t>
  </si>
  <si>
    <t>DTNCanada</t>
  </si>
  <si>
    <t>SCRUMMAGAZINE</t>
  </si>
  <si>
    <t>jobjollyotta</t>
  </si>
  <si>
    <t>NicolasHelal</t>
  </si>
  <si>
    <t>theC100</t>
  </si>
  <si>
    <t>smartnfunny</t>
  </si>
  <si>
    <t>PetesOHLhockey</t>
  </si>
  <si>
    <t>hubbon_ca</t>
  </si>
  <si>
    <t>grumpyshane</t>
  </si>
  <si>
    <t>AnyaBrien</t>
  </si>
  <si>
    <t>dlCanadanews</t>
  </si>
  <si>
    <t>LoveLIOLI</t>
  </si>
  <si>
    <t>Marketing__Job</t>
  </si>
  <si>
    <t>MoesAche</t>
  </si>
  <si>
    <t>FundraiserBeth</t>
  </si>
  <si>
    <t>CHNGCalgary</t>
  </si>
  <si>
    <t>thecareerjobs</t>
  </si>
  <si>
    <t>infoturDom</t>
  </si>
  <si>
    <t>javiernoguera66</t>
  </si>
  <si>
    <t>canimmigrant</t>
  </si>
  <si>
    <t>RonaldRecruiter</t>
  </si>
  <si>
    <t>ScottishSun</t>
  </si>
  <si>
    <t>carolin90052556</t>
  </si>
  <si>
    <t>nothing_mega</t>
  </si>
  <si>
    <t>TalhaDar16</t>
  </si>
  <si>
    <t>AFOA_Canada</t>
  </si>
  <si>
    <t>YMCA_Calgary</t>
  </si>
  <si>
    <t>Canada_Jobs_</t>
  </si>
  <si>
    <t>andytoronto</t>
  </si>
  <si>
    <t>GuyWeadick</t>
  </si>
  <si>
    <t>CalgFoundation</t>
  </si>
  <si>
    <t>Christi40955030</t>
  </si>
  <si>
    <t>RBCHeatherClark</t>
  </si>
  <si>
    <t>um_fhs</t>
  </si>
  <si>
    <t>Crispyrat</t>
  </si>
  <si>
    <t>yorksredzone</t>
  </si>
  <si>
    <t>PostmediaNews</t>
  </si>
  <si>
    <t>ottawaville</t>
  </si>
  <si>
    <t>bilbotbw</t>
  </si>
  <si>
    <t>JordanBowness</t>
  </si>
  <si>
    <t>zenpeak</t>
  </si>
  <si>
    <t>RBCMichaelNitz</t>
  </si>
  <si>
    <t>pozpiggy</t>
  </si>
  <si>
    <t>ottawacity</t>
  </si>
  <si>
    <t>calgaryeconomic</t>
  </si>
  <si>
    <t>PCFinancial</t>
  </si>
  <si>
    <t>SCCC5</t>
  </si>
  <si>
    <t>KathyBuckworth</t>
  </si>
  <si>
    <t>missmouse33</t>
  </si>
  <si>
    <t>Loves2EatChoco</t>
  </si>
  <si>
    <t>sandypeachy1</t>
  </si>
  <si>
    <t>AlwaysSaveMoney</t>
  </si>
  <si>
    <t>MegenCiel</t>
  </si>
  <si>
    <t>AnnKieswetter</t>
  </si>
  <si>
    <t>CelineSSauve</t>
  </si>
  <si>
    <t>MsBehavior</t>
  </si>
  <si>
    <t>haikuingITup</t>
  </si>
  <si>
    <t>MrsLoulou</t>
  </si>
  <si>
    <t>michellepennell</t>
  </si>
  <si>
    <t>TalkingMomcents</t>
  </si>
  <si>
    <t>JanineHaines</t>
  </si>
  <si>
    <t>dustinbell04</t>
  </si>
  <si>
    <t>Elevians_Grrr</t>
  </si>
  <si>
    <t>Lina0415</t>
  </si>
  <si>
    <t>TatjanaXo</t>
  </si>
  <si>
    <t>crazeeTbird</t>
  </si>
  <si>
    <t>Steinberg_photo</t>
  </si>
  <si>
    <t>debd1960</t>
  </si>
  <si>
    <t>PresChoice</t>
  </si>
  <si>
    <t>WillFerret</t>
  </si>
  <si>
    <t>eightdeck</t>
  </si>
  <si>
    <t>Gina_Makrydakis</t>
  </si>
  <si>
    <t>Jemrah1</t>
  </si>
  <si>
    <t>Smoars</t>
  </si>
  <si>
    <t>kscaldw1</t>
  </si>
  <si>
    <t>marc_lepage</t>
  </si>
  <si>
    <t>rsinghphoto</t>
  </si>
  <si>
    <t>abrooke</t>
  </si>
  <si>
    <t>WesleyCoughlan</t>
  </si>
  <si>
    <t>ElysiaGalway</t>
  </si>
  <si>
    <t>john_roggeveen</t>
  </si>
  <si>
    <t>Babydove_23</t>
  </si>
  <si>
    <t>PochineLesbian</t>
  </si>
  <si>
    <t>3_putt</t>
  </si>
  <si>
    <t>AAhn7</t>
  </si>
  <si>
    <t>AndrewWJohnsto1</t>
  </si>
  <si>
    <t>ctuckwood</t>
  </si>
  <si>
    <t>STCBackupAcct</t>
  </si>
  <si>
    <t>FrugaFinance</t>
  </si>
  <si>
    <t>RoseCityWife</t>
  </si>
  <si>
    <t>YukinoOmoni</t>
  </si>
  <si>
    <t>pblaauw</t>
  </si>
  <si>
    <t>rdolishny</t>
  </si>
  <si>
    <t>Jfry22</t>
  </si>
  <si>
    <t>hahnrobert</t>
  </si>
  <si>
    <t>G_O_R_D</t>
  </si>
  <si>
    <t>AskMasterCard</t>
  </si>
  <si>
    <t>Sherriemae23</t>
  </si>
  <si>
    <t>BenjaminRoza</t>
  </si>
  <si>
    <t>KingDRC</t>
  </si>
  <si>
    <t>Frenchy8</t>
  </si>
  <si>
    <t>noizangel</t>
  </si>
  <si>
    <t>Girlstar28</t>
  </si>
  <si>
    <t>ehud42</t>
  </si>
  <si>
    <t>RateSupermarket</t>
  </si>
  <si>
    <t>ShoshinZen</t>
  </si>
  <si>
    <t>martin12_c</t>
  </si>
  <si>
    <t>TravelMan0007</t>
  </si>
  <si>
    <t>missleeyt</t>
  </si>
  <si>
    <t>LeKavish</t>
  </si>
  <si>
    <t>artificialstars</t>
  </si>
  <si>
    <t>blairaasmith</t>
  </si>
  <si>
    <t>cmarcoux</t>
  </si>
  <si>
    <t>MlleRoseBlanche</t>
  </si>
  <si>
    <t>doncwrites</t>
  </si>
  <si>
    <t>AvalinaCorazon</t>
  </si>
  <si>
    <t>glott77</t>
  </si>
  <si>
    <t>mellowmoose</t>
  </si>
  <si>
    <t>urbnrapunzel</t>
  </si>
  <si>
    <t>coolfactor</t>
  </si>
  <si>
    <t>Angiesthinkin</t>
  </si>
  <si>
    <t>donnachristinag</t>
  </si>
  <si>
    <t>hotel</t>
  </si>
  <si>
    <t>deals</t>
  </si>
  <si>
    <t>ontario</t>
  </si>
  <si>
    <t>employ</t>
  </si>
  <si>
    <t>pcf</t>
  </si>
  <si>
    <t>SELECT * FROM BMO_Table WHERE screen_name NOT LIKE …</t>
  </si>
  <si>
    <t>CREATE TABLE BMO_CSTable as</t>
  </si>
  <si>
    <t>invest</t>
  </si>
  <si>
    <t>ticker</t>
  </si>
  <si>
    <t>rating</t>
  </si>
  <si>
    <t>watchlist</t>
  </si>
  <si>
    <t>mosaicguys</t>
  </si>
  <si>
    <t>money</t>
  </si>
  <si>
    <t>consumerfeed</t>
  </si>
  <si>
    <t>mktg</t>
  </si>
  <si>
    <t>analyst</t>
  </si>
  <si>
    <t>AND LOWER(screen_name) NOT LIKE '%bmo%'</t>
  </si>
  <si>
    <t>AND LOWER(screen_name) NOT LIKE '%cibc%'</t>
  </si>
  <si>
    <t>AND LOWER(screen_name) NOT LIKE '%deals%'</t>
  </si>
  <si>
    <t>AND LOWER(screen_name) NOT LIKE '%employ%'</t>
  </si>
  <si>
    <t>AND LOWER(screen_name) NOT LIKE '%hotel%'</t>
  </si>
  <si>
    <t>AND LOWER(screen_name) NOT LIKE '%job%'</t>
  </si>
  <si>
    <t>AND LOWER(screen_name) NOT LIKE '%news%'</t>
  </si>
  <si>
    <t>AND LOWER(screen_name) NOT LIKE '%ontario%'</t>
  </si>
  <si>
    <t>AND LOWER(screen_name) NOT LIKE '%pcf%'</t>
  </si>
  <si>
    <t>AND LOWER(screen_name) NOT LIKE '%rbc%'</t>
  </si>
  <si>
    <t>AND LOWER(screen_name) NOT LIKE '%scotia%'</t>
  </si>
  <si>
    <t>AND LOWER(screen_name) NOT LIKE '%tangerine%'</t>
  </si>
  <si>
    <t>AND LOWER(screen_name) NOT LIKE '%td%'</t>
  </si>
  <si>
    <t>AND LOWER(screen_name) NOT LIKE '%tmj%'</t>
  </si>
  <si>
    <t>AND LOWER(screen_name) NOT LIKE '%invest%'</t>
  </si>
  <si>
    <t>AND LOWER(screen_name) NOT LIKE '%ticker%'</t>
  </si>
  <si>
    <t>AND LOWER(screen_name) NOT LIKE '%rating%'</t>
  </si>
  <si>
    <t>AND LOWER(screen_name) NOT LIKE '%market%'</t>
  </si>
  <si>
    <t>AND LOWER(screen_name) NOT LIKE '%financ%'</t>
  </si>
  <si>
    <t>AND LOWER(screen_name) NOT LIKE '%watchlist%'</t>
  </si>
  <si>
    <t>AND LOWER(screen_name) NOT LIKE '%mosaicguys%'</t>
  </si>
  <si>
    <t>AND LOWER(screen_name) NOT LIKE '%money%'</t>
  </si>
  <si>
    <t>AND LOWER(screen_name) NOT LIKE '%consumerfeed%'</t>
  </si>
  <si>
    <t>AND LOWER(screen_name) NOT LIKE '%mktg%'</t>
  </si>
  <si>
    <t>AND LOWER(screen_name) NOT LIKE '%intern%'</t>
  </si>
  <si>
    <t>AND LOWER(screen_name) NOT LIKE '%expert%'</t>
  </si>
  <si>
    <t>AND LOWER(screen_name) NOT LIKE '%analyst%'</t>
  </si>
  <si>
    <t>BMO_ATable</t>
  </si>
  <si>
    <t>ORDER BY cnt DESC LIMIT 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</si>
</sst>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8" x14ac:knownFonts="1">
    <font>
      <sz val="12"/>
      <color theme="1"/>
      <name val="Calibri"/>
      <family val="2"/>
      <scheme val="minor"/>
    </font>
    <font>
      <sz val="12"/>
      <color theme="1"/>
      <name val="Calibri"/>
      <family val="2"/>
      <scheme val="minor"/>
    </font>
    <font>
      <sz val="14"/>
      <color rgb="FF292F33"/>
      <name val="Helvetica Neue"/>
    </font>
    <font>
      <u/>
      <sz val="12"/>
      <color theme="10"/>
      <name val="Calibri"/>
      <family val="2"/>
      <scheme val="minor"/>
    </font>
    <font>
      <b/>
      <sz val="12"/>
      <color theme="1"/>
      <name val="Calibri"/>
      <family val="2"/>
      <scheme val="minor"/>
    </font>
    <font>
      <b/>
      <sz val="11"/>
      <color rgb="FF61676B"/>
      <name val="Helvetica Neue"/>
    </font>
    <font>
      <sz val="11"/>
      <color theme="1"/>
      <name val="Calibri"/>
      <family val="2"/>
      <scheme val="minor"/>
    </font>
    <font>
      <sz val="11"/>
      <color rgb="FF292F33"/>
      <name val="Helvetica Neue"/>
    </font>
    <font>
      <sz val="11"/>
      <color rgb="FF292F33"/>
      <name val="Courier New"/>
    </font>
    <font>
      <sz val="11"/>
      <color rgb="FF73A771"/>
      <name val="Consolas"/>
    </font>
    <font>
      <sz val="11"/>
      <color rgb="FFFFFFFF"/>
      <name val="Consolas"/>
    </font>
    <font>
      <sz val="11"/>
      <color rgb="FFDD2E44"/>
      <name val="Consolas"/>
    </font>
    <font>
      <i/>
      <sz val="11"/>
      <color rgb="FF292F33"/>
      <name val="Helvetica Neue"/>
    </font>
    <font>
      <u/>
      <sz val="11"/>
      <color theme="10"/>
      <name val="Calibri"/>
      <family val="2"/>
      <scheme val="minor"/>
    </font>
    <font>
      <sz val="11"/>
      <color theme="1"/>
      <name val="Consolas"/>
    </font>
    <font>
      <sz val="11"/>
      <color rgb="FF2B7BB9"/>
      <name val="Consolas"/>
    </font>
    <font>
      <sz val="14"/>
      <color rgb="FF3B94D9"/>
      <name val="Helvetica Neue"/>
    </font>
    <font>
      <sz val="11"/>
      <color rgb="FF3B94D9"/>
      <name val="Helvetica Neue"/>
    </font>
    <font>
      <b/>
      <sz val="11"/>
      <color rgb="FF292F33"/>
      <name val="Helvetica Neue"/>
    </font>
    <font>
      <sz val="14"/>
      <color theme="1"/>
      <name val="Calibri"/>
      <family val="2"/>
      <scheme val="minor"/>
    </font>
    <font>
      <b/>
      <sz val="14"/>
      <color theme="1"/>
      <name val="Calibri"/>
      <scheme val="minor"/>
    </font>
    <font>
      <sz val="12"/>
      <color rgb="FF292F33"/>
      <name val="Helvetica Neue"/>
    </font>
    <font>
      <sz val="12"/>
      <color rgb="FF3B94D9"/>
      <name val="Helvetica Neue"/>
    </font>
    <font>
      <sz val="11"/>
      <color theme="1"/>
      <name val="Helvetica Neue"/>
    </font>
    <font>
      <sz val="11"/>
      <color theme="1"/>
      <name val="Courier New"/>
    </font>
    <font>
      <sz val="16"/>
      <color rgb="FF292F33"/>
      <name val="Helvetica Neue"/>
    </font>
    <font>
      <u/>
      <sz val="12"/>
      <color theme="11"/>
      <name val="Calibri"/>
      <family val="2"/>
      <scheme val="minor"/>
    </font>
    <font>
      <sz val="12"/>
      <color rgb="FF222222"/>
      <name val="Times New Roman"/>
    </font>
    <font>
      <sz val="12"/>
      <color rgb="FF000000"/>
      <name val="Calibri"/>
    </font>
    <font>
      <sz val="11"/>
      <color rgb="FF1F497D"/>
      <name val="Calibri"/>
    </font>
    <font>
      <sz val="13"/>
      <color rgb="FF00008B"/>
      <name val="Consolas"/>
    </font>
    <font>
      <sz val="13"/>
      <color rgb="FF000000"/>
      <name val="Consolas"/>
    </font>
    <font>
      <sz val="13"/>
      <color rgb="FF222222"/>
      <name val="Arial"/>
    </font>
    <font>
      <sz val="12"/>
      <color theme="0"/>
      <name val="Calibri"/>
      <family val="2"/>
      <scheme val="minor"/>
    </font>
    <font>
      <sz val="12"/>
      <color rgb="FF333333"/>
      <name val="Consolas"/>
    </font>
    <font>
      <sz val="13"/>
      <color rgb="FF222426"/>
      <name val="Consolas"/>
    </font>
    <font>
      <sz val="13"/>
      <color rgb="FF808080"/>
      <name val="Consolas"/>
    </font>
    <font>
      <sz val="13"/>
      <color rgb="FF800000"/>
      <name val="Consolas"/>
    </font>
  </fonts>
  <fills count="13">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249977111117893"/>
        <bgColor theme="9" tint="-0.249977111117893"/>
      </patternFill>
    </fill>
    <fill>
      <patternFill patternType="solid">
        <fgColor theme="9" tint="0.79998168889431442"/>
        <bgColor indexed="64"/>
      </patternFill>
    </fill>
    <fill>
      <patternFill patternType="solid">
        <fgColor theme="0"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93">
    <xf numFmtId="0" fontId="0" fillId="0" borderId="0"/>
    <xf numFmtId="0" fontId="3"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9" fontId="1"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92">
    <xf numFmtId="0" fontId="0" fillId="0" borderId="0" xfId="0"/>
    <xf numFmtId="0" fontId="0" fillId="2" borderId="1" xfId="0" applyFill="1" applyBorder="1"/>
    <xf numFmtId="0" fontId="0" fillId="0" borderId="1" xfId="0" applyBorder="1"/>
    <xf numFmtId="0" fontId="0" fillId="0" borderId="1" xfId="0" applyFont="1" applyBorder="1" applyAlignment="1">
      <alignment horizontal="left"/>
    </xf>
    <xf numFmtId="0" fontId="0" fillId="2"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5" fillId="2" borderId="0" xfId="0" applyFont="1" applyFill="1"/>
    <xf numFmtId="0" fontId="6" fillId="0" borderId="0" xfId="0" applyFont="1"/>
    <xf numFmtId="0" fontId="7" fillId="0" borderId="0" xfId="0" applyFont="1"/>
    <xf numFmtId="0" fontId="9" fillId="0" borderId="0" xfId="0" applyFont="1"/>
    <xf numFmtId="0" fontId="13" fillId="0" borderId="0" xfId="1" applyFont="1"/>
    <xf numFmtId="0" fontId="14" fillId="0" borderId="0" xfId="0" applyFont="1"/>
    <xf numFmtId="0" fontId="10" fillId="0" borderId="0" xfId="0" applyFont="1"/>
    <xf numFmtId="0" fontId="5" fillId="0" borderId="0" xfId="0" applyFont="1"/>
    <xf numFmtId="0" fontId="5"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13" fillId="0" borderId="0" xfId="1" applyFont="1" applyAlignment="1">
      <alignment wrapText="1"/>
    </xf>
    <xf numFmtId="0" fontId="14" fillId="0" borderId="0" xfId="0" applyFont="1" applyAlignment="1">
      <alignment wrapText="1"/>
    </xf>
    <xf numFmtId="0" fontId="10" fillId="0" borderId="0" xfId="0" applyFont="1" applyAlignment="1">
      <alignment wrapText="1"/>
    </xf>
    <xf numFmtId="0" fontId="5" fillId="0" borderId="0" xfId="0" applyFont="1" applyAlignment="1">
      <alignment wrapText="1"/>
    </xf>
    <xf numFmtId="0" fontId="19" fillId="0" borderId="0" xfId="0" applyFont="1"/>
    <xf numFmtId="0" fontId="20" fillId="0" borderId="0" xfId="0" applyFont="1"/>
    <xf numFmtId="0" fontId="21" fillId="0" borderId="0" xfId="0" applyFont="1"/>
    <xf numFmtId="0" fontId="23" fillId="0" borderId="0" xfId="0" applyFont="1" applyAlignment="1">
      <alignment wrapText="1"/>
    </xf>
    <xf numFmtId="0" fontId="25" fillId="0" borderId="0" xfId="0" applyFont="1"/>
    <xf numFmtId="0" fontId="24" fillId="0" borderId="0" xfId="0" applyFont="1"/>
    <xf numFmtId="0" fontId="23" fillId="0" borderId="0" xfId="0" applyFont="1"/>
    <xf numFmtId="0" fontId="8" fillId="0" borderId="0" xfId="0" applyFont="1"/>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4" fillId="0" borderId="0" xfId="0" applyFont="1"/>
    <xf numFmtId="0" fontId="4" fillId="2" borderId="1" xfId="0" applyFont="1" applyFill="1" applyBorder="1"/>
    <xf numFmtId="0" fontId="4" fillId="0" borderId="0" xfId="0" applyFont="1" applyAlignment="1">
      <alignment horizontal="right"/>
    </xf>
    <xf numFmtId="0" fontId="4" fillId="2" borderId="1" xfId="0" applyFont="1" applyFill="1" applyBorder="1" applyAlignment="1">
      <alignment horizontal="right"/>
    </xf>
    <xf numFmtId="0" fontId="0" fillId="0" borderId="1" xfId="0" applyBorder="1" applyAlignment="1">
      <alignment horizontal="right"/>
    </xf>
    <xf numFmtId="0" fontId="0" fillId="0" borderId="0" xfId="0" applyAlignment="1">
      <alignment horizontal="right"/>
    </xf>
    <xf numFmtId="0" fontId="20" fillId="0" borderId="0" xfId="0" applyFont="1" applyAlignment="1">
      <alignment horizontal="left"/>
    </xf>
    <xf numFmtId="0" fontId="4" fillId="2" borderId="1" xfId="0" applyFont="1" applyFill="1" applyBorder="1" applyAlignment="1">
      <alignment horizontal="center"/>
    </xf>
    <xf numFmtId="0" fontId="0" fillId="4" borderId="1" xfId="0" applyFill="1" applyBorder="1"/>
    <xf numFmtId="0" fontId="4" fillId="4" borderId="1" xfId="0" applyFont="1" applyFill="1" applyBorder="1"/>
    <xf numFmtId="0" fontId="0" fillId="3" borderId="1" xfId="0" applyFill="1" applyBorder="1" applyAlignment="1">
      <alignment horizontal="center" wrapText="1"/>
    </xf>
    <xf numFmtId="0" fontId="4" fillId="0" borderId="0" xfId="0" applyFont="1" applyBorder="1"/>
    <xf numFmtId="0" fontId="0" fillId="2" borderId="1" xfId="0" applyFont="1" applyFill="1" applyBorder="1"/>
    <xf numFmtId="0" fontId="0" fillId="0" borderId="0" xfId="0" applyBorder="1" applyAlignment="1">
      <alignment wrapText="1"/>
    </xf>
    <xf numFmtId="0" fontId="0" fillId="2" borderId="1" xfId="0" applyFont="1" applyFill="1" applyBorder="1" applyAlignment="1">
      <alignment wrapText="1"/>
    </xf>
    <xf numFmtId="0" fontId="4" fillId="0" borderId="0" xfId="0" applyFont="1" applyBorder="1" applyAlignment="1">
      <alignment wrapText="1"/>
    </xf>
    <xf numFmtId="0" fontId="0" fillId="4" borderId="1" xfId="0" applyFill="1" applyBorder="1" applyAlignment="1">
      <alignment horizontal="center"/>
    </xf>
    <xf numFmtId="0" fontId="0" fillId="0" borderId="0" xfId="0" applyFill="1" applyBorder="1"/>
    <xf numFmtId="0" fontId="0" fillId="0" borderId="0" xfId="0" applyBorder="1"/>
    <xf numFmtId="0" fontId="0" fillId="0" borderId="0" xfId="0" applyBorder="1" applyAlignment="1">
      <alignment horizontal="right"/>
    </xf>
    <xf numFmtId="0" fontId="0" fillId="5" borderId="1" xfId="0" applyFill="1" applyBorder="1"/>
    <xf numFmtId="0" fontId="0" fillId="5" borderId="2" xfId="0" applyFill="1" applyBorder="1"/>
    <xf numFmtId="0" fontId="28" fillId="0" borderId="0" xfId="0" applyFont="1"/>
    <xf numFmtId="0" fontId="29" fillId="0" borderId="0" xfId="0" applyFont="1"/>
    <xf numFmtId="0" fontId="27" fillId="0" borderId="0" xfId="0" applyFont="1"/>
    <xf numFmtId="0" fontId="0" fillId="6" borderId="0" xfId="0" applyFill="1"/>
    <xf numFmtId="0" fontId="30" fillId="0" borderId="0" xfId="0" applyFont="1"/>
    <xf numFmtId="0" fontId="0" fillId="0" borderId="1" xfId="0" applyFill="1" applyBorder="1" applyAlignment="1">
      <alignment horizontal="center"/>
    </xf>
    <xf numFmtId="0" fontId="0" fillId="5" borderId="0" xfId="0" applyFill="1"/>
    <xf numFmtId="0" fontId="0" fillId="7" borderId="0" xfId="0" applyFill="1"/>
    <xf numFmtId="0" fontId="0" fillId="8" borderId="0" xfId="0" applyFill="1"/>
    <xf numFmtId="0" fontId="32" fillId="0" borderId="0" xfId="0" applyFont="1"/>
    <xf numFmtId="0" fontId="0" fillId="9" borderId="0" xfId="0" applyFill="1"/>
    <xf numFmtId="0" fontId="33" fillId="10" borderId="3" xfId="0" applyFont="1" applyFill="1" applyBorder="1"/>
    <xf numFmtId="0" fontId="0" fillId="0" borderId="4" xfId="0" applyFont="1" applyBorder="1" applyAlignment="1">
      <alignment horizontal="left"/>
    </xf>
    <xf numFmtId="0" fontId="0" fillId="0" borderId="4" xfId="0" applyNumberFormat="1" applyFont="1" applyBorder="1"/>
    <xf numFmtId="0" fontId="4" fillId="0" borderId="5" xfId="0" applyFont="1" applyBorder="1" applyAlignment="1">
      <alignment horizontal="left"/>
    </xf>
    <xf numFmtId="0" fontId="4" fillId="0" borderId="5" xfId="0" applyNumberFormat="1" applyFont="1" applyBorder="1"/>
    <xf numFmtId="0" fontId="0" fillId="11" borderId="4" xfId="0" applyFont="1" applyFill="1" applyBorder="1" applyAlignment="1">
      <alignment horizontal="left"/>
    </xf>
    <xf numFmtId="0" fontId="34" fillId="0" borderId="0" xfId="0" applyFont="1"/>
    <xf numFmtId="0" fontId="35" fillId="0" borderId="0" xfId="0" applyFont="1"/>
    <xf numFmtId="0" fontId="27" fillId="0" borderId="0" xfId="0" quotePrefix="1" applyFont="1"/>
    <xf numFmtId="0" fontId="0" fillId="0" borderId="0" xfId="0" applyFill="1"/>
    <xf numFmtId="0" fontId="0" fillId="0" borderId="0" xfId="0" quotePrefix="1" applyAlignment="1">
      <alignment horizontal="center"/>
    </xf>
    <xf numFmtId="0" fontId="0" fillId="12" borderId="0" xfId="0" applyFill="1"/>
    <xf numFmtId="0" fontId="0" fillId="0" borderId="0" xfId="0" applyAlignment="1">
      <alignment horizontal="left"/>
    </xf>
    <xf numFmtId="9" fontId="0" fillId="0" borderId="0" xfId="15" applyFont="1"/>
    <xf numFmtId="0" fontId="36" fillId="0" borderId="0" xfId="0" applyFont="1"/>
    <xf numFmtId="43" fontId="0" fillId="0" borderId="0" xfId="0" applyNumberFormat="1" applyFont="1" applyFill="1" applyBorder="1"/>
    <xf numFmtId="0" fontId="30" fillId="0" borderId="0" xfId="0" applyFont="1" applyFill="1"/>
    <xf numFmtId="0" fontId="5" fillId="0" borderId="0" xfId="0" applyFont="1"/>
    <xf numFmtId="0" fontId="7" fillId="0" borderId="0" xfId="0" applyFont="1"/>
    <xf numFmtId="0" fontId="5" fillId="0" borderId="0" xfId="0" applyFont="1" applyAlignment="1">
      <alignment wrapText="1"/>
    </xf>
    <xf numFmtId="0" fontId="13" fillId="0" borderId="0" xfId="1" applyFont="1"/>
    <xf numFmtId="0" fontId="23" fillId="0" borderId="0" xfId="0" applyFont="1"/>
    <xf numFmtId="0" fontId="24" fillId="0" borderId="0" xfId="0" applyFont="1"/>
    <xf numFmtId="0" fontId="31" fillId="0" borderId="0" xfId="0" applyFont="1"/>
  </cellXfs>
  <cellStyles count="9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cellStyle name="Normal" xfId="0" builtinId="0"/>
    <cellStyle name="Percent" xfId="15" builtinId="5"/>
  </cellStyles>
  <dxfs count="7">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5" tint="-0.499984740745262"/>
      </font>
      <fill>
        <patternFill>
          <bgColor theme="5" tint="0.59996337778862885"/>
        </patternFill>
      </fill>
    </dxf>
    <dxf>
      <font>
        <color theme="4" tint="-0.499984740745262"/>
      </font>
      <fill>
        <patternFill>
          <bgColor theme="4"/>
        </patternFill>
      </fill>
    </dxf>
    <dxf>
      <font>
        <color theme="1" tint="0.499984740745262"/>
      </font>
      <fill>
        <patternFill>
          <bgColor theme="0" tint="-0.14996795556505021"/>
        </patternFill>
      </fill>
    </dxf>
    <dxf>
      <font>
        <color theme="4" tint="-0.499984740745262"/>
      </font>
      <fill>
        <patternFill>
          <bgColor theme="4" tint="0.7999816888943144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520700</xdr:colOff>
      <xdr:row>35</xdr:row>
      <xdr:rowOff>76200</xdr:rowOff>
    </xdr:from>
    <xdr:to>
      <xdr:col>16</xdr:col>
      <xdr:colOff>647700</xdr:colOff>
      <xdr:row>72</xdr:row>
      <xdr:rowOff>101600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20700" y="6578600"/>
          <a:ext cx="13233400" cy="754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393</xdr:row>
      <xdr:rowOff>0</xdr:rowOff>
    </xdr:from>
    <xdr:to>
      <xdr:col>6</xdr:col>
      <xdr:colOff>596900</xdr:colOff>
      <xdr:row>396</xdr:row>
      <xdr:rowOff>101600</xdr:rowOff>
    </xdr:to>
    <xdr:pic>
      <xdr:nvPicPr>
        <xdr:cNvPr id="2" name="Picture 1" descr="etweet Entiti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813900"/>
          <a:ext cx="6667500" cy="71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1" Type="http://schemas.openxmlformats.org/officeDocument/2006/relationships/hyperlink" Target="https://support.twitter.com/articles/14016-about-public-and-protected-tweets" TargetMode="External"/><Relationship Id="rId12" Type="http://schemas.openxmlformats.org/officeDocument/2006/relationships/hyperlink" Target="https://dev.twitter.com/overview/api/tweets" TargetMode="External"/><Relationship Id="rId13" Type="http://schemas.openxmlformats.org/officeDocument/2006/relationships/hyperlink" Target="https://dev.twitter.com/docs/faq/basics/why-are-embedded-objects-stale-or-inaccurate" TargetMode="External"/><Relationship Id="rId14" Type="http://schemas.openxmlformats.org/officeDocument/2006/relationships/hyperlink" Target="https://support.twitter.com/articles/119135-faqs-about-verified-accounts" TargetMode="External"/><Relationship Id="rId1" Type="http://schemas.openxmlformats.org/officeDocument/2006/relationships/hyperlink" Target="https://dev.twitter.com/overview/api/entities" TargetMode="External"/><Relationship Id="rId2" Type="http://schemas.openxmlformats.org/officeDocument/2006/relationships/hyperlink" Target="https://dev.twitter.com/overview/api/entities" TargetMode="External"/><Relationship Id="rId3" Type="http://schemas.openxmlformats.org/officeDocument/2006/relationships/hyperlink" Target="http://groups.google.com/group/twitter-development-talk/browse_thread/thread/42ba883b9f8e3c6e?tvc=2" TargetMode="External"/><Relationship Id="rId4" Type="http://schemas.openxmlformats.org/officeDocument/2006/relationships/hyperlink" Target="https://dev.twitter.com/rest/reference/post/statuses/update" TargetMode="External"/><Relationship Id="rId5" Type="http://schemas.openxmlformats.org/officeDocument/2006/relationships/hyperlink" Target="https://dev.twitter.com/overview/api/twitter-ids-json-and-snowflake" TargetMode="External"/><Relationship Id="rId6" Type="http://schemas.openxmlformats.org/officeDocument/2006/relationships/hyperlink" Target="http://translate.twttr.com/" TargetMode="External"/><Relationship Id="rId7" Type="http://schemas.openxmlformats.org/officeDocument/2006/relationships/hyperlink" Target="http://tools.ietf.org/html/bcp47" TargetMode="External"/><Relationship Id="rId8" Type="http://schemas.openxmlformats.org/officeDocument/2006/relationships/hyperlink" Target="http://groups.google.com/group/twitter-development-talk/browse_thread/thread/42ba883b9f8e3c6e?tvc=2" TargetMode="External"/><Relationship Id="rId9" Type="http://schemas.openxmlformats.org/officeDocument/2006/relationships/hyperlink" Target="https://dev.twitter.com/overview/general/user-profile-images-and-banners" TargetMode="External"/><Relationship Id="rId10" Type="http://schemas.openxmlformats.org/officeDocument/2006/relationships/hyperlink" Target="https://dev.twitter.com/overview/general/user-profile-images-and-banners" TargetMode="External"/></Relationships>
</file>

<file path=xl/worksheets/_rels/sheet19.xml.rels><?xml version="1.0" encoding="UTF-8" standalone="yes"?>
<Relationships xmlns="http://schemas.openxmlformats.org/package/2006/relationships"><Relationship Id="rId9" Type="http://schemas.openxmlformats.org/officeDocument/2006/relationships/hyperlink" Target="http://groups.google.com/group/twitter-development-talk/browse_thread/thread/9e4ea75178174908" TargetMode="External"/><Relationship Id="rId20" Type="http://schemas.openxmlformats.org/officeDocument/2006/relationships/hyperlink" Target="http://en.wikipedia.org/wiki/Digital_Millennium_Copyright_Act" TargetMode="External"/><Relationship Id="rId21" Type="http://schemas.openxmlformats.org/officeDocument/2006/relationships/hyperlink" Target="http://en.wikipedia.org/wiki/ISO_3166-1_alpha-2" TargetMode="External"/><Relationship Id="rId10" Type="http://schemas.openxmlformats.org/officeDocument/2006/relationships/hyperlink" Target="https://dev.twitter.com/overview/api/twitter-ids-json-and-snowflake" TargetMode="External"/><Relationship Id="rId11" Type="http://schemas.openxmlformats.org/officeDocument/2006/relationships/hyperlink" Target="http://groups.google.com/group/twitter-development-talk/browse_thread/thread/6a16efa375532182/" TargetMode="External"/><Relationship Id="rId12" Type="http://schemas.openxmlformats.org/officeDocument/2006/relationships/hyperlink" Target="http://tools.ietf.org/html/bcp47" TargetMode="External"/><Relationship Id="rId13" Type="http://schemas.openxmlformats.org/officeDocument/2006/relationships/hyperlink" Target="https://dev.twitter.com/overview/api/places" TargetMode="External"/><Relationship Id="rId14" Type="http://schemas.openxmlformats.org/officeDocument/2006/relationships/hyperlink" Target="https://dev.twitter.com/overview/api/places" TargetMode="External"/><Relationship Id="rId15" Type="http://schemas.openxmlformats.org/officeDocument/2006/relationships/hyperlink" Target="https://dev.twitter.com/overview/api/tweets" TargetMode="External"/><Relationship Id="rId16" Type="http://schemas.openxmlformats.org/officeDocument/2006/relationships/hyperlink" Target="https://dev.twitter.com/overview/api/tweets" TargetMode="External"/><Relationship Id="rId17" Type="http://schemas.openxmlformats.org/officeDocument/2006/relationships/hyperlink" Target="https://github.com/twitter/twitter-text/blob/master/rb/lib/twitter-text/regex.rb" TargetMode="External"/><Relationship Id="rId18" Type="http://schemas.openxmlformats.org/officeDocument/2006/relationships/hyperlink" Target="https://dev.twitter.com/overview/api/users" TargetMode="External"/><Relationship Id="rId19" Type="http://schemas.openxmlformats.org/officeDocument/2006/relationships/hyperlink" Target="https://dev.twitter.com/docs/faq/basics/why-are-embedded-objects-stale-or-inaccurate" TargetMode="External"/><Relationship Id="rId1" Type="http://schemas.openxmlformats.org/officeDocument/2006/relationships/hyperlink" Target="https://dev.twitter.com/overview/api/tweets" TargetMode="External"/><Relationship Id="rId2" Type="http://schemas.openxmlformats.org/officeDocument/2006/relationships/hyperlink" Target="http://groups.google.com/group/twitter-development-talk/browse_thread/thread/6a16efa375532182/" TargetMode="External"/><Relationship Id="rId3" Type="http://schemas.openxmlformats.org/officeDocument/2006/relationships/hyperlink" Target="https://dev.twitter.com/overview/api/tweets" TargetMode="External"/><Relationship Id="rId4" Type="http://schemas.openxmlformats.org/officeDocument/2006/relationships/hyperlink" Target="http://www.geojson.org/" TargetMode="External"/><Relationship Id="rId5" Type="http://schemas.openxmlformats.org/officeDocument/2006/relationships/hyperlink" Target="https://dev.twitter.com/overview/api/entities" TargetMode="External"/><Relationship Id="rId6" Type="http://schemas.openxmlformats.org/officeDocument/2006/relationships/hyperlink" Target="https://dev.twitter.com/overview/api/entities-in-twitter-objects" TargetMode="External"/><Relationship Id="rId7" Type="http://schemas.openxmlformats.org/officeDocument/2006/relationships/hyperlink" Target="https://dev.twitter.com/rest/reference/post/favorites/create" TargetMode="External"/><Relationship Id="rId8" Type="http://schemas.openxmlformats.org/officeDocument/2006/relationships/hyperlink" Target="https://dev.twitter.com/streaming/overview/request-parameters"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dev.twitter.com/overview/api/entities" TargetMode="External"/><Relationship Id="rId12" Type="http://schemas.openxmlformats.org/officeDocument/2006/relationships/hyperlink" Target="https://dev.twitter.com/overview/api/entities" TargetMode="External"/><Relationship Id="rId1" Type="http://schemas.openxmlformats.org/officeDocument/2006/relationships/hyperlink" Target="https://dev.twitter.com/overview/api/entities" TargetMode="External"/><Relationship Id="rId2" Type="http://schemas.openxmlformats.org/officeDocument/2006/relationships/hyperlink" Target="https://dev.twitter.com/overview/api/entities" TargetMode="External"/><Relationship Id="rId3" Type="http://schemas.openxmlformats.org/officeDocument/2006/relationships/hyperlink" Target="https://dev.twitter.com/overview/api/entities" TargetMode="External"/><Relationship Id="rId4" Type="http://schemas.openxmlformats.org/officeDocument/2006/relationships/hyperlink" Target="https://dev.twitter.com/overview/api/users" TargetMode="External"/><Relationship Id="rId5" Type="http://schemas.openxmlformats.org/officeDocument/2006/relationships/hyperlink" Target="https://dev.twitter.com/overview/api/entities" TargetMode="External"/><Relationship Id="rId6" Type="http://schemas.openxmlformats.org/officeDocument/2006/relationships/hyperlink" Target="https://dev.twitter.com/overview/api/entities" TargetMode="External"/><Relationship Id="rId7" Type="http://schemas.openxmlformats.org/officeDocument/2006/relationships/hyperlink" Target="https://dev.twitter.com/overview/api/entities" TargetMode="External"/><Relationship Id="rId8" Type="http://schemas.openxmlformats.org/officeDocument/2006/relationships/hyperlink" Target="https://dev.twitter.com/overview/api/entities" TargetMode="External"/><Relationship Id="rId9" Type="http://schemas.openxmlformats.org/officeDocument/2006/relationships/hyperlink" Target="https://dev.twitter.com/overview/api/entities" TargetMode="External"/><Relationship Id="rId10" Type="http://schemas.openxmlformats.org/officeDocument/2006/relationships/hyperlink" Target="https://dev.twitter.com/overview/api/entities"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v.twitter.com/overview/api/places" TargetMode="External"/><Relationship Id="rId2" Type="http://schemas.openxmlformats.org/officeDocument/2006/relationships/hyperlink" Target="https://dev.twitter.com/overview/api/place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twitter.com/romainhuet/status/390435661129740288" TargetMode="External"/><Relationship Id="rId4" Type="http://schemas.openxmlformats.org/officeDocument/2006/relationships/hyperlink" Target="https://dev.twitter.com/overview/api/entities-in-twitter-objects" TargetMode="External"/><Relationship Id="rId5" Type="http://schemas.openxmlformats.org/officeDocument/2006/relationships/hyperlink" Target="https://dev.twitter.com/rest/reference/post/direct_messages/new" TargetMode="External"/><Relationship Id="rId6" Type="http://schemas.openxmlformats.org/officeDocument/2006/relationships/drawing" Target="../drawings/drawing2.xml"/><Relationship Id="rId1" Type="http://schemas.openxmlformats.org/officeDocument/2006/relationships/hyperlink" Target="https://dev.twitter.com/rest/public" TargetMode="External"/><Relationship Id="rId2" Type="http://schemas.openxmlformats.org/officeDocument/2006/relationships/hyperlink" Target="https://dev.twitter.com/overview/api/entities-in-twitter-obje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10" zoomScaleNormal="110" zoomScalePageLayoutView="110" workbookViewId="0">
      <selection activeCell="B18" sqref="B18"/>
    </sheetView>
  </sheetViews>
  <sheetFormatPr baseColWidth="10" defaultRowHeight="16" x14ac:dyDescent="0.2"/>
  <cols>
    <col min="2" max="2" width="74.33203125" style="6" customWidth="1"/>
  </cols>
  <sheetData>
    <row r="1" spans="1:2" x14ac:dyDescent="0.2">
      <c r="A1" s="50" t="s">
        <v>1528</v>
      </c>
      <c r="B1" s="48"/>
    </row>
    <row r="2" spans="1:2" x14ac:dyDescent="0.2">
      <c r="A2" s="46"/>
      <c r="B2" s="48"/>
    </row>
    <row r="3" spans="1:2" x14ac:dyDescent="0.2">
      <c r="A3" s="47" t="s">
        <v>1526</v>
      </c>
      <c r="B3" s="49" t="s">
        <v>1527</v>
      </c>
    </row>
    <row r="4" spans="1:2" ht="32" x14ac:dyDescent="0.2">
      <c r="A4" s="2" t="s">
        <v>1510</v>
      </c>
      <c r="B4" s="5" t="s">
        <v>1533</v>
      </c>
    </row>
    <row r="5" spans="1:2" ht="32" x14ac:dyDescent="0.2">
      <c r="A5" s="2" t="s">
        <v>1525</v>
      </c>
      <c r="B5" s="5" t="s">
        <v>1530</v>
      </c>
    </row>
    <row r="6" spans="1:2" x14ac:dyDescent="0.2">
      <c r="A6" s="2" t="s">
        <v>1511</v>
      </c>
      <c r="B6" s="5" t="s">
        <v>1531</v>
      </c>
    </row>
    <row r="7" spans="1:2" x14ac:dyDescent="0.2">
      <c r="A7" s="2" t="s">
        <v>1509</v>
      </c>
      <c r="B7" s="5" t="s">
        <v>1532</v>
      </c>
    </row>
    <row r="8" spans="1:2" ht="64" x14ac:dyDescent="0.2">
      <c r="A8" s="2" t="s">
        <v>659</v>
      </c>
      <c r="B8" s="5" t="s">
        <v>1537</v>
      </c>
    </row>
    <row r="9" spans="1:2" x14ac:dyDescent="0.2">
      <c r="A9" s="2" t="s">
        <v>1508</v>
      </c>
      <c r="B9" s="5" t="s">
        <v>1534</v>
      </c>
    </row>
    <row r="10" spans="1:2" x14ac:dyDescent="0.2">
      <c r="A10" s="2" t="s">
        <v>1519</v>
      </c>
      <c r="B10" s="5" t="s">
        <v>1535</v>
      </c>
    </row>
    <row r="11" spans="1:2" x14ac:dyDescent="0.2">
      <c r="A11" s="2" t="s">
        <v>1520</v>
      </c>
      <c r="B11" s="5" t="s">
        <v>1536</v>
      </c>
    </row>
    <row r="13" spans="1:2" x14ac:dyDescent="0.2">
      <c r="A13" t="s">
        <v>1529</v>
      </c>
    </row>
  </sheetData>
  <sortState ref="A4:B11">
    <sortCondition ref="A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4"/>
  <sheetViews>
    <sheetView workbookViewId="0">
      <selection activeCell="A30" sqref="A30"/>
    </sheetView>
  </sheetViews>
  <sheetFormatPr baseColWidth="10" defaultRowHeight="16" x14ac:dyDescent="0.2"/>
  <sheetData>
    <row r="5" spans="1:1" x14ac:dyDescent="0.2">
      <c r="A5" t="s">
        <v>9156</v>
      </c>
    </row>
    <row r="6" spans="1:1" x14ac:dyDescent="0.2">
      <c r="A6" t="s">
        <v>9157</v>
      </c>
    </row>
    <row r="7" spans="1:1" x14ac:dyDescent="0.2">
      <c r="A7" t="s">
        <v>9158</v>
      </c>
    </row>
    <row r="8" spans="1:1" x14ac:dyDescent="0.2">
      <c r="A8" t="s">
        <v>9159</v>
      </c>
    </row>
    <row r="10" spans="1:1" x14ac:dyDescent="0.2">
      <c r="A10" t="s">
        <v>9160</v>
      </c>
    </row>
    <row r="11" spans="1:1" x14ac:dyDescent="0.2">
      <c r="A11" t="s">
        <v>9161</v>
      </c>
    </row>
    <row r="12" spans="1:1" x14ac:dyDescent="0.2">
      <c r="A12" t="s">
        <v>9162</v>
      </c>
    </row>
    <row r="13" spans="1:1" x14ac:dyDescent="0.2">
      <c r="A13" t="s">
        <v>9163</v>
      </c>
    </row>
    <row r="14" spans="1:1" x14ac:dyDescent="0.2">
      <c r="A14" t="s">
        <v>9164</v>
      </c>
    </row>
    <row r="19" spans="1:6" x14ac:dyDescent="0.2">
      <c r="A19" t="s">
        <v>9143</v>
      </c>
      <c r="F19" t="str">
        <f t="shared" ref="F19" si="0">CONCATENATE("CREATE TABLE ",F3,"_wc AS")</f>
        <v>CREATE TABLE _wc AS</v>
      </c>
    </row>
    <row r="20" spans="1:6" x14ac:dyDescent="0.2">
      <c r="A20" t="s">
        <v>9130</v>
      </c>
      <c r="F20" t="s">
        <v>9113</v>
      </c>
    </row>
    <row r="21" spans="1:6" x14ac:dyDescent="0.2">
      <c r="A21" t="s">
        <v>9144</v>
      </c>
      <c r="F21" t="str">
        <f t="shared" ref="F21" si="1">CONCATENATE("(SELECT EXPLODE(SPLIT(LOWER(text), '\\s+')) AS word FROM ",F3,"_table) w")</f>
        <v>(SELECT EXPLODE(SPLIT(LOWER(text), '\\s+')) AS word FROM _table) w</v>
      </c>
    </row>
    <row r="22" spans="1:6" x14ac:dyDescent="0.2">
      <c r="A22" t="s">
        <v>9142</v>
      </c>
      <c r="F22" t="s">
        <v>9114</v>
      </c>
    </row>
    <row r="23" spans="1:6" x14ac:dyDescent="0.2">
      <c r="A23" t="s">
        <v>9117</v>
      </c>
      <c r="F23" t="s">
        <v>9111</v>
      </c>
    </row>
    <row r="24" spans="1:6" x14ac:dyDescent="0.2">
      <c r="A24" t="s">
        <v>9145</v>
      </c>
    </row>
    <row r="25" spans="1:6" x14ac:dyDescent="0.2">
      <c r="A25" t="s">
        <v>9124</v>
      </c>
    </row>
    <row r="26" spans="1:6" x14ac:dyDescent="0.2">
      <c r="A26" t="s">
        <v>9125</v>
      </c>
    </row>
    <row r="27" spans="1:6" x14ac:dyDescent="0.2">
      <c r="A27" t="s">
        <v>9128</v>
      </c>
    </row>
    <row r="28" spans="1:6" x14ac:dyDescent="0.2">
      <c r="A28" t="s">
        <v>2085</v>
      </c>
    </row>
    <row r="30" spans="1:6" x14ac:dyDescent="0.2">
      <c r="A30" t="s">
        <v>9165</v>
      </c>
    </row>
    <row r="31" spans="1:6" x14ac:dyDescent="0.2">
      <c r="A31" t="s">
        <v>9167</v>
      </c>
    </row>
    <row r="32" spans="1:6" x14ac:dyDescent="0.2">
      <c r="A32" t="s">
        <v>9166</v>
      </c>
    </row>
    <row r="33" spans="1:1" x14ac:dyDescent="0.2">
      <c r="A33" t="s">
        <v>9168</v>
      </c>
    </row>
    <row r="34" spans="1:1" x14ac:dyDescent="0.2">
      <c r="A34" t="s">
        <v>2085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2"/>
  <sheetViews>
    <sheetView topLeftCell="A626" workbookViewId="0">
      <selection activeCell="I665" sqref="I665"/>
    </sheetView>
  </sheetViews>
  <sheetFormatPr baseColWidth="10" defaultRowHeight="16" x14ac:dyDescent="0.2"/>
  <cols>
    <col min="6" max="6" width="16.6640625" bestFit="1" customWidth="1"/>
  </cols>
  <sheetData>
    <row r="1" spans="1:13" x14ac:dyDescent="0.2">
      <c r="A1" t="s">
        <v>2544</v>
      </c>
      <c r="B1">
        <v>-1</v>
      </c>
      <c r="D1" t="s">
        <v>2544</v>
      </c>
      <c r="E1">
        <v>0.5</v>
      </c>
      <c r="G1" t="s">
        <v>2563</v>
      </c>
      <c r="H1">
        <v>1</v>
      </c>
    </row>
    <row r="2" spans="1:13" x14ac:dyDescent="0.2">
      <c r="A2" t="s">
        <v>2549</v>
      </c>
      <c r="B2">
        <v>1</v>
      </c>
      <c r="D2" t="s">
        <v>2549</v>
      </c>
      <c r="E2">
        <v>1</v>
      </c>
      <c r="G2" t="s">
        <v>2588</v>
      </c>
      <c r="H2">
        <v>0</v>
      </c>
    </row>
    <row r="3" spans="1:13" x14ac:dyDescent="0.2">
      <c r="G3" t="s">
        <v>2546</v>
      </c>
      <c r="H3">
        <v>-1</v>
      </c>
    </row>
    <row r="4" spans="1:13" x14ac:dyDescent="0.2">
      <c r="G4" t="s">
        <v>3245</v>
      </c>
      <c r="H4">
        <v>0</v>
      </c>
    </row>
    <row r="6" spans="1:13" x14ac:dyDescent="0.2">
      <c r="A6" t="s">
        <v>9305</v>
      </c>
      <c r="B6" t="s">
        <v>9147</v>
      </c>
      <c r="C6" t="s">
        <v>9311</v>
      </c>
      <c r="D6" t="s">
        <v>462</v>
      </c>
      <c r="E6" t="s">
        <v>9306</v>
      </c>
      <c r="F6" t="s">
        <v>9307</v>
      </c>
      <c r="G6" t="s">
        <v>9308</v>
      </c>
      <c r="H6" t="s">
        <v>9309</v>
      </c>
      <c r="I6" t="s">
        <v>9310</v>
      </c>
    </row>
    <row r="7" spans="1:13" x14ac:dyDescent="0.2">
      <c r="A7" t="s">
        <v>2569</v>
      </c>
      <c r="B7">
        <v>1</v>
      </c>
      <c r="C7">
        <f>IF(A7=A6,0,B7)</f>
        <v>1</v>
      </c>
      <c r="D7" t="s">
        <v>2544</v>
      </c>
      <c r="E7" t="s">
        <v>2563</v>
      </c>
      <c r="F7" t="s">
        <v>9298</v>
      </c>
      <c r="G7">
        <f>VLOOKUP(E7,$G$1:$H$4,2,FALSE)</f>
        <v>1</v>
      </c>
      <c r="H7">
        <f>VLOOKUP(D7,$D$1:$E$2,2,FALSE)</f>
        <v>0.5</v>
      </c>
      <c r="I7">
        <f>C7*G7*H7</f>
        <v>0.5</v>
      </c>
      <c r="J7" t="str">
        <f>IF(E7=$I$660,D7,0)</f>
        <v>weaksubj</v>
      </c>
      <c r="K7">
        <f>IF(J7=0,0,IF(J7=$A$1,$B$1,$B$2))</f>
        <v>-1</v>
      </c>
      <c r="L7">
        <f>K7*C7</f>
        <v>-1</v>
      </c>
      <c r="M7">
        <f>ABS(K7)*C7</f>
        <v>1</v>
      </c>
    </row>
    <row r="8" spans="1:13" x14ac:dyDescent="0.2">
      <c r="A8" t="s">
        <v>2570</v>
      </c>
      <c r="B8">
        <v>33</v>
      </c>
      <c r="C8">
        <f t="shared" ref="C8:C71" si="0">IF(A8=A7,0,B8)</f>
        <v>33</v>
      </c>
      <c r="D8" t="s">
        <v>2544</v>
      </c>
      <c r="E8" t="s">
        <v>2563</v>
      </c>
      <c r="F8" t="s">
        <v>9298</v>
      </c>
      <c r="G8">
        <f t="shared" ref="G8:G71" si="1">VLOOKUP(E8,$G$1:$H$4,2,FALSE)</f>
        <v>1</v>
      </c>
      <c r="H8">
        <f t="shared" ref="H8:H71" si="2">VLOOKUP(D8,$D$1:$E$2,2,FALSE)</f>
        <v>0.5</v>
      </c>
      <c r="I8">
        <f t="shared" ref="I8:I71" si="3">C8*G8*H8</f>
        <v>16.5</v>
      </c>
      <c r="J8" t="str">
        <f t="shared" ref="J8:J71" si="4">IF(E8=$I$660,D8,0)</f>
        <v>weaksubj</v>
      </c>
      <c r="K8">
        <f t="shared" ref="K8:K71" si="5">IF(J8=0,0,IF(J8=$A$1,$B$1,$B$2))</f>
        <v>-1</v>
      </c>
      <c r="L8">
        <f t="shared" ref="L8:L71" si="6">K8*C8</f>
        <v>-33</v>
      </c>
      <c r="M8">
        <f t="shared" ref="M8:M71" si="7">ABS(K8)*C8</f>
        <v>33</v>
      </c>
    </row>
    <row r="9" spans="1:13" x14ac:dyDescent="0.2">
      <c r="A9" t="s">
        <v>2589</v>
      </c>
      <c r="B9">
        <v>14</v>
      </c>
      <c r="C9">
        <f t="shared" si="0"/>
        <v>14</v>
      </c>
      <c r="D9" t="s">
        <v>2549</v>
      </c>
      <c r="E9" t="s">
        <v>2588</v>
      </c>
      <c r="F9" t="s">
        <v>9299</v>
      </c>
      <c r="G9">
        <f t="shared" si="1"/>
        <v>0</v>
      </c>
      <c r="H9">
        <f t="shared" si="2"/>
        <v>1</v>
      </c>
      <c r="I9">
        <f t="shared" si="3"/>
        <v>0</v>
      </c>
      <c r="J9">
        <f t="shared" si="4"/>
        <v>0</v>
      </c>
      <c r="K9">
        <f t="shared" si="5"/>
        <v>0</v>
      </c>
      <c r="L9">
        <f t="shared" si="6"/>
        <v>0</v>
      </c>
      <c r="M9">
        <f t="shared" si="7"/>
        <v>0</v>
      </c>
    </row>
    <row r="10" spans="1:13" x14ac:dyDescent="0.2">
      <c r="A10" t="s">
        <v>2590</v>
      </c>
      <c r="B10">
        <v>1</v>
      </c>
      <c r="C10">
        <f t="shared" si="0"/>
        <v>1</v>
      </c>
      <c r="D10" t="s">
        <v>2549</v>
      </c>
      <c r="E10" t="s">
        <v>2546</v>
      </c>
      <c r="F10" t="s">
        <v>9300</v>
      </c>
      <c r="G10">
        <f t="shared" si="1"/>
        <v>-1</v>
      </c>
      <c r="H10">
        <f t="shared" si="2"/>
        <v>1</v>
      </c>
      <c r="I10">
        <f t="shared" si="3"/>
        <v>-1</v>
      </c>
      <c r="J10">
        <f t="shared" si="4"/>
        <v>0</v>
      </c>
      <c r="K10">
        <f t="shared" si="5"/>
        <v>0</v>
      </c>
      <c r="L10">
        <f t="shared" si="6"/>
        <v>0</v>
      </c>
      <c r="M10">
        <f t="shared" si="7"/>
        <v>0</v>
      </c>
    </row>
    <row r="11" spans="1:13" x14ac:dyDescent="0.2">
      <c r="A11" t="s">
        <v>2603</v>
      </c>
      <c r="B11">
        <v>4</v>
      </c>
      <c r="C11">
        <f t="shared" si="0"/>
        <v>4</v>
      </c>
      <c r="D11" t="s">
        <v>2544</v>
      </c>
      <c r="E11" t="s">
        <v>2563</v>
      </c>
      <c r="F11" t="s">
        <v>9298</v>
      </c>
      <c r="G11">
        <f t="shared" si="1"/>
        <v>1</v>
      </c>
      <c r="H11">
        <f t="shared" si="2"/>
        <v>0.5</v>
      </c>
      <c r="I11">
        <f t="shared" si="3"/>
        <v>2</v>
      </c>
      <c r="J11" t="str">
        <f t="shared" si="4"/>
        <v>weaksubj</v>
      </c>
      <c r="K11">
        <f t="shared" si="5"/>
        <v>-1</v>
      </c>
      <c r="L11">
        <f t="shared" si="6"/>
        <v>-4</v>
      </c>
      <c r="M11">
        <f t="shared" si="7"/>
        <v>4</v>
      </c>
    </row>
    <row r="12" spans="1:13" x14ac:dyDescent="0.2">
      <c r="A12" t="s">
        <v>2614</v>
      </c>
      <c r="B12">
        <v>1</v>
      </c>
      <c r="C12">
        <f t="shared" si="0"/>
        <v>1</v>
      </c>
      <c r="D12" t="s">
        <v>2544</v>
      </c>
      <c r="E12" t="s">
        <v>2563</v>
      </c>
      <c r="F12" t="s">
        <v>9298</v>
      </c>
      <c r="G12">
        <f t="shared" si="1"/>
        <v>1</v>
      </c>
      <c r="H12">
        <f t="shared" si="2"/>
        <v>0.5</v>
      </c>
      <c r="I12">
        <f t="shared" si="3"/>
        <v>0.5</v>
      </c>
      <c r="J12" t="str">
        <f t="shared" si="4"/>
        <v>weaksubj</v>
      </c>
      <c r="K12">
        <f t="shared" si="5"/>
        <v>-1</v>
      </c>
      <c r="L12">
        <f t="shared" si="6"/>
        <v>-1</v>
      </c>
      <c r="M12">
        <f t="shared" si="7"/>
        <v>1</v>
      </c>
    </row>
    <row r="13" spans="1:13" x14ac:dyDescent="0.2">
      <c r="A13" t="s">
        <v>2636</v>
      </c>
      <c r="B13">
        <v>3</v>
      </c>
      <c r="C13">
        <f t="shared" si="0"/>
        <v>3</v>
      </c>
      <c r="D13" t="s">
        <v>2544</v>
      </c>
      <c r="E13" t="s">
        <v>2563</v>
      </c>
      <c r="F13" t="s">
        <v>9298</v>
      </c>
      <c r="G13">
        <f t="shared" si="1"/>
        <v>1</v>
      </c>
      <c r="H13">
        <f t="shared" si="2"/>
        <v>0.5</v>
      </c>
      <c r="I13">
        <f t="shared" si="3"/>
        <v>1.5</v>
      </c>
      <c r="J13" t="str">
        <f t="shared" si="4"/>
        <v>weaksubj</v>
      </c>
      <c r="K13">
        <f t="shared" si="5"/>
        <v>-1</v>
      </c>
      <c r="L13">
        <f t="shared" si="6"/>
        <v>-3</v>
      </c>
      <c r="M13">
        <f t="shared" si="7"/>
        <v>3</v>
      </c>
    </row>
    <row r="14" spans="1:13" x14ac:dyDescent="0.2">
      <c r="A14" t="s">
        <v>2639</v>
      </c>
      <c r="B14">
        <v>3</v>
      </c>
      <c r="C14">
        <f t="shared" si="0"/>
        <v>3</v>
      </c>
      <c r="D14" t="s">
        <v>2544</v>
      </c>
      <c r="E14" t="s">
        <v>2563</v>
      </c>
      <c r="F14" t="s">
        <v>9298</v>
      </c>
      <c r="G14">
        <f t="shared" si="1"/>
        <v>1</v>
      </c>
      <c r="H14">
        <f t="shared" si="2"/>
        <v>0.5</v>
      </c>
      <c r="I14">
        <f t="shared" si="3"/>
        <v>1.5</v>
      </c>
      <c r="J14" t="str">
        <f t="shared" si="4"/>
        <v>weaksubj</v>
      </c>
      <c r="K14">
        <f t="shared" si="5"/>
        <v>-1</v>
      </c>
      <c r="L14">
        <f t="shared" si="6"/>
        <v>-3</v>
      </c>
      <c r="M14">
        <f t="shared" si="7"/>
        <v>3</v>
      </c>
    </row>
    <row r="15" spans="1:13" x14ac:dyDescent="0.2">
      <c r="A15" t="s">
        <v>2648</v>
      </c>
      <c r="B15">
        <v>1</v>
      </c>
      <c r="C15">
        <f t="shared" si="0"/>
        <v>1</v>
      </c>
      <c r="D15" t="s">
        <v>2544</v>
      </c>
      <c r="E15" t="s">
        <v>2563</v>
      </c>
      <c r="F15" t="s">
        <v>9298</v>
      </c>
      <c r="G15">
        <f t="shared" si="1"/>
        <v>1</v>
      </c>
      <c r="H15">
        <f t="shared" si="2"/>
        <v>0.5</v>
      </c>
      <c r="I15">
        <f t="shared" si="3"/>
        <v>0.5</v>
      </c>
      <c r="J15" t="str">
        <f t="shared" si="4"/>
        <v>weaksubj</v>
      </c>
      <c r="K15">
        <f t="shared" si="5"/>
        <v>-1</v>
      </c>
      <c r="L15">
        <f t="shared" si="6"/>
        <v>-1</v>
      </c>
      <c r="M15">
        <f t="shared" si="7"/>
        <v>1</v>
      </c>
    </row>
    <row r="16" spans="1:13" x14ac:dyDescent="0.2">
      <c r="A16" t="s">
        <v>2649</v>
      </c>
      <c r="B16">
        <v>1</v>
      </c>
      <c r="C16">
        <f t="shared" si="0"/>
        <v>1</v>
      </c>
      <c r="D16" t="s">
        <v>2549</v>
      </c>
      <c r="E16" t="s">
        <v>2588</v>
      </c>
      <c r="F16" t="s">
        <v>9299</v>
      </c>
      <c r="G16">
        <f t="shared" si="1"/>
        <v>0</v>
      </c>
      <c r="H16">
        <f t="shared" si="2"/>
        <v>1</v>
      </c>
      <c r="I16">
        <f t="shared" si="3"/>
        <v>0</v>
      </c>
      <c r="J16">
        <f t="shared" si="4"/>
        <v>0</v>
      </c>
      <c r="K16">
        <f t="shared" si="5"/>
        <v>0</v>
      </c>
      <c r="L16">
        <f t="shared" si="6"/>
        <v>0</v>
      </c>
      <c r="M16">
        <f t="shared" si="7"/>
        <v>0</v>
      </c>
    </row>
    <row r="17" spans="1:13" x14ac:dyDescent="0.2">
      <c r="A17" t="s">
        <v>2650</v>
      </c>
      <c r="B17">
        <v>10</v>
      </c>
      <c r="C17">
        <f t="shared" si="0"/>
        <v>10</v>
      </c>
      <c r="D17" t="s">
        <v>2549</v>
      </c>
      <c r="E17" t="s">
        <v>2588</v>
      </c>
      <c r="F17" t="s">
        <v>9299</v>
      </c>
      <c r="G17">
        <f t="shared" si="1"/>
        <v>0</v>
      </c>
      <c r="H17">
        <f t="shared" si="2"/>
        <v>1</v>
      </c>
      <c r="I17">
        <f t="shared" si="3"/>
        <v>0</v>
      </c>
      <c r="J17">
        <f t="shared" si="4"/>
        <v>0</v>
      </c>
      <c r="K17">
        <f t="shared" si="5"/>
        <v>0</v>
      </c>
      <c r="L17">
        <f t="shared" si="6"/>
        <v>0</v>
      </c>
      <c r="M17">
        <f t="shared" si="7"/>
        <v>0</v>
      </c>
    </row>
    <row r="18" spans="1:13" x14ac:dyDescent="0.2">
      <c r="A18" t="s">
        <v>2661</v>
      </c>
      <c r="B18">
        <v>1</v>
      </c>
      <c r="C18">
        <f t="shared" si="0"/>
        <v>1</v>
      </c>
      <c r="D18" t="s">
        <v>2544</v>
      </c>
      <c r="E18" t="s">
        <v>2563</v>
      </c>
      <c r="F18" t="s">
        <v>9298</v>
      </c>
      <c r="G18">
        <f t="shared" si="1"/>
        <v>1</v>
      </c>
      <c r="H18">
        <f t="shared" si="2"/>
        <v>0.5</v>
      </c>
      <c r="I18">
        <f t="shared" si="3"/>
        <v>0.5</v>
      </c>
      <c r="J18" t="str">
        <f t="shared" si="4"/>
        <v>weaksubj</v>
      </c>
      <c r="K18">
        <f t="shared" si="5"/>
        <v>-1</v>
      </c>
      <c r="L18">
        <f t="shared" si="6"/>
        <v>-1</v>
      </c>
      <c r="M18">
        <f t="shared" si="7"/>
        <v>1</v>
      </c>
    </row>
    <row r="19" spans="1:13" x14ac:dyDescent="0.2">
      <c r="A19" t="s">
        <v>2696</v>
      </c>
      <c r="B19">
        <v>11</v>
      </c>
      <c r="C19">
        <f t="shared" si="0"/>
        <v>11</v>
      </c>
      <c r="D19" t="s">
        <v>2544</v>
      </c>
      <c r="E19" t="s">
        <v>2563</v>
      </c>
      <c r="F19" t="s">
        <v>9298</v>
      </c>
      <c r="G19">
        <f t="shared" si="1"/>
        <v>1</v>
      </c>
      <c r="H19">
        <f t="shared" si="2"/>
        <v>0.5</v>
      </c>
      <c r="I19">
        <f t="shared" si="3"/>
        <v>5.5</v>
      </c>
      <c r="J19" t="str">
        <f t="shared" si="4"/>
        <v>weaksubj</v>
      </c>
      <c r="K19">
        <f t="shared" si="5"/>
        <v>-1</v>
      </c>
      <c r="L19">
        <f t="shared" si="6"/>
        <v>-11</v>
      </c>
      <c r="M19">
        <f t="shared" si="7"/>
        <v>11</v>
      </c>
    </row>
    <row r="20" spans="1:13" x14ac:dyDescent="0.2">
      <c r="A20" t="s">
        <v>2707</v>
      </c>
      <c r="B20">
        <v>6</v>
      </c>
      <c r="C20">
        <f t="shared" si="0"/>
        <v>6</v>
      </c>
      <c r="D20" t="s">
        <v>2544</v>
      </c>
      <c r="E20" t="s">
        <v>2563</v>
      </c>
      <c r="F20" t="s">
        <v>9298</v>
      </c>
      <c r="G20">
        <f t="shared" si="1"/>
        <v>1</v>
      </c>
      <c r="H20">
        <f t="shared" si="2"/>
        <v>0.5</v>
      </c>
      <c r="I20">
        <f t="shared" si="3"/>
        <v>3</v>
      </c>
      <c r="J20" t="str">
        <f t="shared" si="4"/>
        <v>weaksubj</v>
      </c>
      <c r="K20">
        <f t="shared" si="5"/>
        <v>-1</v>
      </c>
      <c r="L20">
        <f t="shared" si="6"/>
        <v>-6</v>
      </c>
      <c r="M20">
        <f t="shared" si="7"/>
        <v>6</v>
      </c>
    </row>
    <row r="21" spans="1:13" x14ac:dyDescent="0.2">
      <c r="A21" t="s">
        <v>2719</v>
      </c>
      <c r="B21">
        <v>2</v>
      </c>
      <c r="C21">
        <f t="shared" si="0"/>
        <v>2</v>
      </c>
      <c r="D21" t="s">
        <v>2549</v>
      </c>
      <c r="E21" t="s">
        <v>2563</v>
      </c>
      <c r="F21" t="s">
        <v>9301</v>
      </c>
      <c r="G21">
        <f t="shared" si="1"/>
        <v>1</v>
      </c>
      <c r="H21">
        <f t="shared" si="2"/>
        <v>1</v>
      </c>
      <c r="I21">
        <f t="shared" si="3"/>
        <v>2</v>
      </c>
      <c r="J21" t="str">
        <f t="shared" si="4"/>
        <v>strongsubj</v>
      </c>
      <c r="K21">
        <f t="shared" si="5"/>
        <v>1</v>
      </c>
      <c r="L21">
        <f t="shared" si="6"/>
        <v>2</v>
      </c>
      <c r="M21">
        <f t="shared" si="7"/>
        <v>2</v>
      </c>
    </row>
    <row r="22" spans="1:13" x14ac:dyDescent="0.2">
      <c r="A22" t="s">
        <v>2726</v>
      </c>
      <c r="B22">
        <v>5</v>
      </c>
      <c r="C22">
        <f t="shared" si="0"/>
        <v>5</v>
      </c>
      <c r="D22" t="s">
        <v>2544</v>
      </c>
      <c r="E22" t="s">
        <v>2563</v>
      </c>
      <c r="F22" t="s">
        <v>9298</v>
      </c>
      <c r="G22">
        <f t="shared" si="1"/>
        <v>1</v>
      </c>
      <c r="H22">
        <f t="shared" si="2"/>
        <v>0.5</v>
      </c>
      <c r="I22">
        <f t="shared" si="3"/>
        <v>2.5</v>
      </c>
      <c r="J22" t="str">
        <f t="shared" si="4"/>
        <v>weaksubj</v>
      </c>
      <c r="K22">
        <f t="shared" si="5"/>
        <v>-1</v>
      </c>
      <c r="L22">
        <f t="shared" si="6"/>
        <v>-5</v>
      </c>
      <c r="M22">
        <f t="shared" si="7"/>
        <v>5</v>
      </c>
    </row>
    <row r="23" spans="1:13" x14ac:dyDescent="0.2">
      <c r="A23" t="s">
        <v>2731</v>
      </c>
      <c r="B23">
        <v>8</v>
      </c>
      <c r="C23">
        <f t="shared" si="0"/>
        <v>8</v>
      </c>
      <c r="D23" t="s">
        <v>2544</v>
      </c>
      <c r="E23" t="s">
        <v>2546</v>
      </c>
      <c r="F23" t="s">
        <v>9302</v>
      </c>
      <c r="G23">
        <f t="shared" si="1"/>
        <v>-1</v>
      </c>
      <c r="H23">
        <f t="shared" si="2"/>
        <v>0.5</v>
      </c>
      <c r="I23">
        <f t="shared" si="3"/>
        <v>-4</v>
      </c>
      <c r="J23">
        <f t="shared" si="4"/>
        <v>0</v>
      </c>
      <c r="K23">
        <f t="shared" si="5"/>
        <v>0</v>
      </c>
      <c r="L23">
        <f t="shared" si="6"/>
        <v>0</v>
      </c>
      <c r="M23">
        <f t="shared" si="7"/>
        <v>0</v>
      </c>
    </row>
    <row r="24" spans="1:13" x14ac:dyDescent="0.2">
      <c r="A24" t="s">
        <v>2754</v>
      </c>
      <c r="B24">
        <v>18</v>
      </c>
      <c r="C24">
        <f t="shared" si="0"/>
        <v>18</v>
      </c>
      <c r="D24" t="s">
        <v>2549</v>
      </c>
      <c r="E24" t="s">
        <v>2563</v>
      </c>
      <c r="F24" t="s">
        <v>9301</v>
      </c>
      <c r="G24">
        <f t="shared" si="1"/>
        <v>1</v>
      </c>
      <c r="H24">
        <f t="shared" si="2"/>
        <v>1</v>
      </c>
      <c r="I24">
        <f t="shared" si="3"/>
        <v>18</v>
      </c>
      <c r="J24" t="str">
        <f t="shared" si="4"/>
        <v>strongsubj</v>
      </c>
      <c r="K24">
        <f t="shared" si="5"/>
        <v>1</v>
      </c>
      <c r="L24">
        <f t="shared" si="6"/>
        <v>18</v>
      </c>
      <c r="M24">
        <f t="shared" si="7"/>
        <v>18</v>
      </c>
    </row>
    <row r="25" spans="1:13" x14ac:dyDescent="0.2">
      <c r="A25" t="s">
        <v>2763</v>
      </c>
      <c r="B25">
        <v>1</v>
      </c>
      <c r="C25">
        <f t="shared" si="0"/>
        <v>1</v>
      </c>
      <c r="D25" t="s">
        <v>2549</v>
      </c>
      <c r="E25" t="s">
        <v>2588</v>
      </c>
      <c r="F25" t="s">
        <v>9299</v>
      </c>
      <c r="G25">
        <f t="shared" si="1"/>
        <v>0</v>
      </c>
      <c r="H25">
        <f t="shared" si="2"/>
        <v>1</v>
      </c>
      <c r="I25">
        <f t="shared" si="3"/>
        <v>0</v>
      </c>
      <c r="J25">
        <f t="shared" si="4"/>
        <v>0</v>
      </c>
      <c r="K25">
        <f t="shared" si="5"/>
        <v>0</v>
      </c>
      <c r="L25">
        <f t="shared" si="6"/>
        <v>0</v>
      </c>
      <c r="M25">
        <f t="shared" si="7"/>
        <v>0</v>
      </c>
    </row>
    <row r="26" spans="1:13" x14ac:dyDescent="0.2">
      <c r="A26" t="s">
        <v>2779</v>
      </c>
      <c r="B26">
        <v>2</v>
      </c>
      <c r="C26">
        <f t="shared" si="0"/>
        <v>2</v>
      </c>
      <c r="D26" t="s">
        <v>2544</v>
      </c>
      <c r="E26" t="s">
        <v>2563</v>
      </c>
      <c r="F26" t="s">
        <v>9298</v>
      </c>
      <c r="G26">
        <f t="shared" si="1"/>
        <v>1</v>
      </c>
      <c r="H26">
        <f t="shared" si="2"/>
        <v>0.5</v>
      </c>
      <c r="I26">
        <f t="shared" si="3"/>
        <v>1</v>
      </c>
      <c r="J26" t="str">
        <f t="shared" si="4"/>
        <v>weaksubj</v>
      </c>
      <c r="K26">
        <f t="shared" si="5"/>
        <v>-1</v>
      </c>
      <c r="L26">
        <f t="shared" si="6"/>
        <v>-2</v>
      </c>
      <c r="M26">
        <f t="shared" si="7"/>
        <v>2</v>
      </c>
    </row>
    <row r="27" spans="1:13" x14ac:dyDescent="0.2">
      <c r="A27" t="s">
        <v>2788</v>
      </c>
      <c r="B27">
        <v>3</v>
      </c>
      <c r="C27">
        <f t="shared" si="0"/>
        <v>3</v>
      </c>
      <c r="D27" t="s">
        <v>2544</v>
      </c>
      <c r="E27" t="s">
        <v>2546</v>
      </c>
      <c r="F27" t="s">
        <v>9302</v>
      </c>
      <c r="G27">
        <f t="shared" si="1"/>
        <v>-1</v>
      </c>
      <c r="H27">
        <f t="shared" si="2"/>
        <v>0.5</v>
      </c>
      <c r="I27">
        <f t="shared" si="3"/>
        <v>-1.5</v>
      </c>
      <c r="J27">
        <f t="shared" si="4"/>
        <v>0</v>
      </c>
      <c r="K27">
        <f t="shared" si="5"/>
        <v>0</v>
      </c>
      <c r="L27">
        <f t="shared" si="6"/>
        <v>0</v>
      </c>
      <c r="M27">
        <f t="shared" si="7"/>
        <v>0</v>
      </c>
    </row>
    <row r="28" spans="1:13" x14ac:dyDescent="0.2">
      <c r="A28" t="s">
        <v>2795</v>
      </c>
      <c r="B28">
        <v>44</v>
      </c>
      <c r="C28">
        <f t="shared" si="0"/>
        <v>44</v>
      </c>
      <c r="D28" t="s">
        <v>2549</v>
      </c>
      <c r="E28" t="s">
        <v>2563</v>
      </c>
      <c r="F28" t="s">
        <v>9301</v>
      </c>
      <c r="G28">
        <f t="shared" si="1"/>
        <v>1</v>
      </c>
      <c r="H28">
        <f t="shared" si="2"/>
        <v>1</v>
      </c>
      <c r="I28">
        <f t="shared" si="3"/>
        <v>44</v>
      </c>
      <c r="J28" t="str">
        <f t="shared" si="4"/>
        <v>strongsubj</v>
      </c>
      <c r="K28">
        <f t="shared" si="5"/>
        <v>1</v>
      </c>
      <c r="L28">
        <f t="shared" si="6"/>
        <v>44</v>
      </c>
      <c r="M28">
        <f t="shared" si="7"/>
        <v>44</v>
      </c>
    </row>
    <row r="29" spans="1:13" x14ac:dyDescent="0.2">
      <c r="A29" t="s">
        <v>2842</v>
      </c>
      <c r="B29">
        <v>2</v>
      </c>
      <c r="C29">
        <f t="shared" si="0"/>
        <v>2</v>
      </c>
      <c r="D29" t="s">
        <v>2549</v>
      </c>
      <c r="E29" t="s">
        <v>2546</v>
      </c>
      <c r="F29" t="s">
        <v>9300</v>
      </c>
      <c r="G29">
        <f t="shared" si="1"/>
        <v>-1</v>
      </c>
      <c r="H29">
        <f t="shared" si="2"/>
        <v>1</v>
      </c>
      <c r="I29">
        <f t="shared" si="3"/>
        <v>-2</v>
      </c>
      <c r="J29">
        <f t="shared" si="4"/>
        <v>0</v>
      </c>
      <c r="K29">
        <f t="shared" si="5"/>
        <v>0</v>
      </c>
      <c r="L29">
        <f t="shared" si="6"/>
        <v>0</v>
      </c>
      <c r="M29">
        <f t="shared" si="7"/>
        <v>0</v>
      </c>
    </row>
    <row r="30" spans="1:13" x14ac:dyDescent="0.2">
      <c r="A30" t="s">
        <v>2843</v>
      </c>
      <c r="B30">
        <v>1</v>
      </c>
      <c r="C30">
        <f t="shared" si="0"/>
        <v>1</v>
      </c>
      <c r="D30" t="s">
        <v>2549</v>
      </c>
      <c r="E30" t="s">
        <v>2546</v>
      </c>
      <c r="F30" t="s">
        <v>9300</v>
      </c>
      <c r="G30">
        <f t="shared" si="1"/>
        <v>-1</v>
      </c>
      <c r="H30">
        <f t="shared" si="2"/>
        <v>1</v>
      </c>
      <c r="I30">
        <f t="shared" si="3"/>
        <v>-1</v>
      </c>
      <c r="J30">
        <f t="shared" si="4"/>
        <v>0</v>
      </c>
      <c r="K30">
        <f t="shared" si="5"/>
        <v>0</v>
      </c>
      <c r="L30">
        <f t="shared" si="6"/>
        <v>0</v>
      </c>
      <c r="M30">
        <f t="shared" si="7"/>
        <v>0</v>
      </c>
    </row>
    <row r="31" spans="1:13" x14ac:dyDescent="0.2">
      <c r="A31" t="s">
        <v>2866</v>
      </c>
      <c r="B31">
        <v>1</v>
      </c>
      <c r="C31">
        <f t="shared" si="0"/>
        <v>1</v>
      </c>
      <c r="D31" t="s">
        <v>2549</v>
      </c>
      <c r="E31" t="s">
        <v>2546</v>
      </c>
      <c r="F31" t="s">
        <v>9300</v>
      </c>
      <c r="G31">
        <f t="shared" si="1"/>
        <v>-1</v>
      </c>
      <c r="H31">
        <f t="shared" si="2"/>
        <v>1</v>
      </c>
      <c r="I31">
        <f t="shared" si="3"/>
        <v>-1</v>
      </c>
      <c r="J31">
        <f t="shared" si="4"/>
        <v>0</v>
      </c>
      <c r="K31">
        <f t="shared" si="5"/>
        <v>0</v>
      </c>
      <c r="L31">
        <f t="shared" si="6"/>
        <v>0</v>
      </c>
      <c r="M31">
        <f t="shared" si="7"/>
        <v>0</v>
      </c>
    </row>
    <row r="32" spans="1:13" x14ac:dyDescent="0.2">
      <c r="A32" t="s">
        <v>2868</v>
      </c>
      <c r="B32">
        <v>3</v>
      </c>
      <c r="C32">
        <f t="shared" si="0"/>
        <v>3</v>
      </c>
      <c r="D32" t="s">
        <v>2549</v>
      </c>
      <c r="E32" t="s">
        <v>2588</v>
      </c>
      <c r="F32" t="s">
        <v>9299</v>
      </c>
      <c r="G32">
        <f t="shared" si="1"/>
        <v>0</v>
      </c>
      <c r="H32">
        <f t="shared" si="2"/>
        <v>1</v>
      </c>
      <c r="I32">
        <f t="shared" si="3"/>
        <v>0</v>
      </c>
      <c r="J32">
        <f t="shared" si="4"/>
        <v>0</v>
      </c>
      <c r="K32">
        <f t="shared" si="5"/>
        <v>0</v>
      </c>
      <c r="L32">
        <f t="shared" si="6"/>
        <v>0</v>
      </c>
      <c r="M32">
        <f t="shared" si="7"/>
        <v>0</v>
      </c>
    </row>
    <row r="33" spans="1:13" x14ac:dyDescent="0.2">
      <c r="A33" t="s">
        <v>2869</v>
      </c>
      <c r="B33">
        <v>1</v>
      </c>
      <c r="C33">
        <f t="shared" si="0"/>
        <v>1</v>
      </c>
      <c r="D33" t="s">
        <v>2549</v>
      </c>
      <c r="E33" t="s">
        <v>2588</v>
      </c>
      <c r="F33" t="s">
        <v>9299</v>
      </c>
      <c r="G33">
        <f t="shared" si="1"/>
        <v>0</v>
      </c>
      <c r="H33">
        <f t="shared" si="2"/>
        <v>1</v>
      </c>
      <c r="I33">
        <f t="shared" si="3"/>
        <v>0</v>
      </c>
      <c r="J33">
        <f t="shared" si="4"/>
        <v>0</v>
      </c>
      <c r="K33">
        <f t="shared" si="5"/>
        <v>0</v>
      </c>
      <c r="L33">
        <f t="shared" si="6"/>
        <v>0</v>
      </c>
      <c r="M33">
        <f t="shared" si="7"/>
        <v>0</v>
      </c>
    </row>
    <row r="34" spans="1:13" x14ac:dyDescent="0.2">
      <c r="A34" t="s">
        <v>2887</v>
      </c>
      <c r="B34">
        <v>1</v>
      </c>
      <c r="C34">
        <f t="shared" si="0"/>
        <v>1</v>
      </c>
      <c r="D34" t="s">
        <v>2544</v>
      </c>
      <c r="E34" t="s">
        <v>2588</v>
      </c>
      <c r="F34" t="s">
        <v>9303</v>
      </c>
      <c r="G34">
        <f t="shared" si="1"/>
        <v>0</v>
      </c>
      <c r="H34">
        <f t="shared" si="2"/>
        <v>0.5</v>
      </c>
      <c r="I34">
        <f t="shared" si="3"/>
        <v>0</v>
      </c>
      <c r="J34">
        <f t="shared" si="4"/>
        <v>0</v>
      </c>
      <c r="K34">
        <f t="shared" si="5"/>
        <v>0</v>
      </c>
      <c r="L34">
        <f t="shared" si="6"/>
        <v>0</v>
      </c>
      <c r="M34">
        <f t="shared" si="7"/>
        <v>0</v>
      </c>
    </row>
    <row r="35" spans="1:13" x14ac:dyDescent="0.2">
      <c r="A35" t="s">
        <v>2891</v>
      </c>
      <c r="B35">
        <v>15</v>
      </c>
      <c r="C35">
        <f t="shared" si="0"/>
        <v>15</v>
      </c>
      <c r="D35" t="s">
        <v>2549</v>
      </c>
      <c r="E35" t="s">
        <v>2563</v>
      </c>
      <c r="F35" t="s">
        <v>9301</v>
      </c>
      <c r="G35">
        <f t="shared" si="1"/>
        <v>1</v>
      </c>
      <c r="H35">
        <f t="shared" si="2"/>
        <v>1</v>
      </c>
      <c r="I35">
        <f t="shared" si="3"/>
        <v>15</v>
      </c>
      <c r="J35" t="str">
        <f t="shared" si="4"/>
        <v>strongsubj</v>
      </c>
      <c r="K35">
        <f t="shared" si="5"/>
        <v>1</v>
      </c>
      <c r="L35">
        <f t="shared" si="6"/>
        <v>15</v>
      </c>
      <c r="M35">
        <f t="shared" si="7"/>
        <v>15</v>
      </c>
    </row>
    <row r="36" spans="1:13" x14ac:dyDescent="0.2">
      <c r="A36" t="s">
        <v>2900</v>
      </c>
      <c r="B36">
        <v>2</v>
      </c>
      <c r="C36">
        <f t="shared" si="0"/>
        <v>2</v>
      </c>
      <c r="D36" t="s">
        <v>2544</v>
      </c>
      <c r="E36" t="s">
        <v>2563</v>
      </c>
      <c r="F36" t="s">
        <v>9298</v>
      </c>
      <c r="G36">
        <f t="shared" si="1"/>
        <v>1</v>
      </c>
      <c r="H36">
        <f t="shared" si="2"/>
        <v>0.5</v>
      </c>
      <c r="I36">
        <f t="shared" si="3"/>
        <v>1</v>
      </c>
      <c r="J36" t="str">
        <f t="shared" si="4"/>
        <v>weaksubj</v>
      </c>
      <c r="K36">
        <f t="shared" si="5"/>
        <v>-1</v>
      </c>
      <c r="L36">
        <f t="shared" si="6"/>
        <v>-2</v>
      </c>
      <c r="M36">
        <f t="shared" si="7"/>
        <v>2</v>
      </c>
    </row>
    <row r="37" spans="1:13" x14ac:dyDescent="0.2">
      <c r="A37" t="s">
        <v>2902</v>
      </c>
      <c r="B37">
        <v>2</v>
      </c>
      <c r="C37">
        <f t="shared" si="0"/>
        <v>2</v>
      </c>
      <c r="D37" t="s">
        <v>2544</v>
      </c>
      <c r="E37" t="s">
        <v>2563</v>
      </c>
      <c r="F37" t="s">
        <v>9298</v>
      </c>
      <c r="G37">
        <f t="shared" si="1"/>
        <v>1</v>
      </c>
      <c r="H37">
        <f t="shared" si="2"/>
        <v>0.5</v>
      </c>
      <c r="I37">
        <f t="shared" si="3"/>
        <v>1</v>
      </c>
      <c r="J37" t="str">
        <f t="shared" si="4"/>
        <v>weaksubj</v>
      </c>
      <c r="K37">
        <f t="shared" si="5"/>
        <v>-1</v>
      </c>
      <c r="L37">
        <f t="shared" si="6"/>
        <v>-2</v>
      </c>
      <c r="M37">
        <f t="shared" si="7"/>
        <v>2</v>
      </c>
    </row>
    <row r="38" spans="1:13" x14ac:dyDescent="0.2">
      <c r="A38" t="s">
        <v>2930</v>
      </c>
      <c r="B38">
        <v>1</v>
      </c>
      <c r="C38">
        <f t="shared" si="0"/>
        <v>1</v>
      </c>
      <c r="D38" t="s">
        <v>2549</v>
      </c>
      <c r="E38" t="s">
        <v>2546</v>
      </c>
      <c r="F38" t="s">
        <v>9300</v>
      </c>
      <c r="G38">
        <f t="shared" si="1"/>
        <v>-1</v>
      </c>
      <c r="H38">
        <f t="shared" si="2"/>
        <v>1</v>
      </c>
      <c r="I38">
        <f t="shared" si="3"/>
        <v>-1</v>
      </c>
      <c r="J38">
        <f t="shared" si="4"/>
        <v>0</v>
      </c>
      <c r="K38">
        <f t="shared" si="5"/>
        <v>0</v>
      </c>
      <c r="L38">
        <f t="shared" si="6"/>
        <v>0</v>
      </c>
      <c r="M38">
        <f t="shared" si="7"/>
        <v>0</v>
      </c>
    </row>
    <row r="39" spans="1:13" x14ac:dyDescent="0.2">
      <c r="A39" t="s">
        <v>2979</v>
      </c>
      <c r="B39">
        <v>1</v>
      </c>
      <c r="C39">
        <f t="shared" si="0"/>
        <v>1</v>
      </c>
      <c r="D39" t="s">
        <v>2549</v>
      </c>
      <c r="E39" t="s">
        <v>2588</v>
      </c>
      <c r="F39" t="s">
        <v>9299</v>
      </c>
      <c r="G39">
        <f t="shared" si="1"/>
        <v>0</v>
      </c>
      <c r="H39">
        <f t="shared" si="2"/>
        <v>1</v>
      </c>
      <c r="I39">
        <f t="shared" si="3"/>
        <v>0</v>
      </c>
      <c r="J39">
        <f t="shared" si="4"/>
        <v>0</v>
      </c>
      <c r="K39">
        <f t="shared" si="5"/>
        <v>0</v>
      </c>
      <c r="L39">
        <f t="shared" si="6"/>
        <v>0</v>
      </c>
      <c r="M39">
        <f t="shared" si="7"/>
        <v>0</v>
      </c>
    </row>
    <row r="40" spans="1:13" x14ac:dyDescent="0.2">
      <c r="A40" t="s">
        <v>2981</v>
      </c>
      <c r="B40">
        <v>1</v>
      </c>
      <c r="C40">
        <f t="shared" si="0"/>
        <v>1</v>
      </c>
      <c r="D40" t="s">
        <v>2549</v>
      </c>
      <c r="E40" t="s">
        <v>2563</v>
      </c>
      <c r="F40" t="s">
        <v>9301</v>
      </c>
      <c r="G40">
        <f t="shared" si="1"/>
        <v>1</v>
      </c>
      <c r="H40">
        <f t="shared" si="2"/>
        <v>1</v>
      </c>
      <c r="I40">
        <f t="shared" si="3"/>
        <v>1</v>
      </c>
      <c r="J40" t="str">
        <f t="shared" si="4"/>
        <v>strongsubj</v>
      </c>
      <c r="K40">
        <f t="shared" si="5"/>
        <v>1</v>
      </c>
      <c r="L40">
        <f t="shared" si="6"/>
        <v>1</v>
      </c>
      <c r="M40">
        <f t="shared" si="7"/>
        <v>1</v>
      </c>
    </row>
    <row r="41" spans="1:13" x14ac:dyDescent="0.2">
      <c r="A41" t="s">
        <v>3009</v>
      </c>
      <c r="B41">
        <v>11</v>
      </c>
      <c r="C41">
        <f t="shared" si="0"/>
        <v>11</v>
      </c>
      <c r="D41" t="s">
        <v>2544</v>
      </c>
      <c r="E41" t="s">
        <v>2546</v>
      </c>
      <c r="F41" t="s">
        <v>9302</v>
      </c>
      <c r="G41">
        <f t="shared" si="1"/>
        <v>-1</v>
      </c>
      <c r="H41">
        <f t="shared" si="2"/>
        <v>0.5</v>
      </c>
      <c r="I41">
        <f t="shared" si="3"/>
        <v>-5.5</v>
      </c>
      <c r="J41">
        <f t="shared" si="4"/>
        <v>0</v>
      </c>
      <c r="K41">
        <f t="shared" si="5"/>
        <v>0</v>
      </c>
      <c r="L41">
        <f t="shared" si="6"/>
        <v>0</v>
      </c>
      <c r="M41">
        <f t="shared" si="7"/>
        <v>0</v>
      </c>
    </row>
    <row r="42" spans="1:13" x14ac:dyDescent="0.2">
      <c r="A42" t="s">
        <v>2995</v>
      </c>
      <c r="B42">
        <v>6</v>
      </c>
      <c r="C42">
        <f t="shared" si="0"/>
        <v>6</v>
      </c>
      <c r="D42" t="s">
        <v>2544</v>
      </c>
      <c r="E42" t="s">
        <v>2563</v>
      </c>
      <c r="F42" t="s">
        <v>9298</v>
      </c>
      <c r="G42">
        <f t="shared" si="1"/>
        <v>1</v>
      </c>
      <c r="H42">
        <f t="shared" si="2"/>
        <v>0.5</v>
      </c>
      <c r="I42">
        <f t="shared" si="3"/>
        <v>3</v>
      </c>
      <c r="J42" t="str">
        <f t="shared" si="4"/>
        <v>weaksubj</v>
      </c>
      <c r="K42">
        <f t="shared" si="5"/>
        <v>-1</v>
      </c>
      <c r="L42">
        <f t="shared" si="6"/>
        <v>-6</v>
      </c>
      <c r="M42">
        <f t="shared" si="7"/>
        <v>6</v>
      </c>
    </row>
    <row r="43" spans="1:13" x14ac:dyDescent="0.2">
      <c r="A43" t="s">
        <v>2997</v>
      </c>
      <c r="B43">
        <v>3</v>
      </c>
      <c r="C43">
        <f t="shared" si="0"/>
        <v>3</v>
      </c>
      <c r="D43" t="s">
        <v>2549</v>
      </c>
      <c r="E43" t="s">
        <v>2588</v>
      </c>
      <c r="F43" t="s">
        <v>9299</v>
      </c>
      <c r="G43">
        <f t="shared" si="1"/>
        <v>0</v>
      </c>
      <c r="H43">
        <f t="shared" si="2"/>
        <v>1</v>
      </c>
      <c r="I43">
        <f t="shared" si="3"/>
        <v>0</v>
      </c>
      <c r="J43">
        <f t="shared" si="4"/>
        <v>0</v>
      </c>
      <c r="K43">
        <f t="shared" si="5"/>
        <v>0</v>
      </c>
      <c r="L43">
        <f t="shared" si="6"/>
        <v>0</v>
      </c>
      <c r="M43">
        <f t="shared" si="7"/>
        <v>0</v>
      </c>
    </row>
    <row r="44" spans="1:13" x14ac:dyDescent="0.2">
      <c r="A44" t="s">
        <v>2996</v>
      </c>
      <c r="B44">
        <v>1</v>
      </c>
      <c r="C44">
        <f t="shared" si="0"/>
        <v>1</v>
      </c>
      <c r="D44" t="s">
        <v>2549</v>
      </c>
      <c r="E44" t="s">
        <v>2588</v>
      </c>
      <c r="F44" t="s">
        <v>9299</v>
      </c>
      <c r="G44">
        <f t="shared" si="1"/>
        <v>0</v>
      </c>
      <c r="H44">
        <f t="shared" si="2"/>
        <v>1</v>
      </c>
      <c r="I44">
        <f t="shared" si="3"/>
        <v>0</v>
      </c>
      <c r="J44">
        <f t="shared" si="4"/>
        <v>0</v>
      </c>
      <c r="K44">
        <f t="shared" si="5"/>
        <v>0</v>
      </c>
      <c r="L44">
        <f t="shared" si="6"/>
        <v>0</v>
      </c>
      <c r="M44">
        <f t="shared" si="7"/>
        <v>0</v>
      </c>
    </row>
    <row r="45" spans="1:13" x14ac:dyDescent="0.2">
      <c r="A45" t="s">
        <v>3013</v>
      </c>
      <c r="B45">
        <v>40</v>
      </c>
      <c r="C45">
        <f t="shared" si="0"/>
        <v>40</v>
      </c>
      <c r="D45" t="s">
        <v>2549</v>
      </c>
      <c r="E45" t="s">
        <v>2563</v>
      </c>
      <c r="F45" t="s">
        <v>9301</v>
      </c>
      <c r="G45">
        <f t="shared" si="1"/>
        <v>1</v>
      </c>
      <c r="H45">
        <f t="shared" si="2"/>
        <v>1</v>
      </c>
      <c r="I45">
        <f t="shared" si="3"/>
        <v>40</v>
      </c>
      <c r="J45" t="str">
        <f t="shared" si="4"/>
        <v>strongsubj</v>
      </c>
      <c r="K45">
        <f t="shared" si="5"/>
        <v>1</v>
      </c>
      <c r="L45">
        <f t="shared" si="6"/>
        <v>40</v>
      </c>
      <c r="M45">
        <f t="shared" si="7"/>
        <v>40</v>
      </c>
    </row>
    <row r="46" spans="1:13" x14ac:dyDescent="0.2">
      <c r="A46" t="s">
        <v>3024</v>
      </c>
      <c r="B46">
        <v>2</v>
      </c>
      <c r="C46">
        <f t="shared" si="0"/>
        <v>2</v>
      </c>
      <c r="D46" t="s">
        <v>2549</v>
      </c>
      <c r="E46" t="s">
        <v>2588</v>
      </c>
      <c r="F46" t="s">
        <v>9299</v>
      </c>
      <c r="G46">
        <f t="shared" si="1"/>
        <v>0</v>
      </c>
      <c r="H46">
        <f t="shared" si="2"/>
        <v>1</v>
      </c>
      <c r="I46">
        <f t="shared" si="3"/>
        <v>0</v>
      </c>
      <c r="J46">
        <f t="shared" si="4"/>
        <v>0</v>
      </c>
      <c r="K46">
        <f t="shared" si="5"/>
        <v>0</v>
      </c>
      <c r="L46">
        <f t="shared" si="6"/>
        <v>0</v>
      </c>
      <c r="M46">
        <f t="shared" si="7"/>
        <v>0</v>
      </c>
    </row>
    <row r="47" spans="1:13" x14ac:dyDescent="0.2">
      <c r="A47" t="s">
        <v>3025</v>
      </c>
      <c r="B47">
        <v>21</v>
      </c>
      <c r="C47">
        <f t="shared" si="0"/>
        <v>21</v>
      </c>
      <c r="D47" t="s">
        <v>2544</v>
      </c>
      <c r="E47" t="s">
        <v>2563</v>
      </c>
      <c r="F47" t="s">
        <v>9298</v>
      </c>
      <c r="G47">
        <f t="shared" si="1"/>
        <v>1</v>
      </c>
      <c r="H47">
        <f t="shared" si="2"/>
        <v>0.5</v>
      </c>
      <c r="I47">
        <f t="shared" si="3"/>
        <v>10.5</v>
      </c>
      <c r="J47" t="str">
        <f t="shared" si="4"/>
        <v>weaksubj</v>
      </c>
      <c r="K47">
        <f t="shared" si="5"/>
        <v>-1</v>
      </c>
      <c r="L47">
        <f t="shared" si="6"/>
        <v>-21</v>
      </c>
      <c r="M47">
        <f t="shared" si="7"/>
        <v>21</v>
      </c>
    </row>
    <row r="48" spans="1:13" x14ac:dyDescent="0.2">
      <c r="A48" t="s">
        <v>3031</v>
      </c>
      <c r="B48">
        <v>20</v>
      </c>
      <c r="C48">
        <f t="shared" si="0"/>
        <v>20</v>
      </c>
      <c r="D48" t="s">
        <v>2549</v>
      </c>
      <c r="E48" t="s">
        <v>2546</v>
      </c>
      <c r="F48" t="s">
        <v>9300</v>
      </c>
      <c r="G48">
        <f t="shared" si="1"/>
        <v>-1</v>
      </c>
      <c r="H48">
        <f t="shared" si="2"/>
        <v>1</v>
      </c>
      <c r="I48">
        <f t="shared" si="3"/>
        <v>-20</v>
      </c>
      <c r="J48">
        <f t="shared" si="4"/>
        <v>0</v>
      </c>
      <c r="K48">
        <f t="shared" si="5"/>
        <v>0</v>
      </c>
      <c r="L48">
        <f t="shared" si="6"/>
        <v>0</v>
      </c>
      <c r="M48">
        <f t="shared" si="7"/>
        <v>0</v>
      </c>
    </row>
    <row r="49" spans="1:13" x14ac:dyDescent="0.2">
      <c r="A49" t="s">
        <v>3038</v>
      </c>
      <c r="B49">
        <v>5</v>
      </c>
      <c r="C49">
        <f t="shared" si="0"/>
        <v>5</v>
      </c>
      <c r="D49" t="s">
        <v>2544</v>
      </c>
      <c r="E49" t="s">
        <v>2563</v>
      </c>
      <c r="F49" t="s">
        <v>9298</v>
      </c>
      <c r="G49">
        <f t="shared" si="1"/>
        <v>1</v>
      </c>
      <c r="H49">
        <f t="shared" si="2"/>
        <v>0.5</v>
      </c>
      <c r="I49">
        <f t="shared" si="3"/>
        <v>2.5</v>
      </c>
      <c r="J49" t="str">
        <f t="shared" si="4"/>
        <v>weaksubj</v>
      </c>
      <c r="K49">
        <f t="shared" si="5"/>
        <v>-1</v>
      </c>
      <c r="L49">
        <f t="shared" si="6"/>
        <v>-5</v>
      </c>
      <c r="M49">
        <f t="shared" si="7"/>
        <v>5</v>
      </c>
    </row>
    <row r="50" spans="1:13" x14ac:dyDescent="0.2">
      <c r="A50" t="s">
        <v>3046</v>
      </c>
      <c r="B50">
        <v>1</v>
      </c>
      <c r="C50">
        <f t="shared" si="0"/>
        <v>1</v>
      </c>
      <c r="D50" t="s">
        <v>2544</v>
      </c>
      <c r="E50" t="s">
        <v>2546</v>
      </c>
      <c r="F50" t="s">
        <v>9302</v>
      </c>
      <c r="G50">
        <f t="shared" si="1"/>
        <v>-1</v>
      </c>
      <c r="H50">
        <f t="shared" si="2"/>
        <v>0.5</v>
      </c>
      <c r="I50">
        <f t="shared" si="3"/>
        <v>-0.5</v>
      </c>
      <c r="J50">
        <f t="shared" si="4"/>
        <v>0</v>
      </c>
      <c r="K50">
        <f t="shared" si="5"/>
        <v>0</v>
      </c>
      <c r="L50">
        <f t="shared" si="6"/>
        <v>0</v>
      </c>
      <c r="M50">
        <f t="shared" si="7"/>
        <v>0</v>
      </c>
    </row>
    <row r="51" spans="1:13" x14ac:dyDescent="0.2">
      <c r="A51" t="s">
        <v>3053</v>
      </c>
      <c r="B51">
        <v>1</v>
      </c>
      <c r="C51">
        <f t="shared" si="0"/>
        <v>1</v>
      </c>
      <c r="D51" t="s">
        <v>2544</v>
      </c>
      <c r="E51" t="s">
        <v>2546</v>
      </c>
      <c r="F51" t="s">
        <v>9302</v>
      </c>
      <c r="G51">
        <f t="shared" si="1"/>
        <v>-1</v>
      </c>
      <c r="H51">
        <f t="shared" si="2"/>
        <v>0.5</v>
      </c>
      <c r="I51">
        <f t="shared" si="3"/>
        <v>-0.5</v>
      </c>
      <c r="J51">
        <f t="shared" si="4"/>
        <v>0</v>
      </c>
      <c r="K51">
        <f t="shared" si="5"/>
        <v>0</v>
      </c>
      <c r="L51">
        <f t="shared" si="6"/>
        <v>0</v>
      </c>
      <c r="M51">
        <f t="shared" si="7"/>
        <v>0</v>
      </c>
    </row>
    <row r="52" spans="1:13" x14ac:dyDescent="0.2">
      <c r="A52" t="s">
        <v>3074</v>
      </c>
      <c r="B52">
        <v>9</v>
      </c>
      <c r="C52">
        <f t="shared" si="0"/>
        <v>9</v>
      </c>
      <c r="D52" t="s">
        <v>2549</v>
      </c>
      <c r="E52" t="s">
        <v>2563</v>
      </c>
      <c r="F52" t="s">
        <v>9301</v>
      </c>
      <c r="G52">
        <f t="shared" si="1"/>
        <v>1</v>
      </c>
      <c r="H52">
        <f t="shared" si="2"/>
        <v>1</v>
      </c>
      <c r="I52">
        <f t="shared" si="3"/>
        <v>9</v>
      </c>
      <c r="J52" t="str">
        <f t="shared" si="4"/>
        <v>strongsubj</v>
      </c>
      <c r="K52">
        <f t="shared" si="5"/>
        <v>1</v>
      </c>
      <c r="L52">
        <f t="shared" si="6"/>
        <v>9</v>
      </c>
      <c r="M52">
        <f t="shared" si="7"/>
        <v>9</v>
      </c>
    </row>
    <row r="53" spans="1:13" x14ac:dyDescent="0.2">
      <c r="A53" t="s">
        <v>3094</v>
      </c>
      <c r="B53">
        <v>6</v>
      </c>
      <c r="C53">
        <f t="shared" si="0"/>
        <v>6</v>
      </c>
      <c r="D53" t="s">
        <v>2549</v>
      </c>
      <c r="E53" t="s">
        <v>2588</v>
      </c>
      <c r="F53" t="s">
        <v>9299</v>
      </c>
      <c r="G53">
        <f t="shared" si="1"/>
        <v>0</v>
      </c>
      <c r="H53">
        <f t="shared" si="2"/>
        <v>1</v>
      </c>
      <c r="I53">
        <f t="shared" si="3"/>
        <v>0</v>
      </c>
      <c r="J53">
        <f t="shared" si="4"/>
        <v>0</v>
      </c>
      <c r="K53">
        <f t="shared" si="5"/>
        <v>0</v>
      </c>
      <c r="L53">
        <f t="shared" si="6"/>
        <v>0</v>
      </c>
      <c r="M53">
        <f t="shared" si="7"/>
        <v>0</v>
      </c>
    </row>
    <row r="54" spans="1:13" x14ac:dyDescent="0.2">
      <c r="A54" t="s">
        <v>3110</v>
      </c>
      <c r="B54">
        <v>6</v>
      </c>
      <c r="C54">
        <f t="shared" si="0"/>
        <v>6</v>
      </c>
      <c r="D54" t="s">
        <v>2549</v>
      </c>
      <c r="E54" t="s">
        <v>2563</v>
      </c>
      <c r="F54" t="s">
        <v>9301</v>
      </c>
      <c r="G54">
        <f t="shared" si="1"/>
        <v>1</v>
      </c>
      <c r="H54">
        <f t="shared" si="2"/>
        <v>1</v>
      </c>
      <c r="I54">
        <f t="shared" si="3"/>
        <v>6</v>
      </c>
      <c r="J54" t="str">
        <f t="shared" si="4"/>
        <v>strongsubj</v>
      </c>
      <c r="K54">
        <f t="shared" si="5"/>
        <v>1</v>
      </c>
      <c r="L54">
        <f t="shared" si="6"/>
        <v>6</v>
      </c>
      <c r="M54">
        <f t="shared" si="7"/>
        <v>6</v>
      </c>
    </row>
    <row r="55" spans="1:13" x14ac:dyDescent="0.2">
      <c r="A55" t="s">
        <v>3111</v>
      </c>
      <c r="B55">
        <v>5</v>
      </c>
      <c r="C55">
        <f t="shared" si="0"/>
        <v>5</v>
      </c>
      <c r="D55" t="s">
        <v>2544</v>
      </c>
      <c r="E55" t="s">
        <v>2563</v>
      </c>
      <c r="F55" t="s">
        <v>9298</v>
      </c>
      <c r="G55">
        <f t="shared" si="1"/>
        <v>1</v>
      </c>
      <c r="H55">
        <f t="shared" si="2"/>
        <v>0.5</v>
      </c>
      <c r="I55">
        <f t="shared" si="3"/>
        <v>2.5</v>
      </c>
      <c r="J55" t="str">
        <f t="shared" si="4"/>
        <v>weaksubj</v>
      </c>
      <c r="K55">
        <f t="shared" si="5"/>
        <v>-1</v>
      </c>
      <c r="L55">
        <f t="shared" si="6"/>
        <v>-5</v>
      </c>
      <c r="M55">
        <f t="shared" si="7"/>
        <v>5</v>
      </c>
    </row>
    <row r="56" spans="1:13" x14ac:dyDescent="0.2">
      <c r="A56" t="s">
        <v>3112</v>
      </c>
      <c r="B56">
        <v>8</v>
      </c>
      <c r="C56">
        <f t="shared" si="0"/>
        <v>8</v>
      </c>
      <c r="D56" t="s">
        <v>2544</v>
      </c>
      <c r="E56" t="s">
        <v>2563</v>
      </c>
      <c r="F56" t="s">
        <v>9298</v>
      </c>
      <c r="G56">
        <f t="shared" si="1"/>
        <v>1</v>
      </c>
      <c r="H56">
        <f t="shared" si="2"/>
        <v>0.5</v>
      </c>
      <c r="I56">
        <f t="shared" si="3"/>
        <v>4</v>
      </c>
      <c r="J56" t="str">
        <f t="shared" si="4"/>
        <v>weaksubj</v>
      </c>
      <c r="K56">
        <f t="shared" si="5"/>
        <v>-1</v>
      </c>
      <c r="L56">
        <f t="shared" si="6"/>
        <v>-8</v>
      </c>
      <c r="M56">
        <f t="shared" si="7"/>
        <v>8</v>
      </c>
    </row>
    <row r="57" spans="1:13" x14ac:dyDescent="0.2">
      <c r="A57" t="s">
        <v>3126</v>
      </c>
      <c r="B57">
        <v>51</v>
      </c>
      <c r="C57">
        <f t="shared" si="0"/>
        <v>51</v>
      </c>
      <c r="D57" t="s">
        <v>2549</v>
      </c>
      <c r="E57" t="s">
        <v>2563</v>
      </c>
      <c r="F57" t="s">
        <v>9301</v>
      </c>
      <c r="G57">
        <f t="shared" si="1"/>
        <v>1</v>
      </c>
      <c r="H57">
        <f t="shared" si="2"/>
        <v>1</v>
      </c>
      <c r="I57">
        <f t="shared" si="3"/>
        <v>51</v>
      </c>
      <c r="J57" t="str">
        <f t="shared" si="4"/>
        <v>strongsubj</v>
      </c>
      <c r="K57">
        <f t="shared" si="5"/>
        <v>1</v>
      </c>
      <c r="L57">
        <f t="shared" si="6"/>
        <v>51</v>
      </c>
      <c r="M57">
        <f t="shared" si="7"/>
        <v>51</v>
      </c>
    </row>
    <row r="58" spans="1:13" x14ac:dyDescent="0.2">
      <c r="A58" t="s">
        <v>3135</v>
      </c>
      <c r="B58">
        <v>22</v>
      </c>
      <c r="C58">
        <f t="shared" si="0"/>
        <v>22</v>
      </c>
      <c r="D58" t="s">
        <v>2549</v>
      </c>
      <c r="E58" t="s">
        <v>2563</v>
      </c>
      <c r="F58" t="s">
        <v>9301</v>
      </c>
      <c r="G58">
        <f t="shared" si="1"/>
        <v>1</v>
      </c>
      <c r="H58">
        <f t="shared" si="2"/>
        <v>1</v>
      </c>
      <c r="I58">
        <f t="shared" si="3"/>
        <v>22</v>
      </c>
      <c r="J58" t="str">
        <f t="shared" si="4"/>
        <v>strongsubj</v>
      </c>
      <c r="K58">
        <f t="shared" si="5"/>
        <v>1</v>
      </c>
      <c r="L58">
        <f t="shared" si="6"/>
        <v>22</v>
      </c>
      <c r="M58">
        <f t="shared" si="7"/>
        <v>22</v>
      </c>
    </row>
    <row r="59" spans="1:13" x14ac:dyDescent="0.2">
      <c r="A59" t="s">
        <v>3135</v>
      </c>
      <c r="B59">
        <v>22</v>
      </c>
      <c r="C59">
        <f t="shared" si="0"/>
        <v>0</v>
      </c>
      <c r="D59" t="s">
        <v>2544</v>
      </c>
      <c r="E59" t="s">
        <v>2563</v>
      </c>
      <c r="F59" t="s">
        <v>9298</v>
      </c>
      <c r="G59">
        <f t="shared" si="1"/>
        <v>1</v>
      </c>
      <c r="H59">
        <f t="shared" si="2"/>
        <v>0.5</v>
      </c>
      <c r="I59">
        <f t="shared" si="3"/>
        <v>0</v>
      </c>
      <c r="J59" t="str">
        <f t="shared" si="4"/>
        <v>weaksubj</v>
      </c>
      <c r="K59">
        <f t="shared" si="5"/>
        <v>-1</v>
      </c>
      <c r="L59">
        <f t="shared" si="6"/>
        <v>0</v>
      </c>
      <c r="M59">
        <f t="shared" si="7"/>
        <v>0</v>
      </c>
    </row>
    <row r="60" spans="1:13" x14ac:dyDescent="0.2">
      <c r="A60" t="s">
        <v>3146</v>
      </c>
      <c r="B60">
        <v>4</v>
      </c>
      <c r="C60">
        <f t="shared" si="0"/>
        <v>4</v>
      </c>
      <c r="D60" t="s">
        <v>2549</v>
      </c>
      <c r="E60" t="s">
        <v>2546</v>
      </c>
      <c r="F60" t="s">
        <v>9300</v>
      </c>
      <c r="G60">
        <f t="shared" si="1"/>
        <v>-1</v>
      </c>
      <c r="H60">
        <f t="shared" si="2"/>
        <v>1</v>
      </c>
      <c r="I60">
        <f t="shared" si="3"/>
        <v>-4</v>
      </c>
      <c r="J60">
        <f t="shared" si="4"/>
        <v>0</v>
      </c>
      <c r="K60">
        <f t="shared" si="5"/>
        <v>0</v>
      </c>
      <c r="L60">
        <f t="shared" si="6"/>
        <v>0</v>
      </c>
      <c r="M60">
        <f t="shared" si="7"/>
        <v>0</v>
      </c>
    </row>
    <row r="61" spans="1:13" x14ac:dyDescent="0.2">
      <c r="A61" t="s">
        <v>3152</v>
      </c>
      <c r="B61">
        <v>20</v>
      </c>
      <c r="C61">
        <f t="shared" si="0"/>
        <v>20</v>
      </c>
      <c r="D61" t="s">
        <v>2544</v>
      </c>
      <c r="E61" t="s">
        <v>2588</v>
      </c>
      <c r="F61" t="s">
        <v>9303</v>
      </c>
      <c r="G61">
        <f t="shared" si="1"/>
        <v>0</v>
      </c>
      <c r="H61">
        <f t="shared" si="2"/>
        <v>0.5</v>
      </c>
      <c r="I61">
        <f t="shared" si="3"/>
        <v>0</v>
      </c>
      <c r="J61">
        <f t="shared" si="4"/>
        <v>0</v>
      </c>
      <c r="K61">
        <f t="shared" si="5"/>
        <v>0</v>
      </c>
      <c r="L61">
        <f t="shared" si="6"/>
        <v>0</v>
      </c>
      <c r="M61">
        <f t="shared" si="7"/>
        <v>0</v>
      </c>
    </row>
    <row r="62" spans="1:13" x14ac:dyDescent="0.2">
      <c r="A62" t="s">
        <v>3153</v>
      </c>
      <c r="B62">
        <v>1</v>
      </c>
      <c r="C62">
        <f t="shared" si="0"/>
        <v>1</v>
      </c>
      <c r="D62" t="s">
        <v>2549</v>
      </c>
      <c r="E62" t="s">
        <v>2546</v>
      </c>
      <c r="F62" t="s">
        <v>9300</v>
      </c>
      <c r="G62">
        <f t="shared" si="1"/>
        <v>-1</v>
      </c>
      <c r="H62">
        <f t="shared" si="2"/>
        <v>1</v>
      </c>
      <c r="I62">
        <f t="shared" si="3"/>
        <v>-1</v>
      </c>
      <c r="J62">
        <f t="shared" si="4"/>
        <v>0</v>
      </c>
      <c r="K62">
        <f t="shared" si="5"/>
        <v>0</v>
      </c>
      <c r="L62">
        <f t="shared" si="6"/>
        <v>0</v>
      </c>
      <c r="M62">
        <f t="shared" si="7"/>
        <v>0</v>
      </c>
    </row>
    <row r="63" spans="1:13" x14ac:dyDescent="0.2">
      <c r="A63" t="s">
        <v>3174</v>
      </c>
      <c r="B63">
        <v>13</v>
      </c>
      <c r="C63">
        <f t="shared" si="0"/>
        <v>13</v>
      </c>
      <c r="D63" t="s">
        <v>2544</v>
      </c>
      <c r="E63" t="s">
        <v>2546</v>
      </c>
      <c r="F63" t="s">
        <v>9302</v>
      </c>
      <c r="G63">
        <f t="shared" si="1"/>
        <v>-1</v>
      </c>
      <c r="H63">
        <f t="shared" si="2"/>
        <v>0.5</v>
      </c>
      <c r="I63">
        <f t="shared" si="3"/>
        <v>-6.5</v>
      </c>
      <c r="J63">
        <f t="shared" si="4"/>
        <v>0</v>
      </c>
      <c r="K63">
        <f t="shared" si="5"/>
        <v>0</v>
      </c>
      <c r="L63">
        <f t="shared" si="6"/>
        <v>0</v>
      </c>
      <c r="M63">
        <f t="shared" si="7"/>
        <v>0</v>
      </c>
    </row>
    <row r="64" spans="1:13" x14ac:dyDescent="0.2">
      <c r="A64" t="s">
        <v>3176</v>
      </c>
      <c r="B64">
        <v>1</v>
      </c>
      <c r="C64">
        <f t="shared" si="0"/>
        <v>1</v>
      </c>
      <c r="D64" t="s">
        <v>2549</v>
      </c>
      <c r="E64" t="s">
        <v>2546</v>
      </c>
      <c r="F64" t="s">
        <v>9300</v>
      </c>
      <c r="G64">
        <f t="shared" si="1"/>
        <v>-1</v>
      </c>
      <c r="H64">
        <f t="shared" si="2"/>
        <v>1</v>
      </c>
      <c r="I64">
        <f t="shared" si="3"/>
        <v>-1</v>
      </c>
      <c r="J64">
        <f t="shared" si="4"/>
        <v>0</v>
      </c>
      <c r="K64">
        <f t="shared" si="5"/>
        <v>0</v>
      </c>
      <c r="L64">
        <f t="shared" si="6"/>
        <v>0</v>
      </c>
      <c r="M64">
        <f t="shared" si="7"/>
        <v>0</v>
      </c>
    </row>
    <row r="65" spans="1:13" x14ac:dyDescent="0.2">
      <c r="A65" t="s">
        <v>3182</v>
      </c>
      <c r="B65">
        <v>1</v>
      </c>
      <c r="C65">
        <f t="shared" si="0"/>
        <v>1</v>
      </c>
      <c r="D65" t="s">
        <v>2544</v>
      </c>
      <c r="E65" t="s">
        <v>2546</v>
      </c>
      <c r="F65" t="s">
        <v>9302</v>
      </c>
      <c r="G65">
        <f t="shared" si="1"/>
        <v>-1</v>
      </c>
      <c r="H65">
        <f t="shared" si="2"/>
        <v>0.5</v>
      </c>
      <c r="I65">
        <f t="shared" si="3"/>
        <v>-0.5</v>
      </c>
      <c r="J65">
        <f t="shared" si="4"/>
        <v>0</v>
      </c>
      <c r="K65">
        <f t="shared" si="5"/>
        <v>0</v>
      </c>
      <c r="L65">
        <f t="shared" si="6"/>
        <v>0</v>
      </c>
      <c r="M65">
        <f t="shared" si="7"/>
        <v>0</v>
      </c>
    </row>
    <row r="66" spans="1:13" x14ac:dyDescent="0.2">
      <c r="A66" t="s">
        <v>3200</v>
      </c>
      <c r="B66">
        <v>1</v>
      </c>
      <c r="C66">
        <f t="shared" si="0"/>
        <v>1</v>
      </c>
      <c r="D66" t="s">
        <v>2544</v>
      </c>
      <c r="E66" t="s">
        <v>2546</v>
      </c>
      <c r="F66" t="s">
        <v>9302</v>
      </c>
      <c r="G66">
        <f t="shared" si="1"/>
        <v>-1</v>
      </c>
      <c r="H66">
        <f t="shared" si="2"/>
        <v>0.5</v>
      </c>
      <c r="I66">
        <f t="shared" si="3"/>
        <v>-0.5</v>
      </c>
      <c r="J66">
        <f t="shared" si="4"/>
        <v>0</v>
      </c>
      <c r="K66">
        <f t="shared" si="5"/>
        <v>0</v>
      </c>
      <c r="L66">
        <f t="shared" si="6"/>
        <v>0</v>
      </c>
      <c r="M66">
        <f t="shared" si="7"/>
        <v>0</v>
      </c>
    </row>
    <row r="67" spans="1:13" x14ac:dyDescent="0.2">
      <c r="A67" t="s">
        <v>3200</v>
      </c>
      <c r="B67">
        <v>1</v>
      </c>
      <c r="C67">
        <f t="shared" si="0"/>
        <v>0</v>
      </c>
      <c r="D67" t="s">
        <v>2544</v>
      </c>
      <c r="E67" t="s">
        <v>2588</v>
      </c>
      <c r="F67" t="s">
        <v>9303</v>
      </c>
      <c r="G67">
        <f t="shared" si="1"/>
        <v>0</v>
      </c>
      <c r="H67">
        <f t="shared" si="2"/>
        <v>0.5</v>
      </c>
      <c r="I67">
        <f t="shared" si="3"/>
        <v>0</v>
      </c>
      <c r="J67">
        <f t="shared" si="4"/>
        <v>0</v>
      </c>
      <c r="K67">
        <f t="shared" si="5"/>
        <v>0</v>
      </c>
      <c r="L67">
        <f t="shared" si="6"/>
        <v>0</v>
      </c>
      <c r="M67">
        <f t="shared" si="7"/>
        <v>0</v>
      </c>
    </row>
    <row r="68" spans="1:13" x14ac:dyDescent="0.2">
      <c r="A68" t="s">
        <v>3231</v>
      </c>
      <c r="B68">
        <v>45</v>
      </c>
      <c r="C68">
        <f t="shared" si="0"/>
        <v>45</v>
      </c>
      <c r="D68" t="s">
        <v>2544</v>
      </c>
      <c r="E68" t="s">
        <v>2563</v>
      </c>
      <c r="F68" t="s">
        <v>9298</v>
      </c>
      <c r="G68">
        <f t="shared" si="1"/>
        <v>1</v>
      </c>
      <c r="H68">
        <f t="shared" si="2"/>
        <v>0.5</v>
      </c>
      <c r="I68">
        <f t="shared" si="3"/>
        <v>22.5</v>
      </c>
      <c r="J68" t="str">
        <f t="shared" si="4"/>
        <v>weaksubj</v>
      </c>
      <c r="K68">
        <f t="shared" si="5"/>
        <v>-1</v>
      </c>
      <c r="L68">
        <f t="shared" si="6"/>
        <v>-45</v>
      </c>
      <c r="M68">
        <f t="shared" si="7"/>
        <v>45</v>
      </c>
    </row>
    <row r="69" spans="1:13" x14ac:dyDescent="0.2">
      <c r="A69" t="s">
        <v>3232</v>
      </c>
      <c r="B69">
        <v>3</v>
      </c>
      <c r="C69">
        <f t="shared" si="0"/>
        <v>3</v>
      </c>
      <c r="D69" t="s">
        <v>2544</v>
      </c>
      <c r="E69" t="s">
        <v>2563</v>
      </c>
      <c r="F69" t="s">
        <v>9298</v>
      </c>
      <c r="G69">
        <f t="shared" si="1"/>
        <v>1</v>
      </c>
      <c r="H69">
        <f t="shared" si="2"/>
        <v>0.5</v>
      </c>
      <c r="I69">
        <f t="shared" si="3"/>
        <v>1.5</v>
      </c>
      <c r="J69" t="str">
        <f t="shared" si="4"/>
        <v>weaksubj</v>
      </c>
      <c r="K69">
        <f t="shared" si="5"/>
        <v>-1</v>
      </c>
      <c r="L69">
        <f t="shared" si="6"/>
        <v>-3</v>
      </c>
      <c r="M69">
        <f t="shared" si="7"/>
        <v>3</v>
      </c>
    </row>
    <row r="70" spans="1:13" x14ac:dyDescent="0.2">
      <c r="A70" t="s">
        <v>3234</v>
      </c>
      <c r="B70">
        <v>1</v>
      </c>
      <c r="C70">
        <f t="shared" si="0"/>
        <v>1</v>
      </c>
      <c r="D70" t="s">
        <v>2544</v>
      </c>
      <c r="E70" t="s">
        <v>2563</v>
      </c>
      <c r="F70" t="s">
        <v>9298</v>
      </c>
      <c r="G70">
        <f t="shared" si="1"/>
        <v>1</v>
      </c>
      <c r="H70">
        <f t="shared" si="2"/>
        <v>0.5</v>
      </c>
      <c r="I70">
        <f t="shared" si="3"/>
        <v>0.5</v>
      </c>
      <c r="J70" t="str">
        <f t="shared" si="4"/>
        <v>weaksubj</v>
      </c>
      <c r="K70">
        <f t="shared" si="5"/>
        <v>-1</v>
      </c>
      <c r="L70">
        <f t="shared" si="6"/>
        <v>-1</v>
      </c>
      <c r="M70">
        <f t="shared" si="7"/>
        <v>1</v>
      </c>
    </row>
    <row r="71" spans="1:13" x14ac:dyDescent="0.2">
      <c r="A71" t="s">
        <v>3237</v>
      </c>
      <c r="B71">
        <v>1</v>
      </c>
      <c r="C71">
        <f t="shared" si="0"/>
        <v>1</v>
      </c>
      <c r="D71" t="s">
        <v>2549</v>
      </c>
      <c r="E71" t="s">
        <v>2546</v>
      </c>
      <c r="F71" t="s">
        <v>9300</v>
      </c>
      <c r="G71">
        <f t="shared" si="1"/>
        <v>-1</v>
      </c>
      <c r="H71">
        <f t="shared" si="2"/>
        <v>1</v>
      </c>
      <c r="I71">
        <f t="shared" si="3"/>
        <v>-1</v>
      </c>
      <c r="J71">
        <f t="shared" si="4"/>
        <v>0</v>
      </c>
      <c r="K71">
        <f t="shared" si="5"/>
        <v>0</v>
      </c>
      <c r="L71">
        <f t="shared" si="6"/>
        <v>0</v>
      </c>
      <c r="M71">
        <f t="shared" si="7"/>
        <v>0</v>
      </c>
    </row>
    <row r="72" spans="1:13" x14ac:dyDescent="0.2">
      <c r="A72" t="s">
        <v>3248</v>
      </c>
      <c r="B72">
        <v>1</v>
      </c>
      <c r="C72">
        <f t="shared" ref="C72:C135" si="8">IF(A72=A71,0,B72)</f>
        <v>1</v>
      </c>
      <c r="D72" t="s">
        <v>2549</v>
      </c>
      <c r="E72" t="s">
        <v>2563</v>
      </c>
      <c r="F72" t="s">
        <v>9301</v>
      </c>
      <c r="G72">
        <f t="shared" ref="G72:G135" si="9">VLOOKUP(E72,$G$1:$H$4,2,FALSE)</f>
        <v>1</v>
      </c>
      <c r="H72">
        <f t="shared" ref="H72:H135" si="10">VLOOKUP(D72,$D$1:$E$2,2,FALSE)</f>
        <v>1</v>
      </c>
      <c r="I72">
        <f t="shared" ref="I72:I135" si="11">C72*G72*H72</f>
        <v>1</v>
      </c>
      <c r="J72" t="str">
        <f t="shared" ref="J72:J135" si="12">IF(E72=$I$660,D72,0)</f>
        <v>strongsubj</v>
      </c>
      <c r="K72">
        <f t="shared" ref="K72:K135" si="13">IF(J72=0,0,IF(J72=$A$1,$B$1,$B$2))</f>
        <v>1</v>
      </c>
      <c r="L72">
        <f t="shared" ref="L72:L135" si="14">K72*C72</f>
        <v>1</v>
      </c>
      <c r="M72">
        <f t="shared" ref="M72:M135" si="15">ABS(K72)*C72</f>
        <v>1</v>
      </c>
    </row>
    <row r="73" spans="1:13" x14ac:dyDescent="0.2">
      <c r="A73" t="s">
        <v>3262</v>
      </c>
      <c r="B73">
        <v>9</v>
      </c>
      <c r="C73">
        <f t="shared" si="8"/>
        <v>9</v>
      </c>
      <c r="D73" t="s">
        <v>2544</v>
      </c>
      <c r="E73" t="s">
        <v>2546</v>
      </c>
      <c r="F73" t="s">
        <v>9302</v>
      </c>
      <c r="G73">
        <f t="shared" si="9"/>
        <v>-1</v>
      </c>
      <c r="H73">
        <f t="shared" si="10"/>
        <v>0.5</v>
      </c>
      <c r="I73">
        <f t="shared" si="11"/>
        <v>-4.5</v>
      </c>
      <c r="J73">
        <f t="shared" si="12"/>
        <v>0</v>
      </c>
      <c r="K73">
        <f t="shared" si="13"/>
        <v>0</v>
      </c>
      <c r="L73">
        <f t="shared" si="14"/>
        <v>0</v>
      </c>
      <c r="M73">
        <f t="shared" si="15"/>
        <v>0</v>
      </c>
    </row>
    <row r="74" spans="1:13" x14ac:dyDescent="0.2">
      <c r="A74" t="s">
        <v>3274</v>
      </c>
      <c r="B74">
        <v>2</v>
      </c>
      <c r="C74">
        <f t="shared" si="8"/>
        <v>2</v>
      </c>
      <c r="D74" t="s">
        <v>2549</v>
      </c>
      <c r="E74" t="s">
        <v>2563</v>
      </c>
      <c r="F74" t="s">
        <v>9301</v>
      </c>
      <c r="G74">
        <f t="shared" si="9"/>
        <v>1</v>
      </c>
      <c r="H74">
        <f t="shared" si="10"/>
        <v>1</v>
      </c>
      <c r="I74">
        <f t="shared" si="11"/>
        <v>2</v>
      </c>
      <c r="J74" t="str">
        <f t="shared" si="12"/>
        <v>strongsubj</v>
      </c>
      <c r="K74">
        <f t="shared" si="13"/>
        <v>1</v>
      </c>
      <c r="L74">
        <f t="shared" si="14"/>
        <v>2</v>
      </c>
      <c r="M74">
        <f t="shared" si="15"/>
        <v>2</v>
      </c>
    </row>
    <row r="75" spans="1:13" x14ac:dyDescent="0.2">
      <c r="A75" t="s">
        <v>3281</v>
      </c>
      <c r="B75">
        <v>1</v>
      </c>
      <c r="C75">
        <f t="shared" si="8"/>
        <v>1</v>
      </c>
      <c r="D75" t="s">
        <v>2544</v>
      </c>
      <c r="E75" t="s">
        <v>2546</v>
      </c>
      <c r="F75" t="s">
        <v>9302</v>
      </c>
      <c r="G75">
        <f t="shared" si="9"/>
        <v>-1</v>
      </c>
      <c r="H75">
        <f t="shared" si="10"/>
        <v>0.5</v>
      </c>
      <c r="I75">
        <f t="shared" si="11"/>
        <v>-0.5</v>
      </c>
      <c r="J75">
        <f t="shared" si="12"/>
        <v>0</v>
      </c>
      <c r="K75">
        <f t="shared" si="13"/>
        <v>0</v>
      </c>
      <c r="L75">
        <f t="shared" si="14"/>
        <v>0</v>
      </c>
      <c r="M75">
        <f t="shared" si="15"/>
        <v>0</v>
      </c>
    </row>
    <row r="76" spans="1:13" x14ac:dyDescent="0.2">
      <c r="A76" t="s">
        <v>3289</v>
      </c>
      <c r="B76">
        <v>1</v>
      </c>
      <c r="C76">
        <f t="shared" si="8"/>
        <v>1</v>
      </c>
      <c r="D76" t="s">
        <v>2549</v>
      </c>
      <c r="E76" t="s">
        <v>2546</v>
      </c>
      <c r="F76" t="s">
        <v>9300</v>
      </c>
      <c r="G76">
        <f t="shared" si="9"/>
        <v>-1</v>
      </c>
      <c r="H76">
        <f t="shared" si="10"/>
        <v>1</v>
      </c>
      <c r="I76">
        <f t="shared" si="11"/>
        <v>-1</v>
      </c>
      <c r="J76">
        <f t="shared" si="12"/>
        <v>0</v>
      </c>
      <c r="K76">
        <f t="shared" si="13"/>
        <v>0</v>
      </c>
      <c r="L76">
        <f t="shared" si="14"/>
        <v>0</v>
      </c>
      <c r="M76">
        <f t="shared" si="15"/>
        <v>0</v>
      </c>
    </row>
    <row r="77" spans="1:13" x14ac:dyDescent="0.2">
      <c r="A77" t="s">
        <v>3312</v>
      </c>
      <c r="B77">
        <v>4</v>
      </c>
      <c r="C77">
        <f t="shared" si="8"/>
        <v>4</v>
      </c>
      <c r="D77" t="s">
        <v>2549</v>
      </c>
      <c r="E77" t="s">
        <v>2546</v>
      </c>
      <c r="F77" t="s">
        <v>9300</v>
      </c>
      <c r="G77">
        <f t="shared" si="9"/>
        <v>-1</v>
      </c>
      <c r="H77">
        <f t="shared" si="10"/>
        <v>1</v>
      </c>
      <c r="I77">
        <f t="shared" si="11"/>
        <v>-4</v>
      </c>
      <c r="J77">
        <f t="shared" si="12"/>
        <v>0</v>
      </c>
      <c r="K77">
        <f t="shared" si="13"/>
        <v>0</v>
      </c>
      <c r="L77">
        <f t="shared" si="14"/>
        <v>0</v>
      </c>
      <c r="M77">
        <f t="shared" si="15"/>
        <v>0</v>
      </c>
    </row>
    <row r="78" spans="1:13" x14ac:dyDescent="0.2">
      <c r="A78" t="s">
        <v>3316</v>
      </c>
      <c r="B78">
        <v>1</v>
      </c>
      <c r="C78">
        <f t="shared" si="8"/>
        <v>1</v>
      </c>
      <c r="D78" t="s">
        <v>2544</v>
      </c>
      <c r="E78" t="s">
        <v>2546</v>
      </c>
      <c r="F78" t="s">
        <v>9302</v>
      </c>
      <c r="G78">
        <f t="shared" si="9"/>
        <v>-1</v>
      </c>
      <c r="H78">
        <f t="shared" si="10"/>
        <v>0.5</v>
      </c>
      <c r="I78">
        <f t="shared" si="11"/>
        <v>-0.5</v>
      </c>
      <c r="J78">
        <f t="shared" si="12"/>
        <v>0</v>
      </c>
      <c r="K78">
        <f t="shared" si="13"/>
        <v>0</v>
      </c>
      <c r="L78">
        <f t="shared" si="14"/>
        <v>0</v>
      </c>
      <c r="M78">
        <f t="shared" si="15"/>
        <v>0</v>
      </c>
    </row>
    <row r="79" spans="1:13" x14ac:dyDescent="0.2">
      <c r="A79" t="s">
        <v>3326</v>
      </c>
      <c r="B79">
        <v>1</v>
      </c>
      <c r="C79">
        <f t="shared" si="8"/>
        <v>1</v>
      </c>
      <c r="D79" t="s">
        <v>2549</v>
      </c>
      <c r="E79" t="s">
        <v>2546</v>
      </c>
      <c r="F79" t="s">
        <v>9300</v>
      </c>
      <c r="G79">
        <f t="shared" si="9"/>
        <v>-1</v>
      </c>
      <c r="H79">
        <f t="shared" si="10"/>
        <v>1</v>
      </c>
      <c r="I79">
        <f t="shared" si="11"/>
        <v>-1</v>
      </c>
      <c r="J79">
        <f t="shared" si="12"/>
        <v>0</v>
      </c>
      <c r="K79">
        <f t="shared" si="13"/>
        <v>0</v>
      </c>
      <c r="L79">
        <f t="shared" si="14"/>
        <v>0</v>
      </c>
      <c r="M79">
        <f t="shared" si="15"/>
        <v>0</v>
      </c>
    </row>
    <row r="80" spans="1:13" x14ac:dyDescent="0.2">
      <c r="A80" t="s">
        <v>3356</v>
      </c>
      <c r="B80">
        <v>5</v>
      </c>
      <c r="C80">
        <f t="shared" si="8"/>
        <v>5</v>
      </c>
      <c r="D80" t="s">
        <v>2544</v>
      </c>
      <c r="E80" t="s">
        <v>2563</v>
      </c>
      <c r="F80" t="s">
        <v>9298</v>
      </c>
      <c r="G80">
        <f t="shared" si="9"/>
        <v>1</v>
      </c>
      <c r="H80">
        <f t="shared" si="10"/>
        <v>0.5</v>
      </c>
      <c r="I80">
        <f t="shared" si="11"/>
        <v>2.5</v>
      </c>
      <c r="J80" t="str">
        <f t="shared" si="12"/>
        <v>weaksubj</v>
      </c>
      <c r="K80">
        <f t="shared" si="13"/>
        <v>-1</v>
      </c>
      <c r="L80">
        <f t="shared" si="14"/>
        <v>-5</v>
      </c>
      <c r="M80">
        <f t="shared" si="15"/>
        <v>5</v>
      </c>
    </row>
    <row r="81" spans="1:13" x14ac:dyDescent="0.2">
      <c r="A81" t="s">
        <v>3358</v>
      </c>
      <c r="B81">
        <v>3</v>
      </c>
      <c r="C81">
        <f t="shared" si="8"/>
        <v>3</v>
      </c>
      <c r="D81" t="s">
        <v>2544</v>
      </c>
      <c r="E81" t="s">
        <v>2563</v>
      </c>
      <c r="F81" t="s">
        <v>9298</v>
      </c>
      <c r="G81">
        <f t="shared" si="9"/>
        <v>1</v>
      </c>
      <c r="H81">
        <f t="shared" si="10"/>
        <v>0.5</v>
      </c>
      <c r="I81">
        <f t="shared" si="11"/>
        <v>1.5</v>
      </c>
      <c r="J81" t="str">
        <f t="shared" si="12"/>
        <v>weaksubj</v>
      </c>
      <c r="K81">
        <f t="shared" si="13"/>
        <v>-1</v>
      </c>
      <c r="L81">
        <f t="shared" si="14"/>
        <v>-3</v>
      </c>
      <c r="M81">
        <f t="shared" si="15"/>
        <v>3</v>
      </c>
    </row>
    <row r="82" spans="1:13" x14ac:dyDescent="0.2">
      <c r="A82" t="s">
        <v>3376</v>
      </c>
      <c r="B82">
        <v>2</v>
      </c>
      <c r="C82">
        <f t="shared" si="8"/>
        <v>2</v>
      </c>
      <c r="D82" t="s">
        <v>2549</v>
      </c>
      <c r="E82" t="s">
        <v>2546</v>
      </c>
      <c r="F82" t="s">
        <v>9300</v>
      </c>
      <c r="G82">
        <f t="shared" si="9"/>
        <v>-1</v>
      </c>
      <c r="H82">
        <f t="shared" si="10"/>
        <v>1</v>
      </c>
      <c r="I82">
        <f t="shared" si="11"/>
        <v>-2</v>
      </c>
      <c r="J82">
        <f t="shared" si="12"/>
        <v>0</v>
      </c>
      <c r="K82">
        <f t="shared" si="13"/>
        <v>0</v>
      </c>
      <c r="L82">
        <f t="shared" si="14"/>
        <v>0</v>
      </c>
      <c r="M82">
        <f t="shared" si="15"/>
        <v>0</v>
      </c>
    </row>
    <row r="83" spans="1:13" x14ac:dyDescent="0.2">
      <c r="A83" t="s">
        <v>3378</v>
      </c>
      <c r="B83">
        <v>2</v>
      </c>
      <c r="C83">
        <f t="shared" si="8"/>
        <v>2</v>
      </c>
      <c r="D83" t="s">
        <v>2549</v>
      </c>
      <c r="E83" t="s">
        <v>2563</v>
      </c>
      <c r="F83" t="s">
        <v>9301</v>
      </c>
      <c r="G83">
        <f t="shared" si="9"/>
        <v>1</v>
      </c>
      <c r="H83">
        <f t="shared" si="10"/>
        <v>1</v>
      </c>
      <c r="I83">
        <f t="shared" si="11"/>
        <v>2</v>
      </c>
      <c r="J83" t="str">
        <f t="shared" si="12"/>
        <v>strongsubj</v>
      </c>
      <c r="K83">
        <f t="shared" si="13"/>
        <v>1</v>
      </c>
      <c r="L83">
        <f t="shared" si="14"/>
        <v>2</v>
      </c>
      <c r="M83">
        <f t="shared" si="15"/>
        <v>2</v>
      </c>
    </row>
    <row r="84" spans="1:13" x14ac:dyDescent="0.2">
      <c r="A84" t="s">
        <v>3384</v>
      </c>
      <c r="B84">
        <v>1</v>
      </c>
      <c r="C84">
        <f t="shared" si="8"/>
        <v>1</v>
      </c>
      <c r="D84" t="s">
        <v>2549</v>
      </c>
      <c r="E84" t="s">
        <v>2563</v>
      </c>
      <c r="F84" t="s">
        <v>9301</v>
      </c>
      <c r="G84">
        <f t="shared" si="9"/>
        <v>1</v>
      </c>
      <c r="H84">
        <f t="shared" si="10"/>
        <v>1</v>
      </c>
      <c r="I84">
        <f t="shared" si="11"/>
        <v>1</v>
      </c>
      <c r="J84" t="str">
        <f t="shared" si="12"/>
        <v>strongsubj</v>
      </c>
      <c r="K84">
        <f t="shared" si="13"/>
        <v>1</v>
      </c>
      <c r="L84">
        <f t="shared" si="14"/>
        <v>1</v>
      </c>
      <c r="M84">
        <f t="shared" si="15"/>
        <v>1</v>
      </c>
    </row>
    <row r="85" spans="1:13" x14ac:dyDescent="0.2">
      <c r="A85" t="s">
        <v>3388</v>
      </c>
      <c r="B85">
        <v>1</v>
      </c>
      <c r="C85">
        <f t="shared" si="8"/>
        <v>1</v>
      </c>
      <c r="D85" t="s">
        <v>2544</v>
      </c>
      <c r="E85" t="s">
        <v>2563</v>
      </c>
      <c r="F85" t="s">
        <v>9298</v>
      </c>
      <c r="G85">
        <f t="shared" si="9"/>
        <v>1</v>
      </c>
      <c r="H85">
        <f t="shared" si="10"/>
        <v>0.5</v>
      </c>
      <c r="I85">
        <f t="shared" si="11"/>
        <v>0.5</v>
      </c>
      <c r="J85" t="str">
        <f t="shared" si="12"/>
        <v>weaksubj</v>
      </c>
      <c r="K85">
        <f t="shared" si="13"/>
        <v>-1</v>
      </c>
      <c r="L85">
        <f t="shared" si="14"/>
        <v>-1</v>
      </c>
      <c r="M85">
        <f t="shared" si="15"/>
        <v>1</v>
      </c>
    </row>
    <row r="86" spans="1:13" x14ac:dyDescent="0.2">
      <c r="A86" t="s">
        <v>3390</v>
      </c>
      <c r="B86">
        <v>5</v>
      </c>
      <c r="C86">
        <f t="shared" si="8"/>
        <v>5</v>
      </c>
      <c r="D86" t="s">
        <v>2544</v>
      </c>
      <c r="E86" t="s">
        <v>2588</v>
      </c>
      <c r="F86" t="s">
        <v>9303</v>
      </c>
      <c r="G86">
        <f t="shared" si="9"/>
        <v>0</v>
      </c>
      <c r="H86">
        <f t="shared" si="10"/>
        <v>0.5</v>
      </c>
      <c r="I86">
        <f t="shared" si="11"/>
        <v>0</v>
      </c>
      <c r="J86">
        <f t="shared" si="12"/>
        <v>0</v>
      </c>
      <c r="K86">
        <f t="shared" si="13"/>
        <v>0</v>
      </c>
      <c r="L86">
        <f t="shared" si="14"/>
        <v>0</v>
      </c>
      <c r="M86">
        <f t="shared" si="15"/>
        <v>0</v>
      </c>
    </row>
    <row r="87" spans="1:13" x14ac:dyDescent="0.2">
      <c r="A87" t="s">
        <v>3391</v>
      </c>
      <c r="B87">
        <v>2</v>
      </c>
      <c r="C87">
        <f t="shared" si="8"/>
        <v>2</v>
      </c>
      <c r="D87" t="s">
        <v>2544</v>
      </c>
      <c r="E87" t="s">
        <v>2588</v>
      </c>
      <c r="F87" t="s">
        <v>9303</v>
      </c>
      <c r="G87">
        <f t="shared" si="9"/>
        <v>0</v>
      </c>
      <c r="H87">
        <f t="shared" si="10"/>
        <v>0.5</v>
      </c>
      <c r="I87">
        <f t="shared" si="11"/>
        <v>0</v>
      </c>
      <c r="J87">
        <f t="shared" si="12"/>
        <v>0</v>
      </c>
      <c r="K87">
        <f t="shared" si="13"/>
        <v>0</v>
      </c>
      <c r="L87">
        <f t="shared" si="14"/>
        <v>0</v>
      </c>
      <c r="M87">
        <f t="shared" si="15"/>
        <v>0</v>
      </c>
    </row>
    <row r="88" spans="1:13" x14ac:dyDescent="0.2">
      <c r="A88" t="s">
        <v>3392</v>
      </c>
      <c r="B88">
        <v>5</v>
      </c>
      <c r="C88">
        <f t="shared" si="8"/>
        <v>5</v>
      </c>
      <c r="D88" t="s">
        <v>2549</v>
      </c>
      <c r="E88" t="s">
        <v>2588</v>
      </c>
      <c r="F88" t="s">
        <v>9299</v>
      </c>
      <c r="G88">
        <f t="shared" si="9"/>
        <v>0</v>
      </c>
      <c r="H88">
        <f t="shared" si="10"/>
        <v>1</v>
      </c>
      <c r="I88">
        <f t="shared" si="11"/>
        <v>0</v>
      </c>
      <c r="J88">
        <f t="shared" si="12"/>
        <v>0</v>
      </c>
      <c r="K88">
        <f t="shared" si="13"/>
        <v>0</v>
      </c>
      <c r="L88">
        <f t="shared" si="14"/>
        <v>0</v>
      </c>
      <c r="M88">
        <f t="shared" si="15"/>
        <v>0</v>
      </c>
    </row>
    <row r="89" spans="1:13" x14ac:dyDescent="0.2">
      <c r="A89" t="s">
        <v>3396</v>
      </c>
      <c r="B89">
        <v>2</v>
      </c>
      <c r="C89">
        <f t="shared" si="8"/>
        <v>2</v>
      </c>
      <c r="D89" t="s">
        <v>2544</v>
      </c>
      <c r="E89" t="s">
        <v>2546</v>
      </c>
      <c r="F89" t="s">
        <v>9302</v>
      </c>
      <c r="G89">
        <f t="shared" si="9"/>
        <v>-1</v>
      </c>
      <c r="H89">
        <f t="shared" si="10"/>
        <v>0.5</v>
      </c>
      <c r="I89">
        <f t="shared" si="11"/>
        <v>-1</v>
      </c>
      <c r="J89">
        <f t="shared" si="12"/>
        <v>0</v>
      </c>
      <c r="K89">
        <f t="shared" si="13"/>
        <v>0</v>
      </c>
      <c r="L89">
        <f t="shared" si="14"/>
        <v>0</v>
      </c>
      <c r="M89">
        <f t="shared" si="15"/>
        <v>0</v>
      </c>
    </row>
    <row r="90" spans="1:13" x14ac:dyDescent="0.2">
      <c r="A90" t="s">
        <v>3398</v>
      </c>
      <c r="B90">
        <v>9</v>
      </c>
      <c r="C90">
        <f t="shared" si="8"/>
        <v>9</v>
      </c>
      <c r="D90" t="s">
        <v>2544</v>
      </c>
      <c r="E90" t="s">
        <v>2563</v>
      </c>
      <c r="F90" t="s">
        <v>9298</v>
      </c>
      <c r="G90">
        <f t="shared" si="9"/>
        <v>1</v>
      </c>
      <c r="H90">
        <f t="shared" si="10"/>
        <v>0.5</v>
      </c>
      <c r="I90">
        <f t="shared" si="11"/>
        <v>4.5</v>
      </c>
      <c r="J90" t="str">
        <f t="shared" si="12"/>
        <v>weaksubj</v>
      </c>
      <c r="K90">
        <f t="shared" si="13"/>
        <v>-1</v>
      </c>
      <c r="L90">
        <f t="shared" si="14"/>
        <v>-9</v>
      </c>
      <c r="M90">
        <f t="shared" si="15"/>
        <v>9</v>
      </c>
    </row>
    <row r="91" spans="1:13" x14ac:dyDescent="0.2">
      <c r="A91" t="s">
        <v>3400</v>
      </c>
      <c r="B91">
        <v>1</v>
      </c>
      <c r="C91">
        <f t="shared" si="8"/>
        <v>1</v>
      </c>
      <c r="D91" t="s">
        <v>2544</v>
      </c>
      <c r="E91" t="s">
        <v>2588</v>
      </c>
      <c r="F91" t="s">
        <v>9303</v>
      </c>
      <c r="G91">
        <f t="shared" si="9"/>
        <v>0</v>
      </c>
      <c r="H91">
        <f t="shared" si="10"/>
        <v>0.5</v>
      </c>
      <c r="I91">
        <f t="shared" si="11"/>
        <v>0</v>
      </c>
      <c r="J91">
        <f t="shared" si="12"/>
        <v>0</v>
      </c>
      <c r="K91">
        <f t="shared" si="13"/>
        <v>0</v>
      </c>
      <c r="L91">
        <f t="shared" si="14"/>
        <v>0</v>
      </c>
      <c r="M91">
        <f t="shared" si="15"/>
        <v>0</v>
      </c>
    </row>
    <row r="92" spans="1:13" x14ac:dyDescent="0.2">
      <c r="A92" t="s">
        <v>3402</v>
      </c>
      <c r="B92">
        <v>1</v>
      </c>
      <c r="C92">
        <f t="shared" si="8"/>
        <v>1</v>
      </c>
      <c r="D92" t="s">
        <v>2549</v>
      </c>
      <c r="E92" t="s">
        <v>2546</v>
      </c>
      <c r="F92" t="s">
        <v>9300</v>
      </c>
      <c r="G92">
        <f t="shared" si="9"/>
        <v>-1</v>
      </c>
      <c r="H92">
        <f t="shared" si="10"/>
        <v>1</v>
      </c>
      <c r="I92">
        <f t="shared" si="11"/>
        <v>-1</v>
      </c>
      <c r="J92">
        <f t="shared" si="12"/>
        <v>0</v>
      </c>
      <c r="K92">
        <f t="shared" si="13"/>
        <v>0</v>
      </c>
      <c r="L92">
        <f t="shared" si="14"/>
        <v>0</v>
      </c>
      <c r="M92">
        <f t="shared" si="15"/>
        <v>0</v>
      </c>
    </row>
    <row r="93" spans="1:13" x14ac:dyDescent="0.2">
      <c r="A93" t="s">
        <v>3405</v>
      </c>
      <c r="B93">
        <v>1</v>
      </c>
      <c r="C93">
        <f t="shared" si="8"/>
        <v>1</v>
      </c>
      <c r="D93" t="s">
        <v>2544</v>
      </c>
      <c r="E93" t="s">
        <v>2563</v>
      </c>
      <c r="F93" t="s">
        <v>9298</v>
      </c>
      <c r="G93">
        <f t="shared" si="9"/>
        <v>1</v>
      </c>
      <c r="H93">
        <f t="shared" si="10"/>
        <v>0.5</v>
      </c>
      <c r="I93">
        <f t="shared" si="11"/>
        <v>0.5</v>
      </c>
      <c r="J93" t="str">
        <f t="shared" si="12"/>
        <v>weaksubj</v>
      </c>
      <c r="K93">
        <f t="shared" si="13"/>
        <v>-1</v>
      </c>
      <c r="L93">
        <f t="shared" si="14"/>
        <v>-1</v>
      </c>
      <c r="M93">
        <f t="shared" si="15"/>
        <v>1</v>
      </c>
    </row>
    <row r="94" spans="1:13" x14ac:dyDescent="0.2">
      <c r="A94" t="s">
        <v>3417</v>
      </c>
      <c r="B94">
        <v>1</v>
      </c>
      <c r="C94">
        <f t="shared" si="8"/>
        <v>1</v>
      </c>
      <c r="D94" t="s">
        <v>2549</v>
      </c>
      <c r="E94" t="s">
        <v>2546</v>
      </c>
      <c r="F94" t="s">
        <v>9300</v>
      </c>
      <c r="G94">
        <f t="shared" si="9"/>
        <v>-1</v>
      </c>
      <c r="H94">
        <f t="shared" si="10"/>
        <v>1</v>
      </c>
      <c r="I94">
        <f t="shared" si="11"/>
        <v>-1</v>
      </c>
      <c r="J94">
        <f t="shared" si="12"/>
        <v>0</v>
      </c>
      <c r="K94">
        <f t="shared" si="13"/>
        <v>0</v>
      </c>
      <c r="L94">
        <f t="shared" si="14"/>
        <v>0</v>
      </c>
      <c r="M94">
        <f t="shared" si="15"/>
        <v>0</v>
      </c>
    </row>
    <row r="95" spans="1:13" x14ac:dyDescent="0.2">
      <c r="A95" t="s">
        <v>3449</v>
      </c>
      <c r="B95">
        <v>1</v>
      </c>
      <c r="C95">
        <f t="shared" si="8"/>
        <v>1</v>
      </c>
      <c r="D95" t="s">
        <v>2544</v>
      </c>
      <c r="E95" t="s">
        <v>2563</v>
      </c>
      <c r="F95" t="s">
        <v>9298</v>
      </c>
      <c r="G95">
        <f t="shared" si="9"/>
        <v>1</v>
      </c>
      <c r="H95">
        <f t="shared" si="10"/>
        <v>0.5</v>
      </c>
      <c r="I95">
        <f t="shared" si="11"/>
        <v>0.5</v>
      </c>
      <c r="J95" t="str">
        <f t="shared" si="12"/>
        <v>weaksubj</v>
      </c>
      <c r="K95">
        <f t="shared" si="13"/>
        <v>-1</v>
      </c>
      <c r="L95">
        <f t="shared" si="14"/>
        <v>-1</v>
      </c>
      <c r="M95">
        <f t="shared" si="15"/>
        <v>1</v>
      </c>
    </row>
    <row r="96" spans="1:13" x14ac:dyDescent="0.2">
      <c r="A96" t="s">
        <v>3452</v>
      </c>
      <c r="B96">
        <v>1</v>
      </c>
      <c r="C96">
        <f t="shared" si="8"/>
        <v>1</v>
      </c>
      <c r="D96" t="s">
        <v>2544</v>
      </c>
      <c r="E96" t="s">
        <v>2563</v>
      </c>
      <c r="F96" t="s">
        <v>9298</v>
      </c>
      <c r="G96">
        <f t="shared" si="9"/>
        <v>1</v>
      </c>
      <c r="H96">
        <f t="shared" si="10"/>
        <v>0.5</v>
      </c>
      <c r="I96">
        <f t="shared" si="11"/>
        <v>0.5</v>
      </c>
      <c r="J96" t="str">
        <f t="shared" si="12"/>
        <v>weaksubj</v>
      </c>
      <c r="K96">
        <f t="shared" si="13"/>
        <v>-1</v>
      </c>
      <c r="L96">
        <f t="shared" si="14"/>
        <v>-1</v>
      </c>
      <c r="M96">
        <f t="shared" si="15"/>
        <v>1</v>
      </c>
    </row>
    <row r="97" spans="1:13" x14ac:dyDescent="0.2">
      <c r="A97" t="s">
        <v>3455</v>
      </c>
      <c r="B97">
        <v>1</v>
      </c>
      <c r="C97">
        <f t="shared" si="8"/>
        <v>1</v>
      </c>
      <c r="D97" t="s">
        <v>2549</v>
      </c>
      <c r="E97" t="s">
        <v>2563</v>
      </c>
      <c r="F97" t="s">
        <v>9301</v>
      </c>
      <c r="G97">
        <f t="shared" si="9"/>
        <v>1</v>
      </c>
      <c r="H97">
        <f t="shared" si="10"/>
        <v>1</v>
      </c>
      <c r="I97">
        <f t="shared" si="11"/>
        <v>1</v>
      </c>
      <c r="J97" t="str">
        <f t="shared" si="12"/>
        <v>strongsubj</v>
      </c>
      <c r="K97">
        <f t="shared" si="13"/>
        <v>1</v>
      </c>
      <c r="L97">
        <f t="shared" si="14"/>
        <v>1</v>
      </c>
      <c r="M97">
        <f t="shared" si="15"/>
        <v>1</v>
      </c>
    </row>
    <row r="98" spans="1:13" x14ac:dyDescent="0.2">
      <c r="A98" t="s">
        <v>3461</v>
      </c>
      <c r="B98">
        <v>9</v>
      </c>
      <c r="C98">
        <f t="shared" si="8"/>
        <v>9</v>
      </c>
      <c r="D98" t="s">
        <v>2544</v>
      </c>
      <c r="E98" t="s">
        <v>2546</v>
      </c>
      <c r="F98" t="s">
        <v>9302</v>
      </c>
      <c r="G98">
        <f t="shared" si="9"/>
        <v>-1</v>
      </c>
      <c r="H98">
        <f t="shared" si="10"/>
        <v>0.5</v>
      </c>
      <c r="I98">
        <f t="shared" si="11"/>
        <v>-4.5</v>
      </c>
      <c r="J98">
        <f t="shared" si="12"/>
        <v>0</v>
      </c>
      <c r="K98">
        <f t="shared" si="13"/>
        <v>0</v>
      </c>
      <c r="L98">
        <f t="shared" si="14"/>
        <v>0</v>
      </c>
      <c r="M98">
        <f t="shared" si="15"/>
        <v>0</v>
      </c>
    </row>
    <row r="99" spans="1:13" x14ac:dyDescent="0.2">
      <c r="A99" t="s">
        <v>3480</v>
      </c>
      <c r="B99">
        <v>14</v>
      </c>
      <c r="C99">
        <f t="shared" si="8"/>
        <v>14</v>
      </c>
      <c r="D99" t="s">
        <v>2544</v>
      </c>
      <c r="E99" t="s">
        <v>2546</v>
      </c>
      <c r="F99" t="s">
        <v>9302</v>
      </c>
      <c r="G99">
        <f t="shared" si="9"/>
        <v>-1</v>
      </c>
      <c r="H99">
        <f t="shared" si="10"/>
        <v>0.5</v>
      </c>
      <c r="I99">
        <f t="shared" si="11"/>
        <v>-7</v>
      </c>
      <c r="J99">
        <f t="shared" si="12"/>
        <v>0</v>
      </c>
      <c r="K99">
        <f t="shared" si="13"/>
        <v>0</v>
      </c>
      <c r="L99">
        <f t="shared" si="14"/>
        <v>0</v>
      </c>
      <c r="M99">
        <f t="shared" si="15"/>
        <v>0</v>
      </c>
    </row>
    <row r="100" spans="1:13" x14ac:dyDescent="0.2">
      <c r="A100" t="s">
        <v>3493</v>
      </c>
      <c r="B100">
        <v>8</v>
      </c>
      <c r="C100">
        <f t="shared" si="8"/>
        <v>8</v>
      </c>
      <c r="D100" t="s">
        <v>2544</v>
      </c>
      <c r="E100" t="s">
        <v>2563</v>
      </c>
      <c r="F100" t="s">
        <v>9298</v>
      </c>
      <c r="G100">
        <f t="shared" si="9"/>
        <v>1</v>
      </c>
      <c r="H100">
        <f t="shared" si="10"/>
        <v>0.5</v>
      </c>
      <c r="I100">
        <f t="shared" si="11"/>
        <v>4</v>
      </c>
      <c r="J100" t="str">
        <f t="shared" si="12"/>
        <v>weaksubj</v>
      </c>
      <c r="K100">
        <f t="shared" si="13"/>
        <v>-1</v>
      </c>
      <c r="L100">
        <f t="shared" si="14"/>
        <v>-8</v>
      </c>
      <c r="M100">
        <f t="shared" si="15"/>
        <v>8</v>
      </c>
    </row>
    <row r="101" spans="1:13" x14ac:dyDescent="0.2">
      <c r="A101" t="s">
        <v>3494</v>
      </c>
      <c r="B101">
        <v>2</v>
      </c>
      <c r="C101">
        <f t="shared" si="8"/>
        <v>2</v>
      </c>
      <c r="D101" t="s">
        <v>2544</v>
      </c>
      <c r="E101" t="s">
        <v>2563</v>
      </c>
      <c r="F101" t="s">
        <v>9298</v>
      </c>
      <c r="G101">
        <f t="shared" si="9"/>
        <v>1</v>
      </c>
      <c r="H101">
        <f t="shared" si="10"/>
        <v>0.5</v>
      </c>
      <c r="I101">
        <f t="shared" si="11"/>
        <v>1</v>
      </c>
      <c r="J101" t="str">
        <f t="shared" si="12"/>
        <v>weaksubj</v>
      </c>
      <c r="K101">
        <f t="shared" si="13"/>
        <v>-1</v>
      </c>
      <c r="L101">
        <f t="shared" si="14"/>
        <v>-2</v>
      </c>
      <c r="M101">
        <f t="shared" si="15"/>
        <v>2</v>
      </c>
    </row>
    <row r="102" spans="1:13" x14ac:dyDescent="0.2">
      <c r="A102" t="s">
        <v>3507</v>
      </c>
      <c r="B102">
        <v>3</v>
      </c>
      <c r="C102">
        <f t="shared" si="8"/>
        <v>3</v>
      </c>
      <c r="D102" t="s">
        <v>2544</v>
      </c>
      <c r="E102" t="s">
        <v>2563</v>
      </c>
      <c r="F102" t="s">
        <v>9298</v>
      </c>
      <c r="G102">
        <f t="shared" si="9"/>
        <v>1</v>
      </c>
      <c r="H102">
        <f t="shared" si="10"/>
        <v>0.5</v>
      </c>
      <c r="I102">
        <f t="shared" si="11"/>
        <v>1.5</v>
      </c>
      <c r="J102" t="str">
        <f t="shared" si="12"/>
        <v>weaksubj</v>
      </c>
      <c r="K102">
        <f t="shared" si="13"/>
        <v>-1</v>
      </c>
      <c r="L102">
        <f t="shared" si="14"/>
        <v>-3</v>
      </c>
      <c r="M102">
        <f t="shared" si="15"/>
        <v>3</v>
      </c>
    </row>
    <row r="103" spans="1:13" x14ac:dyDescent="0.2">
      <c r="A103" t="s">
        <v>3515</v>
      </c>
      <c r="B103">
        <v>1</v>
      </c>
      <c r="C103">
        <f t="shared" si="8"/>
        <v>1</v>
      </c>
      <c r="D103" t="s">
        <v>2549</v>
      </c>
      <c r="E103" t="s">
        <v>2563</v>
      </c>
      <c r="F103" t="s">
        <v>9301</v>
      </c>
      <c r="G103">
        <f t="shared" si="9"/>
        <v>1</v>
      </c>
      <c r="H103">
        <f t="shared" si="10"/>
        <v>1</v>
      </c>
      <c r="I103">
        <f t="shared" si="11"/>
        <v>1</v>
      </c>
      <c r="J103" t="str">
        <f t="shared" si="12"/>
        <v>strongsubj</v>
      </c>
      <c r="K103">
        <f t="shared" si="13"/>
        <v>1</v>
      </c>
      <c r="L103">
        <f t="shared" si="14"/>
        <v>1</v>
      </c>
      <c r="M103">
        <f t="shared" si="15"/>
        <v>1</v>
      </c>
    </row>
    <row r="104" spans="1:13" x14ac:dyDescent="0.2">
      <c r="A104" t="s">
        <v>3528</v>
      </c>
      <c r="B104">
        <v>1</v>
      </c>
      <c r="C104">
        <f t="shared" si="8"/>
        <v>1</v>
      </c>
      <c r="D104" t="s">
        <v>2544</v>
      </c>
      <c r="E104" t="s">
        <v>2588</v>
      </c>
      <c r="F104" t="s">
        <v>9303</v>
      </c>
      <c r="G104">
        <f t="shared" si="9"/>
        <v>0</v>
      </c>
      <c r="H104">
        <f t="shared" si="10"/>
        <v>0.5</v>
      </c>
      <c r="I104">
        <f t="shared" si="11"/>
        <v>0</v>
      </c>
      <c r="J104">
        <f t="shared" si="12"/>
        <v>0</v>
      </c>
      <c r="K104">
        <f t="shared" si="13"/>
        <v>0</v>
      </c>
      <c r="L104">
        <f t="shared" si="14"/>
        <v>0</v>
      </c>
      <c r="M104">
        <f t="shared" si="15"/>
        <v>0</v>
      </c>
    </row>
    <row r="105" spans="1:13" x14ac:dyDescent="0.2">
      <c r="A105" t="s">
        <v>3529</v>
      </c>
      <c r="B105">
        <v>1</v>
      </c>
      <c r="C105">
        <f t="shared" si="8"/>
        <v>1</v>
      </c>
      <c r="D105" t="s">
        <v>2544</v>
      </c>
      <c r="E105" t="s">
        <v>2546</v>
      </c>
      <c r="F105" t="s">
        <v>9302</v>
      </c>
      <c r="G105">
        <f t="shared" si="9"/>
        <v>-1</v>
      </c>
      <c r="H105">
        <f t="shared" si="10"/>
        <v>0.5</v>
      </c>
      <c r="I105">
        <f t="shared" si="11"/>
        <v>-0.5</v>
      </c>
      <c r="J105">
        <f t="shared" si="12"/>
        <v>0</v>
      </c>
      <c r="K105">
        <f t="shared" si="13"/>
        <v>0</v>
      </c>
      <c r="L105">
        <f t="shared" si="14"/>
        <v>0</v>
      </c>
      <c r="M105">
        <f t="shared" si="15"/>
        <v>0</v>
      </c>
    </row>
    <row r="106" spans="1:13" x14ac:dyDescent="0.2">
      <c r="A106" t="s">
        <v>3532</v>
      </c>
      <c r="B106">
        <v>1</v>
      </c>
      <c r="C106">
        <f t="shared" si="8"/>
        <v>1</v>
      </c>
      <c r="D106" t="s">
        <v>2544</v>
      </c>
      <c r="E106" t="s">
        <v>2546</v>
      </c>
      <c r="F106" t="s">
        <v>9302</v>
      </c>
      <c r="G106">
        <f t="shared" si="9"/>
        <v>-1</v>
      </c>
      <c r="H106">
        <f t="shared" si="10"/>
        <v>0.5</v>
      </c>
      <c r="I106">
        <f t="shared" si="11"/>
        <v>-0.5</v>
      </c>
      <c r="J106">
        <f t="shared" si="12"/>
        <v>0</v>
      </c>
      <c r="K106">
        <f t="shared" si="13"/>
        <v>0</v>
      </c>
      <c r="L106">
        <f t="shared" si="14"/>
        <v>0</v>
      </c>
      <c r="M106">
        <f t="shared" si="15"/>
        <v>0</v>
      </c>
    </row>
    <row r="107" spans="1:13" x14ac:dyDescent="0.2">
      <c r="A107" t="s">
        <v>3535</v>
      </c>
      <c r="B107">
        <v>1</v>
      </c>
      <c r="C107">
        <f t="shared" si="8"/>
        <v>1</v>
      </c>
      <c r="D107" t="s">
        <v>2549</v>
      </c>
      <c r="E107" t="s">
        <v>2563</v>
      </c>
      <c r="F107" t="s">
        <v>9301</v>
      </c>
      <c r="G107">
        <f t="shared" si="9"/>
        <v>1</v>
      </c>
      <c r="H107">
        <f t="shared" si="10"/>
        <v>1</v>
      </c>
      <c r="I107">
        <f t="shared" si="11"/>
        <v>1</v>
      </c>
      <c r="J107" t="str">
        <f t="shared" si="12"/>
        <v>strongsubj</v>
      </c>
      <c r="K107">
        <f t="shared" si="13"/>
        <v>1</v>
      </c>
      <c r="L107">
        <f t="shared" si="14"/>
        <v>1</v>
      </c>
      <c r="M107">
        <f t="shared" si="15"/>
        <v>1</v>
      </c>
    </row>
    <row r="108" spans="1:13" x14ac:dyDescent="0.2">
      <c r="A108" t="s">
        <v>3550</v>
      </c>
      <c r="B108">
        <v>1</v>
      </c>
      <c r="C108">
        <f t="shared" si="8"/>
        <v>1</v>
      </c>
      <c r="D108" t="s">
        <v>2549</v>
      </c>
      <c r="E108" t="s">
        <v>2546</v>
      </c>
      <c r="F108" t="s">
        <v>9300</v>
      </c>
      <c r="G108">
        <f t="shared" si="9"/>
        <v>-1</v>
      </c>
      <c r="H108">
        <f t="shared" si="10"/>
        <v>1</v>
      </c>
      <c r="I108">
        <f t="shared" si="11"/>
        <v>-1</v>
      </c>
      <c r="J108">
        <f t="shared" si="12"/>
        <v>0</v>
      </c>
      <c r="K108">
        <f t="shared" si="13"/>
        <v>0</v>
      </c>
      <c r="L108">
        <f t="shared" si="14"/>
        <v>0</v>
      </c>
      <c r="M108">
        <f t="shared" si="15"/>
        <v>0</v>
      </c>
    </row>
    <row r="109" spans="1:13" x14ac:dyDescent="0.2">
      <c r="A109" t="s">
        <v>3556</v>
      </c>
      <c r="B109">
        <v>1</v>
      </c>
      <c r="C109">
        <f t="shared" si="8"/>
        <v>1</v>
      </c>
      <c r="D109" t="s">
        <v>2544</v>
      </c>
      <c r="E109" t="s">
        <v>2563</v>
      </c>
      <c r="F109" t="s">
        <v>9298</v>
      </c>
      <c r="G109">
        <f t="shared" si="9"/>
        <v>1</v>
      </c>
      <c r="H109">
        <f t="shared" si="10"/>
        <v>0.5</v>
      </c>
      <c r="I109">
        <f t="shared" si="11"/>
        <v>0.5</v>
      </c>
      <c r="J109" t="str">
        <f t="shared" si="12"/>
        <v>weaksubj</v>
      </c>
      <c r="K109">
        <f t="shared" si="13"/>
        <v>-1</v>
      </c>
      <c r="L109">
        <f t="shared" si="14"/>
        <v>-1</v>
      </c>
      <c r="M109">
        <f t="shared" si="15"/>
        <v>1</v>
      </c>
    </row>
    <row r="110" spans="1:13" x14ac:dyDescent="0.2">
      <c r="A110" t="s">
        <v>3573</v>
      </c>
      <c r="B110">
        <v>1</v>
      </c>
      <c r="C110">
        <f t="shared" si="8"/>
        <v>1</v>
      </c>
      <c r="D110" t="s">
        <v>2549</v>
      </c>
      <c r="E110" t="s">
        <v>2563</v>
      </c>
      <c r="F110" t="s">
        <v>9301</v>
      </c>
      <c r="G110">
        <f t="shared" si="9"/>
        <v>1</v>
      </c>
      <c r="H110">
        <f t="shared" si="10"/>
        <v>1</v>
      </c>
      <c r="I110">
        <f t="shared" si="11"/>
        <v>1</v>
      </c>
      <c r="J110" t="str">
        <f t="shared" si="12"/>
        <v>strongsubj</v>
      </c>
      <c r="K110">
        <f t="shared" si="13"/>
        <v>1</v>
      </c>
      <c r="L110">
        <f t="shared" si="14"/>
        <v>1</v>
      </c>
      <c r="M110">
        <f t="shared" si="15"/>
        <v>1</v>
      </c>
    </row>
    <row r="111" spans="1:13" x14ac:dyDescent="0.2">
      <c r="A111" t="s">
        <v>3574</v>
      </c>
      <c r="B111">
        <v>2</v>
      </c>
      <c r="C111">
        <f t="shared" si="8"/>
        <v>2</v>
      </c>
      <c r="D111" t="s">
        <v>2549</v>
      </c>
      <c r="E111" t="s">
        <v>2563</v>
      </c>
      <c r="F111" t="s">
        <v>9301</v>
      </c>
      <c r="G111">
        <f t="shared" si="9"/>
        <v>1</v>
      </c>
      <c r="H111">
        <f t="shared" si="10"/>
        <v>1</v>
      </c>
      <c r="I111">
        <f t="shared" si="11"/>
        <v>2</v>
      </c>
      <c r="J111" t="str">
        <f t="shared" si="12"/>
        <v>strongsubj</v>
      </c>
      <c r="K111">
        <f t="shared" si="13"/>
        <v>1</v>
      </c>
      <c r="L111">
        <f t="shared" si="14"/>
        <v>2</v>
      </c>
      <c r="M111">
        <f t="shared" si="15"/>
        <v>2</v>
      </c>
    </row>
    <row r="112" spans="1:13" x14ac:dyDescent="0.2">
      <c r="A112" t="s">
        <v>3582</v>
      </c>
      <c r="B112">
        <v>2</v>
      </c>
      <c r="C112">
        <f t="shared" si="8"/>
        <v>2</v>
      </c>
      <c r="D112" t="s">
        <v>2549</v>
      </c>
      <c r="E112" t="s">
        <v>2546</v>
      </c>
      <c r="F112" t="s">
        <v>9300</v>
      </c>
      <c r="G112">
        <f t="shared" si="9"/>
        <v>-1</v>
      </c>
      <c r="H112">
        <f t="shared" si="10"/>
        <v>1</v>
      </c>
      <c r="I112">
        <f t="shared" si="11"/>
        <v>-2</v>
      </c>
      <c r="J112">
        <f t="shared" si="12"/>
        <v>0</v>
      </c>
      <c r="K112">
        <f t="shared" si="13"/>
        <v>0</v>
      </c>
      <c r="L112">
        <f t="shared" si="14"/>
        <v>0</v>
      </c>
      <c r="M112">
        <f t="shared" si="15"/>
        <v>0</v>
      </c>
    </row>
    <row r="113" spans="1:13" x14ac:dyDescent="0.2">
      <c r="A113" t="s">
        <v>3591</v>
      </c>
      <c r="B113">
        <v>6</v>
      </c>
      <c r="C113">
        <f t="shared" si="8"/>
        <v>6</v>
      </c>
      <c r="D113" t="s">
        <v>2549</v>
      </c>
      <c r="E113" t="s">
        <v>2563</v>
      </c>
      <c r="F113" t="s">
        <v>9301</v>
      </c>
      <c r="G113">
        <f t="shared" si="9"/>
        <v>1</v>
      </c>
      <c r="H113">
        <f t="shared" si="10"/>
        <v>1</v>
      </c>
      <c r="I113">
        <f t="shared" si="11"/>
        <v>6</v>
      </c>
      <c r="J113" t="str">
        <f t="shared" si="12"/>
        <v>strongsubj</v>
      </c>
      <c r="K113">
        <f t="shared" si="13"/>
        <v>1</v>
      </c>
      <c r="L113">
        <f t="shared" si="14"/>
        <v>6</v>
      </c>
      <c r="M113">
        <f t="shared" si="15"/>
        <v>6</v>
      </c>
    </row>
    <row r="114" spans="1:13" x14ac:dyDescent="0.2">
      <c r="A114" t="s">
        <v>3598</v>
      </c>
      <c r="B114">
        <v>13</v>
      </c>
      <c r="C114">
        <f t="shared" si="8"/>
        <v>13</v>
      </c>
      <c r="D114" t="s">
        <v>2549</v>
      </c>
      <c r="E114" t="s">
        <v>2588</v>
      </c>
      <c r="F114" t="s">
        <v>9299</v>
      </c>
      <c r="G114">
        <f t="shared" si="9"/>
        <v>0</v>
      </c>
      <c r="H114">
        <f t="shared" si="10"/>
        <v>1</v>
      </c>
      <c r="I114">
        <f t="shared" si="11"/>
        <v>0</v>
      </c>
      <c r="J114">
        <f t="shared" si="12"/>
        <v>0</v>
      </c>
      <c r="K114">
        <f t="shared" si="13"/>
        <v>0</v>
      </c>
      <c r="L114">
        <f t="shared" si="14"/>
        <v>0</v>
      </c>
      <c r="M114">
        <f t="shared" si="15"/>
        <v>0</v>
      </c>
    </row>
    <row r="115" spans="1:13" x14ac:dyDescent="0.2">
      <c r="A115" t="s">
        <v>3600</v>
      </c>
      <c r="B115">
        <v>2</v>
      </c>
      <c r="C115">
        <f t="shared" si="8"/>
        <v>2</v>
      </c>
      <c r="D115" t="s">
        <v>2544</v>
      </c>
      <c r="E115" t="s">
        <v>2588</v>
      </c>
      <c r="F115" t="s">
        <v>9303</v>
      </c>
      <c r="G115">
        <f t="shared" si="9"/>
        <v>0</v>
      </c>
      <c r="H115">
        <f t="shared" si="10"/>
        <v>0.5</v>
      </c>
      <c r="I115">
        <f t="shared" si="11"/>
        <v>0</v>
      </c>
      <c r="J115">
        <f t="shared" si="12"/>
        <v>0</v>
      </c>
      <c r="K115">
        <f t="shared" si="13"/>
        <v>0</v>
      </c>
      <c r="L115">
        <f t="shared" si="14"/>
        <v>0</v>
      </c>
      <c r="M115">
        <f t="shared" si="15"/>
        <v>0</v>
      </c>
    </row>
    <row r="116" spans="1:13" x14ac:dyDescent="0.2">
      <c r="A116" t="s">
        <v>3601</v>
      </c>
      <c r="B116">
        <v>1</v>
      </c>
      <c r="C116">
        <f t="shared" si="8"/>
        <v>1</v>
      </c>
      <c r="D116" t="s">
        <v>2544</v>
      </c>
      <c r="E116" t="s">
        <v>2563</v>
      </c>
      <c r="F116" t="s">
        <v>9298</v>
      </c>
      <c r="G116">
        <f t="shared" si="9"/>
        <v>1</v>
      </c>
      <c r="H116">
        <f t="shared" si="10"/>
        <v>0.5</v>
      </c>
      <c r="I116">
        <f t="shared" si="11"/>
        <v>0.5</v>
      </c>
      <c r="J116" t="str">
        <f t="shared" si="12"/>
        <v>weaksubj</v>
      </c>
      <c r="K116">
        <f t="shared" si="13"/>
        <v>-1</v>
      </c>
      <c r="L116">
        <f t="shared" si="14"/>
        <v>-1</v>
      </c>
      <c r="M116">
        <f t="shared" si="15"/>
        <v>1</v>
      </c>
    </row>
    <row r="117" spans="1:13" x14ac:dyDescent="0.2">
      <c r="A117" t="s">
        <v>3625</v>
      </c>
      <c r="B117">
        <v>2</v>
      </c>
      <c r="C117">
        <f t="shared" si="8"/>
        <v>2</v>
      </c>
      <c r="D117" t="s">
        <v>2549</v>
      </c>
      <c r="E117" t="s">
        <v>2563</v>
      </c>
      <c r="F117" t="s">
        <v>9301</v>
      </c>
      <c r="G117">
        <f t="shared" si="9"/>
        <v>1</v>
      </c>
      <c r="H117">
        <f t="shared" si="10"/>
        <v>1</v>
      </c>
      <c r="I117">
        <f t="shared" si="11"/>
        <v>2</v>
      </c>
      <c r="J117" t="str">
        <f t="shared" si="12"/>
        <v>strongsubj</v>
      </c>
      <c r="K117">
        <f t="shared" si="13"/>
        <v>1</v>
      </c>
      <c r="L117">
        <f t="shared" si="14"/>
        <v>2</v>
      </c>
      <c r="M117">
        <f t="shared" si="15"/>
        <v>2</v>
      </c>
    </row>
    <row r="118" spans="1:13" x14ac:dyDescent="0.2">
      <c r="A118" t="s">
        <v>3625</v>
      </c>
      <c r="B118">
        <v>2</v>
      </c>
      <c r="C118">
        <f t="shared" si="8"/>
        <v>0</v>
      </c>
      <c r="D118" t="s">
        <v>2544</v>
      </c>
      <c r="E118" t="s">
        <v>2563</v>
      </c>
      <c r="F118" t="s">
        <v>9298</v>
      </c>
      <c r="G118">
        <f t="shared" si="9"/>
        <v>1</v>
      </c>
      <c r="H118">
        <f t="shared" si="10"/>
        <v>0.5</v>
      </c>
      <c r="I118">
        <f t="shared" si="11"/>
        <v>0</v>
      </c>
      <c r="J118" t="str">
        <f t="shared" si="12"/>
        <v>weaksubj</v>
      </c>
      <c r="K118">
        <f t="shared" si="13"/>
        <v>-1</v>
      </c>
      <c r="L118">
        <f t="shared" si="14"/>
        <v>0</v>
      </c>
      <c r="M118">
        <f t="shared" si="15"/>
        <v>0</v>
      </c>
    </row>
    <row r="119" spans="1:13" x14ac:dyDescent="0.2">
      <c r="A119" t="s">
        <v>3638</v>
      </c>
      <c r="B119">
        <v>102</v>
      </c>
      <c r="C119">
        <f t="shared" si="8"/>
        <v>102</v>
      </c>
      <c r="D119" t="s">
        <v>2544</v>
      </c>
      <c r="E119" t="s">
        <v>2563</v>
      </c>
      <c r="F119" t="s">
        <v>9298</v>
      </c>
      <c r="G119">
        <f t="shared" si="9"/>
        <v>1</v>
      </c>
      <c r="H119">
        <f t="shared" si="10"/>
        <v>0.5</v>
      </c>
      <c r="I119">
        <f t="shared" si="11"/>
        <v>51</v>
      </c>
      <c r="J119" t="str">
        <f t="shared" si="12"/>
        <v>weaksubj</v>
      </c>
      <c r="K119">
        <f t="shared" si="13"/>
        <v>-1</v>
      </c>
      <c r="L119">
        <f t="shared" si="14"/>
        <v>-102</v>
      </c>
      <c r="M119">
        <f t="shared" si="15"/>
        <v>102</v>
      </c>
    </row>
    <row r="120" spans="1:13" x14ac:dyDescent="0.2">
      <c r="A120" t="s">
        <v>3643</v>
      </c>
      <c r="B120">
        <v>1</v>
      </c>
      <c r="C120">
        <f t="shared" si="8"/>
        <v>1</v>
      </c>
      <c r="D120" t="s">
        <v>2549</v>
      </c>
      <c r="E120" t="s">
        <v>2563</v>
      </c>
      <c r="F120" t="s">
        <v>9301</v>
      </c>
      <c r="G120">
        <f t="shared" si="9"/>
        <v>1</v>
      </c>
      <c r="H120">
        <f t="shared" si="10"/>
        <v>1</v>
      </c>
      <c r="I120">
        <f t="shared" si="11"/>
        <v>1</v>
      </c>
      <c r="J120" t="str">
        <f t="shared" si="12"/>
        <v>strongsubj</v>
      </c>
      <c r="K120">
        <f t="shared" si="13"/>
        <v>1</v>
      </c>
      <c r="L120">
        <f t="shared" si="14"/>
        <v>1</v>
      </c>
      <c r="M120">
        <f t="shared" si="15"/>
        <v>1</v>
      </c>
    </row>
    <row r="121" spans="1:13" x14ac:dyDescent="0.2">
      <c r="A121" t="s">
        <v>3643</v>
      </c>
      <c r="B121">
        <v>1</v>
      </c>
      <c r="C121">
        <f t="shared" si="8"/>
        <v>0</v>
      </c>
      <c r="D121" t="s">
        <v>2544</v>
      </c>
      <c r="E121" t="s">
        <v>2563</v>
      </c>
      <c r="F121" t="s">
        <v>9298</v>
      </c>
      <c r="G121">
        <f t="shared" si="9"/>
        <v>1</v>
      </c>
      <c r="H121">
        <f t="shared" si="10"/>
        <v>0.5</v>
      </c>
      <c r="I121">
        <f t="shared" si="11"/>
        <v>0</v>
      </c>
      <c r="J121" t="str">
        <f t="shared" si="12"/>
        <v>weaksubj</v>
      </c>
      <c r="K121">
        <f t="shared" si="13"/>
        <v>-1</v>
      </c>
      <c r="L121">
        <f t="shared" si="14"/>
        <v>0</v>
      </c>
      <c r="M121">
        <f t="shared" si="15"/>
        <v>0</v>
      </c>
    </row>
    <row r="122" spans="1:13" x14ac:dyDescent="0.2">
      <c r="A122" t="s">
        <v>3644</v>
      </c>
      <c r="B122">
        <v>2</v>
      </c>
      <c r="C122">
        <f t="shared" si="8"/>
        <v>2</v>
      </c>
      <c r="D122" t="s">
        <v>2549</v>
      </c>
      <c r="E122" t="s">
        <v>2563</v>
      </c>
      <c r="F122" t="s">
        <v>9301</v>
      </c>
      <c r="G122">
        <f t="shared" si="9"/>
        <v>1</v>
      </c>
      <c r="H122">
        <f t="shared" si="10"/>
        <v>1</v>
      </c>
      <c r="I122">
        <f t="shared" si="11"/>
        <v>2</v>
      </c>
      <c r="J122" t="str">
        <f t="shared" si="12"/>
        <v>strongsubj</v>
      </c>
      <c r="K122">
        <f t="shared" si="13"/>
        <v>1</v>
      </c>
      <c r="L122">
        <f t="shared" si="14"/>
        <v>2</v>
      </c>
      <c r="M122">
        <f t="shared" si="15"/>
        <v>2</v>
      </c>
    </row>
    <row r="123" spans="1:13" x14ac:dyDescent="0.2">
      <c r="A123" t="s">
        <v>3657</v>
      </c>
      <c r="B123">
        <v>1</v>
      </c>
      <c r="C123">
        <f t="shared" si="8"/>
        <v>1</v>
      </c>
      <c r="D123" t="s">
        <v>2544</v>
      </c>
      <c r="E123" t="s">
        <v>2563</v>
      </c>
      <c r="F123" t="s">
        <v>9298</v>
      </c>
      <c r="G123">
        <f t="shared" si="9"/>
        <v>1</v>
      </c>
      <c r="H123">
        <f t="shared" si="10"/>
        <v>0.5</v>
      </c>
      <c r="I123">
        <f t="shared" si="11"/>
        <v>0.5</v>
      </c>
      <c r="J123" t="str">
        <f t="shared" si="12"/>
        <v>weaksubj</v>
      </c>
      <c r="K123">
        <f t="shared" si="13"/>
        <v>-1</v>
      </c>
      <c r="L123">
        <f t="shared" si="14"/>
        <v>-1</v>
      </c>
      <c r="M123">
        <f t="shared" si="15"/>
        <v>1</v>
      </c>
    </row>
    <row r="124" spans="1:13" x14ac:dyDescent="0.2">
      <c r="A124" t="s">
        <v>3658</v>
      </c>
      <c r="B124">
        <v>1</v>
      </c>
      <c r="C124">
        <f t="shared" si="8"/>
        <v>1</v>
      </c>
      <c r="D124" t="s">
        <v>2549</v>
      </c>
      <c r="E124" t="s">
        <v>2563</v>
      </c>
      <c r="F124" t="s">
        <v>9301</v>
      </c>
      <c r="G124">
        <f t="shared" si="9"/>
        <v>1</v>
      </c>
      <c r="H124">
        <f t="shared" si="10"/>
        <v>1</v>
      </c>
      <c r="I124">
        <f t="shared" si="11"/>
        <v>1</v>
      </c>
      <c r="J124" t="str">
        <f t="shared" si="12"/>
        <v>strongsubj</v>
      </c>
      <c r="K124">
        <f t="shared" si="13"/>
        <v>1</v>
      </c>
      <c r="L124">
        <f t="shared" si="14"/>
        <v>1</v>
      </c>
      <c r="M124">
        <f t="shared" si="15"/>
        <v>1</v>
      </c>
    </row>
    <row r="125" spans="1:13" x14ac:dyDescent="0.2">
      <c r="A125" t="s">
        <v>3663</v>
      </c>
      <c r="B125">
        <v>1</v>
      </c>
      <c r="C125">
        <f t="shared" si="8"/>
        <v>1</v>
      </c>
      <c r="D125" t="s">
        <v>2549</v>
      </c>
      <c r="E125" t="s">
        <v>2546</v>
      </c>
      <c r="F125" t="s">
        <v>9300</v>
      </c>
      <c r="G125">
        <f t="shared" si="9"/>
        <v>-1</v>
      </c>
      <c r="H125">
        <f t="shared" si="10"/>
        <v>1</v>
      </c>
      <c r="I125">
        <f t="shared" si="11"/>
        <v>-1</v>
      </c>
      <c r="J125">
        <f t="shared" si="12"/>
        <v>0</v>
      </c>
      <c r="K125">
        <f t="shared" si="13"/>
        <v>0</v>
      </c>
      <c r="L125">
        <f t="shared" si="14"/>
        <v>0</v>
      </c>
      <c r="M125">
        <f t="shared" si="15"/>
        <v>0</v>
      </c>
    </row>
    <row r="126" spans="1:13" x14ac:dyDescent="0.2">
      <c r="A126" t="s">
        <v>3667</v>
      </c>
      <c r="B126">
        <v>26</v>
      </c>
      <c r="C126">
        <f t="shared" si="8"/>
        <v>26</v>
      </c>
      <c r="D126" t="s">
        <v>2544</v>
      </c>
      <c r="E126" t="s">
        <v>2588</v>
      </c>
      <c r="F126" t="s">
        <v>9303</v>
      </c>
      <c r="G126">
        <f t="shared" si="9"/>
        <v>0</v>
      </c>
      <c r="H126">
        <f t="shared" si="10"/>
        <v>0.5</v>
      </c>
      <c r="I126">
        <f t="shared" si="11"/>
        <v>0</v>
      </c>
      <c r="J126">
        <f t="shared" si="12"/>
        <v>0</v>
      </c>
      <c r="K126">
        <f t="shared" si="13"/>
        <v>0</v>
      </c>
      <c r="L126">
        <f t="shared" si="14"/>
        <v>0</v>
      </c>
      <c r="M126">
        <f t="shared" si="15"/>
        <v>0</v>
      </c>
    </row>
    <row r="127" spans="1:13" x14ac:dyDescent="0.2">
      <c r="A127" t="s">
        <v>3668</v>
      </c>
      <c r="B127">
        <v>1</v>
      </c>
      <c r="C127">
        <f t="shared" si="8"/>
        <v>1</v>
      </c>
      <c r="D127" t="s">
        <v>2549</v>
      </c>
      <c r="E127" t="s">
        <v>2546</v>
      </c>
      <c r="F127" t="s">
        <v>9300</v>
      </c>
      <c r="G127">
        <f t="shared" si="9"/>
        <v>-1</v>
      </c>
      <c r="H127">
        <f t="shared" si="10"/>
        <v>1</v>
      </c>
      <c r="I127">
        <f t="shared" si="11"/>
        <v>-1</v>
      </c>
      <c r="J127">
        <f t="shared" si="12"/>
        <v>0</v>
      </c>
      <c r="K127">
        <f t="shared" si="13"/>
        <v>0</v>
      </c>
      <c r="L127">
        <f t="shared" si="14"/>
        <v>0</v>
      </c>
      <c r="M127">
        <f t="shared" si="15"/>
        <v>0</v>
      </c>
    </row>
    <row r="128" spans="1:13" x14ac:dyDescent="0.2">
      <c r="A128" t="s">
        <v>3674</v>
      </c>
      <c r="B128">
        <v>5</v>
      </c>
      <c r="C128">
        <f t="shared" si="8"/>
        <v>5</v>
      </c>
      <c r="D128" t="s">
        <v>2549</v>
      </c>
      <c r="E128" t="s">
        <v>2563</v>
      </c>
      <c r="F128" t="s">
        <v>9301</v>
      </c>
      <c r="G128">
        <f t="shared" si="9"/>
        <v>1</v>
      </c>
      <c r="H128">
        <f t="shared" si="10"/>
        <v>1</v>
      </c>
      <c r="I128">
        <f t="shared" si="11"/>
        <v>5</v>
      </c>
      <c r="J128" t="str">
        <f t="shared" si="12"/>
        <v>strongsubj</v>
      </c>
      <c r="K128">
        <f t="shared" si="13"/>
        <v>1</v>
      </c>
      <c r="L128">
        <f t="shared" si="14"/>
        <v>5</v>
      </c>
      <c r="M128">
        <f t="shared" si="15"/>
        <v>5</v>
      </c>
    </row>
    <row r="129" spans="1:13" x14ac:dyDescent="0.2">
      <c r="A129" t="s">
        <v>3676</v>
      </c>
      <c r="B129">
        <v>10</v>
      </c>
      <c r="C129">
        <f t="shared" si="8"/>
        <v>10</v>
      </c>
      <c r="D129" t="s">
        <v>2549</v>
      </c>
      <c r="E129" t="s">
        <v>2563</v>
      </c>
      <c r="F129" t="s">
        <v>9301</v>
      </c>
      <c r="G129">
        <f t="shared" si="9"/>
        <v>1</v>
      </c>
      <c r="H129">
        <f t="shared" si="10"/>
        <v>1</v>
      </c>
      <c r="I129">
        <f t="shared" si="11"/>
        <v>10</v>
      </c>
      <c r="J129" t="str">
        <f t="shared" si="12"/>
        <v>strongsubj</v>
      </c>
      <c r="K129">
        <f t="shared" si="13"/>
        <v>1</v>
      </c>
      <c r="L129">
        <f t="shared" si="14"/>
        <v>10</v>
      </c>
      <c r="M129">
        <f t="shared" si="15"/>
        <v>10</v>
      </c>
    </row>
    <row r="130" spans="1:13" x14ac:dyDescent="0.2">
      <c r="A130" t="s">
        <v>3696</v>
      </c>
      <c r="B130">
        <v>16</v>
      </c>
      <c r="C130">
        <f t="shared" si="8"/>
        <v>16</v>
      </c>
      <c r="D130" t="s">
        <v>2549</v>
      </c>
      <c r="E130" t="s">
        <v>2546</v>
      </c>
      <c r="F130" t="s">
        <v>9300</v>
      </c>
      <c r="G130">
        <f t="shared" si="9"/>
        <v>-1</v>
      </c>
      <c r="H130">
        <f t="shared" si="10"/>
        <v>1</v>
      </c>
      <c r="I130">
        <f t="shared" si="11"/>
        <v>-16</v>
      </c>
      <c r="J130">
        <f t="shared" si="12"/>
        <v>0</v>
      </c>
      <c r="K130">
        <f t="shared" si="13"/>
        <v>0</v>
      </c>
      <c r="L130">
        <f t="shared" si="14"/>
        <v>0</v>
      </c>
      <c r="M130">
        <f t="shared" si="15"/>
        <v>0</v>
      </c>
    </row>
    <row r="131" spans="1:13" x14ac:dyDescent="0.2">
      <c r="A131" t="s">
        <v>3697</v>
      </c>
      <c r="B131">
        <v>2</v>
      </c>
      <c r="C131">
        <f t="shared" si="8"/>
        <v>2</v>
      </c>
      <c r="D131" t="s">
        <v>2549</v>
      </c>
      <c r="E131" t="s">
        <v>2563</v>
      </c>
      <c r="F131" t="s">
        <v>9301</v>
      </c>
      <c r="G131">
        <f t="shared" si="9"/>
        <v>1</v>
      </c>
      <c r="H131">
        <f t="shared" si="10"/>
        <v>1</v>
      </c>
      <c r="I131">
        <f t="shared" si="11"/>
        <v>2</v>
      </c>
      <c r="J131" t="str">
        <f t="shared" si="12"/>
        <v>strongsubj</v>
      </c>
      <c r="K131">
        <f t="shared" si="13"/>
        <v>1</v>
      </c>
      <c r="L131">
        <f t="shared" si="14"/>
        <v>2</v>
      </c>
      <c r="M131">
        <f t="shared" si="15"/>
        <v>2</v>
      </c>
    </row>
    <row r="132" spans="1:13" x14ac:dyDescent="0.2">
      <c r="A132" t="s">
        <v>3716</v>
      </c>
      <c r="B132">
        <v>1</v>
      </c>
      <c r="C132">
        <f t="shared" si="8"/>
        <v>1</v>
      </c>
      <c r="D132" t="s">
        <v>2549</v>
      </c>
      <c r="E132" t="s">
        <v>2546</v>
      </c>
      <c r="F132" t="s">
        <v>9300</v>
      </c>
      <c r="G132">
        <f t="shared" si="9"/>
        <v>-1</v>
      </c>
      <c r="H132">
        <f t="shared" si="10"/>
        <v>1</v>
      </c>
      <c r="I132">
        <f t="shared" si="11"/>
        <v>-1</v>
      </c>
      <c r="J132">
        <f t="shared" si="12"/>
        <v>0</v>
      </c>
      <c r="K132">
        <f t="shared" si="13"/>
        <v>0</v>
      </c>
      <c r="L132">
        <f t="shared" si="14"/>
        <v>0</v>
      </c>
      <c r="M132">
        <f t="shared" si="15"/>
        <v>0</v>
      </c>
    </row>
    <row r="133" spans="1:13" x14ac:dyDescent="0.2">
      <c r="A133" t="s">
        <v>3728</v>
      </c>
      <c r="B133">
        <v>1</v>
      </c>
      <c r="C133">
        <f t="shared" si="8"/>
        <v>1</v>
      </c>
      <c r="D133" t="s">
        <v>2549</v>
      </c>
      <c r="E133" t="s">
        <v>2546</v>
      </c>
      <c r="F133" t="s">
        <v>9300</v>
      </c>
      <c r="G133">
        <f t="shared" si="9"/>
        <v>-1</v>
      </c>
      <c r="H133">
        <f t="shared" si="10"/>
        <v>1</v>
      </c>
      <c r="I133">
        <f t="shared" si="11"/>
        <v>-1</v>
      </c>
      <c r="J133">
        <f t="shared" si="12"/>
        <v>0</v>
      </c>
      <c r="K133">
        <f t="shared" si="13"/>
        <v>0</v>
      </c>
      <c r="L133">
        <f t="shared" si="14"/>
        <v>0</v>
      </c>
      <c r="M133">
        <f t="shared" si="15"/>
        <v>0</v>
      </c>
    </row>
    <row r="134" spans="1:13" x14ac:dyDescent="0.2">
      <c r="A134" t="s">
        <v>3741</v>
      </c>
      <c r="B134">
        <v>8</v>
      </c>
      <c r="C134">
        <f t="shared" si="8"/>
        <v>8</v>
      </c>
      <c r="D134" t="s">
        <v>2544</v>
      </c>
      <c r="E134" t="s">
        <v>2546</v>
      </c>
      <c r="F134" t="s">
        <v>9302</v>
      </c>
      <c r="G134">
        <f t="shared" si="9"/>
        <v>-1</v>
      </c>
      <c r="H134">
        <f t="shared" si="10"/>
        <v>0.5</v>
      </c>
      <c r="I134">
        <f t="shared" si="11"/>
        <v>-4</v>
      </c>
      <c r="J134">
        <f t="shared" si="12"/>
        <v>0</v>
      </c>
      <c r="K134">
        <f t="shared" si="13"/>
        <v>0</v>
      </c>
      <c r="L134">
        <f t="shared" si="14"/>
        <v>0</v>
      </c>
      <c r="M134">
        <f t="shared" si="15"/>
        <v>0</v>
      </c>
    </row>
    <row r="135" spans="1:13" x14ac:dyDescent="0.2">
      <c r="A135" t="s">
        <v>3742</v>
      </c>
      <c r="B135">
        <v>1</v>
      </c>
      <c r="C135">
        <f t="shared" si="8"/>
        <v>1</v>
      </c>
      <c r="D135" t="s">
        <v>2549</v>
      </c>
      <c r="E135" t="s">
        <v>2563</v>
      </c>
      <c r="F135" t="s">
        <v>9301</v>
      </c>
      <c r="G135">
        <f t="shared" si="9"/>
        <v>1</v>
      </c>
      <c r="H135">
        <f t="shared" si="10"/>
        <v>1</v>
      </c>
      <c r="I135">
        <f t="shared" si="11"/>
        <v>1</v>
      </c>
      <c r="J135" t="str">
        <f t="shared" si="12"/>
        <v>strongsubj</v>
      </c>
      <c r="K135">
        <f t="shared" si="13"/>
        <v>1</v>
      </c>
      <c r="L135">
        <f t="shared" si="14"/>
        <v>1</v>
      </c>
      <c r="M135">
        <f t="shared" si="15"/>
        <v>1</v>
      </c>
    </row>
    <row r="136" spans="1:13" x14ac:dyDescent="0.2">
      <c r="A136" t="s">
        <v>3748</v>
      </c>
      <c r="B136">
        <v>1</v>
      </c>
      <c r="C136">
        <f t="shared" ref="C136:C199" si="16">IF(A136=A135,0,B136)</f>
        <v>1</v>
      </c>
      <c r="D136" t="s">
        <v>2549</v>
      </c>
      <c r="E136" t="s">
        <v>2546</v>
      </c>
      <c r="F136" t="s">
        <v>9300</v>
      </c>
      <c r="G136">
        <f t="shared" ref="G136:G199" si="17">VLOOKUP(E136,$G$1:$H$4,2,FALSE)</f>
        <v>-1</v>
      </c>
      <c r="H136">
        <f t="shared" ref="H136:H199" si="18">VLOOKUP(D136,$D$1:$E$2,2,FALSE)</f>
        <v>1</v>
      </c>
      <c r="I136">
        <f t="shared" ref="I136:I199" si="19">C136*G136*H136</f>
        <v>-1</v>
      </c>
      <c r="J136">
        <f t="shared" ref="J136:J199" si="20">IF(E136=$I$660,D136,0)</f>
        <v>0</v>
      </c>
      <c r="K136">
        <f t="shared" ref="K136:K199" si="21">IF(J136=0,0,IF(J136=$A$1,$B$1,$B$2))</f>
        <v>0</v>
      </c>
      <c r="L136">
        <f t="shared" ref="L136:L199" si="22">K136*C136</f>
        <v>0</v>
      </c>
      <c r="M136">
        <f t="shared" ref="M136:M199" si="23">ABS(K136)*C136</f>
        <v>0</v>
      </c>
    </row>
    <row r="137" spans="1:13" x14ac:dyDescent="0.2">
      <c r="A137" t="s">
        <v>3787</v>
      </c>
      <c r="B137">
        <v>1</v>
      </c>
      <c r="C137">
        <f t="shared" si="16"/>
        <v>1</v>
      </c>
      <c r="D137" t="s">
        <v>2544</v>
      </c>
      <c r="E137" t="s">
        <v>2546</v>
      </c>
      <c r="F137" t="s">
        <v>9302</v>
      </c>
      <c r="G137">
        <f t="shared" si="17"/>
        <v>-1</v>
      </c>
      <c r="H137">
        <f t="shared" si="18"/>
        <v>0.5</v>
      </c>
      <c r="I137">
        <f t="shared" si="19"/>
        <v>-0.5</v>
      </c>
      <c r="J137">
        <f t="shared" si="20"/>
        <v>0</v>
      </c>
      <c r="K137">
        <f t="shared" si="21"/>
        <v>0</v>
      </c>
      <c r="L137">
        <f t="shared" si="22"/>
        <v>0</v>
      </c>
      <c r="M137">
        <f t="shared" si="23"/>
        <v>0</v>
      </c>
    </row>
    <row r="138" spans="1:13" x14ac:dyDescent="0.2">
      <c r="A138" t="s">
        <v>3790</v>
      </c>
      <c r="B138">
        <v>12</v>
      </c>
      <c r="C138">
        <f t="shared" si="16"/>
        <v>12</v>
      </c>
      <c r="D138" t="s">
        <v>2544</v>
      </c>
      <c r="E138" t="s">
        <v>2563</v>
      </c>
      <c r="F138" t="s">
        <v>9298</v>
      </c>
      <c r="G138">
        <f t="shared" si="17"/>
        <v>1</v>
      </c>
      <c r="H138">
        <f t="shared" si="18"/>
        <v>0.5</v>
      </c>
      <c r="I138">
        <f t="shared" si="19"/>
        <v>6</v>
      </c>
      <c r="J138" t="str">
        <f t="shared" si="20"/>
        <v>weaksubj</v>
      </c>
      <c r="K138">
        <f t="shared" si="21"/>
        <v>-1</v>
      </c>
      <c r="L138">
        <f t="shared" si="22"/>
        <v>-12</v>
      </c>
      <c r="M138">
        <f t="shared" si="23"/>
        <v>12</v>
      </c>
    </row>
    <row r="139" spans="1:13" x14ac:dyDescent="0.2">
      <c r="A139" t="s">
        <v>3791</v>
      </c>
      <c r="B139">
        <v>1</v>
      </c>
      <c r="C139">
        <f t="shared" si="16"/>
        <v>1</v>
      </c>
      <c r="D139" t="s">
        <v>2549</v>
      </c>
      <c r="E139" t="s">
        <v>2563</v>
      </c>
      <c r="F139" t="s">
        <v>9301</v>
      </c>
      <c r="G139">
        <f t="shared" si="17"/>
        <v>1</v>
      </c>
      <c r="H139">
        <f t="shared" si="18"/>
        <v>1</v>
      </c>
      <c r="I139">
        <f t="shared" si="19"/>
        <v>1</v>
      </c>
      <c r="J139" t="str">
        <f t="shared" si="20"/>
        <v>strongsubj</v>
      </c>
      <c r="K139">
        <f t="shared" si="21"/>
        <v>1</v>
      </c>
      <c r="L139">
        <f t="shared" si="22"/>
        <v>1</v>
      </c>
      <c r="M139">
        <f t="shared" si="23"/>
        <v>1</v>
      </c>
    </row>
    <row r="140" spans="1:13" x14ac:dyDescent="0.2">
      <c r="A140" t="s">
        <v>3815</v>
      </c>
      <c r="B140">
        <v>1</v>
      </c>
      <c r="C140">
        <f t="shared" si="16"/>
        <v>1</v>
      </c>
      <c r="D140" t="s">
        <v>2549</v>
      </c>
      <c r="E140" t="s">
        <v>2546</v>
      </c>
      <c r="F140" t="s">
        <v>9300</v>
      </c>
      <c r="G140">
        <f t="shared" si="17"/>
        <v>-1</v>
      </c>
      <c r="H140">
        <f t="shared" si="18"/>
        <v>1</v>
      </c>
      <c r="I140">
        <f t="shared" si="19"/>
        <v>-1</v>
      </c>
      <c r="J140">
        <f t="shared" si="20"/>
        <v>0</v>
      </c>
      <c r="K140">
        <f t="shared" si="21"/>
        <v>0</v>
      </c>
      <c r="L140">
        <f t="shared" si="22"/>
        <v>0</v>
      </c>
      <c r="M140">
        <f t="shared" si="23"/>
        <v>0</v>
      </c>
    </row>
    <row r="141" spans="1:13" x14ac:dyDescent="0.2">
      <c r="A141" t="s">
        <v>3818</v>
      </c>
      <c r="B141">
        <v>1</v>
      </c>
      <c r="C141">
        <f t="shared" si="16"/>
        <v>1</v>
      </c>
      <c r="D141" t="s">
        <v>2544</v>
      </c>
      <c r="E141" t="s">
        <v>2563</v>
      </c>
      <c r="F141" t="s">
        <v>9298</v>
      </c>
      <c r="G141">
        <f t="shared" si="17"/>
        <v>1</v>
      </c>
      <c r="H141">
        <f t="shared" si="18"/>
        <v>0.5</v>
      </c>
      <c r="I141">
        <f t="shared" si="19"/>
        <v>0.5</v>
      </c>
      <c r="J141" t="str">
        <f t="shared" si="20"/>
        <v>weaksubj</v>
      </c>
      <c r="K141">
        <f t="shared" si="21"/>
        <v>-1</v>
      </c>
      <c r="L141">
        <f t="shared" si="22"/>
        <v>-1</v>
      </c>
      <c r="M141">
        <f t="shared" si="23"/>
        <v>1</v>
      </c>
    </row>
    <row r="142" spans="1:13" x14ac:dyDescent="0.2">
      <c r="A142" t="s">
        <v>3823</v>
      </c>
      <c r="B142">
        <v>3</v>
      </c>
      <c r="C142">
        <f t="shared" si="16"/>
        <v>3</v>
      </c>
      <c r="D142" t="s">
        <v>2544</v>
      </c>
      <c r="E142" t="s">
        <v>2588</v>
      </c>
      <c r="F142" t="s">
        <v>9303</v>
      </c>
      <c r="G142">
        <f t="shared" si="17"/>
        <v>0</v>
      </c>
      <c r="H142">
        <f t="shared" si="18"/>
        <v>0.5</v>
      </c>
      <c r="I142">
        <f t="shared" si="19"/>
        <v>0</v>
      </c>
      <c r="J142">
        <f t="shared" si="20"/>
        <v>0</v>
      </c>
      <c r="K142">
        <f t="shared" si="21"/>
        <v>0</v>
      </c>
      <c r="L142">
        <f t="shared" si="22"/>
        <v>0</v>
      </c>
      <c r="M142">
        <f t="shared" si="23"/>
        <v>0</v>
      </c>
    </row>
    <row r="143" spans="1:13" x14ac:dyDescent="0.2">
      <c r="A143" t="s">
        <v>3836</v>
      </c>
      <c r="B143">
        <v>2</v>
      </c>
      <c r="C143">
        <f t="shared" si="16"/>
        <v>2</v>
      </c>
      <c r="D143" t="s">
        <v>2544</v>
      </c>
      <c r="E143" t="s">
        <v>2546</v>
      </c>
      <c r="F143" t="s">
        <v>9302</v>
      </c>
      <c r="G143">
        <f t="shared" si="17"/>
        <v>-1</v>
      </c>
      <c r="H143">
        <f t="shared" si="18"/>
        <v>0.5</v>
      </c>
      <c r="I143">
        <f t="shared" si="19"/>
        <v>-1</v>
      </c>
      <c r="J143">
        <f t="shared" si="20"/>
        <v>0</v>
      </c>
      <c r="K143">
        <f t="shared" si="21"/>
        <v>0</v>
      </c>
      <c r="L143">
        <f t="shared" si="22"/>
        <v>0</v>
      </c>
      <c r="M143">
        <f t="shared" si="23"/>
        <v>0</v>
      </c>
    </row>
    <row r="144" spans="1:13" x14ac:dyDescent="0.2">
      <c r="A144" t="s">
        <v>3836</v>
      </c>
      <c r="B144">
        <v>2</v>
      </c>
      <c r="C144">
        <f t="shared" si="16"/>
        <v>0</v>
      </c>
      <c r="D144" t="s">
        <v>2544</v>
      </c>
      <c r="E144" t="s">
        <v>2588</v>
      </c>
      <c r="F144" t="s">
        <v>9303</v>
      </c>
      <c r="G144">
        <f t="shared" si="17"/>
        <v>0</v>
      </c>
      <c r="H144">
        <f t="shared" si="18"/>
        <v>0.5</v>
      </c>
      <c r="I144">
        <f t="shared" si="19"/>
        <v>0</v>
      </c>
      <c r="J144">
        <f t="shared" si="20"/>
        <v>0</v>
      </c>
      <c r="K144">
        <f t="shared" si="21"/>
        <v>0</v>
      </c>
      <c r="L144">
        <f t="shared" si="22"/>
        <v>0</v>
      </c>
      <c r="M144">
        <f t="shared" si="23"/>
        <v>0</v>
      </c>
    </row>
    <row r="145" spans="1:13" x14ac:dyDescent="0.2">
      <c r="A145" t="s">
        <v>3858</v>
      </c>
      <c r="B145">
        <v>31</v>
      </c>
      <c r="C145">
        <f t="shared" si="16"/>
        <v>31</v>
      </c>
      <c r="D145" t="s">
        <v>2544</v>
      </c>
      <c r="E145" t="s">
        <v>2563</v>
      </c>
      <c r="F145" t="s">
        <v>9298</v>
      </c>
      <c r="G145">
        <f t="shared" si="17"/>
        <v>1</v>
      </c>
      <c r="H145">
        <f t="shared" si="18"/>
        <v>0.5</v>
      </c>
      <c r="I145">
        <f t="shared" si="19"/>
        <v>15.5</v>
      </c>
      <c r="J145" t="str">
        <f t="shared" si="20"/>
        <v>weaksubj</v>
      </c>
      <c r="K145">
        <f t="shared" si="21"/>
        <v>-1</v>
      </c>
      <c r="L145">
        <f t="shared" si="22"/>
        <v>-31</v>
      </c>
      <c r="M145">
        <f t="shared" si="23"/>
        <v>31</v>
      </c>
    </row>
    <row r="146" spans="1:13" x14ac:dyDescent="0.2">
      <c r="A146" t="s">
        <v>3901</v>
      </c>
      <c r="B146">
        <v>3</v>
      </c>
      <c r="C146">
        <f t="shared" si="16"/>
        <v>3</v>
      </c>
      <c r="D146" t="s">
        <v>2544</v>
      </c>
      <c r="E146" t="s">
        <v>3245</v>
      </c>
      <c r="F146" t="s">
        <v>9304</v>
      </c>
      <c r="G146">
        <f t="shared" si="17"/>
        <v>0</v>
      </c>
      <c r="H146">
        <f t="shared" si="18"/>
        <v>0.5</v>
      </c>
      <c r="I146">
        <f t="shared" si="19"/>
        <v>0</v>
      </c>
      <c r="J146">
        <f t="shared" si="20"/>
        <v>0</v>
      </c>
      <c r="K146">
        <f t="shared" si="21"/>
        <v>0</v>
      </c>
      <c r="L146">
        <f t="shared" si="22"/>
        <v>0</v>
      </c>
      <c r="M146">
        <f t="shared" si="23"/>
        <v>0</v>
      </c>
    </row>
    <row r="147" spans="1:13" x14ac:dyDescent="0.2">
      <c r="A147" t="s">
        <v>3947</v>
      </c>
      <c r="B147">
        <v>1</v>
      </c>
      <c r="C147">
        <f t="shared" si="16"/>
        <v>1</v>
      </c>
      <c r="D147" t="s">
        <v>2549</v>
      </c>
      <c r="E147" t="s">
        <v>2563</v>
      </c>
      <c r="F147" t="s">
        <v>9301</v>
      </c>
      <c r="G147">
        <f t="shared" si="17"/>
        <v>1</v>
      </c>
      <c r="H147">
        <f t="shared" si="18"/>
        <v>1</v>
      </c>
      <c r="I147">
        <f t="shared" si="19"/>
        <v>1</v>
      </c>
      <c r="J147" t="str">
        <f t="shared" si="20"/>
        <v>strongsubj</v>
      </c>
      <c r="K147">
        <f t="shared" si="21"/>
        <v>1</v>
      </c>
      <c r="L147">
        <f t="shared" si="22"/>
        <v>1</v>
      </c>
      <c r="M147">
        <f t="shared" si="23"/>
        <v>1</v>
      </c>
    </row>
    <row r="148" spans="1:13" x14ac:dyDescent="0.2">
      <c r="A148" t="s">
        <v>3956</v>
      </c>
      <c r="B148">
        <v>1</v>
      </c>
      <c r="C148">
        <f t="shared" si="16"/>
        <v>1</v>
      </c>
      <c r="D148" t="s">
        <v>2549</v>
      </c>
      <c r="E148" t="s">
        <v>2563</v>
      </c>
      <c r="F148" t="s">
        <v>9301</v>
      </c>
      <c r="G148">
        <f t="shared" si="17"/>
        <v>1</v>
      </c>
      <c r="H148">
        <f t="shared" si="18"/>
        <v>1</v>
      </c>
      <c r="I148">
        <f t="shared" si="19"/>
        <v>1</v>
      </c>
      <c r="J148" t="str">
        <f t="shared" si="20"/>
        <v>strongsubj</v>
      </c>
      <c r="K148">
        <f t="shared" si="21"/>
        <v>1</v>
      </c>
      <c r="L148">
        <f t="shared" si="22"/>
        <v>1</v>
      </c>
      <c r="M148">
        <f t="shared" si="23"/>
        <v>1</v>
      </c>
    </row>
    <row r="149" spans="1:13" x14ac:dyDescent="0.2">
      <c r="A149" t="s">
        <v>4040</v>
      </c>
      <c r="B149">
        <v>9</v>
      </c>
      <c r="C149">
        <f t="shared" si="16"/>
        <v>9</v>
      </c>
      <c r="D149" t="s">
        <v>2544</v>
      </c>
      <c r="E149" t="s">
        <v>2588</v>
      </c>
      <c r="F149" t="s">
        <v>9303</v>
      </c>
      <c r="G149">
        <f t="shared" si="17"/>
        <v>0</v>
      </c>
      <c r="H149">
        <f t="shared" si="18"/>
        <v>0.5</v>
      </c>
      <c r="I149">
        <f t="shared" si="19"/>
        <v>0</v>
      </c>
      <c r="J149">
        <f t="shared" si="20"/>
        <v>0</v>
      </c>
      <c r="K149">
        <f t="shared" si="21"/>
        <v>0</v>
      </c>
      <c r="L149">
        <f t="shared" si="22"/>
        <v>0</v>
      </c>
      <c r="M149">
        <f t="shared" si="23"/>
        <v>0</v>
      </c>
    </row>
    <row r="150" spans="1:13" x14ac:dyDescent="0.2">
      <c r="A150" t="s">
        <v>4041</v>
      </c>
      <c r="B150">
        <v>4</v>
      </c>
      <c r="C150">
        <f t="shared" si="16"/>
        <v>4</v>
      </c>
      <c r="D150" t="s">
        <v>2544</v>
      </c>
      <c r="E150" t="s">
        <v>2546</v>
      </c>
      <c r="F150" t="s">
        <v>9302</v>
      </c>
      <c r="G150">
        <f t="shared" si="17"/>
        <v>-1</v>
      </c>
      <c r="H150">
        <f t="shared" si="18"/>
        <v>0.5</v>
      </c>
      <c r="I150">
        <f t="shared" si="19"/>
        <v>-2</v>
      </c>
      <c r="J150">
        <f t="shared" si="20"/>
        <v>0</v>
      </c>
      <c r="K150">
        <f t="shared" si="21"/>
        <v>0</v>
      </c>
      <c r="L150">
        <f t="shared" si="22"/>
        <v>0</v>
      </c>
      <c r="M150">
        <f t="shared" si="23"/>
        <v>0</v>
      </c>
    </row>
    <row r="151" spans="1:13" x14ac:dyDescent="0.2">
      <c r="A151" t="s">
        <v>4043</v>
      </c>
      <c r="B151">
        <v>1</v>
      </c>
      <c r="C151">
        <f t="shared" si="16"/>
        <v>1</v>
      </c>
      <c r="D151" t="s">
        <v>2549</v>
      </c>
      <c r="E151" t="s">
        <v>2546</v>
      </c>
      <c r="F151" t="s">
        <v>9300</v>
      </c>
      <c r="G151">
        <f t="shared" si="17"/>
        <v>-1</v>
      </c>
      <c r="H151">
        <f t="shared" si="18"/>
        <v>1</v>
      </c>
      <c r="I151">
        <f t="shared" si="19"/>
        <v>-1</v>
      </c>
      <c r="J151">
        <f t="shared" si="20"/>
        <v>0</v>
      </c>
      <c r="K151">
        <f t="shared" si="21"/>
        <v>0</v>
      </c>
      <c r="L151">
        <f t="shared" si="22"/>
        <v>0</v>
      </c>
      <c r="M151">
        <f t="shared" si="23"/>
        <v>0</v>
      </c>
    </row>
    <row r="152" spans="1:13" x14ac:dyDescent="0.2">
      <c r="A152" t="s">
        <v>4062</v>
      </c>
      <c r="B152">
        <v>1</v>
      </c>
      <c r="C152">
        <f t="shared" si="16"/>
        <v>1</v>
      </c>
      <c r="D152" t="s">
        <v>2549</v>
      </c>
      <c r="E152" t="s">
        <v>2546</v>
      </c>
      <c r="F152" t="s">
        <v>9300</v>
      </c>
      <c r="G152">
        <f t="shared" si="17"/>
        <v>-1</v>
      </c>
      <c r="H152">
        <f t="shared" si="18"/>
        <v>1</v>
      </c>
      <c r="I152">
        <f t="shared" si="19"/>
        <v>-1</v>
      </c>
      <c r="J152">
        <f t="shared" si="20"/>
        <v>0</v>
      </c>
      <c r="K152">
        <f t="shared" si="21"/>
        <v>0</v>
      </c>
      <c r="L152">
        <f t="shared" si="22"/>
        <v>0</v>
      </c>
      <c r="M152">
        <f t="shared" si="23"/>
        <v>0</v>
      </c>
    </row>
    <row r="153" spans="1:13" x14ac:dyDescent="0.2">
      <c r="A153" t="s">
        <v>4063</v>
      </c>
      <c r="B153">
        <v>6</v>
      </c>
      <c r="C153">
        <f t="shared" si="16"/>
        <v>6</v>
      </c>
      <c r="D153" t="s">
        <v>2544</v>
      </c>
      <c r="E153" t="s">
        <v>2588</v>
      </c>
      <c r="F153" t="s">
        <v>9303</v>
      </c>
      <c r="G153">
        <f t="shared" si="17"/>
        <v>0</v>
      </c>
      <c r="H153">
        <f t="shared" si="18"/>
        <v>0.5</v>
      </c>
      <c r="I153">
        <f t="shared" si="19"/>
        <v>0</v>
      </c>
      <c r="J153">
        <f t="shared" si="20"/>
        <v>0</v>
      </c>
      <c r="K153">
        <f t="shared" si="21"/>
        <v>0</v>
      </c>
      <c r="L153">
        <f t="shared" si="22"/>
        <v>0</v>
      </c>
      <c r="M153">
        <f t="shared" si="23"/>
        <v>0</v>
      </c>
    </row>
    <row r="154" spans="1:13" x14ac:dyDescent="0.2">
      <c r="A154" t="s">
        <v>4069</v>
      </c>
      <c r="B154">
        <v>3</v>
      </c>
      <c r="C154">
        <f t="shared" si="16"/>
        <v>3</v>
      </c>
      <c r="D154" t="s">
        <v>2544</v>
      </c>
      <c r="E154" t="s">
        <v>2546</v>
      </c>
      <c r="F154" t="s">
        <v>9302</v>
      </c>
      <c r="G154">
        <f t="shared" si="17"/>
        <v>-1</v>
      </c>
      <c r="H154">
        <f t="shared" si="18"/>
        <v>0.5</v>
      </c>
      <c r="I154">
        <f t="shared" si="19"/>
        <v>-1.5</v>
      </c>
      <c r="J154">
        <f t="shared" si="20"/>
        <v>0</v>
      </c>
      <c r="K154">
        <f t="shared" si="21"/>
        <v>0</v>
      </c>
      <c r="L154">
        <f t="shared" si="22"/>
        <v>0</v>
      </c>
      <c r="M154">
        <f t="shared" si="23"/>
        <v>0</v>
      </c>
    </row>
    <row r="155" spans="1:13" x14ac:dyDescent="0.2">
      <c r="A155" t="s">
        <v>4082</v>
      </c>
      <c r="B155">
        <v>2</v>
      </c>
      <c r="C155">
        <f t="shared" si="16"/>
        <v>2</v>
      </c>
      <c r="D155" t="s">
        <v>2549</v>
      </c>
      <c r="E155" t="s">
        <v>2546</v>
      </c>
      <c r="F155" t="s">
        <v>9300</v>
      </c>
      <c r="G155">
        <f t="shared" si="17"/>
        <v>-1</v>
      </c>
      <c r="H155">
        <f t="shared" si="18"/>
        <v>1</v>
      </c>
      <c r="I155">
        <f t="shared" si="19"/>
        <v>-2</v>
      </c>
      <c r="J155">
        <f t="shared" si="20"/>
        <v>0</v>
      </c>
      <c r="K155">
        <f t="shared" si="21"/>
        <v>0</v>
      </c>
      <c r="L155">
        <f t="shared" si="22"/>
        <v>0</v>
      </c>
      <c r="M155">
        <f t="shared" si="23"/>
        <v>0</v>
      </c>
    </row>
    <row r="156" spans="1:13" x14ac:dyDescent="0.2">
      <c r="A156" t="s">
        <v>4083</v>
      </c>
      <c r="B156">
        <v>4</v>
      </c>
      <c r="C156">
        <f t="shared" si="16"/>
        <v>4</v>
      </c>
      <c r="D156" t="s">
        <v>2549</v>
      </c>
      <c r="E156" t="s">
        <v>2546</v>
      </c>
      <c r="F156" t="s">
        <v>9300</v>
      </c>
      <c r="G156">
        <f t="shared" si="17"/>
        <v>-1</v>
      </c>
      <c r="H156">
        <f t="shared" si="18"/>
        <v>1</v>
      </c>
      <c r="I156">
        <f t="shared" si="19"/>
        <v>-4</v>
      </c>
      <c r="J156">
        <f t="shared" si="20"/>
        <v>0</v>
      </c>
      <c r="K156">
        <f t="shared" si="21"/>
        <v>0</v>
      </c>
      <c r="L156">
        <f t="shared" si="22"/>
        <v>0</v>
      </c>
      <c r="M156">
        <f t="shared" si="23"/>
        <v>0</v>
      </c>
    </row>
    <row r="157" spans="1:13" x14ac:dyDescent="0.2">
      <c r="A157" t="s">
        <v>4133</v>
      </c>
      <c r="B157">
        <v>1</v>
      </c>
      <c r="C157">
        <f t="shared" si="16"/>
        <v>1</v>
      </c>
      <c r="D157" t="s">
        <v>2544</v>
      </c>
      <c r="E157" t="s">
        <v>2546</v>
      </c>
      <c r="F157" t="s">
        <v>9302</v>
      </c>
      <c r="G157">
        <f t="shared" si="17"/>
        <v>-1</v>
      </c>
      <c r="H157">
        <f t="shared" si="18"/>
        <v>0.5</v>
      </c>
      <c r="I157">
        <f t="shared" si="19"/>
        <v>-0.5</v>
      </c>
      <c r="J157">
        <f t="shared" si="20"/>
        <v>0</v>
      </c>
      <c r="K157">
        <f t="shared" si="21"/>
        <v>0</v>
      </c>
      <c r="L157">
        <f t="shared" si="22"/>
        <v>0</v>
      </c>
      <c r="M157">
        <f t="shared" si="23"/>
        <v>0</v>
      </c>
    </row>
    <row r="158" spans="1:13" x14ac:dyDescent="0.2">
      <c r="A158" t="s">
        <v>4134</v>
      </c>
      <c r="B158">
        <v>2</v>
      </c>
      <c r="C158">
        <f t="shared" si="16"/>
        <v>2</v>
      </c>
      <c r="D158" t="s">
        <v>2544</v>
      </c>
      <c r="E158" t="s">
        <v>2563</v>
      </c>
      <c r="F158" t="s">
        <v>9298</v>
      </c>
      <c r="G158">
        <f t="shared" si="17"/>
        <v>1</v>
      </c>
      <c r="H158">
        <f t="shared" si="18"/>
        <v>0.5</v>
      </c>
      <c r="I158">
        <f t="shared" si="19"/>
        <v>1</v>
      </c>
      <c r="J158" t="str">
        <f t="shared" si="20"/>
        <v>weaksubj</v>
      </c>
      <c r="K158">
        <f t="shared" si="21"/>
        <v>-1</v>
      </c>
      <c r="L158">
        <f t="shared" si="22"/>
        <v>-2</v>
      </c>
      <c r="M158">
        <f t="shared" si="23"/>
        <v>2</v>
      </c>
    </row>
    <row r="159" spans="1:13" x14ac:dyDescent="0.2">
      <c r="A159" t="s">
        <v>4151</v>
      </c>
      <c r="B159">
        <v>3</v>
      </c>
      <c r="C159">
        <f t="shared" si="16"/>
        <v>3</v>
      </c>
      <c r="D159" t="s">
        <v>2549</v>
      </c>
      <c r="E159" t="s">
        <v>2546</v>
      </c>
      <c r="F159" t="s">
        <v>9300</v>
      </c>
      <c r="G159">
        <f t="shared" si="17"/>
        <v>-1</v>
      </c>
      <c r="H159">
        <f t="shared" si="18"/>
        <v>1</v>
      </c>
      <c r="I159">
        <f t="shared" si="19"/>
        <v>-3</v>
      </c>
      <c r="J159">
        <f t="shared" si="20"/>
        <v>0</v>
      </c>
      <c r="K159">
        <f t="shared" si="21"/>
        <v>0</v>
      </c>
      <c r="L159">
        <f t="shared" si="22"/>
        <v>0</v>
      </c>
      <c r="M159">
        <f t="shared" si="23"/>
        <v>0</v>
      </c>
    </row>
    <row r="160" spans="1:13" x14ac:dyDescent="0.2">
      <c r="A160" t="s">
        <v>4270</v>
      </c>
      <c r="B160">
        <v>1</v>
      </c>
      <c r="C160">
        <f t="shared" si="16"/>
        <v>1</v>
      </c>
      <c r="D160" t="s">
        <v>2549</v>
      </c>
      <c r="E160" t="s">
        <v>2546</v>
      </c>
      <c r="F160" t="s">
        <v>9300</v>
      </c>
      <c r="G160">
        <f t="shared" si="17"/>
        <v>-1</v>
      </c>
      <c r="H160">
        <f t="shared" si="18"/>
        <v>1</v>
      </c>
      <c r="I160">
        <f t="shared" si="19"/>
        <v>-1</v>
      </c>
      <c r="J160">
        <f t="shared" si="20"/>
        <v>0</v>
      </c>
      <c r="K160">
        <f t="shared" si="21"/>
        <v>0</v>
      </c>
      <c r="L160">
        <f t="shared" si="22"/>
        <v>0</v>
      </c>
      <c r="M160">
        <f t="shared" si="23"/>
        <v>0</v>
      </c>
    </row>
    <row r="161" spans="1:13" x14ac:dyDescent="0.2">
      <c r="A161" t="s">
        <v>4289</v>
      </c>
      <c r="B161">
        <v>1</v>
      </c>
      <c r="C161">
        <f t="shared" si="16"/>
        <v>1</v>
      </c>
      <c r="D161" t="s">
        <v>2544</v>
      </c>
      <c r="E161" t="s">
        <v>2563</v>
      </c>
      <c r="F161" t="s">
        <v>9298</v>
      </c>
      <c r="G161">
        <f t="shared" si="17"/>
        <v>1</v>
      </c>
      <c r="H161">
        <f t="shared" si="18"/>
        <v>0.5</v>
      </c>
      <c r="I161">
        <f t="shared" si="19"/>
        <v>0.5</v>
      </c>
      <c r="J161" t="str">
        <f t="shared" si="20"/>
        <v>weaksubj</v>
      </c>
      <c r="K161">
        <f t="shared" si="21"/>
        <v>-1</v>
      </c>
      <c r="L161">
        <f t="shared" si="22"/>
        <v>-1</v>
      </c>
      <c r="M161">
        <f t="shared" si="23"/>
        <v>1</v>
      </c>
    </row>
    <row r="162" spans="1:13" x14ac:dyDescent="0.2">
      <c r="A162" t="s">
        <v>4298</v>
      </c>
      <c r="B162">
        <v>3</v>
      </c>
      <c r="C162">
        <f t="shared" si="16"/>
        <v>3</v>
      </c>
      <c r="D162" t="s">
        <v>2544</v>
      </c>
      <c r="E162" t="s">
        <v>2546</v>
      </c>
      <c r="F162" t="s">
        <v>9302</v>
      </c>
      <c r="G162">
        <f t="shared" si="17"/>
        <v>-1</v>
      </c>
      <c r="H162">
        <f t="shared" si="18"/>
        <v>0.5</v>
      </c>
      <c r="I162">
        <f t="shared" si="19"/>
        <v>-1.5</v>
      </c>
      <c r="J162">
        <f t="shared" si="20"/>
        <v>0</v>
      </c>
      <c r="K162">
        <f t="shared" si="21"/>
        <v>0</v>
      </c>
      <c r="L162">
        <f t="shared" si="22"/>
        <v>0</v>
      </c>
      <c r="M162">
        <f t="shared" si="23"/>
        <v>0</v>
      </c>
    </row>
    <row r="163" spans="1:13" x14ac:dyDescent="0.2">
      <c r="A163" t="s">
        <v>4320</v>
      </c>
      <c r="B163">
        <v>3</v>
      </c>
      <c r="C163">
        <f t="shared" si="16"/>
        <v>3</v>
      </c>
      <c r="D163" t="s">
        <v>2549</v>
      </c>
      <c r="E163" t="s">
        <v>2546</v>
      </c>
      <c r="F163" t="s">
        <v>9300</v>
      </c>
      <c r="G163">
        <f t="shared" si="17"/>
        <v>-1</v>
      </c>
      <c r="H163">
        <f t="shared" si="18"/>
        <v>1</v>
      </c>
      <c r="I163">
        <f t="shared" si="19"/>
        <v>-3</v>
      </c>
      <c r="J163">
        <f t="shared" si="20"/>
        <v>0</v>
      </c>
      <c r="K163">
        <f t="shared" si="21"/>
        <v>0</v>
      </c>
      <c r="L163">
        <f t="shared" si="22"/>
        <v>0</v>
      </c>
      <c r="M163">
        <f t="shared" si="23"/>
        <v>0</v>
      </c>
    </row>
    <row r="164" spans="1:13" x14ac:dyDescent="0.2">
      <c r="A164" t="s">
        <v>4325</v>
      </c>
      <c r="B164">
        <v>48</v>
      </c>
      <c r="C164">
        <f t="shared" si="16"/>
        <v>48</v>
      </c>
      <c r="D164" t="s">
        <v>2544</v>
      </c>
      <c r="E164" t="s">
        <v>2546</v>
      </c>
      <c r="F164" t="s">
        <v>9302</v>
      </c>
      <c r="G164">
        <f t="shared" si="17"/>
        <v>-1</v>
      </c>
      <c r="H164">
        <f t="shared" si="18"/>
        <v>0.5</v>
      </c>
      <c r="I164">
        <f t="shared" si="19"/>
        <v>-24</v>
      </c>
      <c r="J164">
        <f t="shared" si="20"/>
        <v>0</v>
      </c>
      <c r="K164">
        <f t="shared" si="21"/>
        <v>0</v>
      </c>
      <c r="L164">
        <f t="shared" si="22"/>
        <v>0</v>
      </c>
      <c r="M164">
        <f t="shared" si="23"/>
        <v>0</v>
      </c>
    </row>
    <row r="165" spans="1:13" x14ac:dyDescent="0.2">
      <c r="A165" t="s">
        <v>4349</v>
      </c>
      <c r="B165">
        <v>7</v>
      </c>
      <c r="C165">
        <f t="shared" si="16"/>
        <v>7</v>
      </c>
      <c r="D165" t="s">
        <v>2549</v>
      </c>
      <c r="E165" t="s">
        <v>2563</v>
      </c>
      <c r="F165" t="s">
        <v>9301</v>
      </c>
      <c r="G165">
        <f t="shared" si="17"/>
        <v>1</v>
      </c>
      <c r="H165">
        <f t="shared" si="18"/>
        <v>1</v>
      </c>
      <c r="I165">
        <f t="shared" si="19"/>
        <v>7</v>
      </c>
      <c r="J165" t="str">
        <f t="shared" si="20"/>
        <v>strongsubj</v>
      </c>
      <c r="K165">
        <f t="shared" si="21"/>
        <v>1</v>
      </c>
      <c r="L165">
        <f t="shared" si="22"/>
        <v>7</v>
      </c>
      <c r="M165">
        <f t="shared" si="23"/>
        <v>7</v>
      </c>
    </row>
    <row r="166" spans="1:13" x14ac:dyDescent="0.2">
      <c r="A166" t="s">
        <v>4349</v>
      </c>
      <c r="B166">
        <v>7</v>
      </c>
      <c r="C166">
        <f t="shared" si="16"/>
        <v>0</v>
      </c>
      <c r="D166" t="s">
        <v>2544</v>
      </c>
      <c r="E166" t="s">
        <v>2563</v>
      </c>
      <c r="F166" t="s">
        <v>9298</v>
      </c>
      <c r="G166">
        <f t="shared" si="17"/>
        <v>1</v>
      </c>
      <c r="H166">
        <f t="shared" si="18"/>
        <v>0.5</v>
      </c>
      <c r="I166">
        <f t="shared" si="19"/>
        <v>0</v>
      </c>
      <c r="J166" t="str">
        <f t="shared" si="20"/>
        <v>weaksubj</v>
      </c>
      <c r="K166">
        <f t="shared" si="21"/>
        <v>-1</v>
      </c>
      <c r="L166">
        <f t="shared" si="22"/>
        <v>0</v>
      </c>
      <c r="M166">
        <f t="shared" si="23"/>
        <v>0</v>
      </c>
    </row>
    <row r="167" spans="1:13" x14ac:dyDescent="0.2">
      <c r="A167" t="s">
        <v>4351</v>
      </c>
      <c r="B167">
        <v>2</v>
      </c>
      <c r="C167">
        <f t="shared" si="16"/>
        <v>2</v>
      </c>
      <c r="D167" t="s">
        <v>2544</v>
      </c>
      <c r="E167" t="s">
        <v>2563</v>
      </c>
      <c r="F167" t="s">
        <v>9298</v>
      </c>
      <c r="G167">
        <f t="shared" si="17"/>
        <v>1</v>
      </c>
      <c r="H167">
        <f t="shared" si="18"/>
        <v>0.5</v>
      </c>
      <c r="I167">
        <f t="shared" si="19"/>
        <v>1</v>
      </c>
      <c r="J167" t="str">
        <f t="shared" si="20"/>
        <v>weaksubj</v>
      </c>
      <c r="K167">
        <f t="shared" si="21"/>
        <v>-1</v>
      </c>
      <c r="L167">
        <f t="shared" si="22"/>
        <v>-2</v>
      </c>
      <c r="M167">
        <f t="shared" si="23"/>
        <v>2</v>
      </c>
    </row>
    <row r="168" spans="1:13" x14ac:dyDescent="0.2">
      <c r="A168" t="s">
        <v>4354</v>
      </c>
      <c r="B168">
        <v>3</v>
      </c>
      <c r="C168">
        <f t="shared" si="16"/>
        <v>3</v>
      </c>
      <c r="D168" t="s">
        <v>2544</v>
      </c>
      <c r="E168" t="s">
        <v>2563</v>
      </c>
      <c r="F168" t="s">
        <v>9298</v>
      </c>
      <c r="G168">
        <f t="shared" si="17"/>
        <v>1</v>
      </c>
      <c r="H168">
        <f t="shared" si="18"/>
        <v>0.5</v>
      </c>
      <c r="I168">
        <f t="shared" si="19"/>
        <v>1.5</v>
      </c>
      <c r="J168" t="str">
        <f t="shared" si="20"/>
        <v>weaksubj</v>
      </c>
      <c r="K168">
        <f t="shared" si="21"/>
        <v>-1</v>
      </c>
      <c r="L168">
        <f t="shared" si="22"/>
        <v>-3</v>
      </c>
      <c r="M168">
        <f t="shared" si="23"/>
        <v>3</v>
      </c>
    </row>
    <row r="169" spans="1:13" x14ac:dyDescent="0.2">
      <c r="A169" t="s">
        <v>4369</v>
      </c>
      <c r="B169">
        <v>1</v>
      </c>
      <c r="C169">
        <f t="shared" si="16"/>
        <v>1</v>
      </c>
      <c r="D169" t="s">
        <v>2549</v>
      </c>
      <c r="E169" t="s">
        <v>2546</v>
      </c>
      <c r="F169" t="s">
        <v>9300</v>
      </c>
      <c r="G169">
        <f t="shared" si="17"/>
        <v>-1</v>
      </c>
      <c r="H169">
        <f t="shared" si="18"/>
        <v>1</v>
      </c>
      <c r="I169">
        <f t="shared" si="19"/>
        <v>-1</v>
      </c>
      <c r="J169">
        <f t="shared" si="20"/>
        <v>0</v>
      </c>
      <c r="K169">
        <f t="shared" si="21"/>
        <v>0</v>
      </c>
      <c r="L169">
        <f t="shared" si="22"/>
        <v>0</v>
      </c>
      <c r="M169">
        <f t="shared" si="23"/>
        <v>0</v>
      </c>
    </row>
    <row r="170" spans="1:13" x14ac:dyDescent="0.2">
      <c r="A170" t="s">
        <v>4384</v>
      </c>
      <c r="B170">
        <v>3</v>
      </c>
      <c r="C170">
        <f t="shared" si="16"/>
        <v>3</v>
      </c>
      <c r="D170" t="s">
        <v>2544</v>
      </c>
      <c r="E170" t="s">
        <v>2546</v>
      </c>
      <c r="F170" t="s">
        <v>9302</v>
      </c>
      <c r="G170">
        <f t="shared" si="17"/>
        <v>-1</v>
      </c>
      <c r="H170">
        <f t="shared" si="18"/>
        <v>0.5</v>
      </c>
      <c r="I170">
        <f t="shared" si="19"/>
        <v>-1.5</v>
      </c>
      <c r="J170">
        <f t="shared" si="20"/>
        <v>0</v>
      </c>
      <c r="K170">
        <f t="shared" si="21"/>
        <v>0</v>
      </c>
      <c r="L170">
        <f t="shared" si="22"/>
        <v>0</v>
      </c>
      <c r="M170">
        <f t="shared" si="23"/>
        <v>0</v>
      </c>
    </row>
    <row r="171" spans="1:13" x14ac:dyDescent="0.2">
      <c r="A171" t="s">
        <v>4386</v>
      </c>
      <c r="B171">
        <v>1</v>
      </c>
      <c r="C171">
        <f t="shared" si="16"/>
        <v>1</v>
      </c>
      <c r="D171" t="s">
        <v>2549</v>
      </c>
      <c r="E171" t="s">
        <v>2563</v>
      </c>
      <c r="F171" t="s">
        <v>9301</v>
      </c>
      <c r="G171">
        <f t="shared" si="17"/>
        <v>1</v>
      </c>
      <c r="H171">
        <f t="shared" si="18"/>
        <v>1</v>
      </c>
      <c r="I171">
        <f t="shared" si="19"/>
        <v>1</v>
      </c>
      <c r="J171" t="str">
        <f t="shared" si="20"/>
        <v>strongsubj</v>
      </c>
      <c r="K171">
        <f t="shared" si="21"/>
        <v>1</v>
      </c>
      <c r="L171">
        <f t="shared" si="22"/>
        <v>1</v>
      </c>
      <c r="M171">
        <f t="shared" si="23"/>
        <v>1</v>
      </c>
    </row>
    <row r="172" spans="1:13" x14ac:dyDescent="0.2">
      <c r="A172" t="s">
        <v>4392</v>
      </c>
      <c r="B172">
        <v>1</v>
      </c>
      <c r="C172">
        <f t="shared" si="16"/>
        <v>1</v>
      </c>
      <c r="D172" t="s">
        <v>2544</v>
      </c>
      <c r="E172" t="s">
        <v>2563</v>
      </c>
      <c r="F172" t="s">
        <v>9298</v>
      </c>
      <c r="G172">
        <f t="shared" si="17"/>
        <v>1</v>
      </c>
      <c r="H172">
        <f t="shared" si="18"/>
        <v>0.5</v>
      </c>
      <c r="I172">
        <f t="shared" si="19"/>
        <v>0.5</v>
      </c>
      <c r="J172" t="str">
        <f t="shared" si="20"/>
        <v>weaksubj</v>
      </c>
      <c r="K172">
        <f t="shared" si="21"/>
        <v>-1</v>
      </c>
      <c r="L172">
        <f t="shared" si="22"/>
        <v>-1</v>
      </c>
      <c r="M172">
        <f t="shared" si="23"/>
        <v>1</v>
      </c>
    </row>
    <row r="173" spans="1:13" x14ac:dyDescent="0.2">
      <c r="A173" t="s">
        <v>4393</v>
      </c>
      <c r="B173">
        <v>8</v>
      </c>
      <c r="C173">
        <f t="shared" si="16"/>
        <v>8</v>
      </c>
      <c r="D173" t="s">
        <v>2544</v>
      </c>
      <c r="E173" t="s">
        <v>2563</v>
      </c>
      <c r="F173" t="s">
        <v>9298</v>
      </c>
      <c r="G173">
        <f t="shared" si="17"/>
        <v>1</v>
      </c>
      <c r="H173">
        <f t="shared" si="18"/>
        <v>0.5</v>
      </c>
      <c r="I173">
        <f t="shared" si="19"/>
        <v>4</v>
      </c>
      <c r="J173" t="str">
        <f t="shared" si="20"/>
        <v>weaksubj</v>
      </c>
      <c r="K173">
        <f t="shared" si="21"/>
        <v>-1</v>
      </c>
      <c r="L173">
        <f t="shared" si="22"/>
        <v>-8</v>
      </c>
      <c r="M173">
        <f t="shared" si="23"/>
        <v>8</v>
      </c>
    </row>
    <row r="174" spans="1:13" x14ac:dyDescent="0.2">
      <c r="A174" t="s">
        <v>4395</v>
      </c>
      <c r="B174">
        <v>1</v>
      </c>
      <c r="C174">
        <f t="shared" si="16"/>
        <v>1</v>
      </c>
      <c r="D174" t="s">
        <v>2544</v>
      </c>
      <c r="E174" t="s">
        <v>2563</v>
      </c>
      <c r="F174" t="s">
        <v>9298</v>
      </c>
      <c r="G174">
        <f t="shared" si="17"/>
        <v>1</v>
      </c>
      <c r="H174">
        <f t="shared" si="18"/>
        <v>0.5</v>
      </c>
      <c r="I174">
        <f t="shared" si="19"/>
        <v>0.5</v>
      </c>
      <c r="J174" t="str">
        <f t="shared" si="20"/>
        <v>weaksubj</v>
      </c>
      <c r="K174">
        <f t="shared" si="21"/>
        <v>-1</v>
      </c>
      <c r="L174">
        <f t="shared" si="22"/>
        <v>-1</v>
      </c>
      <c r="M174">
        <f t="shared" si="23"/>
        <v>1</v>
      </c>
    </row>
    <row r="175" spans="1:13" x14ac:dyDescent="0.2">
      <c r="A175" t="s">
        <v>4397</v>
      </c>
      <c r="B175">
        <v>16</v>
      </c>
      <c r="C175">
        <f t="shared" si="16"/>
        <v>16</v>
      </c>
      <c r="D175" t="s">
        <v>2544</v>
      </c>
      <c r="E175" t="s">
        <v>2563</v>
      </c>
      <c r="F175" t="s">
        <v>9298</v>
      </c>
      <c r="G175">
        <f t="shared" si="17"/>
        <v>1</v>
      </c>
      <c r="H175">
        <f t="shared" si="18"/>
        <v>0.5</v>
      </c>
      <c r="I175">
        <f t="shared" si="19"/>
        <v>8</v>
      </c>
      <c r="J175" t="str">
        <f t="shared" si="20"/>
        <v>weaksubj</v>
      </c>
      <c r="K175">
        <f t="shared" si="21"/>
        <v>-1</v>
      </c>
      <c r="L175">
        <f t="shared" si="22"/>
        <v>-16</v>
      </c>
      <c r="M175">
        <f t="shared" si="23"/>
        <v>16</v>
      </c>
    </row>
    <row r="176" spans="1:13" x14ac:dyDescent="0.2">
      <c r="A176" t="s">
        <v>4415</v>
      </c>
      <c r="B176">
        <v>1</v>
      </c>
      <c r="C176">
        <f t="shared" si="16"/>
        <v>1</v>
      </c>
      <c r="D176" t="s">
        <v>2544</v>
      </c>
      <c r="E176" t="s">
        <v>2563</v>
      </c>
      <c r="F176" t="s">
        <v>9298</v>
      </c>
      <c r="G176">
        <f t="shared" si="17"/>
        <v>1</v>
      </c>
      <c r="H176">
        <f t="shared" si="18"/>
        <v>0.5</v>
      </c>
      <c r="I176">
        <f t="shared" si="19"/>
        <v>0.5</v>
      </c>
      <c r="J176" t="str">
        <f t="shared" si="20"/>
        <v>weaksubj</v>
      </c>
      <c r="K176">
        <f t="shared" si="21"/>
        <v>-1</v>
      </c>
      <c r="L176">
        <f t="shared" si="22"/>
        <v>-1</v>
      </c>
      <c r="M176">
        <f t="shared" si="23"/>
        <v>1</v>
      </c>
    </row>
    <row r="177" spans="1:13" x14ac:dyDescent="0.2">
      <c r="A177" t="s">
        <v>4451</v>
      </c>
      <c r="B177">
        <v>1</v>
      </c>
      <c r="C177">
        <f t="shared" si="16"/>
        <v>1</v>
      </c>
      <c r="D177" t="s">
        <v>2544</v>
      </c>
      <c r="E177" t="s">
        <v>2563</v>
      </c>
      <c r="F177" t="s">
        <v>9298</v>
      </c>
      <c r="G177">
        <f t="shared" si="17"/>
        <v>1</v>
      </c>
      <c r="H177">
        <f t="shared" si="18"/>
        <v>0.5</v>
      </c>
      <c r="I177">
        <f t="shared" si="19"/>
        <v>0.5</v>
      </c>
      <c r="J177" t="str">
        <f t="shared" si="20"/>
        <v>weaksubj</v>
      </c>
      <c r="K177">
        <f t="shared" si="21"/>
        <v>-1</v>
      </c>
      <c r="L177">
        <f t="shared" si="22"/>
        <v>-1</v>
      </c>
      <c r="M177">
        <f t="shared" si="23"/>
        <v>1</v>
      </c>
    </row>
    <row r="178" spans="1:13" x14ac:dyDescent="0.2">
      <c r="A178" t="s">
        <v>4454</v>
      </c>
      <c r="B178">
        <v>2</v>
      </c>
      <c r="C178">
        <f t="shared" si="16"/>
        <v>2</v>
      </c>
      <c r="D178" t="s">
        <v>2544</v>
      </c>
      <c r="E178" t="s">
        <v>2546</v>
      </c>
      <c r="F178" t="s">
        <v>9302</v>
      </c>
      <c r="G178">
        <f t="shared" si="17"/>
        <v>-1</v>
      </c>
      <c r="H178">
        <f t="shared" si="18"/>
        <v>0.5</v>
      </c>
      <c r="I178">
        <f t="shared" si="19"/>
        <v>-1</v>
      </c>
      <c r="J178">
        <f t="shared" si="20"/>
        <v>0</v>
      </c>
      <c r="K178">
        <f t="shared" si="21"/>
        <v>0</v>
      </c>
      <c r="L178">
        <f t="shared" si="22"/>
        <v>0</v>
      </c>
      <c r="M178">
        <f t="shared" si="23"/>
        <v>0</v>
      </c>
    </row>
    <row r="179" spans="1:13" x14ac:dyDescent="0.2">
      <c r="A179" t="s">
        <v>4459</v>
      </c>
      <c r="B179">
        <v>9</v>
      </c>
      <c r="C179">
        <f t="shared" si="16"/>
        <v>9</v>
      </c>
      <c r="D179" t="s">
        <v>2544</v>
      </c>
      <c r="E179" t="s">
        <v>2588</v>
      </c>
      <c r="F179" t="s">
        <v>9303</v>
      </c>
      <c r="G179">
        <f t="shared" si="17"/>
        <v>0</v>
      </c>
      <c r="H179">
        <f t="shared" si="18"/>
        <v>0.5</v>
      </c>
      <c r="I179">
        <f t="shared" si="19"/>
        <v>0</v>
      </c>
      <c r="J179">
        <f t="shared" si="20"/>
        <v>0</v>
      </c>
      <c r="K179">
        <f t="shared" si="21"/>
        <v>0</v>
      </c>
      <c r="L179">
        <f t="shared" si="22"/>
        <v>0</v>
      </c>
      <c r="M179">
        <f t="shared" si="23"/>
        <v>0</v>
      </c>
    </row>
    <row r="180" spans="1:13" x14ac:dyDescent="0.2">
      <c r="A180" t="s">
        <v>4476</v>
      </c>
      <c r="B180">
        <v>5</v>
      </c>
      <c r="C180">
        <f t="shared" si="16"/>
        <v>5</v>
      </c>
      <c r="D180" t="s">
        <v>2549</v>
      </c>
      <c r="E180" t="s">
        <v>2546</v>
      </c>
      <c r="F180" t="s">
        <v>9300</v>
      </c>
      <c r="G180">
        <f t="shared" si="17"/>
        <v>-1</v>
      </c>
      <c r="H180">
        <f t="shared" si="18"/>
        <v>1</v>
      </c>
      <c r="I180">
        <f t="shared" si="19"/>
        <v>-5</v>
      </c>
      <c r="J180">
        <f t="shared" si="20"/>
        <v>0</v>
      </c>
      <c r="K180">
        <f t="shared" si="21"/>
        <v>0</v>
      </c>
      <c r="L180">
        <f t="shared" si="22"/>
        <v>0</v>
      </c>
      <c r="M180">
        <f t="shared" si="23"/>
        <v>0</v>
      </c>
    </row>
    <row r="181" spans="1:13" x14ac:dyDescent="0.2">
      <c r="A181" t="s">
        <v>4477</v>
      </c>
      <c r="B181">
        <v>5</v>
      </c>
      <c r="C181">
        <f t="shared" si="16"/>
        <v>5</v>
      </c>
      <c r="D181" t="s">
        <v>2544</v>
      </c>
      <c r="E181" t="s">
        <v>2588</v>
      </c>
      <c r="F181" t="s">
        <v>9303</v>
      </c>
      <c r="G181">
        <f t="shared" si="17"/>
        <v>0</v>
      </c>
      <c r="H181">
        <f t="shared" si="18"/>
        <v>0.5</v>
      </c>
      <c r="I181">
        <f t="shared" si="19"/>
        <v>0</v>
      </c>
      <c r="J181">
        <f t="shared" si="20"/>
        <v>0</v>
      </c>
      <c r="K181">
        <f t="shared" si="21"/>
        <v>0</v>
      </c>
      <c r="L181">
        <f t="shared" si="22"/>
        <v>0</v>
      </c>
      <c r="M181">
        <f t="shared" si="23"/>
        <v>0</v>
      </c>
    </row>
    <row r="182" spans="1:13" x14ac:dyDescent="0.2">
      <c r="A182" t="s">
        <v>4485</v>
      </c>
      <c r="B182">
        <v>1</v>
      </c>
      <c r="C182">
        <f t="shared" si="16"/>
        <v>1</v>
      </c>
      <c r="D182" t="s">
        <v>2544</v>
      </c>
      <c r="E182" t="s">
        <v>2546</v>
      </c>
      <c r="F182" t="s">
        <v>9302</v>
      </c>
      <c r="G182">
        <f t="shared" si="17"/>
        <v>-1</v>
      </c>
      <c r="H182">
        <f t="shared" si="18"/>
        <v>0.5</v>
      </c>
      <c r="I182">
        <f t="shared" si="19"/>
        <v>-0.5</v>
      </c>
      <c r="J182">
        <f t="shared" si="20"/>
        <v>0</v>
      </c>
      <c r="K182">
        <f t="shared" si="21"/>
        <v>0</v>
      </c>
      <c r="L182">
        <f t="shared" si="22"/>
        <v>0</v>
      </c>
      <c r="M182">
        <f t="shared" si="23"/>
        <v>0</v>
      </c>
    </row>
    <row r="183" spans="1:13" x14ac:dyDescent="0.2">
      <c r="A183" t="s">
        <v>4491</v>
      </c>
      <c r="B183">
        <v>2</v>
      </c>
      <c r="C183">
        <f t="shared" si="16"/>
        <v>2</v>
      </c>
      <c r="D183" t="s">
        <v>2544</v>
      </c>
      <c r="E183" t="s">
        <v>2563</v>
      </c>
      <c r="F183" t="s">
        <v>9298</v>
      </c>
      <c r="G183">
        <f t="shared" si="17"/>
        <v>1</v>
      </c>
      <c r="H183">
        <f t="shared" si="18"/>
        <v>0.5</v>
      </c>
      <c r="I183">
        <f t="shared" si="19"/>
        <v>1</v>
      </c>
      <c r="J183" t="str">
        <f t="shared" si="20"/>
        <v>weaksubj</v>
      </c>
      <c r="K183">
        <f t="shared" si="21"/>
        <v>-1</v>
      </c>
      <c r="L183">
        <f t="shared" si="22"/>
        <v>-2</v>
      </c>
      <c r="M183">
        <f t="shared" si="23"/>
        <v>2</v>
      </c>
    </row>
    <row r="184" spans="1:13" x14ac:dyDescent="0.2">
      <c r="A184" t="s">
        <v>4502</v>
      </c>
      <c r="B184">
        <v>1</v>
      </c>
      <c r="C184">
        <f t="shared" si="16"/>
        <v>1</v>
      </c>
      <c r="D184" t="s">
        <v>2549</v>
      </c>
      <c r="E184" t="s">
        <v>2563</v>
      </c>
      <c r="F184" t="s">
        <v>9301</v>
      </c>
      <c r="G184">
        <f t="shared" si="17"/>
        <v>1</v>
      </c>
      <c r="H184">
        <f t="shared" si="18"/>
        <v>1</v>
      </c>
      <c r="I184">
        <f t="shared" si="19"/>
        <v>1</v>
      </c>
      <c r="J184" t="str">
        <f t="shared" si="20"/>
        <v>strongsubj</v>
      </c>
      <c r="K184">
        <f t="shared" si="21"/>
        <v>1</v>
      </c>
      <c r="L184">
        <f t="shared" si="22"/>
        <v>1</v>
      </c>
      <c r="M184">
        <f t="shared" si="23"/>
        <v>1</v>
      </c>
    </row>
    <row r="185" spans="1:13" x14ac:dyDescent="0.2">
      <c r="A185" t="s">
        <v>4517</v>
      </c>
      <c r="B185">
        <v>1</v>
      </c>
      <c r="C185">
        <f t="shared" si="16"/>
        <v>1</v>
      </c>
      <c r="D185" t="s">
        <v>2544</v>
      </c>
      <c r="E185" t="s">
        <v>2563</v>
      </c>
      <c r="F185" t="s">
        <v>9298</v>
      </c>
      <c r="G185">
        <f t="shared" si="17"/>
        <v>1</v>
      </c>
      <c r="H185">
        <f t="shared" si="18"/>
        <v>0.5</v>
      </c>
      <c r="I185">
        <f t="shared" si="19"/>
        <v>0.5</v>
      </c>
      <c r="J185" t="str">
        <f t="shared" si="20"/>
        <v>weaksubj</v>
      </c>
      <c r="K185">
        <f t="shared" si="21"/>
        <v>-1</v>
      </c>
      <c r="L185">
        <f t="shared" si="22"/>
        <v>-1</v>
      </c>
      <c r="M185">
        <f t="shared" si="23"/>
        <v>1</v>
      </c>
    </row>
    <row r="186" spans="1:13" x14ac:dyDescent="0.2">
      <c r="A186" t="s">
        <v>4521</v>
      </c>
      <c r="B186">
        <v>20</v>
      </c>
      <c r="C186">
        <f t="shared" si="16"/>
        <v>20</v>
      </c>
      <c r="D186" t="s">
        <v>2544</v>
      </c>
      <c r="E186" t="s">
        <v>2563</v>
      </c>
      <c r="F186" t="s">
        <v>9298</v>
      </c>
      <c r="G186">
        <f t="shared" si="17"/>
        <v>1</v>
      </c>
      <c r="H186">
        <f t="shared" si="18"/>
        <v>0.5</v>
      </c>
      <c r="I186">
        <f t="shared" si="19"/>
        <v>10</v>
      </c>
      <c r="J186" t="str">
        <f t="shared" si="20"/>
        <v>weaksubj</v>
      </c>
      <c r="K186">
        <f t="shared" si="21"/>
        <v>-1</v>
      </c>
      <c r="L186">
        <f t="shared" si="22"/>
        <v>-20</v>
      </c>
      <c r="M186">
        <f t="shared" si="23"/>
        <v>20</v>
      </c>
    </row>
    <row r="187" spans="1:13" x14ac:dyDescent="0.2">
      <c r="A187" t="s">
        <v>4534</v>
      </c>
      <c r="B187">
        <v>22</v>
      </c>
      <c r="C187">
        <f t="shared" si="16"/>
        <v>22</v>
      </c>
      <c r="D187" t="s">
        <v>2544</v>
      </c>
      <c r="E187" t="s">
        <v>2588</v>
      </c>
      <c r="F187" t="s">
        <v>9303</v>
      </c>
      <c r="G187">
        <f t="shared" si="17"/>
        <v>0</v>
      </c>
      <c r="H187">
        <f t="shared" si="18"/>
        <v>0.5</v>
      </c>
      <c r="I187">
        <f t="shared" si="19"/>
        <v>0</v>
      </c>
      <c r="J187">
        <f t="shared" si="20"/>
        <v>0</v>
      </c>
      <c r="K187">
        <f t="shared" si="21"/>
        <v>0</v>
      </c>
      <c r="L187">
        <f t="shared" si="22"/>
        <v>0</v>
      </c>
      <c r="M187">
        <f t="shared" si="23"/>
        <v>0</v>
      </c>
    </row>
    <row r="188" spans="1:13" x14ac:dyDescent="0.2">
      <c r="A188" t="s">
        <v>4543</v>
      </c>
      <c r="B188">
        <v>2</v>
      </c>
      <c r="C188">
        <f t="shared" si="16"/>
        <v>2</v>
      </c>
      <c r="D188" t="s">
        <v>2544</v>
      </c>
      <c r="E188" t="s">
        <v>2563</v>
      </c>
      <c r="F188" t="s">
        <v>9298</v>
      </c>
      <c r="G188">
        <f t="shared" si="17"/>
        <v>1</v>
      </c>
      <c r="H188">
        <f t="shared" si="18"/>
        <v>0.5</v>
      </c>
      <c r="I188">
        <f t="shared" si="19"/>
        <v>1</v>
      </c>
      <c r="J188" t="str">
        <f t="shared" si="20"/>
        <v>weaksubj</v>
      </c>
      <c r="K188">
        <f t="shared" si="21"/>
        <v>-1</v>
      </c>
      <c r="L188">
        <f t="shared" si="22"/>
        <v>-2</v>
      </c>
      <c r="M188">
        <f t="shared" si="23"/>
        <v>2</v>
      </c>
    </row>
    <row r="189" spans="1:13" x14ac:dyDescent="0.2">
      <c r="A189" t="s">
        <v>4560</v>
      </c>
      <c r="B189">
        <v>2</v>
      </c>
      <c r="C189">
        <f t="shared" si="16"/>
        <v>2</v>
      </c>
      <c r="D189" t="s">
        <v>2544</v>
      </c>
      <c r="E189" t="s">
        <v>2588</v>
      </c>
      <c r="F189" t="s">
        <v>9303</v>
      </c>
      <c r="G189">
        <f t="shared" si="17"/>
        <v>0</v>
      </c>
      <c r="H189">
        <f t="shared" si="18"/>
        <v>0.5</v>
      </c>
      <c r="I189">
        <f t="shared" si="19"/>
        <v>0</v>
      </c>
      <c r="J189">
        <f t="shared" si="20"/>
        <v>0</v>
      </c>
      <c r="K189">
        <f t="shared" si="21"/>
        <v>0</v>
      </c>
      <c r="L189">
        <f t="shared" si="22"/>
        <v>0</v>
      </c>
      <c r="M189">
        <f t="shared" si="23"/>
        <v>0</v>
      </c>
    </row>
    <row r="190" spans="1:13" x14ac:dyDescent="0.2">
      <c r="A190" t="s">
        <v>4577</v>
      </c>
      <c r="B190">
        <v>1</v>
      </c>
      <c r="C190">
        <f t="shared" si="16"/>
        <v>1</v>
      </c>
      <c r="D190" t="s">
        <v>2549</v>
      </c>
      <c r="E190" t="s">
        <v>2563</v>
      </c>
      <c r="F190" t="s">
        <v>9301</v>
      </c>
      <c r="G190">
        <f t="shared" si="17"/>
        <v>1</v>
      </c>
      <c r="H190">
        <f t="shared" si="18"/>
        <v>1</v>
      </c>
      <c r="I190">
        <f t="shared" si="19"/>
        <v>1</v>
      </c>
      <c r="J190" t="str">
        <f t="shared" si="20"/>
        <v>strongsubj</v>
      </c>
      <c r="K190">
        <f t="shared" si="21"/>
        <v>1</v>
      </c>
      <c r="L190">
        <f t="shared" si="22"/>
        <v>1</v>
      </c>
      <c r="M190">
        <f t="shared" si="23"/>
        <v>1</v>
      </c>
    </row>
    <row r="191" spans="1:13" x14ac:dyDescent="0.2">
      <c r="A191" t="s">
        <v>4587</v>
      </c>
      <c r="B191">
        <v>1</v>
      </c>
      <c r="C191">
        <f t="shared" si="16"/>
        <v>1</v>
      </c>
      <c r="D191" t="s">
        <v>2549</v>
      </c>
      <c r="E191" t="s">
        <v>2546</v>
      </c>
      <c r="F191" t="s">
        <v>9300</v>
      </c>
      <c r="G191">
        <f t="shared" si="17"/>
        <v>-1</v>
      </c>
      <c r="H191">
        <f t="shared" si="18"/>
        <v>1</v>
      </c>
      <c r="I191">
        <f t="shared" si="19"/>
        <v>-1</v>
      </c>
      <c r="J191">
        <f t="shared" si="20"/>
        <v>0</v>
      </c>
      <c r="K191">
        <f t="shared" si="21"/>
        <v>0</v>
      </c>
      <c r="L191">
        <f t="shared" si="22"/>
        <v>0</v>
      </c>
      <c r="M191">
        <f t="shared" si="23"/>
        <v>0</v>
      </c>
    </row>
    <row r="192" spans="1:13" x14ac:dyDescent="0.2">
      <c r="A192" t="s">
        <v>4593</v>
      </c>
      <c r="B192">
        <v>3</v>
      </c>
      <c r="C192">
        <f t="shared" si="16"/>
        <v>3</v>
      </c>
      <c r="D192" t="s">
        <v>2544</v>
      </c>
      <c r="E192" t="s">
        <v>2546</v>
      </c>
      <c r="F192" t="s">
        <v>9302</v>
      </c>
      <c r="G192">
        <f t="shared" si="17"/>
        <v>-1</v>
      </c>
      <c r="H192">
        <f t="shared" si="18"/>
        <v>0.5</v>
      </c>
      <c r="I192">
        <f t="shared" si="19"/>
        <v>-1.5</v>
      </c>
      <c r="J192">
        <f t="shared" si="20"/>
        <v>0</v>
      </c>
      <c r="K192">
        <f t="shared" si="21"/>
        <v>0</v>
      </c>
      <c r="L192">
        <f t="shared" si="22"/>
        <v>0</v>
      </c>
      <c r="M192">
        <f t="shared" si="23"/>
        <v>0</v>
      </c>
    </row>
    <row r="193" spans="1:13" x14ac:dyDescent="0.2">
      <c r="A193" t="s">
        <v>4599</v>
      </c>
      <c r="B193">
        <v>11</v>
      </c>
      <c r="C193">
        <f t="shared" si="16"/>
        <v>11</v>
      </c>
      <c r="D193" t="s">
        <v>2549</v>
      </c>
      <c r="E193" t="s">
        <v>2563</v>
      </c>
      <c r="F193" t="s">
        <v>9301</v>
      </c>
      <c r="G193">
        <f t="shared" si="17"/>
        <v>1</v>
      </c>
      <c r="H193">
        <f t="shared" si="18"/>
        <v>1</v>
      </c>
      <c r="I193">
        <f t="shared" si="19"/>
        <v>11</v>
      </c>
      <c r="J193" t="str">
        <f t="shared" si="20"/>
        <v>strongsubj</v>
      </c>
      <c r="K193">
        <f t="shared" si="21"/>
        <v>1</v>
      </c>
      <c r="L193">
        <f t="shared" si="22"/>
        <v>11</v>
      </c>
      <c r="M193">
        <f t="shared" si="23"/>
        <v>11</v>
      </c>
    </row>
    <row r="194" spans="1:13" x14ac:dyDescent="0.2">
      <c r="A194" t="s">
        <v>4598</v>
      </c>
      <c r="B194">
        <v>3</v>
      </c>
      <c r="C194">
        <f t="shared" si="16"/>
        <v>3</v>
      </c>
      <c r="D194" t="s">
        <v>2544</v>
      </c>
      <c r="E194" t="s">
        <v>2563</v>
      </c>
      <c r="F194" t="s">
        <v>9298</v>
      </c>
      <c r="G194">
        <f t="shared" si="17"/>
        <v>1</v>
      </c>
      <c r="H194">
        <f t="shared" si="18"/>
        <v>0.5</v>
      </c>
      <c r="I194">
        <f t="shared" si="19"/>
        <v>1.5</v>
      </c>
      <c r="J194" t="str">
        <f t="shared" si="20"/>
        <v>weaksubj</v>
      </c>
      <c r="K194">
        <f t="shared" si="21"/>
        <v>-1</v>
      </c>
      <c r="L194">
        <f t="shared" si="22"/>
        <v>-3</v>
      </c>
      <c r="M194">
        <f t="shared" si="23"/>
        <v>3</v>
      </c>
    </row>
    <row r="195" spans="1:13" x14ac:dyDescent="0.2">
      <c r="A195" t="s">
        <v>4613</v>
      </c>
      <c r="B195">
        <v>39</v>
      </c>
      <c r="C195">
        <f t="shared" si="16"/>
        <v>39</v>
      </c>
      <c r="D195" t="s">
        <v>2544</v>
      </c>
      <c r="E195" t="s">
        <v>2563</v>
      </c>
      <c r="F195" t="s">
        <v>9298</v>
      </c>
      <c r="G195">
        <f t="shared" si="17"/>
        <v>1</v>
      </c>
      <c r="H195">
        <f t="shared" si="18"/>
        <v>0.5</v>
      </c>
      <c r="I195">
        <f t="shared" si="19"/>
        <v>19.5</v>
      </c>
      <c r="J195" t="str">
        <f t="shared" si="20"/>
        <v>weaksubj</v>
      </c>
      <c r="K195">
        <f t="shared" si="21"/>
        <v>-1</v>
      </c>
      <c r="L195">
        <f t="shared" si="22"/>
        <v>-39</v>
      </c>
      <c r="M195">
        <f t="shared" si="23"/>
        <v>39</v>
      </c>
    </row>
    <row r="196" spans="1:13" x14ac:dyDescent="0.2">
      <c r="A196" t="s">
        <v>4619</v>
      </c>
      <c r="B196">
        <v>2</v>
      </c>
      <c r="C196">
        <f t="shared" si="16"/>
        <v>2</v>
      </c>
      <c r="D196" t="s">
        <v>2549</v>
      </c>
      <c r="E196" t="s">
        <v>2546</v>
      </c>
      <c r="F196" t="s">
        <v>9300</v>
      </c>
      <c r="G196">
        <f t="shared" si="17"/>
        <v>-1</v>
      </c>
      <c r="H196">
        <f t="shared" si="18"/>
        <v>1</v>
      </c>
      <c r="I196">
        <f t="shared" si="19"/>
        <v>-2</v>
      </c>
      <c r="J196">
        <f t="shared" si="20"/>
        <v>0</v>
      </c>
      <c r="K196">
        <f t="shared" si="21"/>
        <v>0</v>
      </c>
      <c r="L196">
        <f t="shared" si="22"/>
        <v>0</v>
      </c>
      <c r="M196">
        <f t="shared" si="23"/>
        <v>0</v>
      </c>
    </row>
    <row r="197" spans="1:13" x14ac:dyDescent="0.2">
      <c r="A197" t="s">
        <v>4625</v>
      </c>
      <c r="B197">
        <v>2</v>
      </c>
      <c r="C197">
        <f t="shared" si="16"/>
        <v>2</v>
      </c>
      <c r="D197" t="s">
        <v>2549</v>
      </c>
      <c r="E197" t="s">
        <v>2588</v>
      </c>
      <c r="F197" t="s">
        <v>9299</v>
      </c>
      <c r="G197">
        <f t="shared" si="17"/>
        <v>0</v>
      </c>
      <c r="H197">
        <f t="shared" si="18"/>
        <v>1</v>
      </c>
      <c r="I197">
        <f t="shared" si="19"/>
        <v>0</v>
      </c>
      <c r="J197">
        <f t="shared" si="20"/>
        <v>0</v>
      </c>
      <c r="K197">
        <f t="shared" si="21"/>
        <v>0</v>
      </c>
      <c r="L197">
        <f t="shared" si="22"/>
        <v>0</v>
      </c>
      <c r="M197">
        <f t="shared" si="23"/>
        <v>0</v>
      </c>
    </row>
    <row r="198" spans="1:13" x14ac:dyDescent="0.2">
      <c r="A198" t="s">
        <v>4627</v>
      </c>
      <c r="B198">
        <v>5</v>
      </c>
      <c r="C198">
        <f t="shared" si="16"/>
        <v>5</v>
      </c>
      <c r="D198" t="s">
        <v>2549</v>
      </c>
      <c r="E198" t="s">
        <v>2588</v>
      </c>
      <c r="F198" t="s">
        <v>9299</v>
      </c>
      <c r="G198">
        <f t="shared" si="17"/>
        <v>0</v>
      </c>
      <c r="H198">
        <f t="shared" si="18"/>
        <v>1</v>
      </c>
      <c r="I198">
        <f t="shared" si="19"/>
        <v>0</v>
      </c>
      <c r="J198">
        <f t="shared" si="20"/>
        <v>0</v>
      </c>
      <c r="K198">
        <f t="shared" si="21"/>
        <v>0</v>
      </c>
      <c r="L198">
        <f t="shared" si="22"/>
        <v>0</v>
      </c>
      <c r="M198">
        <f t="shared" si="23"/>
        <v>0</v>
      </c>
    </row>
    <row r="199" spans="1:13" x14ac:dyDescent="0.2">
      <c r="A199" t="s">
        <v>4646</v>
      </c>
      <c r="B199">
        <v>4</v>
      </c>
      <c r="C199">
        <f t="shared" si="16"/>
        <v>4</v>
      </c>
      <c r="D199" t="s">
        <v>2549</v>
      </c>
      <c r="E199" t="s">
        <v>2563</v>
      </c>
      <c r="F199" t="s">
        <v>9301</v>
      </c>
      <c r="G199">
        <f t="shared" si="17"/>
        <v>1</v>
      </c>
      <c r="H199">
        <f t="shared" si="18"/>
        <v>1</v>
      </c>
      <c r="I199">
        <f t="shared" si="19"/>
        <v>4</v>
      </c>
      <c r="J199" t="str">
        <f t="shared" si="20"/>
        <v>strongsubj</v>
      </c>
      <c r="K199">
        <f t="shared" si="21"/>
        <v>1</v>
      </c>
      <c r="L199">
        <f t="shared" si="22"/>
        <v>4</v>
      </c>
      <c r="M199">
        <f t="shared" si="23"/>
        <v>4</v>
      </c>
    </row>
    <row r="200" spans="1:13" x14ac:dyDescent="0.2">
      <c r="A200" t="s">
        <v>4653</v>
      </c>
      <c r="B200">
        <v>158</v>
      </c>
      <c r="C200">
        <f t="shared" ref="C200:C263" si="24">IF(A200=A199,0,B200)</f>
        <v>158</v>
      </c>
      <c r="D200" t="s">
        <v>2549</v>
      </c>
      <c r="E200" t="s">
        <v>2563</v>
      </c>
      <c r="F200" t="s">
        <v>9301</v>
      </c>
      <c r="G200">
        <f t="shared" ref="G200:G263" si="25">VLOOKUP(E200,$G$1:$H$4,2,FALSE)</f>
        <v>1</v>
      </c>
      <c r="H200">
        <f t="shared" ref="H200:H263" si="26">VLOOKUP(D200,$D$1:$E$2,2,FALSE)</f>
        <v>1</v>
      </c>
      <c r="I200">
        <f t="shared" ref="I200:I263" si="27">C200*G200*H200</f>
        <v>158</v>
      </c>
      <c r="J200" t="str">
        <f t="shared" ref="J200:J263" si="28">IF(E200=$I$660,D200,0)</f>
        <v>strongsubj</v>
      </c>
      <c r="K200">
        <f t="shared" ref="K200:K263" si="29">IF(J200=0,0,IF(J200=$A$1,$B$1,$B$2))</f>
        <v>1</v>
      </c>
      <c r="L200">
        <f t="shared" ref="L200:L263" si="30">K200*C200</f>
        <v>158</v>
      </c>
      <c r="M200">
        <f t="shared" ref="M200:M263" si="31">ABS(K200)*C200</f>
        <v>158</v>
      </c>
    </row>
    <row r="201" spans="1:13" x14ac:dyDescent="0.2">
      <c r="A201" t="s">
        <v>4656</v>
      </c>
      <c r="B201">
        <v>1</v>
      </c>
      <c r="C201">
        <f t="shared" si="24"/>
        <v>1</v>
      </c>
      <c r="D201" t="s">
        <v>2549</v>
      </c>
      <c r="E201" t="s">
        <v>2563</v>
      </c>
      <c r="F201" t="s">
        <v>9301</v>
      </c>
      <c r="G201">
        <f t="shared" si="25"/>
        <v>1</v>
      </c>
      <c r="H201">
        <f t="shared" si="26"/>
        <v>1</v>
      </c>
      <c r="I201">
        <f t="shared" si="27"/>
        <v>1</v>
      </c>
      <c r="J201" t="str">
        <f t="shared" si="28"/>
        <v>strongsubj</v>
      </c>
      <c r="K201">
        <f t="shared" si="29"/>
        <v>1</v>
      </c>
      <c r="L201">
        <f t="shared" si="30"/>
        <v>1</v>
      </c>
      <c r="M201">
        <f t="shared" si="31"/>
        <v>1</v>
      </c>
    </row>
    <row r="202" spans="1:13" x14ac:dyDescent="0.2">
      <c r="A202" t="s">
        <v>4657</v>
      </c>
      <c r="B202">
        <v>10</v>
      </c>
      <c r="C202">
        <f t="shared" si="24"/>
        <v>10</v>
      </c>
      <c r="D202" t="s">
        <v>2549</v>
      </c>
      <c r="E202" t="s">
        <v>2563</v>
      </c>
      <c r="F202" t="s">
        <v>9301</v>
      </c>
      <c r="G202">
        <f t="shared" si="25"/>
        <v>1</v>
      </c>
      <c r="H202">
        <f t="shared" si="26"/>
        <v>1</v>
      </c>
      <c r="I202">
        <f t="shared" si="27"/>
        <v>10</v>
      </c>
      <c r="J202" t="str">
        <f t="shared" si="28"/>
        <v>strongsubj</v>
      </c>
      <c r="K202">
        <f t="shared" si="29"/>
        <v>1</v>
      </c>
      <c r="L202">
        <f t="shared" si="30"/>
        <v>10</v>
      </c>
      <c r="M202">
        <f t="shared" si="31"/>
        <v>10</v>
      </c>
    </row>
    <row r="203" spans="1:13" x14ac:dyDescent="0.2">
      <c r="A203" t="s">
        <v>4687</v>
      </c>
      <c r="B203">
        <v>2</v>
      </c>
      <c r="C203">
        <f t="shared" si="24"/>
        <v>2</v>
      </c>
      <c r="D203" t="s">
        <v>2544</v>
      </c>
      <c r="E203" t="s">
        <v>2588</v>
      </c>
      <c r="F203" t="s">
        <v>9303</v>
      </c>
      <c r="G203">
        <f t="shared" si="25"/>
        <v>0</v>
      </c>
      <c r="H203">
        <f t="shared" si="26"/>
        <v>0.5</v>
      </c>
      <c r="I203">
        <f t="shared" si="27"/>
        <v>0</v>
      </c>
      <c r="J203">
        <f t="shared" si="28"/>
        <v>0</v>
      </c>
      <c r="K203">
        <f t="shared" si="29"/>
        <v>0</v>
      </c>
      <c r="L203">
        <f t="shared" si="30"/>
        <v>0</v>
      </c>
      <c r="M203">
        <f t="shared" si="31"/>
        <v>0</v>
      </c>
    </row>
    <row r="204" spans="1:13" x14ac:dyDescent="0.2">
      <c r="A204" t="s">
        <v>4691</v>
      </c>
      <c r="B204">
        <v>1</v>
      </c>
      <c r="C204">
        <f t="shared" si="24"/>
        <v>1</v>
      </c>
      <c r="D204" t="s">
        <v>2544</v>
      </c>
      <c r="E204" t="s">
        <v>2546</v>
      </c>
      <c r="F204" t="s">
        <v>9302</v>
      </c>
      <c r="G204">
        <f t="shared" si="25"/>
        <v>-1</v>
      </c>
      <c r="H204">
        <f t="shared" si="26"/>
        <v>0.5</v>
      </c>
      <c r="I204">
        <f t="shared" si="27"/>
        <v>-0.5</v>
      </c>
      <c r="J204">
        <f t="shared" si="28"/>
        <v>0</v>
      </c>
      <c r="K204">
        <f t="shared" si="29"/>
        <v>0</v>
      </c>
      <c r="L204">
        <f t="shared" si="30"/>
        <v>0</v>
      </c>
      <c r="M204">
        <f t="shared" si="31"/>
        <v>0</v>
      </c>
    </row>
    <row r="205" spans="1:13" x14ac:dyDescent="0.2">
      <c r="A205" t="s">
        <v>4692</v>
      </c>
      <c r="B205">
        <v>2</v>
      </c>
      <c r="C205">
        <f t="shared" si="24"/>
        <v>2</v>
      </c>
      <c r="D205" t="s">
        <v>2544</v>
      </c>
      <c r="E205" t="s">
        <v>2563</v>
      </c>
      <c r="F205" t="s">
        <v>9298</v>
      </c>
      <c r="G205">
        <f t="shared" si="25"/>
        <v>1</v>
      </c>
      <c r="H205">
        <f t="shared" si="26"/>
        <v>0.5</v>
      </c>
      <c r="I205">
        <f t="shared" si="27"/>
        <v>1</v>
      </c>
      <c r="J205" t="str">
        <f t="shared" si="28"/>
        <v>weaksubj</v>
      </c>
      <c r="K205">
        <f t="shared" si="29"/>
        <v>-1</v>
      </c>
      <c r="L205">
        <f t="shared" si="30"/>
        <v>-2</v>
      </c>
      <c r="M205">
        <f t="shared" si="31"/>
        <v>2</v>
      </c>
    </row>
    <row r="206" spans="1:13" x14ac:dyDescent="0.2">
      <c r="A206" t="s">
        <v>4693</v>
      </c>
      <c r="B206">
        <v>6</v>
      </c>
      <c r="C206">
        <f t="shared" si="24"/>
        <v>6</v>
      </c>
      <c r="D206" t="s">
        <v>2544</v>
      </c>
      <c r="E206" t="s">
        <v>2563</v>
      </c>
      <c r="F206" t="s">
        <v>9298</v>
      </c>
      <c r="G206">
        <f t="shared" si="25"/>
        <v>1</v>
      </c>
      <c r="H206">
        <f t="shared" si="26"/>
        <v>0.5</v>
      </c>
      <c r="I206">
        <f t="shared" si="27"/>
        <v>3</v>
      </c>
      <c r="J206" t="str">
        <f t="shared" si="28"/>
        <v>weaksubj</v>
      </c>
      <c r="K206">
        <f t="shared" si="29"/>
        <v>-1</v>
      </c>
      <c r="L206">
        <f t="shared" si="30"/>
        <v>-6</v>
      </c>
      <c r="M206">
        <f t="shared" si="31"/>
        <v>6</v>
      </c>
    </row>
    <row r="207" spans="1:13" x14ac:dyDescent="0.2">
      <c r="A207" t="s">
        <v>4725</v>
      </c>
      <c r="B207">
        <v>3</v>
      </c>
      <c r="C207">
        <f t="shared" si="24"/>
        <v>3</v>
      </c>
      <c r="D207" t="s">
        <v>2549</v>
      </c>
      <c r="E207" t="s">
        <v>2546</v>
      </c>
      <c r="F207" t="s">
        <v>9300</v>
      </c>
      <c r="G207">
        <f t="shared" si="25"/>
        <v>-1</v>
      </c>
      <c r="H207">
        <f t="shared" si="26"/>
        <v>1</v>
      </c>
      <c r="I207">
        <f t="shared" si="27"/>
        <v>-3</v>
      </c>
      <c r="J207">
        <f t="shared" si="28"/>
        <v>0</v>
      </c>
      <c r="K207">
        <f t="shared" si="29"/>
        <v>0</v>
      </c>
      <c r="L207">
        <f t="shared" si="30"/>
        <v>0</v>
      </c>
      <c r="M207">
        <f t="shared" si="31"/>
        <v>0</v>
      </c>
    </row>
    <row r="208" spans="1:13" x14ac:dyDescent="0.2">
      <c r="A208" t="s">
        <v>4742</v>
      </c>
      <c r="B208">
        <v>5</v>
      </c>
      <c r="C208">
        <f t="shared" si="24"/>
        <v>5</v>
      </c>
      <c r="D208" t="s">
        <v>2549</v>
      </c>
      <c r="E208" t="s">
        <v>2588</v>
      </c>
      <c r="F208" t="s">
        <v>9299</v>
      </c>
      <c r="G208">
        <f t="shared" si="25"/>
        <v>0</v>
      </c>
      <c r="H208">
        <f t="shared" si="26"/>
        <v>1</v>
      </c>
      <c r="I208">
        <f t="shared" si="27"/>
        <v>0</v>
      </c>
      <c r="J208">
        <f t="shared" si="28"/>
        <v>0</v>
      </c>
      <c r="K208">
        <f t="shared" si="29"/>
        <v>0</v>
      </c>
      <c r="L208">
        <f t="shared" si="30"/>
        <v>0</v>
      </c>
      <c r="M208">
        <f t="shared" si="31"/>
        <v>0</v>
      </c>
    </row>
    <row r="209" spans="1:13" x14ac:dyDescent="0.2">
      <c r="A209" t="s">
        <v>4743</v>
      </c>
      <c r="B209">
        <v>2</v>
      </c>
      <c r="C209">
        <f t="shared" si="24"/>
        <v>2</v>
      </c>
      <c r="D209" t="s">
        <v>2549</v>
      </c>
      <c r="E209" t="s">
        <v>2588</v>
      </c>
      <c r="F209" t="s">
        <v>9299</v>
      </c>
      <c r="G209">
        <f t="shared" si="25"/>
        <v>0</v>
      </c>
      <c r="H209">
        <f t="shared" si="26"/>
        <v>1</v>
      </c>
      <c r="I209">
        <f t="shared" si="27"/>
        <v>0</v>
      </c>
      <c r="J209">
        <f t="shared" si="28"/>
        <v>0</v>
      </c>
      <c r="K209">
        <f t="shared" si="29"/>
        <v>0</v>
      </c>
      <c r="L209">
        <f t="shared" si="30"/>
        <v>0</v>
      </c>
      <c r="M209">
        <f t="shared" si="31"/>
        <v>0</v>
      </c>
    </row>
    <row r="210" spans="1:13" x14ac:dyDescent="0.2">
      <c r="A210" t="s">
        <v>4745</v>
      </c>
      <c r="B210">
        <v>3</v>
      </c>
      <c r="C210">
        <f t="shared" si="24"/>
        <v>3</v>
      </c>
      <c r="D210" t="s">
        <v>2544</v>
      </c>
      <c r="E210" t="s">
        <v>2546</v>
      </c>
      <c r="F210" t="s">
        <v>9302</v>
      </c>
      <c r="G210">
        <f t="shared" si="25"/>
        <v>-1</v>
      </c>
      <c r="H210">
        <f t="shared" si="26"/>
        <v>0.5</v>
      </c>
      <c r="I210">
        <f t="shared" si="27"/>
        <v>-1.5</v>
      </c>
      <c r="J210">
        <f t="shared" si="28"/>
        <v>0</v>
      </c>
      <c r="K210">
        <f t="shared" si="29"/>
        <v>0</v>
      </c>
      <c r="L210">
        <f t="shared" si="30"/>
        <v>0</v>
      </c>
      <c r="M210">
        <f t="shared" si="31"/>
        <v>0</v>
      </c>
    </row>
    <row r="211" spans="1:13" x14ac:dyDescent="0.2">
      <c r="A211" t="s">
        <v>4752</v>
      </c>
      <c r="B211">
        <v>2</v>
      </c>
      <c r="C211">
        <f t="shared" si="24"/>
        <v>2</v>
      </c>
      <c r="D211" t="s">
        <v>2544</v>
      </c>
      <c r="E211" t="s">
        <v>2563</v>
      </c>
      <c r="F211" t="s">
        <v>9298</v>
      </c>
      <c r="G211">
        <f t="shared" si="25"/>
        <v>1</v>
      </c>
      <c r="H211">
        <f t="shared" si="26"/>
        <v>0.5</v>
      </c>
      <c r="I211">
        <f t="shared" si="27"/>
        <v>1</v>
      </c>
      <c r="J211" t="str">
        <f t="shared" si="28"/>
        <v>weaksubj</v>
      </c>
      <c r="K211">
        <f t="shared" si="29"/>
        <v>-1</v>
      </c>
      <c r="L211">
        <f t="shared" si="30"/>
        <v>-2</v>
      </c>
      <c r="M211">
        <f t="shared" si="31"/>
        <v>2</v>
      </c>
    </row>
    <row r="212" spans="1:13" x14ac:dyDescent="0.2">
      <c r="A212" t="s">
        <v>4755</v>
      </c>
      <c r="B212">
        <v>2</v>
      </c>
      <c r="C212">
        <f t="shared" si="24"/>
        <v>2</v>
      </c>
      <c r="D212" t="s">
        <v>2549</v>
      </c>
      <c r="E212" t="s">
        <v>2563</v>
      </c>
      <c r="F212" t="s">
        <v>9301</v>
      </c>
      <c r="G212">
        <f t="shared" si="25"/>
        <v>1</v>
      </c>
      <c r="H212">
        <f t="shared" si="26"/>
        <v>1</v>
      </c>
      <c r="I212">
        <f t="shared" si="27"/>
        <v>2</v>
      </c>
      <c r="J212" t="str">
        <f t="shared" si="28"/>
        <v>strongsubj</v>
      </c>
      <c r="K212">
        <f t="shared" si="29"/>
        <v>1</v>
      </c>
      <c r="L212">
        <f t="shared" si="30"/>
        <v>2</v>
      </c>
      <c r="M212">
        <f t="shared" si="31"/>
        <v>2</v>
      </c>
    </row>
    <row r="213" spans="1:13" x14ac:dyDescent="0.2">
      <c r="A213" t="s">
        <v>4760</v>
      </c>
      <c r="B213">
        <v>3</v>
      </c>
      <c r="C213">
        <f t="shared" si="24"/>
        <v>3</v>
      </c>
      <c r="D213" t="s">
        <v>2544</v>
      </c>
      <c r="E213" t="s">
        <v>2546</v>
      </c>
      <c r="F213" t="s">
        <v>9302</v>
      </c>
      <c r="G213">
        <f t="shared" si="25"/>
        <v>-1</v>
      </c>
      <c r="H213">
        <f t="shared" si="26"/>
        <v>0.5</v>
      </c>
      <c r="I213">
        <f t="shared" si="27"/>
        <v>-1.5</v>
      </c>
      <c r="J213">
        <f t="shared" si="28"/>
        <v>0</v>
      </c>
      <c r="K213">
        <f t="shared" si="29"/>
        <v>0</v>
      </c>
      <c r="L213">
        <f t="shared" si="30"/>
        <v>0</v>
      </c>
      <c r="M213">
        <f t="shared" si="31"/>
        <v>0</v>
      </c>
    </row>
    <row r="214" spans="1:13" x14ac:dyDescent="0.2">
      <c r="A214" t="s">
        <v>4772</v>
      </c>
      <c r="B214">
        <v>1</v>
      </c>
      <c r="C214">
        <f t="shared" si="24"/>
        <v>1</v>
      </c>
      <c r="D214" t="s">
        <v>2544</v>
      </c>
      <c r="E214" t="s">
        <v>2588</v>
      </c>
      <c r="F214" t="s">
        <v>9303</v>
      </c>
      <c r="G214">
        <f t="shared" si="25"/>
        <v>0</v>
      </c>
      <c r="H214">
        <f t="shared" si="26"/>
        <v>0.5</v>
      </c>
      <c r="I214">
        <f t="shared" si="27"/>
        <v>0</v>
      </c>
      <c r="J214">
        <f t="shared" si="28"/>
        <v>0</v>
      </c>
      <c r="K214">
        <f t="shared" si="29"/>
        <v>0</v>
      </c>
      <c r="L214">
        <f t="shared" si="30"/>
        <v>0</v>
      </c>
      <c r="M214">
        <f t="shared" si="31"/>
        <v>0</v>
      </c>
    </row>
    <row r="215" spans="1:13" x14ac:dyDescent="0.2">
      <c r="A215" t="s">
        <v>4784</v>
      </c>
      <c r="B215">
        <v>5</v>
      </c>
      <c r="C215">
        <f t="shared" si="24"/>
        <v>5</v>
      </c>
      <c r="D215" t="s">
        <v>2549</v>
      </c>
      <c r="E215" t="s">
        <v>2563</v>
      </c>
      <c r="F215" t="s">
        <v>9301</v>
      </c>
      <c r="G215">
        <f t="shared" si="25"/>
        <v>1</v>
      </c>
      <c r="H215">
        <f t="shared" si="26"/>
        <v>1</v>
      </c>
      <c r="I215">
        <f t="shared" si="27"/>
        <v>5</v>
      </c>
      <c r="J215" t="str">
        <f t="shared" si="28"/>
        <v>strongsubj</v>
      </c>
      <c r="K215">
        <f t="shared" si="29"/>
        <v>1</v>
      </c>
      <c r="L215">
        <f t="shared" si="30"/>
        <v>5</v>
      </c>
      <c r="M215">
        <f t="shared" si="31"/>
        <v>5</v>
      </c>
    </row>
    <row r="216" spans="1:13" x14ac:dyDescent="0.2">
      <c r="A216" t="s">
        <v>4786</v>
      </c>
      <c r="B216">
        <v>7</v>
      </c>
      <c r="C216">
        <f t="shared" si="24"/>
        <v>7</v>
      </c>
      <c r="D216" t="s">
        <v>2549</v>
      </c>
      <c r="E216" t="s">
        <v>2563</v>
      </c>
      <c r="F216" t="s">
        <v>9301</v>
      </c>
      <c r="G216">
        <f t="shared" si="25"/>
        <v>1</v>
      </c>
      <c r="H216">
        <f t="shared" si="26"/>
        <v>1</v>
      </c>
      <c r="I216">
        <f t="shared" si="27"/>
        <v>7</v>
      </c>
      <c r="J216" t="str">
        <f t="shared" si="28"/>
        <v>strongsubj</v>
      </c>
      <c r="K216">
        <f t="shared" si="29"/>
        <v>1</v>
      </c>
      <c r="L216">
        <f t="shared" si="30"/>
        <v>7</v>
      </c>
      <c r="M216">
        <f t="shared" si="31"/>
        <v>7</v>
      </c>
    </row>
    <row r="217" spans="1:13" x14ac:dyDescent="0.2">
      <c r="A217" t="s">
        <v>4824</v>
      </c>
      <c r="B217">
        <v>1</v>
      </c>
      <c r="C217">
        <f t="shared" si="24"/>
        <v>1</v>
      </c>
      <c r="D217" t="s">
        <v>2549</v>
      </c>
      <c r="E217" t="s">
        <v>2546</v>
      </c>
      <c r="F217" t="s">
        <v>9300</v>
      </c>
      <c r="G217">
        <f t="shared" si="25"/>
        <v>-1</v>
      </c>
      <c r="H217">
        <f t="shared" si="26"/>
        <v>1</v>
      </c>
      <c r="I217">
        <f t="shared" si="27"/>
        <v>-1</v>
      </c>
      <c r="J217">
        <f t="shared" si="28"/>
        <v>0</v>
      </c>
      <c r="K217">
        <f t="shared" si="29"/>
        <v>0</v>
      </c>
      <c r="L217">
        <f t="shared" si="30"/>
        <v>0</v>
      </c>
      <c r="M217">
        <f t="shared" si="31"/>
        <v>0</v>
      </c>
    </row>
    <row r="218" spans="1:13" x14ac:dyDescent="0.2">
      <c r="A218" t="s">
        <v>4829</v>
      </c>
      <c r="B218">
        <v>7</v>
      </c>
      <c r="C218">
        <f t="shared" si="24"/>
        <v>7</v>
      </c>
      <c r="D218" t="s">
        <v>2549</v>
      </c>
      <c r="E218" t="s">
        <v>2563</v>
      </c>
      <c r="F218" t="s">
        <v>9301</v>
      </c>
      <c r="G218">
        <f t="shared" si="25"/>
        <v>1</v>
      </c>
      <c r="H218">
        <f t="shared" si="26"/>
        <v>1</v>
      </c>
      <c r="I218">
        <f t="shared" si="27"/>
        <v>7</v>
      </c>
      <c r="J218" t="str">
        <f t="shared" si="28"/>
        <v>strongsubj</v>
      </c>
      <c r="K218">
        <f t="shared" si="29"/>
        <v>1</v>
      </c>
      <c r="L218">
        <f t="shared" si="30"/>
        <v>7</v>
      </c>
      <c r="M218">
        <f t="shared" si="31"/>
        <v>7</v>
      </c>
    </row>
    <row r="219" spans="1:13" x14ac:dyDescent="0.2">
      <c r="A219" t="s">
        <v>4831</v>
      </c>
      <c r="B219">
        <v>1</v>
      </c>
      <c r="C219">
        <f t="shared" si="24"/>
        <v>1</v>
      </c>
      <c r="D219" t="s">
        <v>2549</v>
      </c>
      <c r="E219" t="s">
        <v>2563</v>
      </c>
      <c r="F219" t="s">
        <v>9301</v>
      </c>
      <c r="G219">
        <f t="shared" si="25"/>
        <v>1</v>
      </c>
      <c r="H219">
        <f t="shared" si="26"/>
        <v>1</v>
      </c>
      <c r="I219">
        <f t="shared" si="27"/>
        <v>1</v>
      </c>
      <c r="J219" t="str">
        <f t="shared" si="28"/>
        <v>strongsubj</v>
      </c>
      <c r="K219">
        <f t="shared" si="29"/>
        <v>1</v>
      </c>
      <c r="L219">
        <f t="shared" si="30"/>
        <v>1</v>
      </c>
      <c r="M219">
        <f t="shared" si="31"/>
        <v>1</v>
      </c>
    </row>
    <row r="220" spans="1:13" x14ac:dyDescent="0.2">
      <c r="A220" t="s">
        <v>4833</v>
      </c>
      <c r="B220">
        <v>6</v>
      </c>
      <c r="C220">
        <f t="shared" si="24"/>
        <v>6</v>
      </c>
      <c r="D220" t="s">
        <v>2549</v>
      </c>
      <c r="E220" t="s">
        <v>2546</v>
      </c>
      <c r="F220" t="s">
        <v>9300</v>
      </c>
      <c r="G220">
        <f t="shared" si="25"/>
        <v>-1</v>
      </c>
      <c r="H220">
        <f t="shared" si="26"/>
        <v>1</v>
      </c>
      <c r="I220">
        <f t="shared" si="27"/>
        <v>-6</v>
      </c>
      <c r="J220">
        <f t="shared" si="28"/>
        <v>0</v>
      </c>
      <c r="K220">
        <f t="shared" si="29"/>
        <v>0</v>
      </c>
      <c r="L220">
        <f t="shared" si="30"/>
        <v>0</v>
      </c>
      <c r="M220">
        <f t="shared" si="31"/>
        <v>0</v>
      </c>
    </row>
    <row r="221" spans="1:13" x14ac:dyDescent="0.2">
      <c r="A221" t="s">
        <v>4836</v>
      </c>
      <c r="B221">
        <v>1</v>
      </c>
      <c r="C221">
        <f t="shared" si="24"/>
        <v>1</v>
      </c>
      <c r="D221" t="s">
        <v>2549</v>
      </c>
      <c r="E221" t="s">
        <v>2563</v>
      </c>
      <c r="F221" t="s">
        <v>9301</v>
      </c>
      <c r="G221">
        <f t="shared" si="25"/>
        <v>1</v>
      </c>
      <c r="H221">
        <f t="shared" si="26"/>
        <v>1</v>
      </c>
      <c r="I221">
        <f t="shared" si="27"/>
        <v>1</v>
      </c>
      <c r="J221" t="str">
        <f t="shared" si="28"/>
        <v>strongsubj</v>
      </c>
      <c r="K221">
        <f t="shared" si="29"/>
        <v>1</v>
      </c>
      <c r="L221">
        <f t="shared" si="30"/>
        <v>1</v>
      </c>
      <c r="M221">
        <f t="shared" si="31"/>
        <v>1</v>
      </c>
    </row>
    <row r="222" spans="1:13" x14ac:dyDescent="0.2">
      <c r="A222" t="s">
        <v>4848</v>
      </c>
      <c r="B222">
        <v>30</v>
      </c>
      <c r="C222">
        <f t="shared" si="24"/>
        <v>30</v>
      </c>
      <c r="D222" t="s">
        <v>2549</v>
      </c>
      <c r="E222" t="s">
        <v>2588</v>
      </c>
      <c r="F222" t="s">
        <v>9299</v>
      </c>
      <c r="G222">
        <f t="shared" si="25"/>
        <v>0</v>
      </c>
      <c r="H222">
        <f t="shared" si="26"/>
        <v>1</v>
      </c>
      <c r="I222">
        <f t="shared" si="27"/>
        <v>0</v>
      </c>
      <c r="J222">
        <f t="shared" si="28"/>
        <v>0</v>
      </c>
      <c r="K222">
        <f t="shared" si="29"/>
        <v>0</v>
      </c>
      <c r="L222">
        <f t="shared" si="30"/>
        <v>0</v>
      </c>
      <c r="M222">
        <f t="shared" si="31"/>
        <v>0</v>
      </c>
    </row>
    <row r="223" spans="1:13" x14ac:dyDescent="0.2">
      <c r="A223" t="s">
        <v>4851</v>
      </c>
      <c r="B223">
        <v>10</v>
      </c>
      <c r="C223">
        <f t="shared" si="24"/>
        <v>10</v>
      </c>
      <c r="D223" t="s">
        <v>2549</v>
      </c>
      <c r="E223" t="s">
        <v>2588</v>
      </c>
      <c r="F223" t="s">
        <v>9299</v>
      </c>
      <c r="G223">
        <f t="shared" si="25"/>
        <v>0</v>
      </c>
      <c r="H223">
        <f t="shared" si="26"/>
        <v>1</v>
      </c>
      <c r="I223">
        <f t="shared" si="27"/>
        <v>0</v>
      </c>
      <c r="J223">
        <f t="shared" si="28"/>
        <v>0</v>
      </c>
      <c r="K223">
        <f t="shared" si="29"/>
        <v>0</v>
      </c>
      <c r="L223">
        <f t="shared" si="30"/>
        <v>0</v>
      </c>
      <c r="M223">
        <f t="shared" si="31"/>
        <v>0</v>
      </c>
    </row>
    <row r="224" spans="1:13" x14ac:dyDescent="0.2">
      <c r="A224" t="s">
        <v>4849</v>
      </c>
      <c r="B224">
        <v>9</v>
      </c>
      <c r="C224">
        <f t="shared" si="24"/>
        <v>9</v>
      </c>
      <c r="D224" t="s">
        <v>2549</v>
      </c>
      <c r="E224" t="s">
        <v>2588</v>
      </c>
      <c r="F224" t="s">
        <v>9299</v>
      </c>
      <c r="G224">
        <f t="shared" si="25"/>
        <v>0</v>
      </c>
      <c r="H224">
        <f t="shared" si="26"/>
        <v>1</v>
      </c>
      <c r="I224">
        <f t="shared" si="27"/>
        <v>0</v>
      </c>
      <c r="J224">
        <f t="shared" si="28"/>
        <v>0</v>
      </c>
      <c r="K224">
        <f t="shared" si="29"/>
        <v>0</v>
      </c>
      <c r="L224">
        <f t="shared" si="30"/>
        <v>0</v>
      </c>
      <c r="M224">
        <f t="shared" si="31"/>
        <v>0</v>
      </c>
    </row>
    <row r="225" spans="1:13" x14ac:dyDescent="0.2">
      <c r="A225" t="s">
        <v>4858</v>
      </c>
      <c r="B225">
        <v>3</v>
      </c>
      <c r="C225">
        <f t="shared" si="24"/>
        <v>3</v>
      </c>
      <c r="D225" t="s">
        <v>2549</v>
      </c>
      <c r="E225" t="s">
        <v>2546</v>
      </c>
      <c r="F225" t="s">
        <v>9300</v>
      </c>
      <c r="G225">
        <f t="shared" si="25"/>
        <v>-1</v>
      </c>
      <c r="H225">
        <f t="shared" si="26"/>
        <v>1</v>
      </c>
      <c r="I225">
        <f t="shared" si="27"/>
        <v>-3</v>
      </c>
      <c r="J225">
        <f t="shared" si="28"/>
        <v>0</v>
      </c>
      <c r="K225">
        <f t="shared" si="29"/>
        <v>0</v>
      </c>
      <c r="L225">
        <f t="shared" si="30"/>
        <v>0</v>
      </c>
      <c r="M225">
        <f t="shared" si="31"/>
        <v>0</v>
      </c>
    </row>
    <row r="226" spans="1:13" x14ac:dyDescent="0.2">
      <c r="A226" t="s">
        <v>4850</v>
      </c>
      <c r="B226">
        <v>2</v>
      </c>
      <c r="C226">
        <f t="shared" si="24"/>
        <v>2</v>
      </c>
      <c r="D226" t="s">
        <v>2549</v>
      </c>
      <c r="E226" t="s">
        <v>2588</v>
      </c>
      <c r="F226" t="s">
        <v>9299</v>
      </c>
      <c r="G226">
        <f t="shared" si="25"/>
        <v>0</v>
      </c>
      <c r="H226">
        <f t="shared" si="26"/>
        <v>1</v>
      </c>
      <c r="I226">
        <f t="shared" si="27"/>
        <v>0</v>
      </c>
      <c r="J226">
        <f t="shared" si="28"/>
        <v>0</v>
      </c>
      <c r="K226">
        <f t="shared" si="29"/>
        <v>0</v>
      </c>
      <c r="L226">
        <f t="shared" si="30"/>
        <v>0</v>
      </c>
      <c r="M226">
        <f t="shared" si="31"/>
        <v>0</v>
      </c>
    </row>
    <row r="227" spans="1:13" x14ac:dyDescent="0.2">
      <c r="A227" t="s">
        <v>4873</v>
      </c>
      <c r="B227">
        <v>1</v>
      </c>
      <c r="C227">
        <f t="shared" si="24"/>
        <v>1</v>
      </c>
      <c r="D227" t="s">
        <v>2544</v>
      </c>
      <c r="E227" t="s">
        <v>2546</v>
      </c>
      <c r="F227" t="s">
        <v>9302</v>
      </c>
      <c r="G227">
        <f t="shared" si="25"/>
        <v>-1</v>
      </c>
      <c r="H227">
        <f t="shared" si="26"/>
        <v>0.5</v>
      </c>
      <c r="I227">
        <f t="shared" si="27"/>
        <v>-0.5</v>
      </c>
      <c r="J227">
        <f t="shared" si="28"/>
        <v>0</v>
      </c>
      <c r="K227">
        <f t="shared" si="29"/>
        <v>0</v>
      </c>
      <c r="L227">
        <f t="shared" si="30"/>
        <v>0</v>
      </c>
      <c r="M227">
        <f t="shared" si="31"/>
        <v>0</v>
      </c>
    </row>
    <row r="228" spans="1:13" x14ac:dyDescent="0.2">
      <c r="A228" t="s">
        <v>4894</v>
      </c>
      <c r="B228">
        <v>4</v>
      </c>
      <c r="C228">
        <f t="shared" si="24"/>
        <v>4</v>
      </c>
      <c r="D228" t="s">
        <v>2549</v>
      </c>
      <c r="E228" t="s">
        <v>2588</v>
      </c>
      <c r="F228" t="s">
        <v>9299</v>
      </c>
      <c r="G228">
        <f t="shared" si="25"/>
        <v>0</v>
      </c>
      <c r="H228">
        <f t="shared" si="26"/>
        <v>1</v>
      </c>
      <c r="I228">
        <f t="shared" si="27"/>
        <v>0</v>
      </c>
      <c r="J228">
        <f t="shared" si="28"/>
        <v>0</v>
      </c>
      <c r="K228">
        <f t="shared" si="29"/>
        <v>0</v>
      </c>
      <c r="L228">
        <f t="shared" si="30"/>
        <v>0</v>
      </c>
      <c r="M228">
        <f t="shared" si="31"/>
        <v>0</v>
      </c>
    </row>
    <row r="229" spans="1:13" x14ac:dyDescent="0.2">
      <c r="A229" t="s">
        <v>4895</v>
      </c>
      <c r="B229">
        <v>3</v>
      </c>
      <c r="C229">
        <f t="shared" si="24"/>
        <v>3</v>
      </c>
      <c r="D229" t="s">
        <v>2544</v>
      </c>
      <c r="E229" t="s">
        <v>2546</v>
      </c>
      <c r="F229" t="s">
        <v>9302</v>
      </c>
      <c r="G229">
        <f t="shared" si="25"/>
        <v>-1</v>
      </c>
      <c r="H229">
        <f t="shared" si="26"/>
        <v>0.5</v>
      </c>
      <c r="I229">
        <f t="shared" si="27"/>
        <v>-1.5</v>
      </c>
      <c r="J229">
        <f t="shared" si="28"/>
        <v>0</v>
      </c>
      <c r="K229">
        <f t="shared" si="29"/>
        <v>0</v>
      </c>
      <c r="L229">
        <f t="shared" si="30"/>
        <v>0</v>
      </c>
      <c r="M229">
        <f t="shared" si="31"/>
        <v>0</v>
      </c>
    </row>
    <row r="230" spans="1:13" x14ac:dyDescent="0.2">
      <c r="A230" t="s">
        <v>4895</v>
      </c>
      <c r="B230">
        <v>3</v>
      </c>
      <c r="C230">
        <f t="shared" si="24"/>
        <v>0</v>
      </c>
      <c r="D230" t="s">
        <v>2544</v>
      </c>
      <c r="E230" t="s">
        <v>2563</v>
      </c>
      <c r="F230" t="s">
        <v>9298</v>
      </c>
      <c r="G230">
        <f t="shared" si="25"/>
        <v>1</v>
      </c>
      <c r="H230">
        <f t="shared" si="26"/>
        <v>0.5</v>
      </c>
      <c r="I230">
        <f t="shared" si="27"/>
        <v>0</v>
      </c>
      <c r="J230" t="str">
        <f t="shared" si="28"/>
        <v>weaksubj</v>
      </c>
      <c r="K230">
        <f t="shared" si="29"/>
        <v>-1</v>
      </c>
      <c r="L230">
        <f t="shared" si="30"/>
        <v>0</v>
      </c>
      <c r="M230">
        <f t="shared" si="31"/>
        <v>0</v>
      </c>
    </row>
    <row r="231" spans="1:13" x14ac:dyDescent="0.2">
      <c r="A231" t="s">
        <v>4897</v>
      </c>
      <c r="B231">
        <v>2</v>
      </c>
      <c r="C231">
        <f t="shared" si="24"/>
        <v>2</v>
      </c>
      <c r="D231" t="s">
        <v>2544</v>
      </c>
      <c r="E231" t="s">
        <v>2588</v>
      </c>
      <c r="F231" t="s">
        <v>9303</v>
      </c>
      <c r="G231">
        <f t="shared" si="25"/>
        <v>0</v>
      </c>
      <c r="H231">
        <f t="shared" si="26"/>
        <v>0.5</v>
      </c>
      <c r="I231">
        <f t="shared" si="27"/>
        <v>0</v>
      </c>
      <c r="J231">
        <f t="shared" si="28"/>
        <v>0</v>
      </c>
      <c r="K231">
        <f t="shared" si="29"/>
        <v>0</v>
      </c>
      <c r="L231">
        <f t="shared" si="30"/>
        <v>0</v>
      </c>
      <c r="M231">
        <f t="shared" si="31"/>
        <v>0</v>
      </c>
    </row>
    <row r="232" spans="1:13" x14ac:dyDescent="0.2">
      <c r="A232" t="s">
        <v>4902</v>
      </c>
      <c r="B232">
        <v>1</v>
      </c>
      <c r="C232">
        <f t="shared" si="24"/>
        <v>1</v>
      </c>
      <c r="D232" t="s">
        <v>2549</v>
      </c>
      <c r="E232" t="s">
        <v>2563</v>
      </c>
      <c r="F232" t="s">
        <v>9301</v>
      </c>
      <c r="G232">
        <f t="shared" si="25"/>
        <v>1</v>
      </c>
      <c r="H232">
        <f t="shared" si="26"/>
        <v>1</v>
      </c>
      <c r="I232">
        <f t="shared" si="27"/>
        <v>1</v>
      </c>
      <c r="J232" t="str">
        <f t="shared" si="28"/>
        <v>strongsubj</v>
      </c>
      <c r="K232">
        <f t="shared" si="29"/>
        <v>1</v>
      </c>
      <c r="L232">
        <f t="shared" si="30"/>
        <v>1</v>
      </c>
      <c r="M232">
        <f t="shared" si="31"/>
        <v>1</v>
      </c>
    </row>
    <row r="233" spans="1:13" x14ac:dyDescent="0.2">
      <c r="A233" t="s">
        <v>4915</v>
      </c>
      <c r="B233">
        <v>3</v>
      </c>
      <c r="C233">
        <f t="shared" si="24"/>
        <v>3</v>
      </c>
      <c r="D233" t="s">
        <v>2544</v>
      </c>
      <c r="E233" t="s">
        <v>2546</v>
      </c>
      <c r="F233" t="s">
        <v>9302</v>
      </c>
      <c r="G233">
        <f t="shared" si="25"/>
        <v>-1</v>
      </c>
      <c r="H233">
        <f t="shared" si="26"/>
        <v>0.5</v>
      </c>
      <c r="I233">
        <f t="shared" si="27"/>
        <v>-1.5</v>
      </c>
      <c r="J233">
        <f t="shared" si="28"/>
        <v>0</v>
      </c>
      <c r="K233">
        <f t="shared" si="29"/>
        <v>0</v>
      </c>
      <c r="L233">
        <f t="shared" si="30"/>
        <v>0</v>
      </c>
      <c r="M233">
        <f t="shared" si="31"/>
        <v>0</v>
      </c>
    </row>
    <row r="234" spans="1:13" x14ac:dyDescent="0.2">
      <c r="A234" t="s">
        <v>4922</v>
      </c>
      <c r="B234">
        <v>1</v>
      </c>
      <c r="C234">
        <f t="shared" si="24"/>
        <v>1</v>
      </c>
      <c r="D234" t="s">
        <v>2544</v>
      </c>
      <c r="E234" t="s">
        <v>2546</v>
      </c>
      <c r="F234" t="s">
        <v>9302</v>
      </c>
      <c r="G234">
        <f t="shared" si="25"/>
        <v>-1</v>
      </c>
      <c r="H234">
        <f t="shared" si="26"/>
        <v>0.5</v>
      </c>
      <c r="I234">
        <f t="shared" si="27"/>
        <v>-0.5</v>
      </c>
      <c r="J234">
        <f t="shared" si="28"/>
        <v>0</v>
      </c>
      <c r="K234">
        <f t="shared" si="29"/>
        <v>0</v>
      </c>
      <c r="L234">
        <f t="shared" si="30"/>
        <v>0</v>
      </c>
      <c r="M234">
        <f t="shared" si="31"/>
        <v>0</v>
      </c>
    </row>
    <row r="235" spans="1:13" x14ac:dyDescent="0.2">
      <c r="A235" t="s">
        <v>4929</v>
      </c>
      <c r="B235">
        <v>1</v>
      </c>
      <c r="C235">
        <f t="shared" si="24"/>
        <v>1</v>
      </c>
      <c r="D235" t="s">
        <v>2549</v>
      </c>
      <c r="E235" t="s">
        <v>2563</v>
      </c>
      <c r="F235" t="s">
        <v>9301</v>
      </c>
      <c r="G235">
        <f t="shared" si="25"/>
        <v>1</v>
      </c>
      <c r="H235">
        <f t="shared" si="26"/>
        <v>1</v>
      </c>
      <c r="I235">
        <f t="shared" si="27"/>
        <v>1</v>
      </c>
      <c r="J235" t="str">
        <f t="shared" si="28"/>
        <v>strongsubj</v>
      </c>
      <c r="K235">
        <f t="shared" si="29"/>
        <v>1</v>
      </c>
      <c r="L235">
        <f t="shared" si="30"/>
        <v>1</v>
      </c>
      <c r="M235">
        <f t="shared" si="31"/>
        <v>1</v>
      </c>
    </row>
    <row r="236" spans="1:13" x14ac:dyDescent="0.2">
      <c r="A236" t="s">
        <v>4965</v>
      </c>
      <c r="B236">
        <v>16</v>
      </c>
      <c r="C236">
        <f t="shared" si="24"/>
        <v>16</v>
      </c>
      <c r="D236" t="s">
        <v>2549</v>
      </c>
      <c r="E236" t="s">
        <v>2546</v>
      </c>
      <c r="F236" t="s">
        <v>9300</v>
      </c>
      <c r="G236">
        <f t="shared" si="25"/>
        <v>-1</v>
      </c>
      <c r="H236">
        <f t="shared" si="26"/>
        <v>1</v>
      </c>
      <c r="I236">
        <f t="shared" si="27"/>
        <v>-16</v>
      </c>
      <c r="J236">
        <f t="shared" si="28"/>
        <v>0</v>
      </c>
      <c r="K236">
        <f t="shared" si="29"/>
        <v>0</v>
      </c>
      <c r="L236">
        <f t="shared" si="30"/>
        <v>0</v>
      </c>
      <c r="M236">
        <f t="shared" si="31"/>
        <v>0</v>
      </c>
    </row>
    <row r="237" spans="1:13" x14ac:dyDescent="0.2">
      <c r="A237" t="s">
        <v>4983</v>
      </c>
      <c r="B237">
        <v>2</v>
      </c>
      <c r="C237">
        <f t="shared" si="24"/>
        <v>2</v>
      </c>
      <c r="D237" t="s">
        <v>2549</v>
      </c>
      <c r="E237" t="s">
        <v>2563</v>
      </c>
      <c r="F237" t="s">
        <v>9301</v>
      </c>
      <c r="G237">
        <f t="shared" si="25"/>
        <v>1</v>
      </c>
      <c r="H237">
        <f t="shared" si="26"/>
        <v>1</v>
      </c>
      <c r="I237">
        <f t="shared" si="27"/>
        <v>2</v>
      </c>
      <c r="J237" t="str">
        <f t="shared" si="28"/>
        <v>strongsubj</v>
      </c>
      <c r="K237">
        <f t="shared" si="29"/>
        <v>1</v>
      </c>
      <c r="L237">
        <f t="shared" si="30"/>
        <v>2</v>
      </c>
      <c r="M237">
        <f t="shared" si="31"/>
        <v>2</v>
      </c>
    </row>
    <row r="238" spans="1:13" x14ac:dyDescent="0.2">
      <c r="A238" t="s">
        <v>4983</v>
      </c>
      <c r="B238">
        <v>2</v>
      </c>
      <c r="C238">
        <f t="shared" si="24"/>
        <v>0</v>
      </c>
      <c r="D238" t="s">
        <v>2544</v>
      </c>
      <c r="E238" t="s">
        <v>2563</v>
      </c>
      <c r="F238" t="s">
        <v>9298</v>
      </c>
      <c r="G238">
        <f t="shared" si="25"/>
        <v>1</v>
      </c>
      <c r="H238">
        <f t="shared" si="26"/>
        <v>0.5</v>
      </c>
      <c r="I238">
        <f t="shared" si="27"/>
        <v>0</v>
      </c>
      <c r="J238" t="str">
        <f t="shared" si="28"/>
        <v>weaksubj</v>
      </c>
      <c r="K238">
        <f t="shared" si="29"/>
        <v>-1</v>
      </c>
      <c r="L238">
        <f t="shared" si="30"/>
        <v>0</v>
      </c>
      <c r="M238">
        <f t="shared" si="31"/>
        <v>0</v>
      </c>
    </row>
    <row r="239" spans="1:13" x14ac:dyDescent="0.2">
      <c r="A239" t="s">
        <v>4985</v>
      </c>
      <c r="B239">
        <v>1</v>
      </c>
      <c r="C239">
        <f t="shared" si="24"/>
        <v>1</v>
      </c>
      <c r="D239" t="s">
        <v>2549</v>
      </c>
      <c r="E239" t="s">
        <v>2563</v>
      </c>
      <c r="F239" t="s">
        <v>9301</v>
      </c>
      <c r="G239">
        <f t="shared" si="25"/>
        <v>1</v>
      </c>
      <c r="H239">
        <f t="shared" si="26"/>
        <v>1</v>
      </c>
      <c r="I239">
        <f t="shared" si="27"/>
        <v>1</v>
      </c>
      <c r="J239" t="str">
        <f t="shared" si="28"/>
        <v>strongsubj</v>
      </c>
      <c r="K239">
        <f t="shared" si="29"/>
        <v>1</v>
      </c>
      <c r="L239">
        <f t="shared" si="30"/>
        <v>1</v>
      </c>
      <c r="M239">
        <f t="shared" si="31"/>
        <v>1</v>
      </c>
    </row>
    <row r="240" spans="1:13" x14ac:dyDescent="0.2">
      <c r="A240" t="s">
        <v>5009</v>
      </c>
      <c r="B240">
        <v>57</v>
      </c>
      <c r="C240">
        <f t="shared" si="24"/>
        <v>57</v>
      </c>
      <c r="D240" t="s">
        <v>2544</v>
      </c>
      <c r="E240" t="s">
        <v>2563</v>
      </c>
      <c r="F240" t="s">
        <v>9298</v>
      </c>
      <c r="G240">
        <f t="shared" si="25"/>
        <v>1</v>
      </c>
      <c r="H240">
        <f t="shared" si="26"/>
        <v>0.5</v>
      </c>
      <c r="I240">
        <f t="shared" si="27"/>
        <v>28.5</v>
      </c>
      <c r="J240" t="str">
        <f t="shared" si="28"/>
        <v>weaksubj</v>
      </c>
      <c r="K240">
        <f t="shared" si="29"/>
        <v>-1</v>
      </c>
      <c r="L240">
        <f t="shared" si="30"/>
        <v>-57</v>
      </c>
      <c r="M240">
        <f t="shared" si="31"/>
        <v>57</v>
      </c>
    </row>
    <row r="241" spans="1:13" x14ac:dyDescent="0.2">
      <c r="A241" t="s">
        <v>5010</v>
      </c>
      <c r="B241">
        <v>3</v>
      </c>
      <c r="C241">
        <f t="shared" si="24"/>
        <v>3</v>
      </c>
      <c r="D241" t="s">
        <v>2544</v>
      </c>
      <c r="E241" t="s">
        <v>2563</v>
      </c>
      <c r="F241" t="s">
        <v>9298</v>
      </c>
      <c r="G241">
        <f t="shared" si="25"/>
        <v>1</v>
      </c>
      <c r="H241">
        <f t="shared" si="26"/>
        <v>0.5</v>
      </c>
      <c r="I241">
        <f t="shared" si="27"/>
        <v>1.5</v>
      </c>
      <c r="J241" t="str">
        <f t="shared" si="28"/>
        <v>weaksubj</v>
      </c>
      <c r="K241">
        <f t="shared" si="29"/>
        <v>-1</v>
      </c>
      <c r="L241">
        <f t="shared" si="30"/>
        <v>-3</v>
      </c>
      <c r="M241">
        <f t="shared" si="31"/>
        <v>3</v>
      </c>
    </row>
    <row r="242" spans="1:13" x14ac:dyDescent="0.2">
      <c r="A242" t="s">
        <v>5021</v>
      </c>
      <c r="B242">
        <v>3</v>
      </c>
      <c r="C242">
        <f t="shared" si="24"/>
        <v>3</v>
      </c>
      <c r="D242" t="s">
        <v>2544</v>
      </c>
      <c r="E242" t="s">
        <v>2563</v>
      </c>
      <c r="F242" t="s">
        <v>9298</v>
      </c>
      <c r="G242">
        <f t="shared" si="25"/>
        <v>1</v>
      </c>
      <c r="H242">
        <f t="shared" si="26"/>
        <v>0.5</v>
      </c>
      <c r="I242">
        <f t="shared" si="27"/>
        <v>1.5</v>
      </c>
      <c r="J242" t="str">
        <f t="shared" si="28"/>
        <v>weaksubj</v>
      </c>
      <c r="K242">
        <f t="shared" si="29"/>
        <v>-1</v>
      </c>
      <c r="L242">
        <f t="shared" si="30"/>
        <v>-3</v>
      </c>
      <c r="M242">
        <f t="shared" si="31"/>
        <v>3</v>
      </c>
    </row>
    <row r="243" spans="1:13" x14ac:dyDescent="0.2">
      <c r="A243" t="s">
        <v>5024</v>
      </c>
      <c r="B243">
        <v>6</v>
      </c>
      <c r="C243">
        <f t="shared" si="24"/>
        <v>6</v>
      </c>
      <c r="D243" t="s">
        <v>2544</v>
      </c>
      <c r="E243" t="s">
        <v>2563</v>
      </c>
      <c r="F243" t="s">
        <v>9298</v>
      </c>
      <c r="G243">
        <f t="shared" si="25"/>
        <v>1</v>
      </c>
      <c r="H243">
        <f t="shared" si="26"/>
        <v>0.5</v>
      </c>
      <c r="I243">
        <f t="shared" si="27"/>
        <v>3</v>
      </c>
      <c r="J243" t="str">
        <f t="shared" si="28"/>
        <v>weaksubj</v>
      </c>
      <c r="K243">
        <f t="shared" si="29"/>
        <v>-1</v>
      </c>
      <c r="L243">
        <f t="shared" si="30"/>
        <v>-6</v>
      </c>
      <c r="M243">
        <f t="shared" si="31"/>
        <v>6</v>
      </c>
    </row>
    <row r="244" spans="1:13" x14ac:dyDescent="0.2">
      <c r="A244" t="s">
        <v>5038</v>
      </c>
      <c r="B244">
        <v>13</v>
      </c>
      <c r="C244">
        <f t="shared" si="24"/>
        <v>13</v>
      </c>
      <c r="D244" t="s">
        <v>2544</v>
      </c>
      <c r="E244" t="s">
        <v>2563</v>
      </c>
      <c r="F244" t="s">
        <v>9298</v>
      </c>
      <c r="G244">
        <f t="shared" si="25"/>
        <v>1</v>
      </c>
      <c r="H244">
        <f t="shared" si="26"/>
        <v>0.5</v>
      </c>
      <c r="I244">
        <f t="shared" si="27"/>
        <v>6.5</v>
      </c>
      <c r="J244" t="str">
        <f t="shared" si="28"/>
        <v>weaksubj</v>
      </c>
      <c r="K244">
        <f t="shared" si="29"/>
        <v>-1</v>
      </c>
      <c r="L244">
        <f t="shared" si="30"/>
        <v>-13</v>
      </c>
      <c r="M244">
        <f t="shared" si="31"/>
        <v>13</v>
      </c>
    </row>
    <row r="245" spans="1:13" x14ac:dyDescent="0.2">
      <c r="A245" t="s">
        <v>5044</v>
      </c>
      <c r="B245">
        <v>2</v>
      </c>
      <c r="C245">
        <f t="shared" si="24"/>
        <v>2</v>
      </c>
      <c r="D245" t="s">
        <v>2549</v>
      </c>
      <c r="E245" t="s">
        <v>2546</v>
      </c>
      <c r="F245" t="s">
        <v>9300</v>
      </c>
      <c r="G245">
        <f t="shared" si="25"/>
        <v>-1</v>
      </c>
      <c r="H245">
        <f t="shared" si="26"/>
        <v>1</v>
      </c>
      <c r="I245">
        <f t="shared" si="27"/>
        <v>-2</v>
      </c>
      <c r="J245">
        <f t="shared" si="28"/>
        <v>0</v>
      </c>
      <c r="K245">
        <f t="shared" si="29"/>
        <v>0</v>
      </c>
      <c r="L245">
        <f t="shared" si="30"/>
        <v>0</v>
      </c>
      <c r="M245">
        <f t="shared" si="31"/>
        <v>0</v>
      </c>
    </row>
    <row r="246" spans="1:13" x14ac:dyDescent="0.2">
      <c r="A246" t="s">
        <v>5045</v>
      </c>
      <c r="B246">
        <v>2</v>
      </c>
      <c r="C246">
        <f t="shared" si="24"/>
        <v>2</v>
      </c>
      <c r="D246" t="s">
        <v>2549</v>
      </c>
      <c r="E246" t="s">
        <v>2546</v>
      </c>
      <c r="F246" t="s">
        <v>9300</v>
      </c>
      <c r="G246">
        <f t="shared" si="25"/>
        <v>-1</v>
      </c>
      <c r="H246">
        <f t="shared" si="26"/>
        <v>1</v>
      </c>
      <c r="I246">
        <f t="shared" si="27"/>
        <v>-2</v>
      </c>
      <c r="J246">
        <f t="shared" si="28"/>
        <v>0</v>
      </c>
      <c r="K246">
        <f t="shared" si="29"/>
        <v>0</v>
      </c>
      <c r="L246">
        <f t="shared" si="30"/>
        <v>0</v>
      </c>
      <c r="M246">
        <f t="shared" si="31"/>
        <v>0</v>
      </c>
    </row>
    <row r="247" spans="1:13" x14ac:dyDescent="0.2">
      <c r="A247" t="s">
        <v>5047</v>
      </c>
      <c r="B247">
        <v>1</v>
      </c>
      <c r="C247">
        <f t="shared" si="24"/>
        <v>1</v>
      </c>
      <c r="D247" t="s">
        <v>2549</v>
      </c>
      <c r="E247" t="s">
        <v>2546</v>
      </c>
      <c r="F247" t="s">
        <v>9300</v>
      </c>
      <c r="G247">
        <f t="shared" si="25"/>
        <v>-1</v>
      </c>
      <c r="H247">
        <f t="shared" si="26"/>
        <v>1</v>
      </c>
      <c r="I247">
        <f t="shared" si="27"/>
        <v>-1</v>
      </c>
      <c r="J247">
        <f t="shared" si="28"/>
        <v>0</v>
      </c>
      <c r="K247">
        <f t="shared" si="29"/>
        <v>0</v>
      </c>
      <c r="L247">
        <f t="shared" si="30"/>
        <v>0</v>
      </c>
      <c r="M247">
        <f t="shared" si="31"/>
        <v>0</v>
      </c>
    </row>
    <row r="248" spans="1:13" x14ac:dyDescent="0.2">
      <c r="A248" t="s">
        <v>5051</v>
      </c>
      <c r="B248">
        <v>27</v>
      </c>
      <c r="C248">
        <f t="shared" si="24"/>
        <v>27</v>
      </c>
      <c r="D248" t="s">
        <v>2544</v>
      </c>
      <c r="E248" t="s">
        <v>2588</v>
      </c>
      <c r="F248" t="s">
        <v>9303</v>
      </c>
      <c r="G248">
        <f t="shared" si="25"/>
        <v>0</v>
      </c>
      <c r="H248">
        <f t="shared" si="26"/>
        <v>0.5</v>
      </c>
      <c r="I248">
        <f t="shared" si="27"/>
        <v>0</v>
      </c>
      <c r="J248">
        <f t="shared" si="28"/>
        <v>0</v>
      </c>
      <c r="K248">
        <f t="shared" si="29"/>
        <v>0</v>
      </c>
      <c r="L248">
        <f t="shared" si="30"/>
        <v>0</v>
      </c>
      <c r="M248">
        <f t="shared" si="31"/>
        <v>0</v>
      </c>
    </row>
    <row r="249" spans="1:13" x14ac:dyDescent="0.2">
      <c r="A249" t="s">
        <v>5052</v>
      </c>
      <c r="B249">
        <v>3</v>
      </c>
      <c r="C249">
        <f t="shared" si="24"/>
        <v>3</v>
      </c>
      <c r="D249" t="s">
        <v>2544</v>
      </c>
      <c r="E249" t="s">
        <v>2588</v>
      </c>
      <c r="F249" t="s">
        <v>9303</v>
      </c>
      <c r="G249">
        <f t="shared" si="25"/>
        <v>0</v>
      </c>
      <c r="H249">
        <f t="shared" si="26"/>
        <v>0.5</v>
      </c>
      <c r="I249">
        <f t="shared" si="27"/>
        <v>0</v>
      </c>
      <c r="J249">
        <f t="shared" si="28"/>
        <v>0</v>
      </c>
      <c r="K249">
        <f t="shared" si="29"/>
        <v>0</v>
      </c>
      <c r="L249">
        <f t="shared" si="30"/>
        <v>0</v>
      </c>
      <c r="M249">
        <f t="shared" si="31"/>
        <v>0</v>
      </c>
    </row>
    <row r="250" spans="1:13" x14ac:dyDescent="0.2">
      <c r="A250" t="s">
        <v>5042</v>
      </c>
      <c r="B250">
        <v>52</v>
      </c>
      <c r="C250">
        <f t="shared" si="24"/>
        <v>52</v>
      </c>
      <c r="D250" t="s">
        <v>2549</v>
      </c>
      <c r="E250" t="s">
        <v>2546</v>
      </c>
      <c r="F250" t="s">
        <v>9300</v>
      </c>
      <c r="G250">
        <f t="shared" si="25"/>
        <v>-1</v>
      </c>
      <c r="H250">
        <f t="shared" si="26"/>
        <v>1</v>
      </c>
      <c r="I250">
        <f t="shared" si="27"/>
        <v>-52</v>
      </c>
      <c r="J250">
        <f t="shared" si="28"/>
        <v>0</v>
      </c>
      <c r="K250">
        <f t="shared" si="29"/>
        <v>0</v>
      </c>
      <c r="L250">
        <f t="shared" si="30"/>
        <v>0</v>
      </c>
      <c r="M250">
        <f t="shared" si="31"/>
        <v>0</v>
      </c>
    </row>
    <row r="251" spans="1:13" x14ac:dyDescent="0.2">
      <c r="A251" t="s">
        <v>5042</v>
      </c>
      <c r="B251">
        <v>52</v>
      </c>
      <c r="C251">
        <f t="shared" si="24"/>
        <v>0</v>
      </c>
      <c r="D251" t="s">
        <v>2549</v>
      </c>
      <c r="E251" t="s">
        <v>2563</v>
      </c>
      <c r="F251" t="s">
        <v>9301</v>
      </c>
      <c r="G251">
        <f t="shared" si="25"/>
        <v>1</v>
      </c>
      <c r="H251">
        <f t="shared" si="26"/>
        <v>1</v>
      </c>
      <c r="I251">
        <f t="shared" si="27"/>
        <v>0</v>
      </c>
      <c r="J251" t="str">
        <f t="shared" si="28"/>
        <v>strongsubj</v>
      </c>
      <c r="K251">
        <f t="shared" si="29"/>
        <v>1</v>
      </c>
      <c r="L251">
        <f t="shared" si="30"/>
        <v>0</v>
      </c>
      <c r="M251">
        <f t="shared" si="31"/>
        <v>0</v>
      </c>
    </row>
    <row r="252" spans="1:13" x14ac:dyDescent="0.2">
      <c r="A252" t="s">
        <v>5063</v>
      </c>
      <c r="B252">
        <v>2</v>
      </c>
      <c r="C252">
        <f t="shared" si="24"/>
        <v>2</v>
      </c>
      <c r="D252" t="s">
        <v>2544</v>
      </c>
      <c r="E252" t="s">
        <v>2588</v>
      </c>
      <c r="F252" t="s">
        <v>9303</v>
      </c>
      <c r="G252">
        <f t="shared" si="25"/>
        <v>0</v>
      </c>
      <c r="H252">
        <f t="shared" si="26"/>
        <v>0.5</v>
      </c>
      <c r="I252">
        <f t="shared" si="27"/>
        <v>0</v>
      </c>
      <c r="J252">
        <f t="shared" si="28"/>
        <v>0</v>
      </c>
      <c r="K252">
        <f t="shared" si="29"/>
        <v>0</v>
      </c>
      <c r="L252">
        <f t="shared" si="30"/>
        <v>0</v>
      </c>
      <c r="M252">
        <f t="shared" si="31"/>
        <v>0</v>
      </c>
    </row>
    <row r="253" spans="1:13" x14ac:dyDescent="0.2">
      <c r="A253" t="s">
        <v>5078</v>
      </c>
      <c r="B253">
        <v>1</v>
      </c>
      <c r="C253">
        <f t="shared" si="24"/>
        <v>1</v>
      </c>
      <c r="D253" t="s">
        <v>2544</v>
      </c>
      <c r="E253" t="s">
        <v>2563</v>
      </c>
      <c r="F253" t="s">
        <v>9298</v>
      </c>
      <c r="G253">
        <f t="shared" si="25"/>
        <v>1</v>
      </c>
      <c r="H253">
        <f t="shared" si="26"/>
        <v>0.5</v>
      </c>
      <c r="I253">
        <f t="shared" si="27"/>
        <v>0.5</v>
      </c>
      <c r="J253" t="str">
        <f t="shared" si="28"/>
        <v>weaksubj</v>
      </c>
      <c r="K253">
        <f t="shared" si="29"/>
        <v>-1</v>
      </c>
      <c r="L253">
        <f t="shared" si="30"/>
        <v>-1</v>
      </c>
      <c r="M253">
        <f t="shared" si="31"/>
        <v>1</v>
      </c>
    </row>
    <row r="254" spans="1:13" x14ac:dyDescent="0.2">
      <c r="A254" t="s">
        <v>5092</v>
      </c>
      <c r="B254">
        <v>5</v>
      </c>
      <c r="C254">
        <f t="shared" si="24"/>
        <v>5</v>
      </c>
      <c r="D254" t="s">
        <v>2544</v>
      </c>
      <c r="E254" t="s">
        <v>2546</v>
      </c>
      <c r="F254" t="s">
        <v>9302</v>
      </c>
      <c r="G254">
        <f t="shared" si="25"/>
        <v>-1</v>
      </c>
      <c r="H254">
        <f t="shared" si="26"/>
        <v>0.5</v>
      </c>
      <c r="I254">
        <f t="shared" si="27"/>
        <v>-2.5</v>
      </c>
      <c r="J254">
        <f t="shared" si="28"/>
        <v>0</v>
      </c>
      <c r="K254">
        <f t="shared" si="29"/>
        <v>0</v>
      </c>
      <c r="L254">
        <f t="shared" si="30"/>
        <v>0</v>
      </c>
      <c r="M254">
        <f t="shared" si="31"/>
        <v>0</v>
      </c>
    </row>
    <row r="255" spans="1:13" x14ac:dyDescent="0.2">
      <c r="A255" t="s">
        <v>5104</v>
      </c>
      <c r="B255">
        <v>8</v>
      </c>
      <c r="C255">
        <f t="shared" si="24"/>
        <v>8</v>
      </c>
      <c r="D255" t="s">
        <v>2549</v>
      </c>
      <c r="E255" t="s">
        <v>2563</v>
      </c>
      <c r="F255" t="s">
        <v>9301</v>
      </c>
      <c r="G255">
        <f t="shared" si="25"/>
        <v>1</v>
      </c>
      <c r="H255">
        <f t="shared" si="26"/>
        <v>1</v>
      </c>
      <c r="I255">
        <f t="shared" si="27"/>
        <v>8</v>
      </c>
      <c r="J255" t="str">
        <f t="shared" si="28"/>
        <v>strongsubj</v>
      </c>
      <c r="K255">
        <f t="shared" si="29"/>
        <v>1</v>
      </c>
      <c r="L255">
        <f t="shared" si="30"/>
        <v>8</v>
      </c>
      <c r="M255">
        <f t="shared" si="31"/>
        <v>8</v>
      </c>
    </row>
    <row r="256" spans="1:13" x14ac:dyDescent="0.2">
      <c r="A256" t="s">
        <v>5105</v>
      </c>
      <c r="B256">
        <v>10</v>
      </c>
      <c r="C256">
        <f t="shared" si="24"/>
        <v>10</v>
      </c>
      <c r="D256" t="s">
        <v>2549</v>
      </c>
      <c r="E256" t="s">
        <v>2563</v>
      </c>
      <c r="F256" t="s">
        <v>9301</v>
      </c>
      <c r="G256">
        <f t="shared" si="25"/>
        <v>1</v>
      </c>
      <c r="H256">
        <f t="shared" si="26"/>
        <v>1</v>
      </c>
      <c r="I256">
        <f t="shared" si="27"/>
        <v>10</v>
      </c>
      <c r="J256" t="str">
        <f t="shared" si="28"/>
        <v>strongsubj</v>
      </c>
      <c r="K256">
        <f t="shared" si="29"/>
        <v>1</v>
      </c>
      <c r="L256">
        <f t="shared" si="30"/>
        <v>10</v>
      </c>
      <c r="M256">
        <f t="shared" si="31"/>
        <v>10</v>
      </c>
    </row>
    <row r="257" spans="1:13" x14ac:dyDescent="0.2">
      <c r="A257" t="s">
        <v>5106</v>
      </c>
      <c r="B257">
        <v>8</v>
      </c>
      <c r="C257">
        <f t="shared" si="24"/>
        <v>8</v>
      </c>
      <c r="D257" t="s">
        <v>2549</v>
      </c>
      <c r="E257" t="s">
        <v>2563</v>
      </c>
      <c r="F257" t="s">
        <v>9301</v>
      </c>
      <c r="G257">
        <f t="shared" si="25"/>
        <v>1</v>
      </c>
      <c r="H257">
        <f t="shared" si="26"/>
        <v>1</v>
      </c>
      <c r="I257">
        <f t="shared" si="27"/>
        <v>8</v>
      </c>
      <c r="J257" t="str">
        <f t="shared" si="28"/>
        <v>strongsubj</v>
      </c>
      <c r="K257">
        <f t="shared" si="29"/>
        <v>1</v>
      </c>
      <c r="L257">
        <f t="shared" si="30"/>
        <v>8</v>
      </c>
      <c r="M257">
        <f t="shared" si="31"/>
        <v>8</v>
      </c>
    </row>
    <row r="258" spans="1:13" x14ac:dyDescent="0.2">
      <c r="A258" t="s">
        <v>5121</v>
      </c>
      <c r="B258">
        <v>27</v>
      </c>
      <c r="C258">
        <f t="shared" si="24"/>
        <v>27</v>
      </c>
      <c r="D258" t="s">
        <v>2549</v>
      </c>
      <c r="E258" t="s">
        <v>2563</v>
      </c>
      <c r="F258" t="s">
        <v>9301</v>
      </c>
      <c r="G258">
        <f t="shared" si="25"/>
        <v>1</v>
      </c>
      <c r="H258">
        <f t="shared" si="26"/>
        <v>1</v>
      </c>
      <c r="I258">
        <f t="shared" si="27"/>
        <v>27</v>
      </c>
      <c r="J258" t="str">
        <f t="shared" si="28"/>
        <v>strongsubj</v>
      </c>
      <c r="K258">
        <f t="shared" si="29"/>
        <v>1</v>
      </c>
      <c r="L258">
        <f t="shared" si="30"/>
        <v>27</v>
      </c>
      <c r="M258">
        <f t="shared" si="31"/>
        <v>27</v>
      </c>
    </row>
    <row r="259" spans="1:13" x14ac:dyDescent="0.2">
      <c r="A259" t="s">
        <v>5134</v>
      </c>
      <c r="B259">
        <v>1</v>
      </c>
      <c r="C259">
        <f t="shared" si="24"/>
        <v>1</v>
      </c>
      <c r="D259" t="s">
        <v>2549</v>
      </c>
      <c r="E259" t="s">
        <v>2563</v>
      </c>
      <c r="F259" t="s">
        <v>9301</v>
      </c>
      <c r="G259">
        <f t="shared" si="25"/>
        <v>1</v>
      </c>
      <c r="H259">
        <f t="shared" si="26"/>
        <v>1</v>
      </c>
      <c r="I259">
        <f t="shared" si="27"/>
        <v>1</v>
      </c>
      <c r="J259" t="str">
        <f t="shared" si="28"/>
        <v>strongsubj</v>
      </c>
      <c r="K259">
        <f t="shared" si="29"/>
        <v>1</v>
      </c>
      <c r="L259">
        <f t="shared" si="30"/>
        <v>1</v>
      </c>
      <c r="M259">
        <f t="shared" si="31"/>
        <v>1</v>
      </c>
    </row>
    <row r="260" spans="1:13" x14ac:dyDescent="0.2">
      <c r="A260" t="s">
        <v>5141</v>
      </c>
      <c r="B260">
        <v>2</v>
      </c>
      <c r="C260">
        <f t="shared" si="24"/>
        <v>2</v>
      </c>
      <c r="D260" t="s">
        <v>2549</v>
      </c>
      <c r="E260" t="s">
        <v>2546</v>
      </c>
      <c r="F260" t="s">
        <v>9300</v>
      </c>
      <c r="G260">
        <f t="shared" si="25"/>
        <v>-1</v>
      </c>
      <c r="H260">
        <f t="shared" si="26"/>
        <v>1</v>
      </c>
      <c r="I260">
        <f t="shared" si="27"/>
        <v>-2</v>
      </c>
      <c r="J260">
        <f t="shared" si="28"/>
        <v>0</v>
      </c>
      <c r="K260">
        <f t="shared" si="29"/>
        <v>0</v>
      </c>
      <c r="L260">
        <f t="shared" si="30"/>
        <v>0</v>
      </c>
      <c r="M260">
        <f t="shared" si="31"/>
        <v>0</v>
      </c>
    </row>
    <row r="261" spans="1:13" x14ac:dyDescent="0.2">
      <c r="A261" t="s">
        <v>5165</v>
      </c>
      <c r="B261">
        <v>1</v>
      </c>
      <c r="C261">
        <f t="shared" si="24"/>
        <v>1</v>
      </c>
      <c r="D261" t="s">
        <v>2544</v>
      </c>
      <c r="E261" t="s">
        <v>2563</v>
      </c>
      <c r="F261" t="s">
        <v>9298</v>
      </c>
      <c r="G261">
        <f t="shared" si="25"/>
        <v>1</v>
      </c>
      <c r="H261">
        <f t="shared" si="26"/>
        <v>0.5</v>
      </c>
      <c r="I261">
        <f t="shared" si="27"/>
        <v>0.5</v>
      </c>
      <c r="J261" t="str">
        <f t="shared" si="28"/>
        <v>weaksubj</v>
      </c>
      <c r="K261">
        <f t="shared" si="29"/>
        <v>-1</v>
      </c>
      <c r="L261">
        <f t="shared" si="30"/>
        <v>-1</v>
      </c>
      <c r="M261">
        <f t="shared" si="31"/>
        <v>1</v>
      </c>
    </row>
    <row r="262" spans="1:13" x14ac:dyDescent="0.2">
      <c r="A262" t="s">
        <v>5166</v>
      </c>
      <c r="B262">
        <v>188</v>
      </c>
      <c r="C262">
        <f t="shared" si="24"/>
        <v>188</v>
      </c>
      <c r="D262" t="s">
        <v>2544</v>
      </c>
      <c r="E262" t="s">
        <v>2563</v>
      </c>
      <c r="F262" t="s">
        <v>9298</v>
      </c>
      <c r="G262">
        <f t="shared" si="25"/>
        <v>1</v>
      </c>
      <c r="H262">
        <f t="shared" si="26"/>
        <v>0.5</v>
      </c>
      <c r="I262">
        <f t="shared" si="27"/>
        <v>94</v>
      </c>
      <c r="J262" t="str">
        <f t="shared" si="28"/>
        <v>weaksubj</v>
      </c>
      <c r="K262">
        <f t="shared" si="29"/>
        <v>-1</v>
      </c>
      <c r="L262">
        <f t="shared" si="30"/>
        <v>-188</v>
      </c>
      <c r="M262">
        <f t="shared" si="31"/>
        <v>188</v>
      </c>
    </row>
    <row r="263" spans="1:13" x14ac:dyDescent="0.2">
      <c r="A263" t="s">
        <v>5168</v>
      </c>
      <c r="B263">
        <v>1</v>
      </c>
      <c r="C263">
        <f t="shared" si="24"/>
        <v>1</v>
      </c>
      <c r="D263" t="s">
        <v>2549</v>
      </c>
      <c r="E263" t="s">
        <v>2563</v>
      </c>
      <c r="F263" t="s">
        <v>9301</v>
      </c>
      <c r="G263">
        <f t="shared" si="25"/>
        <v>1</v>
      </c>
      <c r="H263">
        <f t="shared" si="26"/>
        <v>1</v>
      </c>
      <c r="I263">
        <f t="shared" si="27"/>
        <v>1</v>
      </c>
      <c r="J263" t="str">
        <f t="shared" si="28"/>
        <v>strongsubj</v>
      </c>
      <c r="K263">
        <f t="shared" si="29"/>
        <v>1</v>
      </c>
      <c r="L263">
        <f t="shared" si="30"/>
        <v>1</v>
      </c>
      <c r="M263">
        <f t="shared" si="31"/>
        <v>1</v>
      </c>
    </row>
    <row r="264" spans="1:13" x14ac:dyDescent="0.2">
      <c r="A264" t="s">
        <v>5174</v>
      </c>
      <c r="B264">
        <v>1</v>
      </c>
      <c r="C264">
        <f t="shared" ref="C264:C327" si="32">IF(A264=A263,0,B264)</f>
        <v>1</v>
      </c>
      <c r="D264" t="s">
        <v>2549</v>
      </c>
      <c r="E264" t="s">
        <v>2563</v>
      </c>
      <c r="F264" t="s">
        <v>9301</v>
      </c>
      <c r="G264">
        <f t="shared" ref="G264:G327" si="33">VLOOKUP(E264,$G$1:$H$4,2,FALSE)</f>
        <v>1</v>
      </c>
      <c r="H264">
        <f t="shared" ref="H264:H327" si="34">VLOOKUP(D264,$D$1:$E$2,2,FALSE)</f>
        <v>1</v>
      </c>
      <c r="I264">
        <f t="shared" ref="I264:I327" si="35">C264*G264*H264</f>
        <v>1</v>
      </c>
      <c r="J264" t="str">
        <f t="shared" ref="J264:J327" si="36">IF(E264=$I$660,D264,0)</f>
        <v>strongsubj</v>
      </c>
      <c r="K264">
        <f t="shared" ref="K264:K327" si="37">IF(J264=0,0,IF(J264=$A$1,$B$1,$B$2))</f>
        <v>1</v>
      </c>
      <c r="L264">
        <f t="shared" ref="L264:L327" si="38">K264*C264</f>
        <v>1</v>
      </c>
      <c r="M264">
        <f t="shared" ref="M264:M327" si="39">ABS(K264)*C264</f>
        <v>1</v>
      </c>
    </row>
    <row r="265" spans="1:13" x14ac:dyDescent="0.2">
      <c r="A265" t="s">
        <v>5201</v>
      </c>
      <c r="B265">
        <v>380</v>
      </c>
      <c r="C265">
        <f t="shared" si="32"/>
        <v>380</v>
      </c>
      <c r="D265" t="s">
        <v>2549</v>
      </c>
      <c r="E265" t="s">
        <v>2563</v>
      </c>
      <c r="F265" t="s">
        <v>9301</v>
      </c>
      <c r="G265">
        <f t="shared" si="33"/>
        <v>1</v>
      </c>
      <c r="H265">
        <f t="shared" si="34"/>
        <v>1</v>
      </c>
      <c r="I265">
        <f t="shared" si="35"/>
        <v>380</v>
      </c>
      <c r="J265" t="str">
        <f t="shared" si="36"/>
        <v>strongsubj</v>
      </c>
      <c r="K265">
        <f t="shared" si="37"/>
        <v>1</v>
      </c>
      <c r="L265">
        <f t="shared" si="38"/>
        <v>380</v>
      </c>
      <c r="M265">
        <f t="shared" si="39"/>
        <v>380</v>
      </c>
    </row>
    <row r="266" spans="1:13" x14ac:dyDescent="0.2">
      <c r="A266" t="s">
        <v>5206</v>
      </c>
      <c r="B266">
        <v>12</v>
      </c>
      <c r="C266">
        <f t="shared" si="32"/>
        <v>12</v>
      </c>
      <c r="D266" t="s">
        <v>2549</v>
      </c>
      <c r="E266" t="s">
        <v>2563</v>
      </c>
      <c r="F266" t="s">
        <v>9301</v>
      </c>
      <c r="G266">
        <f t="shared" si="33"/>
        <v>1</v>
      </c>
      <c r="H266">
        <f t="shared" si="34"/>
        <v>1</v>
      </c>
      <c r="I266">
        <f t="shared" si="35"/>
        <v>12</v>
      </c>
      <c r="J266" t="str">
        <f t="shared" si="36"/>
        <v>strongsubj</v>
      </c>
      <c r="K266">
        <f t="shared" si="37"/>
        <v>1</v>
      </c>
      <c r="L266">
        <f t="shared" si="38"/>
        <v>12</v>
      </c>
      <c r="M266">
        <f t="shared" si="39"/>
        <v>12</v>
      </c>
    </row>
    <row r="267" spans="1:13" x14ac:dyDescent="0.2">
      <c r="A267" t="s">
        <v>5232</v>
      </c>
      <c r="B267">
        <v>1</v>
      </c>
      <c r="C267">
        <f t="shared" si="32"/>
        <v>1</v>
      </c>
      <c r="D267" t="s">
        <v>2544</v>
      </c>
      <c r="E267" t="s">
        <v>2588</v>
      </c>
      <c r="F267" t="s">
        <v>9303</v>
      </c>
      <c r="G267">
        <f t="shared" si="33"/>
        <v>0</v>
      </c>
      <c r="H267">
        <f t="shared" si="34"/>
        <v>0.5</v>
      </c>
      <c r="I267">
        <f t="shared" si="35"/>
        <v>0</v>
      </c>
      <c r="J267">
        <f t="shared" si="36"/>
        <v>0</v>
      </c>
      <c r="K267">
        <f t="shared" si="37"/>
        <v>0</v>
      </c>
      <c r="L267">
        <f t="shared" si="38"/>
        <v>0</v>
      </c>
      <c r="M267">
        <f t="shared" si="39"/>
        <v>0</v>
      </c>
    </row>
    <row r="268" spans="1:13" x14ac:dyDescent="0.2">
      <c r="A268" t="s">
        <v>5270</v>
      </c>
      <c r="B268">
        <v>1</v>
      </c>
      <c r="C268">
        <f t="shared" si="32"/>
        <v>1</v>
      </c>
      <c r="D268" t="s">
        <v>2549</v>
      </c>
      <c r="E268" t="s">
        <v>2563</v>
      </c>
      <c r="F268" t="s">
        <v>9301</v>
      </c>
      <c r="G268">
        <f t="shared" si="33"/>
        <v>1</v>
      </c>
      <c r="H268">
        <f t="shared" si="34"/>
        <v>1</v>
      </c>
      <c r="I268">
        <f t="shared" si="35"/>
        <v>1</v>
      </c>
      <c r="J268" t="str">
        <f t="shared" si="36"/>
        <v>strongsubj</v>
      </c>
      <c r="K268">
        <f t="shared" si="37"/>
        <v>1</v>
      </c>
      <c r="L268">
        <f t="shared" si="38"/>
        <v>1</v>
      </c>
      <c r="M268">
        <f t="shared" si="39"/>
        <v>1</v>
      </c>
    </row>
    <row r="269" spans="1:13" x14ac:dyDescent="0.2">
      <c r="A269" t="s">
        <v>5275</v>
      </c>
      <c r="B269">
        <v>8</v>
      </c>
      <c r="C269">
        <f t="shared" si="32"/>
        <v>8</v>
      </c>
      <c r="D269" t="s">
        <v>2549</v>
      </c>
      <c r="E269" t="s">
        <v>2563</v>
      </c>
      <c r="F269" t="s">
        <v>9301</v>
      </c>
      <c r="G269">
        <f t="shared" si="33"/>
        <v>1</v>
      </c>
      <c r="H269">
        <f t="shared" si="34"/>
        <v>1</v>
      </c>
      <c r="I269">
        <f t="shared" si="35"/>
        <v>8</v>
      </c>
      <c r="J269" t="str">
        <f t="shared" si="36"/>
        <v>strongsubj</v>
      </c>
      <c r="K269">
        <f t="shared" si="37"/>
        <v>1</v>
      </c>
      <c r="L269">
        <f t="shared" si="38"/>
        <v>8</v>
      </c>
      <c r="M269">
        <f t="shared" si="39"/>
        <v>8</v>
      </c>
    </row>
    <row r="270" spans="1:13" x14ac:dyDescent="0.2">
      <c r="A270" t="s">
        <v>5277</v>
      </c>
      <c r="B270">
        <v>28</v>
      </c>
      <c r="C270">
        <f t="shared" si="32"/>
        <v>28</v>
      </c>
      <c r="D270" t="s">
        <v>2549</v>
      </c>
      <c r="E270" t="s">
        <v>2563</v>
      </c>
      <c r="F270" t="s">
        <v>9301</v>
      </c>
      <c r="G270">
        <f t="shared" si="33"/>
        <v>1</v>
      </c>
      <c r="H270">
        <f t="shared" si="34"/>
        <v>1</v>
      </c>
      <c r="I270">
        <f t="shared" si="35"/>
        <v>28</v>
      </c>
      <c r="J270" t="str">
        <f t="shared" si="36"/>
        <v>strongsubj</v>
      </c>
      <c r="K270">
        <f t="shared" si="37"/>
        <v>1</v>
      </c>
      <c r="L270">
        <f t="shared" si="38"/>
        <v>28</v>
      </c>
      <c r="M270">
        <f t="shared" si="39"/>
        <v>28</v>
      </c>
    </row>
    <row r="271" spans="1:13" x14ac:dyDescent="0.2">
      <c r="A271" t="s">
        <v>5283</v>
      </c>
      <c r="B271">
        <v>50</v>
      </c>
      <c r="C271">
        <f t="shared" si="32"/>
        <v>50</v>
      </c>
      <c r="D271" t="s">
        <v>2544</v>
      </c>
      <c r="E271" t="s">
        <v>2546</v>
      </c>
      <c r="F271" t="s">
        <v>9302</v>
      </c>
      <c r="G271">
        <f t="shared" si="33"/>
        <v>-1</v>
      </c>
      <c r="H271">
        <f t="shared" si="34"/>
        <v>0.5</v>
      </c>
      <c r="I271">
        <f t="shared" si="35"/>
        <v>-25</v>
      </c>
      <c r="J271">
        <f t="shared" si="36"/>
        <v>0</v>
      </c>
      <c r="K271">
        <f t="shared" si="37"/>
        <v>0</v>
      </c>
      <c r="L271">
        <f t="shared" si="38"/>
        <v>0</v>
      </c>
      <c r="M271">
        <f t="shared" si="39"/>
        <v>0</v>
      </c>
    </row>
    <row r="272" spans="1:13" x14ac:dyDescent="0.2">
      <c r="A272" t="s">
        <v>5296</v>
      </c>
      <c r="B272">
        <v>1</v>
      </c>
      <c r="C272">
        <f t="shared" si="32"/>
        <v>1</v>
      </c>
      <c r="D272" t="s">
        <v>2549</v>
      </c>
      <c r="E272" t="s">
        <v>2546</v>
      </c>
      <c r="F272" t="s">
        <v>9300</v>
      </c>
      <c r="G272">
        <f t="shared" si="33"/>
        <v>-1</v>
      </c>
      <c r="H272">
        <f t="shared" si="34"/>
        <v>1</v>
      </c>
      <c r="I272">
        <f t="shared" si="35"/>
        <v>-1</v>
      </c>
      <c r="J272">
        <f t="shared" si="36"/>
        <v>0</v>
      </c>
      <c r="K272">
        <f t="shared" si="37"/>
        <v>0</v>
      </c>
      <c r="L272">
        <f t="shared" si="38"/>
        <v>0</v>
      </c>
      <c r="M272">
        <f t="shared" si="39"/>
        <v>0</v>
      </c>
    </row>
    <row r="273" spans="1:13" x14ac:dyDescent="0.2">
      <c r="A273" t="s">
        <v>5317</v>
      </c>
      <c r="B273">
        <v>1</v>
      </c>
      <c r="C273">
        <f t="shared" si="32"/>
        <v>1</v>
      </c>
      <c r="D273" t="s">
        <v>2549</v>
      </c>
      <c r="E273" t="s">
        <v>2546</v>
      </c>
      <c r="F273" t="s">
        <v>9300</v>
      </c>
      <c r="G273">
        <f t="shared" si="33"/>
        <v>-1</v>
      </c>
      <c r="H273">
        <f t="shared" si="34"/>
        <v>1</v>
      </c>
      <c r="I273">
        <f t="shared" si="35"/>
        <v>-1</v>
      </c>
      <c r="J273">
        <f t="shared" si="36"/>
        <v>0</v>
      </c>
      <c r="K273">
        <f t="shared" si="37"/>
        <v>0</v>
      </c>
      <c r="L273">
        <f t="shared" si="38"/>
        <v>0</v>
      </c>
      <c r="M273">
        <f t="shared" si="39"/>
        <v>0</v>
      </c>
    </row>
    <row r="274" spans="1:13" x14ac:dyDescent="0.2">
      <c r="A274" t="s">
        <v>5334</v>
      </c>
      <c r="B274">
        <v>6</v>
      </c>
      <c r="C274">
        <f t="shared" si="32"/>
        <v>6</v>
      </c>
      <c r="D274" t="s">
        <v>2544</v>
      </c>
      <c r="E274" t="s">
        <v>2546</v>
      </c>
      <c r="F274" t="s">
        <v>9302</v>
      </c>
      <c r="G274">
        <f t="shared" si="33"/>
        <v>-1</v>
      </c>
      <c r="H274">
        <f t="shared" si="34"/>
        <v>0.5</v>
      </c>
      <c r="I274">
        <f t="shared" si="35"/>
        <v>-3</v>
      </c>
      <c r="J274">
        <f t="shared" si="36"/>
        <v>0</v>
      </c>
      <c r="K274">
        <f t="shared" si="37"/>
        <v>0</v>
      </c>
      <c r="L274">
        <f t="shared" si="38"/>
        <v>0</v>
      </c>
      <c r="M274">
        <f t="shared" si="39"/>
        <v>0</v>
      </c>
    </row>
    <row r="275" spans="1:13" x14ac:dyDescent="0.2">
      <c r="A275" t="s">
        <v>5339</v>
      </c>
      <c r="B275">
        <v>2</v>
      </c>
      <c r="C275">
        <f t="shared" si="32"/>
        <v>2</v>
      </c>
      <c r="D275" t="s">
        <v>2544</v>
      </c>
      <c r="E275" t="s">
        <v>2563</v>
      </c>
      <c r="F275" t="s">
        <v>9298</v>
      </c>
      <c r="G275">
        <f t="shared" si="33"/>
        <v>1</v>
      </c>
      <c r="H275">
        <f t="shared" si="34"/>
        <v>0.5</v>
      </c>
      <c r="I275">
        <f t="shared" si="35"/>
        <v>1</v>
      </c>
      <c r="J275" t="str">
        <f t="shared" si="36"/>
        <v>weaksubj</v>
      </c>
      <c r="K275">
        <f t="shared" si="37"/>
        <v>-1</v>
      </c>
      <c r="L275">
        <f t="shared" si="38"/>
        <v>-2</v>
      </c>
      <c r="M275">
        <f t="shared" si="39"/>
        <v>2</v>
      </c>
    </row>
    <row r="276" spans="1:13" x14ac:dyDescent="0.2">
      <c r="A276" t="s">
        <v>5358</v>
      </c>
      <c r="B276">
        <v>3</v>
      </c>
      <c r="C276">
        <f t="shared" si="32"/>
        <v>3</v>
      </c>
      <c r="D276" t="s">
        <v>2549</v>
      </c>
      <c r="E276" t="s">
        <v>2546</v>
      </c>
      <c r="F276" t="s">
        <v>9300</v>
      </c>
      <c r="G276">
        <f t="shared" si="33"/>
        <v>-1</v>
      </c>
      <c r="H276">
        <f t="shared" si="34"/>
        <v>1</v>
      </c>
      <c r="I276">
        <f t="shared" si="35"/>
        <v>-3</v>
      </c>
      <c r="J276">
        <f t="shared" si="36"/>
        <v>0</v>
      </c>
      <c r="K276">
        <f t="shared" si="37"/>
        <v>0</v>
      </c>
      <c r="L276">
        <f t="shared" si="38"/>
        <v>0</v>
      </c>
      <c r="M276">
        <f t="shared" si="39"/>
        <v>0</v>
      </c>
    </row>
    <row r="277" spans="1:13" x14ac:dyDescent="0.2">
      <c r="A277" t="s">
        <v>5368</v>
      </c>
      <c r="B277">
        <v>2</v>
      </c>
      <c r="C277">
        <f t="shared" si="32"/>
        <v>2</v>
      </c>
      <c r="D277" t="s">
        <v>2549</v>
      </c>
      <c r="E277" t="s">
        <v>2546</v>
      </c>
      <c r="F277" t="s">
        <v>9300</v>
      </c>
      <c r="G277">
        <f t="shared" si="33"/>
        <v>-1</v>
      </c>
      <c r="H277">
        <f t="shared" si="34"/>
        <v>1</v>
      </c>
      <c r="I277">
        <f t="shared" si="35"/>
        <v>-2</v>
      </c>
      <c r="J277">
        <f t="shared" si="36"/>
        <v>0</v>
      </c>
      <c r="K277">
        <f t="shared" si="37"/>
        <v>0</v>
      </c>
      <c r="L277">
        <f t="shared" si="38"/>
        <v>0</v>
      </c>
      <c r="M277">
        <f t="shared" si="39"/>
        <v>0</v>
      </c>
    </row>
    <row r="278" spans="1:13" x14ac:dyDescent="0.2">
      <c r="A278" t="s">
        <v>5371</v>
      </c>
      <c r="B278">
        <v>65</v>
      </c>
      <c r="C278">
        <f t="shared" si="32"/>
        <v>65</v>
      </c>
      <c r="D278" t="s">
        <v>2544</v>
      </c>
      <c r="E278" t="s">
        <v>2563</v>
      </c>
      <c r="F278" t="s">
        <v>9298</v>
      </c>
      <c r="G278">
        <f t="shared" si="33"/>
        <v>1</v>
      </c>
      <c r="H278">
        <f t="shared" si="34"/>
        <v>0.5</v>
      </c>
      <c r="I278">
        <f t="shared" si="35"/>
        <v>32.5</v>
      </c>
      <c r="J278" t="str">
        <f t="shared" si="36"/>
        <v>weaksubj</v>
      </c>
      <c r="K278">
        <f t="shared" si="37"/>
        <v>-1</v>
      </c>
      <c r="L278">
        <f t="shared" si="38"/>
        <v>-65</v>
      </c>
      <c r="M278">
        <f t="shared" si="39"/>
        <v>65</v>
      </c>
    </row>
    <row r="279" spans="1:13" x14ac:dyDescent="0.2">
      <c r="A279" t="s">
        <v>5372</v>
      </c>
      <c r="B279">
        <v>3</v>
      </c>
      <c r="C279">
        <f t="shared" si="32"/>
        <v>3</v>
      </c>
      <c r="D279" t="s">
        <v>2544</v>
      </c>
      <c r="E279" t="s">
        <v>2563</v>
      </c>
      <c r="F279" t="s">
        <v>9298</v>
      </c>
      <c r="G279">
        <f t="shared" si="33"/>
        <v>1</v>
      </c>
      <c r="H279">
        <f t="shared" si="34"/>
        <v>0.5</v>
      </c>
      <c r="I279">
        <f t="shared" si="35"/>
        <v>1.5</v>
      </c>
      <c r="J279" t="str">
        <f t="shared" si="36"/>
        <v>weaksubj</v>
      </c>
      <c r="K279">
        <f t="shared" si="37"/>
        <v>-1</v>
      </c>
      <c r="L279">
        <f t="shared" si="38"/>
        <v>-3</v>
      </c>
      <c r="M279">
        <f t="shared" si="39"/>
        <v>3</v>
      </c>
    </row>
    <row r="280" spans="1:13" x14ac:dyDescent="0.2">
      <c r="A280" t="s">
        <v>5390</v>
      </c>
      <c r="B280">
        <v>14</v>
      </c>
      <c r="C280">
        <f t="shared" si="32"/>
        <v>14</v>
      </c>
      <c r="D280" t="s">
        <v>2544</v>
      </c>
      <c r="E280" t="s">
        <v>2588</v>
      </c>
      <c r="F280" t="s">
        <v>9303</v>
      </c>
      <c r="G280">
        <f t="shared" si="33"/>
        <v>0</v>
      </c>
      <c r="H280">
        <f t="shared" si="34"/>
        <v>0.5</v>
      </c>
      <c r="I280">
        <f t="shared" si="35"/>
        <v>0</v>
      </c>
      <c r="J280">
        <f t="shared" si="36"/>
        <v>0</v>
      </c>
      <c r="K280">
        <f t="shared" si="37"/>
        <v>0</v>
      </c>
      <c r="L280">
        <f t="shared" si="38"/>
        <v>0</v>
      </c>
      <c r="M280">
        <f t="shared" si="39"/>
        <v>0</v>
      </c>
    </row>
    <row r="281" spans="1:13" x14ac:dyDescent="0.2">
      <c r="A281" t="s">
        <v>5392</v>
      </c>
      <c r="B281">
        <v>1</v>
      </c>
      <c r="C281">
        <f t="shared" si="32"/>
        <v>1</v>
      </c>
      <c r="D281" t="s">
        <v>2549</v>
      </c>
      <c r="E281" t="s">
        <v>2563</v>
      </c>
      <c r="F281" t="s">
        <v>9301</v>
      </c>
      <c r="G281">
        <f t="shared" si="33"/>
        <v>1</v>
      </c>
      <c r="H281">
        <f t="shared" si="34"/>
        <v>1</v>
      </c>
      <c r="I281">
        <f t="shared" si="35"/>
        <v>1</v>
      </c>
      <c r="J281" t="str">
        <f t="shared" si="36"/>
        <v>strongsubj</v>
      </c>
      <c r="K281">
        <f t="shared" si="37"/>
        <v>1</v>
      </c>
      <c r="L281">
        <f t="shared" si="38"/>
        <v>1</v>
      </c>
      <c r="M281">
        <f t="shared" si="39"/>
        <v>1</v>
      </c>
    </row>
    <row r="282" spans="1:13" x14ac:dyDescent="0.2">
      <c r="A282" t="s">
        <v>5407</v>
      </c>
      <c r="B282">
        <v>2</v>
      </c>
      <c r="C282">
        <f t="shared" si="32"/>
        <v>2</v>
      </c>
      <c r="D282" t="s">
        <v>2549</v>
      </c>
      <c r="E282" t="s">
        <v>2563</v>
      </c>
      <c r="F282" t="s">
        <v>9301</v>
      </c>
      <c r="G282">
        <f t="shared" si="33"/>
        <v>1</v>
      </c>
      <c r="H282">
        <f t="shared" si="34"/>
        <v>1</v>
      </c>
      <c r="I282">
        <f t="shared" si="35"/>
        <v>2</v>
      </c>
      <c r="J282" t="str">
        <f t="shared" si="36"/>
        <v>strongsubj</v>
      </c>
      <c r="K282">
        <f t="shared" si="37"/>
        <v>1</v>
      </c>
      <c r="L282">
        <f t="shared" si="38"/>
        <v>2</v>
      </c>
      <c r="M282">
        <f t="shared" si="39"/>
        <v>2</v>
      </c>
    </row>
    <row r="283" spans="1:13" x14ac:dyDescent="0.2">
      <c r="A283" t="s">
        <v>5407</v>
      </c>
      <c r="B283">
        <v>2</v>
      </c>
      <c r="C283">
        <f t="shared" si="32"/>
        <v>0</v>
      </c>
      <c r="D283" t="s">
        <v>2544</v>
      </c>
      <c r="E283" t="s">
        <v>2563</v>
      </c>
      <c r="F283" t="s">
        <v>9298</v>
      </c>
      <c r="G283">
        <f t="shared" si="33"/>
        <v>1</v>
      </c>
      <c r="H283">
        <f t="shared" si="34"/>
        <v>0.5</v>
      </c>
      <c r="I283">
        <f t="shared" si="35"/>
        <v>0</v>
      </c>
      <c r="J283" t="str">
        <f t="shared" si="36"/>
        <v>weaksubj</v>
      </c>
      <c r="K283">
        <f t="shared" si="37"/>
        <v>-1</v>
      </c>
      <c r="L283">
        <f t="shared" si="38"/>
        <v>0</v>
      </c>
      <c r="M283">
        <f t="shared" si="39"/>
        <v>0</v>
      </c>
    </row>
    <row r="284" spans="1:13" x14ac:dyDescent="0.2">
      <c r="A284" t="s">
        <v>5408</v>
      </c>
      <c r="B284">
        <v>3</v>
      </c>
      <c r="C284">
        <f t="shared" si="32"/>
        <v>3</v>
      </c>
      <c r="D284" t="s">
        <v>2549</v>
      </c>
      <c r="E284" t="s">
        <v>2563</v>
      </c>
      <c r="F284" t="s">
        <v>9301</v>
      </c>
      <c r="G284">
        <f t="shared" si="33"/>
        <v>1</v>
      </c>
      <c r="H284">
        <f t="shared" si="34"/>
        <v>1</v>
      </c>
      <c r="I284">
        <f t="shared" si="35"/>
        <v>3</v>
      </c>
      <c r="J284" t="str">
        <f t="shared" si="36"/>
        <v>strongsubj</v>
      </c>
      <c r="K284">
        <f t="shared" si="37"/>
        <v>1</v>
      </c>
      <c r="L284">
        <f t="shared" si="38"/>
        <v>3</v>
      </c>
      <c r="M284">
        <f t="shared" si="39"/>
        <v>3</v>
      </c>
    </row>
    <row r="285" spans="1:13" x14ac:dyDescent="0.2">
      <c r="A285" t="s">
        <v>5409</v>
      </c>
      <c r="B285">
        <v>2</v>
      </c>
      <c r="C285">
        <f t="shared" si="32"/>
        <v>2</v>
      </c>
      <c r="D285" t="s">
        <v>2549</v>
      </c>
      <c r="E285" t="s">
        <v>2563</v>
      </c>
      <c r="F285" t="s">
        <v>9301</v>
      </c>
      <c r="G285">
        <f t="shared" si="33"/>
        <v>1</v>
      </c>
      <c r="H285">
        <f t="shared" si="34"/>
        <v>1</v>
      </c>
      <c r="I285">
        <f t="shared" si="35"/>
        <v>2</v>
      </c>
      <c r="J285" t="str">
        <f t="shared" si="36"/>
        <v>strongsubj</v>
      </c>
      <c r="K285">
        <f t="shared" si="37"/>
        <v>1</v>
      </c>
      <c r="L285">
        <f t="shared" si="38"/>
        <v>2</v>
      </c>
      <c r="M285">
        <f t="shared" si="39"/>
        <v>2</v>
      </c>
    </row>
    <row r="286" spans="1:13" x14ac:dyDescent="0.2">
      <c r="A286" t="s">
        <v>5414</v>
      </c>
      <c r="B286">
        <v>83</v>
      </c>
      <c r="C286">
        <f t="shared" si="32"/>
        <v>83</v>
      </c>
      <c r="D286" t="s">
        <v>2549</v>
      </c>
      <c r="E286" t="s">
        <v>2563</v>
      </c>
      <c r="F286" t="s">
        <v>9301</v>
      </c>
      <c r="G286">
        <f t="shared" si="33"/>
        <v>1</v>
      </c>
      <c r="H286">
        <f t="shared" si="34"/>
        <v>1</v>
      </c>
      <c r="I286">
        <f t="shared" si="35"/>
        <v>83</v>
      </c>
      <c r="J286" t="str">
        <f t="shared" si="36"/>
        <v>strongsubj</v>
      </c>
      <c r="K286">
        <f t="shared" si="37"/>
        <v>1</v>
      </c>
      <c r="L286">
        <f t="shared" si="38"/>
        <v>83</v>
      </c>
      <c r="M286">
        <f t="shared" si="39"/>
        <v>83</v>
      </c>
    </row>
    <row r="287" spans="1:13" x14ac:dyDescent="0.2">
      <c r="A287" t="s">
        <v>5416</v>
      </c>
      <c r="B287">
        <v>9</v>
      </c>
      <c r="C287">
        <f t="shared" si="32"/>
        <v>9</v>
      </c>
      <c r="D287" t="s">
        <v>2549</v>
      </c>
      <c r="E287" t="s">
        <v>2563</v>
      </c>
      <c r="F287" t="s">
        <v>9301</v>
      </c>
      <c r="G287">
        <f t="shared" si="33"/>
        <v>1</v>
      </c>
      <c r="H287">
        <f t="shared" si="34"/>
        <v>1</v>
      </c>
      <c r="I287">
        <f t="shared" si="35"/>
        <v>9</v>
      </c>
      <c r="J287" t="str">
        <f t="shared" si="36"/>
        <v>strongsubj</v>
      </c>
      <c r="K287">
        <f t="shared" si="37"/>
        <v>1</v>
      </c>
      <c r="L287">
        <f t="shared" si="38"/>
        <v>9</v>
      </c>
      <c r="M287">
        <f t="shared" si="39"/>
        <v>9</v>
      </c>
    </row>
    <row r="288" spans="1:13" x14ac:dyDescent="0.2">
      <c r="A288" t="s">
        <v>5425</v>
      </c>
      <c r="B288">
        <v>2</v>
      </c>
      <c r="C288">
        <f t="shared" si="32"/>
        <v>2</v>
      </c>
      <c r="D288" t="s">
        <v>2549</v>
      </c>
      <c r="E288" t="s">
        <v>2546</v>
      </c>
      <c r="F288" t="s">
        <v>9300</v>
      </c>
      <c r="G288">
        <f t="shared" si="33"/>
        <v>-1</v>
      </c>
      <c r="H288">
        <f t="shared" si="34"/>
        <v>1</v>
      </c>
      <c r="I288">
        <f t="shared" si="35"/>
        <v>-2</v>
      </c>
      <c r="J288">
        <f t="shared" si="36"/>
        <v>0</v>
      </c>
      <c r="K288">
        <f t="shared" si="37"/>
        <v>0</v>
      </c>
      <c r="L288">
        <f t="shared" si="38"/>
        <v>0</v>
      </c>
      <c r="M288">
        <f t="shared" si="39"/>
        <v>0</v>
      </c>
    </row>
    <row r="289" spans="1:13" x14ac:dyDescent="0.2">
      <c r="A289" t="s">
        <v>5440</v>
      </c>
      <c r="B289">
        <v>15</v>
      </c>
      <c r="C289">
        <f t="shared" si="32"/>
        <v>15</v>
      </c>
      <c r="D289" t="s">
        <v>2544</v>
      </c>
      <c r="E289" t="s">
        <v>2563</v>
      </c>
      <c r="F289" t="s">
        <v>9298</v>
      </c>
      <c r="G289">
        <f t="shared" si="33"/>
        <v>1</v>
      </c>
      <c r="H289">
        <f t="shared" si="34"/>
        <v>0.5</v>
      </c>
      <c r="I289">
        <f t="shared" si="35"/>
        <v>7.5</v>
      </c>
      <c r="J289" t="str">
        <f t="shared" si="36"/>
        <v>weaksubj</v>
      </c>
      <c r="K289">
        <f t="shared" si="37"/>
        <v>-1</v>
      </c>
      <c r="L289">
        <f t="shared" si="38"/>
        <v>-15</v>
      </c>
      <c r="M289">
        <f t="shared" si="39"/>
        <v>15</v>
      </c>
    </row>
    <row r="290" spans="1:13" x14ac:dyDescent="0.2">
      <c r="A290" t="s">
        <v>5445</v>
      </c>
      <c r="B290">
        <v>6</v>
      </c>
      <c r="C290">
        <f t="shared" si="32"/>
        <v>6</v>
      </c>
      <c r="D290" t="s">
        <v>2544</v>
      </c>
      <c r="E290" t="s">
        <v>2588</v>
      </c>
      <c r="F290" t="s">
        <v>9303</v>
      </c>
      <c r="G290">
        <f t="shared" si="33"/>
        <v>0</v>
      </c>
      <c r="H290">
        <f t="shared" si="34"/>
        <v>0.5</v>
      </c>
      <c r="I290">
        <f t="shared" si="35"/>
        <v>0</v>
      </c>
      <c r="J290">
        <f t="shared" si="36"/>
        <v>0</v>
      </c>
      <c r="K290">
        <f t="shared" si="37"/>
        <v>0</v>
      </c>
      <c r="L290">
        <f t="shared" si="38"/>
        <v>0</v>
      </c>
      <c r="M290">
        <f t="shared" si="39"/>
        <v>0</v>
      </c>
    </row>
    <row r="291" spans="1:13" x14ac:dyDescent="0.2">
      <c r="A291" t="s">
        <v>5449</v>
      </c>
      <c r="B291">
        <v>12</v>
      </c>
      <c r="C291">
        <f t="shared" si="32"/>
        <v>12</v>
      </c>
      <c r="D291" t="s">
        <v>2544</v>
      </c>
      <c r="E291" t="s">
        <v>2588</v>
      </c>
      <c r="F291" t="s">
        <v>9303</v>
      </c>
      <c r="G291">
        <f t="shared" si="33"/>
        <v>0</v>
      </c>
      <c r="H291">
        <f t="shared" si="34"/>
        <v>0.5</v>
      </c>
      <c r="I291">
        <f t="shared" si="35"/>
        <v>0</v>
      </c>
      <c r="J291">
        <f t="shared" si="36"/>
        <v>0</v>
      </c>
      <c r="K291">
        <f t="shared" si="37"/>
        <v>0</v>
      </c>
      <c r="L291">
        <f t="shared" si="38"/>
        <v>0</v>
      </c>
      <c r="M291">
        <f t="shared" si="39"/>
        <v>0</v>
      </c>
    </row>
    <row r="292" spans="1:13" x14ac:dyDescent="0.2">
      <c r="A292" t="s">
        <v>5467</v>
      </c>
      <c r="B292">
        <v>7</v>
      </c>
      <c r="C292">
        <f t="shared" si="32"/>
        <v>7</v>
      </c>
      <c r="D292" t="s">
        <v>2544</v>
      </c>
      <c r="E292" t="s">
        <v>2546</v>
      </c>
      <c r="F292" t="s">
        <v>9302</v>
      </c>
      <c r="G292">
        <f t="shared" si="33"/>
        <v>-1</v>
      </c>
      <c r="H292">
        <f t="shared" si="34"/>
        <v>0.5</v>
      </c>
      <c r="I292">
        <f t="shared" si="35"/>
        <v>-3.5</v>
      </c>
      <c r="J292">
        <f t="shared" si="36"/>
        <v>0</v>
      </c>
      <c r="K292">
        <f t="shared" si="37"/>
        <v>0</v>
      </c>
      <c r="L292">
        <f t="shared" si="38"/>
        <v>0</v>
      </c>
      <c r="M292">
        <f t="shared" si="39"/>
        <v>0</v>
      </c>
    </row>
    <row r="293" spans="1:13" x14ac:dyDescent="0.2">
      <c r="A293" t="s">
        <v>5481</v>
      </c>
      <c r="B293">
        <v>13</v>
      </c>
      <c r="C293">
        <f t="shared" si="32"/>
        <v>13</v>
      </c>
      <c r="D293" t="s">
        <v>2544</v>
      </c>
      <c r="E293" t="s">
        <v>2588</v>
      </c>
      <c r="F293" t="s">
        <v>9303</v>
      </c>
      <c r="G293">
        <f t="shared" si="33"/>
        <v>0</v>
      </c>
      <c r="H293">
        <f t="shared" si="34"/>
        <v>0.5</v>
      </c>
      <c r="I293">
        <f t="shared" si="35"/>
        <v>0</v>
      </c>
      <c r="J293">
        <f t="shared" si="36"/>
        <v>0</v>
      </c>
      <c r="K293">
        <f t="shared" si="37"/>
        <v>0</v>
      </c>
      <c r="L293">
        <f t="shared" si="38"/>
        <v>0</v>
      </c>
      <c r="M293">
        <f t="shared" si="39"/>
        <v>0</v>
      </c>
    </row>
    <row r="294" spans="1:13" x14ac:dyDescent="0.2">
      <c r="A294" t="s">
        <v>5482</v>
      </c>
      <c r="B294">
        <v>1</v>
      </c>
      <c r="C294">
        <f t="shared" si="32"/>
        <v>1</v>
      </c>
      <c r="D294" t="s">
        <v>2549</v>
      </c>
      <c r="E294" t="s">
        <v>2563</v>
      </c>
      <c r="F294" t="s">
        <v>9301</v>
      </c>
      <c r="G294">
        <f t="shared" si="33"/>
        <v>1</v>
      </c>
      <c r="H294">
        <f t="shared" si="34"/>
        <v>1</v>
      </c>
      <c r="I294">
        <f t="shared" si="35"/>
        <v>1</v>
      </c>
      <c r="J294" t="str">
        <f t="shared" si="36"/>
        <v>strongsubj</v>
      </c>
      <c r="K294">
        <f t="shared" si="37"/>
        <v>1</v>
      </c>
      <c r="L294">
        <f t="shared" si="38"/>
        <v>1</v>
      </c>
      <c r="M294">
        <f t="shared" si="39"/>
        <v>1</v>
      </c>
    </row>
    <row r="295" spans="1:13" x14ac:dyDescent="0.2">
      <c r="A295" t="s">
        <v>5524</v>
      </c>
      <c r="B295">
        <v>1</v>
      </c>
      <c r="C295">
        <f t="shared" si="32"/>
        <v>1</v>
      </c>
      <c r="D295" t="s">
        <v>2544</v>
      </c>
      <c r="E295" t="s">
        <v>2546</v>
      </c>
      <c r="F295" t="s">
        <v>9302</v>
      </c>
      <c r="G295">
        <f t="shared" si="33"/>
        <v>-1</v>
      </c>
      <c r="H295">
        <f t="shared" si="34"/>
        <v>0.5</v>
      </c>
      <c r="I295">
        <f t="shared" si="35"/>
        <v>-0.5</v>
      </c>
      <c r="J295">
        <f t="shared" si="36"/>
        <v>0</v>
      </c>
      <c r="K295">
        <f t="shared" si="37"/>
        <v>0</v>
      </c>
      <c r="L295">
        <f t="shared" si="38"/>
        <v>0</v>
      </c>
      <c r="M295">
        <f t="shared" si="39"/>
        <v>0</v>
      </c>
    </row>
    <row r="296" spans="1:13" x14ac:dyDescent="0.2">
      <c r="A296" t="s">
        <v>5545</v>
      </c>
      <c r="B296">
        <v>3</v>
      </c>
      <c r="C296">
        <f t="shared" si="32"/>
        <v>3</v>
      </c>
      <c r="D296" t="s">
        <v>2544</v>
      </c>
      <c r="E296" t="s">
        <v>2588</v>
      </c>
      <c r="F296" t="s">
        <v>9303</v>
      </c>
      <c r="G296">
        <f t="shared" si="33"/>
        <v>0</v>
      </c>
      <c r="H296">
        <f t="shared" si="34"/>
        <v>0.5</v>
      </c>
      <c r="I296">
        <f t="shared" si="35"/>
        <v>0</v>
      </c>
      <c r="J296">
        <f t="shared" si="36"/>
        <v>0</v>
      </c>
      <c r="K296">
        <f t="shared" si="37"/>
        <v>0</v>
      </c>
      <c r="L296">
        <f t="shared" si="38"/>
        <v>0</v>
      </c>
      <c r="M296">
        <f t="shared" si="39"/>
        <v>0</v>
      </c>
    </row>
    <row r="297" spans="1:13" x14ac:dyDescent="0.2">
      <c r="A297" t="s">
        <v>5604</v>
      </c>
      <c r="B297">
        <v>21</v>
      </c>
      <c r="C297">
        <f t="shared" si="32"/>
        <v>21</v>
      </c>
      <c r="D297" t="s">
        <v>2544</v>
      </c>
      <c r="E297" t="s">
        <v>2563</v>
      </c>
      <c r="F297" t="s">
        <v>9298</v>
      </c>
      <c r="G297">
        <f t="shared" si="33"/>
        <v>1</v>
      </c>
      <c r="H297">
        <f t="shared" si="34"/>
        <v>0.5</v>
      </c>
      <c r="I297">
        <f t="shared" si="35"/>
        <v>10.5</v>
      </c>
      <c r="J297" t="str">
        <f t="shared" si="36"/>
        <v>weaksubj</v>
      </c>
      <c r="K297">
        <f t="shared" si="37"/>
        <v>-1</v>
      </c>
      <c r="L297">
        <f t="shared" si="38"/>
        <v>-21</v>
      </c>
      <c r="M297">
        <f t="shared" si="39"/>
        <v>21</v>
      </c>
    </row>
    <row r="298" spans="1:13" x14ac:dyDescent="0.2">
      <c r="A298" t="s">
        <v>5610</v>
      </c>
      <c r="B298">
        <v>1</v>
      </c>
      <c r="C298">
        <f t="shared" si="32"/>
        <v>1</v>
      </c>
      <c r="D298" t="s">
        <v>2544</v>
      </c>
      <c r="E298" t="s">
        <v>2546</v>
      </c>
      <c r="F298" t="s">
        <v>9302</v>
      </c>
      <c r="G298">
        <f t="shared" si="33"/>
        <v>-1</v>
      </c>
      <c r="H298">
        <f t="shared" si="34"/>
        <v>0.5</v>
      </c>
      <c r="I298">
        <f t="shared" si="35"/>
        <v>-0.5</v>
      </c>
      <c r="J298">
        <f t="shared" si="36"/>
        <v>0</v>
      </c>
      <c r="K298">
        <f t="shared" si="37"/>
        <v>0</v>
      </c>
      <c r="L298">
        <f t="shared" si="38"/>
        <v>0</v>
      </c>
      <c r="M298">
        <f t="shared" si="39"/>
        <v>0</v>
      </c>
    </row>
    <row r="299" spans="1:13" x14ac:dyDescent="0.2">
      <c r="A299" t="s">
        <v>5612</v>
      </c>
      <c r="B299">
        <v>3</v>
      </c>
      <c r="C299">
        <f t="shared" si="32"/>
        <v>3</v>
      </c>
      <c r="D299" t="s">
        <v>2544</v>
      </c>
      <c r="E299" t="s">
        <v>2546</v>
      </c>
      <c r="F299" t="s">
        <v>9302</v>
      </c>
      <c r="G299">
        <f t="shared" si="33"/>
        <v>-1</v>
      </c>
      <c r="H299">
        <f t="shared" si="34"/>
        <v>0.5</v>
      </c>
      <c r="I299">
        <f t="shared" si="35"/>
        <v>-1.5</v>
      </c>
      <c r="J299">
        <f t="shared" si="36"/>
        <v>0</v>
      </c>
      <c r="K299">
        <f t="shared" si="37"/>
        <v>0</v>
      </c>
      <c r="L299">
        <f t="shared" si="38"/>
        <v>0</v>
      </c>
      <c r="M299">
        <f t="shared" si="39"/>
        <v>0</v>
      </c>
    </row>
    <row r="300" spans="1:13" x14ac:dyDescent="0.2">
      <c r="A300" t="s">
        <v>5627</v>
      </c>
      <c r="B300">
        <v>2</v>
      </c>
      <c r="C300">
        <f t="shared" si="32"/>
        <v>2</v>
      </c>
      <c r="D300" t="s">
        <v>2549</v>
      </c>
      <c r="E300" t="s">
        <v>2563</v>
      </c>
      <c r="F300" t="s">
        <v>9301</v>
      </c>
      <c r="G300">
        <f t="shared" si="33"/>
        <v>1</v>
      </c>
      <c r="H300">
        <f t="shared" si="34"/>
        <v>1</v>
      </c>
      <c r="I300">
        <f t="shared" si="35"/>
        <v>2</v>
      </c>
      <c r="J300" t="str">
        <f t="shared" si="36"/>
        <v>strongsubj</v>
      </c>
      <c r="K300">
        <f t="shared" si="37"/>
        <v>1</v>
      </c>
      <c r="L300">
        <f t="shared" si="38"/>
        <v>2</v>
      </c>
      <c r="M300">
        <f t="shared" si="39"/>
        <v>2</v>
      </c>
    </row>
    <row r="301" spans="1:13" x14ac:dyDescent="0.2">
      <c r="A301" t="s">
        <v>5639</v>
      </c>
      <c r="B301">
        <v>2</v>
      </c>
      <c r="C301">
        <f t="shared" si="32"/>
        <v>2</v>
      </c>
      <c r="D301" t="s">
        <v>2544</v>
      </c>
      <c r="E301" t="s">
        <v>2563</v>
      </c>
      <c r="F301" t="s">
        <v>9298</v>
      </c>
      <c r="G301">
        <f t="shared" si="33"/>
        <v>1</v>
      </c>
      <c r="H301">
        <f t="shared" si="34"/>
        <v>0.5</v>
      </c>
      <c r="I301">
        <f t="shared" si="35"/>
        <v>1</v>
      </c>
      <c r="J301" t="str">
        <f t="shared" si="36"/>
        <v>weaksubj</v>
      </c>
      <c r="K301">
        <f t="shared" si="37"/>
        <v>-1</v>
      </c>
      <c r="L301">
        <f t="shared" si="38"/>
        <v>-2</v>
      </c>
      <c r="M301">
        <f t="shared" si="39"/>
        <v>2</v>
      </c>
    </row>
    <row r="302" spans="1:13" x14ac:dyDescent="0.2">
      <c r="A302" t="s">
        <v>5640</v>
      </c>
      <c r="B302">
        <v>3</v>
      </c>
      <c r="C302">
        <f t="shared" si="32"/>
        <v>3</v>
      </c>
      <c r="D302" t="s">
        <v>2544</v>
      </c>
      <c r="E302" t="s">
        <v>2563</v>
      </c>
      <c r="F302" t="s">
        <v>9298</v>
      </c>
      <c r="G302">
        <f t="shared" si="33"/>
        <v>1</v>
      </c>
      <c r="H302">
        <f t="shared" si="34"/>
        <v>0.5</v>
      </c>
      <c r="I302">
        <f t="shared" si="35"/>
        <v>1.5</v>
      </c>
      <c r="J302" t="str">
        <f t="shared" si="36"/>
        <v>weaksubj</v>
      </c>
      <c r="K302">
        <f t="shared" si="37"/>
        <v>-1</v>
      </c>
      <c r="L302">
        <f t="shared" si="38"/>
        <v>-3</v>
      </c>
      <c r="M302">
        <f t="shared" si="39"/>
        <v>3</v>
      </c>
    </row>
    <row r="303" spans="1:13" x14ac:dyDescent="0.2">
      <c r="A303" t="s">
        <v>5658</v>
      </c>
      <c r="B303">
        <v>1</v>
      </c>
      <c r="C303">
        <f t="shared" si="32"/>
        <v>1</v>
      </c>
      <c r="D303" t="s">
        <v>2549</v>
      </c>
      <c r="E303" t="s">
        <v>2546</v>
      </c>
      <c r="F303" t="s">
        <v>9300</v>
      </c>
      <c r="G303">
        <f t="shared" si="33"/>
        <v>-1</v>
      </c>
      <c r="H303">
        <f t="shared" si="34"/>
        <v>1</v>
      </c>
      <c r="I303">
        <f t="shared" si="35"/>
        <v>-1</v>
      </c>
      <c r="J303">
        <f t="shared" si="36"/>
        <v>0</v>
      </c>
      <c r="K303">
        <f t="shared" si="37"/>
        <v>0</v>
      </c>
      <c r="L303">
        <f t="shared" si="38"/>
        <v>0</v>
      </c>
      <c r="M303">
        <f t="shared" si="39"/>
        <v>0</v>
      </c>
    </row>
    <row r="304" spans="1:13" x14ac:dyDescent="0.2">
      <c r="A304" t="s">
        <v>5706</v>
      </c>
      <c r="B304">
        <v>4</v>
      </c>
      <c r="C304">
        <f t="shared" si="32"/>
        <v>4</v>
      </c>
      <c r="D304" t="s">
        <v>2549</v>
      </c>
      <c r="E304" t="s">
        <v>2546</v>
      </c>
      <c r="F304" t="s">
        <v>9300</v>
      </c>
      <c r="G304">
        <f t="shared" si="33"/>
        <v>-1</v>
      </c>
      <c r="H304">
        <f t="shared" si="34"/>
        <v>1</v>
      </c>
      <c r="I304">
        <f t="shared" si="35"/>
        <v>-4</v>
      </c>
      <c r="J304">
        <f t="shared" si="36"/>
        <v>0</v>
      </c>
      <c r="K304">
        <f t="shared" si="37"/>
        <v>0</v>
      </c>
      <c r="L304">
        <f t="shared" si="38"/>
        <v>0</v>
      </c>
      <c r="M304">
        <f t="shared" si="39"/>
        <v>0</v>
      </c>
    </row>
    <row r="305" spans="1:13" x14ac:dyDescent="0.2">
      <c r="A305" t="s">
        <v>5733</v>
      </c>
      <c r="B305">
        <v>1</v>
      </c>
      <c r="C305">
        <f t="shared" si="32"/>
        <v>1</v>
      </c>
      <c r="D305" t="s">
        <v>2549</v>
      </c>
      <c r="E305" t="s">
        <v>2546</v>
      </c>
      <c r="F305" t="s">
        <v>9300</v>
      </c>
      <c r="G305">
        <f t="shared" si="33"/>
        <v>-1</v>
      </c>
      <c r="H305">
        <f t="shared" si="34"/>
        <v>1</v>
      </c>
      <c r="I305">
        <f t="shared" si="35"/>
        <v>-1</v>
      </c>
      <c r="J305">
        <f t="shared" si="36"/>
        <v>0</v>
      </c>
      <c r="K305">
        <f t="shared" si="37"/>
        <v>0</v>
      </c>
      <c r="L305">
        <f t="shared" si="38"/>
        <v>0</v>
      </c>
      <c r="M305">
        <f t="shared" si="39"/>
        <v>0</v>
      </c>
    </row>
    <row r="306" spans="1:13" x14ac:dyDescent="0.2">
      <c r="A306" t="s">
        <v>5740</v>
      </c>
      <c r="B306">
        <v>19</v>
      </c>
      <c r="C306">
        <f t="shared" si="32"/>
        <v>19</v>
      </c>
      <c r="D306" t="s">
        <v>2549</v>
      </c>
      <c r="E306" t="s">
        <v>2563</v>
      </c>
      <c r="F306" t="s">
        <v>9301</v>
      </c>
      <c r="G306">
        <f t="shared" si="33"/>
        <v>1</v>
      </c>
      <c r="H306">
        <f t="shared" si="34"/>
        <v>1</v>
      </c>
      <c r="I306">
        <f t="shared" si="35"/>
        <v>19</v>
      </c>
      <c r="J306" t="str">
        <f t="shared" si="36"/>
        <v>strongsubj</v>
      </c>
      <c r="K306">
        <f t="shared" si="37"/>
        <v>1</v>
      </c>
      <c r="L306">
        <f t="shared" si="38"/>
        <v>19</v>
      </c>
      <c r="M306">
        <f t="shared" si="39"/>
        <v>19</v>
      </c>
    </row>
    <row r="307" spans="1:13" x14ac:dyDescent="0.2">
      <c r="A307" t="s">
        <v>5753</v>
      </c>
      <c r="B307">
        <v>1</v>
      </c>
      <c r="C307">
        <f t="shared" si="32"/>
        <v>1</v>
      </c>
      <c r="D307" t="s">
        <v>2549</v>
      </c>
      <c r="E307" t="s">
        <v>2588</v>
      </c>
      <c r="F307" t="s">
        <v>9299</v>
      </c>
      <c r="G307">
        <f t="shared" si="33"/>
        <v>0</v>
      </c>
      <c r="H307">
        <f t="shared" si="34"/>
        <v>1</v>
      </c>
      <c r="I307">
        <f t="shared" si="35"/>
        <v>0</v>
      </c>
      <c r="J307">
        <f t="shared" si="36"/>
        <v>0</v>
      </c>
      <c r="K307">
        <f t="shared" si="37"/>
        <v>0</v>
      </c>
      <c r="L307">
        <f t="shared" si="38"/>
        <v>0</v>
      </c>
      <c r="M307">
        <f t="shared" si="39"/>
        <v>0</v>
      </c>
    </row>
    <row r="308" spans="1:13" x14ac:dyDescent="0.2">
      <c r="A308" t="s">
        <v>5761</v>
      </c>
      <c r="B308">
        <v>2</v>
      </c>
      <c r="C308">
        <f t="shared" si="32"/>
        <v>2</v>
      </c>
      <c r="D308" t="s">
        <v>2544</v>
      </c>
      <c r="E308" t="s">
        <v>2563</v>
      </c>
      <c r="F308" t="s">
        <v>9298</v>
      </c>
      <c r="G308">
        <f t="shared" si="33"/>
        <v>1</v>
      </c>
      <c r="H308">
        <f t="shared" si="34"/>
        <v>0.5</v>
      </c>
      <c r="I308">
        <f t="shared" si="35"/>
        <v>1</v>
      </c>
      <c r="J308" t="str">
        <f t="shared" si="36"/>
        <v>weaksubj</v>
      </c>
      <c r="K308">
        <f t="shared" si="37"/>
        <v>-1</v>
      </c>
      <c r="L308">
        <f t="shared" si="38"/>
        <v>-2</v>
      </c>
      <c r="M308">
        <f t="shared" si="39"/>
        <v>2</v>
      </c>
    </row>
    <row r="309" spans="1:13" x14ac:dyDescent="0.2">
      <c r="A309" t="s">
        <v>5762</v>
      </c>
      <c r="B309">
        <v>1</v>
      </c>
      <c r="C309">
        <f t="shared" si="32"/>
        <v>1</v>
      </c>
      <c r="D309" t="s">
        <v>2544</v>
      </c>
      <c r="E309" t="s">
        <v>2563</v>
      </c>
      <c r="F309" t="s">
        <v>9298</v>
      </c>
      <c r="G309">
        <f t="shared" si="33"/>
        <v>1</v>
      </c>
      <c r="H309">
        <f t="shared" si="34"/>
        <v>0.5</v>
      </c>
      <c r="I309">
        <f t="shared" si="35"/>
        <v>0.5</v>
      </c>
      <c r="J309" t="str">
        <f t="shared" si="36"/>
        <v>weaksubj</v>
      </c>
      <c r="K309">
        <f t="shared" si="37"/>
        <v>-1</v>
      </c>
      <c r="L309">
        <f t="shared" si="38"/>
        <v>-1</v>
      </c>
      <c r="M309">
        <f t="shared" si="39"/>
        <v>1</v>
      </c>
    </row>
    <row r="310" spans="1:13" x14ac:dyDescent="0.2">
      <c r="A310" t="s">
        <v>5831</v>
      </c>
      <c r="B310">
        <v>1</v>
      </c>
      <c r="C310">
        <f t="shared" si="32"/>
        <v>1</v>
      </c>
      <c r="D310" t="s">
        <v>2549</v>
      </c>
      <c r="E310" t="s">
        <v>2546</v>
      </c>
      <c r="F310" t="s">
        <v>9300</v>
      </c>
      <c r="G310">
        <f t="shared" si="33"/>
        <v>-1</v>
      </c>
      <c r="H310">
        <f t="shared" si="34"/>
        <v>1</v>
      </c>
      <c r="I310">
        <f t="shared" si="35"/>
        <v>-1</v>
      </c>
      <c r="J310">
        <f t="shared" si="36"/>
        <v>0</v>
      </c>
      <c r="K310">
        <f t="shared" si="37"/>
        <v>0</v>
      </c>
      <c r="L310">
        <f t="shared" si="38"/>
        <v>0</v>
      </c>
      <c r="M310">
        <f t="shared" si="39"/>
        <v>0</v>
      </c>
    </row>
    <row r="311" spans="1:13" x14ac:dyDescent="0.2">
      <c r="A311" t="s">
        <v>5872</v>
      </c>
      <c r="B311">
        <v>12</v>
      </c>
      <c r="C311">
        <f t="shared" si="32"/>
        <v>12</v>
      </c>
      <c r="D311" t="s">
        <v>2544</v>
      </c>
      <c r="E311" t="s">
        <v>2563</v>
      </c>
      <c r="F311" t="s">
        <v>9298</v>
      </c>
      <c r="G311">
        <f t="shared" si="33"/>
        <v>1</v>
      </c>
      <c r="H311">
        <f t="shared" si="34"/>
        <v>0.5</v>
      </c>
      <c r="I311">
        <f t="shared" si="35"/>
        <v>6</v>
      </c>
      <c r="J311" t="str">
        <f t="shared" si="36"/>
        <v>weaksubj</v>
      </c>
      <c r="K311">
        <f t="shared" si="37"/>
        <v>-1</v>
      </c>
      <c r="L311">
        <f t="shared" si="38"/>
        <v>-12</v>
      </c>
      <c r="M311">
        <f t="shared" si="39"/>
        <v>12</v>
      </c>
    </row>
    <row r="312" spans="1:13" x14ac:dyDescent="0.2">
      <c r="A312" t="s">
        <v>5914</v>
      </c>
      <c r="B312">
        <v>1</v>
      </c>
      <c r="C312">
        <f t="shared" si="32"/>
        <v>1</v>
      </c>
      <c r="D312" t="s">
        <v>2544</v>
      </c>
      <c r="E312" t="s">
        <v>2563</v>
      </c>
      <c r="F312" t="s">
        <v>9298</v>
      </c>
      <c r="G312">
        <f t="shared" si="33"/>
        <v>1</v>
      </c>
      <c r="H312">
        <f t="shared" si="34"/>
        <v>0.5</v>
      </c>
      <c r="I312">
        <f t="shared" si="35"/>
        <v>0.5</v>
      </c>
      <c r="J312" t="str">
        <f t="shared" si="36"/>
        <v>weaksubj</v>
      </c>
      <c r="K312">
        <f t="shared" si="37"/>
        <v>-1</v>
      </c>
      <c r="L312">
        <f t="shared" si="38"/>
        <v>-1</v>
      </c>
      <c r="M312">
        <f t="shared" si="39"/>
        <v>1</v>
      </c>
    </row>
    <row r="313" spans="1:13" x14ac:dyDescent="0.2">
      <c r="A313" t="s">
        <v>5921</v>
      </c>
      <c r="B313">
        <v>1</v>
      </c>
      <c r="C313">
        <f t="shared" si="32"/>
        <v>1</v>
      </c>
      <c r="D313" t="s">
        <v>2549</v>
      </c>
      <c r="E313" t="s">
        <v>2546</v>
      </c>
      <c r="F313" t="s">
        <v>9300</v>
      </c>
      <c r="G313">
        <f t="shared" si="33"/>
        <v>-1</v>
      </c>
      <c r="H313">
        <f t="shared" si="34"/>
        <v>1</v>
      </c>
      <c r="I313">
        <f t="shared" si="35"/>
        <v>-1</v>
      </c>
      <c r="J313">
        <f t="shared" si="36"/>
        <v>0</v>
      </c>
      <c r="K313">
        <f t="shared" si="37"/>
        <v>0</v>
      </c>
      <c r="L313">
        <f t="shared" si="38"/>
        <v>0</v>
      </c>
      <c r="M313">
        <f t="shared" si="39"/>
        <v>0</v>
      </c>
    </row>
    <row r="314" spans="1:13" x14ac:dyDescent="0.2">
      <c r="A314" t="s">
        <v>5937</v>
      </c>
      <c r="B314">
        <v>1</v>
      </c>
      <c r="C314">
        <f t="shared" si="32"/>
        <v>1</v>
      </c>
      <c r="D314" t="s">
        <v>2544</v>
      </c>
      <c r="E314" t="s">
        <v>2546</v>
      </c>
      <c r="F314" t="s">
        <v>9302</v>
      </c>
      <c r="G314">
        <f t="shared" si="33"/>
        <v>-1</v>
      </c>
      <c r="H314">
        <f t="shared" si="34"/>
        <v>0.5</v>
      </c>
      <c r="I314">
        <f t="shared" si="35"/>
        <v>-0.5</v>
      </c>
      <c r="J314">
        <f t="shared" si="36"/>
        <v>0</v>
      </c>
      <c r="K314">
        <f t="shared" si="37"/>
        <v>0</v>
      </c>
      <c r="L314">
        <f t="shared" si="38"/>
        <v>0</v>
      </c>
      <c r="M314">
        <f t="shared" si="39"/>
        <v>0</v>
      </c>
    </row>
    <row r="315" spans="1:13" x14ac:dyDescent="0.2">
      <c r="A315" t="s">
        <v>5945</v>
      </c>
      <c r="B315">
        <v>1</v>
      </c>
      <c r="C315">
        <f t="shared" si="32"/>
        <v>1</v>
      </c>
      <c r="D315" t="s">
        <v>2549</v>
      </c>
      <c r="E315" t="s">
        <v>2563</v>
      </c>
      <c r="F315" t="s">
        <v>9301</v>
      </c>
      <c r="G315">
        <f t="shared" si="33"/>
        <v>1</v>
      </c>
      <c r="H315">
        <f t="shared" si="34"/>
        <v>1</v>
      </c>
      <c r="I315">
        <f t="shared" si="35"/>
        <v>1</v>
      </c>
      <c r="J315" t="str">
        <f t="shared" si="36"/>
        <v>strongsubj</v>
      </c>
      <c r="K315">
        <f t="shared" si="37"/>
        <v>1</v>
      </c>
      <c r="L315">
        <f t="shared" si="38"/>
        <v>1</v>
      </c>
      <c r="M315">
        <f t="shared" si="39"/>
        <v>1</v>
      </c>
    </row>
    <row r="316" spans="1:13" x14ac:dyDescent="0.2">
      <c r="A316" t="s">
        <v>5973</v>
      </c>
      <c r="B316">
        <v>1</v>
      </c>
      <c r="C316">
        <f t="shared" si="32"/>
        <v>1</v>
      </c>
      <c r="D316" t="s">
        <v>2544</v>
      </c>
      <c r="E316" t="s">
        <v>2546</v>
      </c>
      <c r="F316" t="s">
        <v>9302</v>
      </c>
      <c r="G316">
        <f t="shared" si="33"/>
        <v>-1</v>
      </c>
      <c r="H316">
        <f t="shared" si="34"/>
        <v>0.5</v>
      </c>
      <c r="I316">
        <f t="shared" si="35"/>
        <v>-0.5</v>
      </c>
      <c r="J316">
        <f t="shared" si="36"/>
        <v>0</v>
      </c>
      <c r="K316">
        <f t="shared" si="37"/>
        <v>0</v>
      </c>
      <c r="L316">
        <f t="shared" si="38"/>
        <v>0</v>
      </c>
      <c r="M316">
        <f t="shared" si="39"/>
        <v>0</v>
      </c>
    </row>
    <row r="317" spans="1:13" x14ac:dyDescent="0.2">
      <c r="A317" t="s">
        <v>5991</v>
      </c>
      <c r="B317">
        <v>1</v>
      </c>
      <c r="C317">
        <f t="shared" si="32"/>
        <v>1</v>
      </c>
      <c r="D317" t="s">
        <v>2544</v>
      </c>
      <c r="E317" t="s">
        <v>2588</v>
      </c>
      <c r="F317" t="s">
        <v>9303</v>
      </c>
      <c r="G317">
        <f t="shared" si="33"/>
        <v>0</v>
      </c>
      <c r="H317">
        <f t="shared" si="34"/>
        <v>0.5</v>
      </c>
      <c r="I317">
        <f t="shared" si="35"/>
        <v>0</v>
      </c>
      <c r="J317">
        <f t="shared" si="36"/>
        <v>0</v>
      </c>
      <c r="K317">
        <f t="shared" si="37"/>
        <v>0</v>
      </c>
      <c r="L317">
        <f t="shared" si="38"/>
        <v>0</v>
      </c>
      <c r="M317">
        <f t="shared" si="39"/>
        <v>0</v>
      </c>
    </row>
    <row r="318" spans="1:13" x14ac:dyDescent="0.2">
      <c r="A318" t="s">
        <v>5993</v>
      </c>
      <c r="B318">
        <v>37</v>
      </c>
      <c r="C318">
        <f t="shared" si="32"/>
        <v>37</v>
      </c>
      <c r="D318" t="s">
        <v>2544</v>
      </c>
      <c r="E318" t="s">
        <v>2563</v>
      </c>
      <c r="F318" t="s">
        <v>9298</v>
      </c>
      <c r="G318">
        <f t="shared" si="33"/>
        <v>1</v>
      </c>
      <c r="H318">
        <f t="shared" si="34"/>
        <v>0.5</v>
      </c>
      <c r="I318">
        <f t="shared" si="35"/>
        <v>18.5</v>
      </c>
      <c r="J318" t="str">
        <f t="shared" si="36"/>
        <v>weaksubj</v>
      </c>
      <c r="K318">
        <f t="shared" si="37"/>
        <v>-1</v>
      </c>
      <c r="L318">
        <f t="shared" si="38"/>
        <v>-37</v>
      </c>
      <c r="M318">
        <f t="shared" si="39"/>
        <v>37</v>
      </c>
    </row>
    <row r="319" spans="1:13" x14ac:dyDescent="0.2">
      <c r="A319" t="s">
        <v>5994</v>
      </c>
      <c r="B319">
        <v>2</v>
      </c>
      <c r="C319">
        <f t="shared" si="32"/>
        <v>2</v>
      </c>
      <c r="D319" t="s">
        <v>2544</v>
      </c>
      <c r="E319" t="s">
        <v>2563</v>
      </c>
      <c r="F319" t="s">
        <v>9298</v>
      </c>
      <c r="G319">
        <f t="shared" si="33"/>
        <v>1</v>
      </c>
      <c r="H319">
        <f t="shared" si="34"/>
        <v>0.5</v>
      </c>
      <c r="I319">
        <f t="shared" si="35"/>
        <v>1</v>
      </c>
      <c r="J319" t="str">
        <f t="shared" si="36"/>
        <v>weaksubj</v>
      </c>
      <c r="K319">
        <f t="shared" si="37"/>
        <v>-1</v>
      </c>
      <c r="L319">
        <f t="shared" si="38"/>
        <v>-2</v>
      </c>
      <c r="M319">
        <f t="shared" si="39"/>
        <v>2</v>
      </c>
    </row>
    <row r="320" spans="1:13" x14ac:dyDescent="0.2">
      <c r="A320" t="s">
        <v>5995</v>
      </c>
      <c r="B320">
        <v>10</v>
      </c>
      <c r="C320">
        <f t="shared" si="32"/>
        <v>10</v>
      </c>
      <c r="D320" t="s">
        <v>2549</v>
      </c>
      <c r="E320" t="s">
        <v>2563</v>
      </c>
      <c r="F320" t="s">
        <v>9301</v>
      </c>
      <c r="G320">
        <f t="shared" si="33"/>
        <v>1</v>
      </c>
      <c r="H320">
        <f t="shared" si="34"/>
        <v>1</v>
      </c>
      <c r="I320">
        <f t="shared" si="35"/>
        <v>10</v>
      </c>
      <c r="J320" t="str">
        <f t="shared" si="36"/>
        <v>strongsubj</v>
      </c>
      <c r="K320">
        <f t="shared" si="37"/>
        <v>1</v>
      </c>
      <c r="L320">
        <f t="shared" si="38"/>
        <v>10</v>
      </c>
      <c r="M320">
        <f t="shared" si="39"/>
        <v>10</v>
      </c>
    </row>
    <row r="321" spans="1:13" x14ac:dyDescent="0.2">
      <c r="A321" t="s">
        <v>6040</v>
      </c>
      <c r="B321">
        <v>2</v>
      </c>
      <c r="C321">
        <f t="shared" si="32"/>
        <v>2</v>
      </c>
      <c r="D321" t="s">
        <v>2549</v>
      </c>
      <c r="E321" t="s">
        <v>2563</v>
      </c>
      <c r="F321" t="s">
        <v>9301</v>
      </c>
      <c r="G321">
        <f t="shared" si="33"/>
        <v>1</v>
      </c>
      <c r="H321">
        <f t="shared" si="34"/>
        <v>1</v>
      </c>
      <c r="I321">
        <f t="shared" si="35"/>
        <v>2</v>
      </c>
      <c r="J321" t="str">
        <f t="shared" si="36"/>
        <v>strongsubj</v>
      </c>
      <c r="K321">
        <f t="shared" si="37"/>
        <v>1</v>
      </c>
      <c r="L321">
        <f t="shared" si="38"/>
        <v>2</v>
      </c>
      <c r="M321">
        <f t="shared" si="39"/>
        <v>2</v>
      </c>
    </row>
    <row r="322" spans="1:13" x14ac:dyDescent="0.2">
      <c r="A322" t="s">
        <v>6055</v>
      </c>
      <c r="B322">
        <v>1</v>
      </c>
      <c r="C322">
        <f t="shared" si="32"/>
        <v>1</v>
      </c>
      <c r="D322" t="s">
        <v>2549</v>
      </c>
      <c r="E322" t="s">
        <v>2546</v>
      </c>
      <c r="F322" t="s">
        <v>9300</v>
      </c>
      <c r="G322">
        <f t="shared" si="33"/>
        <v>-1</v>
      </c>
      <c r="H322">
        <f t="shared" si="34"/>
        <v>1</v>
      </c>
      <c r="I322">
        <f t="shared" si="35"/>
        <v>-1</v>
      </c>
      <c r="J322">
        <f t="shared" si="36"/>
        <v>0</v>
      </c>
      <c r="K322">
        <f t="shared" si="37"/>
        <v>0</v>
      </c>
      <c r="L322">
        <f t="shared" si="38"/>
        <v>0</v>
      </c>
      <c r="M322">
        <f t="shared" si="39"/>
        <v>0</v>
      </c>
    </row>
    <row r="323" spans="1:13" x14ac:dyDescent="0.2">
      <c r="A323" t="s">
        <v>6065</v>
      </c>
      <c r="B323">
        <v>1</v>
      </c>
      <c r="C323">
        <f t="shared" si="32"/>
        <v>1</v>
      </c>
      <c r="D323" t="s">
        <v>2544</v>
      </c>
      <c r="E323" t="s">
        <v>2546</v>
      </c>
      <c r="F323" t="s">
        <v>9302</v>
      </c>
      <c r="G323">
        <f t="shared" si="33"/>
        <v>-1</v>
      </c>
      <c r="H323">
        <f t="shared" si="34"/>
        <v>0.5</v>
      </c>
      <c r="I323">
        <f t="shared" si="35"/>
        <v>-0.5</v>
      </c>
      <c r="J323">
        <f t="shared" si="36"/>
        <v>0</v>
      </c>
      <c r="K323">
        <f t="shared" si="37"/>
        <v>0</v>
      </c>
      <c r="L323">
        <f t="shared" si="38"/>
        <v>0</v>
      </c>
      <c r="M323">
        <f t="shared" si="39"/>
        <v>0</v>
      </c>
    </row>
    <row r="324" spans="1:13" x14ac:dyDescent="0.2">
      <c r="A324" t="s">
        <v>6111</v>
      </c>
      <c r="B324">
        <v>1</v>
      </c>
      <c r="C324">
        <f t="shared" si="32"/>
        <v>1</v>
      </c>
      <c r="D324" t="s">
        <v>2549</v>
      </c>
      <c r="E324" t="s">
        <v>2546</v>
      </c>
      <c r="F324" t="s">
        <v>9300</v>
      </c>
      <c r="G324">
        <f t="shared" si="33"/>
        <v>-1</v>
      </c>
      <c r="H324">
        <f t="shared" si="34"/>
        <v>1</v>
      </c>
      <c r="I324">
        <f t="shared" si="35"/>
        <v>-1</v>
      </c>
      <c r="J324">
        <f t="shared" si="36"/>
        <v>0</v>
      </c>
      <c r="K324">
        <f t="shared" si="37"/>
        <v>0</v>
      </c>
      <c r="L324">
        <f t="shared" si="38"/>
        <v>0</v>
      </c>
      <c r="M324">
        <f t="shared" si="39"/>
        <v>0</v>
      </c>
    </row>
    <row r="325" spans="1:13" x14ac:dyDescent="0.2">
      <c r="A325" t="s">
        <v>6133</v>
      </c>
      <c r="B325">
        <v>5</v>
      </c>
      <c r="C325">
        <f t="shared" si="32"/>
        <v>5</v>
      </c>
      <c r="D325" t="s">
        <v>2544</v>
      </c>
      <c r="E325" t="s">
        <v>2546</v>
      </c>
      <c r="F325" t="s">
        <v>9302</v>
      </c>
      <c r="G325">
        <f t="shared" si="33"/>
        <v>-1</v>
      </c>
      <c r="H325">
        <f t="shared" si="34"/>
        <v>0.5</v>
      </c>
      <c r="I325">
        <f t="shared" si="35"/>
        <v>-2.5</v>
      </c>
      <c r="J325">
        <f t="shared" si="36"/>
        <v>0</v>
      </c>
      <c r="K325">
        <f t="shared" si="37"/>
        <v>0</v>
      </c>
      <c r="L325">
        <f t="shared" si="38"/>
        <v>0</v>
      </c>
      <c r="M325">
        <f t="shared" si="39"/>
        <v>0</v>
      </c>
    </row>
    <row r="326" spans="1:13" x14ac:dyDescent="0.2">
      <c r="A326" s="63" t="s">
        <v>6135</v>
      </c>
      <c r="B326" s="63">
        <v>117</v>
      </c>
      <c r="C326">
        <f t="shared" si="32"/>
        <v>117</v>
      </c>
      <c r="D326" s="63" t="s">
        <v>2549</v>
      </c>
      <c r="E326" s="63" t="s">
        <v>2563</v>
      </c>
      <c r="F326" s="63" t="s">
        <v>9301</v>
      </c>
      <c r="G326" s="63">
        <f t="shared" si="33"/>
        <v>1</v>
      </c>
      <c r="H326" s="63">
        <f t="shared" si="34"/>
        <v>1</v>
      </c>
      <c r="I326">
        <f t="shared" si="35"/>
        <v>117</v>
      </c>
      <c r="J326" t="str">
        <f t="shared" si="36"/>
        <v>strongsubj</v>
      </c>
      <c r="K326">
        <f t="shared" si="37"/>
        <v>1</v>
      </c>
      <c r="L326">
        <f t="shared" si="38"/>
        <v>117</v>
      </c>
      <c r="M326">
        <f t="shared" si="39"/>
        <v>117</v>
      </c>
    </row>
    <row r="327" spans="1:13" x14ac:dyDescent="0.2">
      <c r="A327" s="63" t="s">
        <v>6135</v>
      </c>
      <c r="B327" s="63">
        <v>117</v>
      </c>
      <c r="C327">
        <f t="shared" si="32"/>
        <v>0</v>
      </c>
      <c r="D327" s="63" t="s">
        <v>2544</v>
      </c>
      <c r="E327" s="63" t="s">
        <v>2563</v>
      </c>
      <c r="F327" s="63" t="s">
        <v>9298</v>
      </c>
      <c r="G327" s="63">
        <f t="shared" si="33"/>
        <v>1</v>
      </c>
      <c r="H327" s="63">
        <f t="shared" si="34"/>
        <v>0.5</v>
      </c>
      <c r="I327">
        <f t="shared" si="35"/>
        <v>0</v>
      </c>
      <c r="J327" t="str">
        <f t="shared" si="36"/>
        <v>weaksubj</v>
      </c>
      <c r="K327">
        <f t="shared" si="37"/>
        <v>-1</v>
      </c>
      <c r="L327">
        <f t="shared" si="38"/>
        <v>0</v>
      </c>
      <c r="M327">
        <f t="shared" si="39"/>
        <v>0</v>
      </c>
    </row>
    <row r="328" spans="1:13" x14ac:dyDescent="0.2">
      <c r="A328" t="s">
        <v>6140</v>
      </c>
      <c r="B328">
        <v>1</v>
      </c>
      <c r="C328">
        <f t="shared" ref="C328:C391" si="40">IF(A328=A327,0,B328)</f>
        <v>1</v>
      </c>
      <c r="D328" t="s">
        <v>2549</v>
      </c>
      <c r="E328" t="s">
        <v>2563</v>
      </c>
      <c r="F328" t="s">
        <v>9301</v>
      </c>
      <c r="G328">
        <f t="shared" ref="G328:G391" si="41">VLOOKUP(E328,$G$1:$H$4,2,FALSE)</f>
        <v>1</v>
      </c>
      <c r="H328">
        <f t="shared" ref="H328:H391" si="42">VLOOKUP(D328,$D$1:$E$2,2,FALSE)</f>
        <v>1</v>
      </c>
      <c r="I328">
        <f t="shared" ref="I328:I391" si="43">C328*G328*H328</f>
        <v>1</v>
      </c>
      <c r="J328" t="str">
        <f t="shared" ref="J328:J391" si="44">IF(E328=$I$660,D328,0)</f>
        <v>strongsubj</v>
      </c>
      <c r="K328">
        <f t="shared" ref="K328:K391" si="45">IF(J328=0,0,IF(J328=$A$1,$B$1,$B$2))</f>
        <v>1</v>
      </c>
      <c r="L328">
        <f t="shared" ref="L328:L391" si="46">K328*C328</f>
        <v>1</v>
      </c>
      <c r="M328">
        <f t="shared" ref="M328:M391" si="47">ABS(K328)*C328</f>
        <v>1</v>
      </c>
    </row>
    <row r="329" spans="1:13" x14ac:dyDescent="0.2">
      <c r="A329" t="s">
        <v>6148</v>
      </c>
      <c r="B329">
        <v>64</v>
      </c>
      <c r="C329">
        <f t="shared" si="40"/>
        <v>64</v>
      </c>
      <c r="D329" t="s">
        <v>2544</v>
      </c>
      <c r="E329" t="s">
        <v>2588</v>
      </c>
      <c r="F329" t="s">
        <v>9303</v>
      </c>
      <c r="G329">
        <f t="shared" si="41"/>
        <v>0</v>
      </c>
      <c r="H329">
        <f t="shared" si="42"/>
        <v>0.5</v>
      </c>
      <c r="I329">
        <f t="shared" si="43"/>
        <v>0</v>
      </c>
      <c r="J329">
        <f t="shared" si="44"/>
        <v>0</v>
      </c>
      <c r="K329">
        <f t="shared" si="45"/>
        <v>0</v>
      </c>
      <c r="L329">
        <f t="shared" si="46"/>
        <v>0</v>
      </c>
      <c r="M329">
        <f t="shared" si="47"/>
        <v>0</v>
      </c>
    </row>
    <row r="330" spans="1:13" x14ac:dyDescent="0.2">
      <c r="A330" t="s">
        <v>6149</v>
      </c>
      <c r="B330">
        <v>18</v>
      </c>
      <c r="C330">
        <f t="shared" si="40"/>
        <v>18</v>
      </c>
      <c r="D330" t="s">
        <v>2549</v>
      </c>
      <c r="E330" t="s">
        <v>2546</v>
      </c>
      <c r="F330" t="s">
        <v>9300</v>
      </c>
      <c r="G330">
        <f t="shared" si="41"/>
        <v>-1</v>
      </c>
      <c r="H330">
        <f t="shared" si="42"/>
        <v>1</v>
      </c>
      <c r="I330">
        <f t="shared" si="43"/>
        <v>-18</v>
      </c>
      <c r="J330">
        <f t="shared" si="44"/>
        <v>0</v>
      </c>
      <c r="K330">
        <f t="shared" si="45"/>
        <v>0</v>
      </c>
      <c r="L330">
        <f t="shared" si="46"/>
        <v>0</v>
      </c>
      <c r="M330">
        <f t="shared" si="47"/>
        <v>0</v>
      </c>
    </row>
    <row r="331" spans="1:13" x14ac:dyDescent="0.2">
      <c r="A331" t="s">
        <v>6150</v>
      </c>
      <c r="B331">
        <v>11</v>
      </c>
      <c r="C331">
        <f t="shared" si="40"/>
        <v>11</v>
      </c>
      <c r="D331" t="s">
        <v>2549</v>
      </c>
      <c r="E331" t="s">
        <v>2563</v>
      </c>
      <c r="F331" t="s">
        <v>9301</v>
      </c>
      <c r="G331">
        <f t="shared" si="41"/>
        <v>1</v>
      </c>
      <c r="H331">
        <f t="shared" si="42"/>
        <v>1</v>
      </c>
      <c r="I331">
        <f t="shared" si="43"/>
        <v>11</v>
      </c>
      <c r="J331" t="str">
        <f t="shared" si="44"/>
        <v>strongsubj</v>
      </c>
      <c r="K331">
        <f t="shared" si="45"/>
        <v>1</v>
      </c>
      <c r="L331">
        <f t="shared" si="46"/>
        <v>11</v>
      </c>
      <c r="M331">
        <f t="shared" si="47"/>
        <v>11</v>
      </c>
    </row>
    <row r="332" spans="1:13" x14ac:dyDescent="0.2">
      <c r="A332" t="s">
        <v>6154</v>
      </c>
      <c r="B332">
        <v>3</v>
      </c>
      <c r="C332">
        <f t="shared" si="40"/>
        <v>3</v>
      </c>
      <c r="D332" t="s">
        <v>2549</v>
      </c>
      <c r="E332" t="s">
        <v>2563</v>
      </c>
      <c r="F332" t="s">
        <v>9301</v>
      </c>
      <c r="G332">
        <f t="shared" si="41"/>
        <v>1</v>
      </c>
      <c r="H332">
        <f t="shared" si="42"/>
        <v>1</v>
      </c>
      <c r="I332">
        <f t="shared" si="43"/>
        <v>3</v>
      </c>
      <c r="J332" t="str">
        <f t="shared" si="44"/>
        <v>strongsubj</v>
      </c>
      <c r="K332">
        <f t="shared" si="45"/>
        <v>1</v>
      </c>
      <c r="L332">
        <f t="shared" si="46"/>
        <v>3</v>
      </c>
      <c r="M332">
        <f t="shared" si="47"/>
        <v>3</v>
      </c>
    </row>
    <row r="333" spans="1:13" x14ac:dyDescent="0.2">
      <c r="A333" t="s">
        <v>6155</v>
      </c>
      <c r="B333">
        <v>3</v>
      </c>
      <c r="C333">
        <f t="shared" si="40"/>
        <v>3</v>
      </c>
      <c r="D333" t="s">
        <v>2549</v>
      </c>
      <c r="E333" t="s">
        <v>2563</v>
      </c>
      <c r="F333" t="s">
        <v>9301</v>
      </c>
      <c r="G333">
        <f t="shared" si="41"/>
        <v>1</v>
      </c>
      <c r="H333">
        <f t="shared" si="42"/>
        <v>1</v>
      </c>
      <c r="I333">
        <f t="shared" si="43"/>
        <v>3</v>
      </c>
      <c r="J333" t="str">
        <f t="shared" si="44"/>
        <v>strongsubj</v>
      </c>
      <c r="K333">
        <f t="shared" si="45"/>
        <v>1</v>
      </c>
      <c r="L333">
        <f t="shared" si="46"/>
        <v>3</v>
      </c>
      <c r="M333">
        <f t="shared" si="47"/>
        <v>3</v>
      </c>
    </row>
    <row r="334" spans="1:13" x14ac:dyDescent="0.2">
      <c r="A334" t="s">
        <v>6163</v>
      </c>
      <c r="B334">
        <v>7</v>
      </c>
      <c r="C334">
        <f t="shared" si="40"/>
        <v>7</v>
      </c>
      <c r="D334" t="s">
        <v>2549</v>
      </c>
      <c r="E334" t="s">
        <v>2588</v>
      </c>
      <c r="F334" t="s">
        <v>9299</v>
      </c>
      <c r="G334">
        <f t="shared" si="41"/>
        <v>0</v>
      </c>
      <c r="H334">
        <f t="shared" si="42"/>
        <v>1</v>
      </c>
      <c r="I334">
        <f t="shared" si="43"/>
        <v>0</v>
      </c>
      <c r="J334">
        <f t="shared" si="44"/>
        <v>0</v>
      </c>
      <c r="K334">
        <f t="shared" si="45"/>
        <v>0</v>
      </c>
      <c r="L334">
        <f t="shared" si="46"/>
        <v>0</v>
      </c>
      <c r="M334">
        <f t="shared" si="47"/>
        <v>0</v>
      </c>
    </row>
    <row r="335" spans="1:13" x14ac:dyDescent="0.2">
      <c r="A335" t="s">
        <v>6164</v>
      </c>
      <c r="B335">
        <v>149</v>
      </c>
      <c r="C335">
        <f t="shared" si="40"/>
        <v>149</v>
      </c>
      <c r="D335" t="s">
        <v>2549</v>
      </c>
      <c r="E335" t="s">
        <v>2588</v>
      </c>
      <c r="F335" t="s">
        <v>9299</v>
      </c>
      <c r="G335">
        <f t="shared" si="41"/>
        <v>0</v>
      </c>
      <c r="H335">
        <f t="shared" si="42"/>
        <v>1</v>
      </c>
      <c r="I335">
        <f t="shared" si="43"/>
        <v>0</v>
      </c>
      <c r="J335">
        <f t="shared" si="44"/>
        <v>0</v>
      </c>
      <c r="K335">
        <f t="shared" si="45"/>
        <v>0</v>
      </c>
      <c r="L335">
        <f t="shared" si="46"/>
        <v>0</v>
      </c>
      <c r="M335">
        <f t="shared" si="47"/>
        <v>0</v>
      </c>
    </row>
    <row r="336" spans="1:13" x14ac:dyDescent="0.2">
      <c r="A336" t="s">
        <v>6165</v>
      </c>
      <c r="B336">
        <v>9</v>
      </c>
      <c r="C336">
        <f t="shared" si="40"/>
        <v>9</v>
      </c>
      <c r="D336" t="s">
        <v>2549</v>
      </c>
      <c r="E336" t="s">
        <v>2588</v>
      </c>
      <c r="F336" t="s">
        <v>9299</v>
      </c>
      <c r="G336">
        <f t="shared" si="41"/>
        <v>0</v>
      </c>
      <c r="H336">
        <f t="shared" si="42"/>
        <v>1</v>
      </c>
      <c r="I336">
        <f t="shared" si="43"/>
        <v>0</v>
      </c>
      <c r="J336">
        <f t="shared" si="44"/>
        <v>0</v>
      </c>
      <c r="K336">
        <f t="shared" si="45"/>
        <v>0</v>
      </c>
      <c r="L336">
        <f t="shared" si="46"/>
        <v>0</v>
      </c>
      <c r="M336">
        <f t="shared" si="47"/>
        <v>0</v>
      </c>
    </row>
    <row r="337" spans="1:13" x14ac:dyDescent="0.2">
      <c r="A337" t="s">
        <v>6166</v>
      </c>
      <c r="B337">
        <v>3</v>
      </c>
      <c r="C337">
        <f t="shared" si="40"/>
        <v>3</v>
      </c>
      <c r="D337" t="s">
        <v>2549</v>
      </c>
      <c r="E337" t="s">
        <v>2588</v>
      </c>
      <c r="F337" t="s">
        <v>9299</v>
      </c>
      <c r="G337">
        <f t="shared" si="41"/>
        <v>0</v>
      </c>
      <c r="H337">
        <f t="shared" si="42"/>
        <v>1</v>
      </c>
      <c r="I337">
        <f t="shared" si="43"/>
        <v>0</v>
      </c>
      <c r="J337">
        <f t="shared" si="44"/>
        <v>0</v>
      </c>
      <c r="K337">
        <f t="shared" si="45"/>
        <v>0</v>
      </c>
      <c r="L337">
        <f t="shared" si="46"/>
        <v>0</v>
      </c>
      <c r="M337">
        <f t="shared" si="47"/>
        <v>0</v>
      </c>
    </row>
    <row r="338" spans="1:13" x14ac:dyDescent="0.2">
      <c r="A338" t="s">
        <v>6170</v>
      </c>
      <c r="B338">
        <v>9</v>
      </c>
      <c r="C338">
        <f t="shared" si="40"/>
        <v>9</v>
      </c>
      <c r="D338" t="s">
        <v>2549</v>
      </c>
      <c r="E338" t="s">
        <v>2546</v>
      </c>
      <c r="F338" t="s">
        <v>9300</v>
      </c>
      <c r="G338">
        <f t="shared" si="41"/>
        <v>-1</v>
      </c>
      <c r="H338">
        <f t="shared" si="42"/>
        <v>1</v>
      </c>
      <c r="I338">
        <f t="shared" si="43"/>
        <v>-9</v>
      </c>
      <c r="J338">
        <f t="shared" si="44"/>
        <v>0</v>
      </c>
      <c r="K338">
        <f t="shared" si="45"/>
        <v>0</v>
      </c>
      <c r="L338">
        <f t="shared" si="46"/>
        <v>0</v>
      </c>
      <c r="M338">
        <f t="shared" si="47"/>
        <v>0</v>
      </c>
    </row>
    <row r="339" spans="1:13" x14ac:dyDescent="0.2">
      <c r="A339" t="s">
        <v>6219</v>
      </c>
      <c r="B339">
        <v>38</v>
      </c>
      <c r="C339">
        <f t="shared" si="40"/>
        <v>38</v>
      </c>
      <c r="D339" t="s">
        <v>2544</v>
      </c>
      <c r="E339" t="s">
        <v>2588</v>
      </c>
      <c r="F339" t="s">
        <v>9303</v>
      </c>
      <c r="G339">
        <f t="shared" si="41"/>
        <v>0</v>
      </c>
      <c r="H339">
        <f t="shared" si="42"/>
        <v>0.5</v>
      </c>
      <c r="I339">
        <f t="shared" si="43"/>
        <v>0</v>
      </c>
      <c r="J339">
        <f t="shared" si="44"/>
        <v>0</v>
      </c>
      <c r="K339">
        <f t="shared" si="45"/>
        <v>0</v>
      </c>
      <c r="L339">
        <f t="shared" si="46"/>
        <v>0</v>
      </c>
      <c r="M339">
        <f t="shared" si="47"/>
        <v>0</v>
      </c>
    </row>
    <row r="340" spans="1:13" x14ac:dyDescent="0.2">
      <c r="A340" t="s">
        <v>6221</v>
      </c>
      <c r="B340">
        <v>33</v>
      </c>
      <c r="C340">
        <f t="shared" si="40"/>
        <v>33</v>
      </c>
      <c r="D340" t="s">
        <v>2544</v>
      </c>
      <c r="E340" t="s">
        <v>2563</v>
      </c>
      <c r="F340" t="s">
        <v>9298</v>
      </c>
      <c r="G340">
        <f t="shared" si="41"/>
        <v>1</v>
      </c>
      <c r="H340">
        <f t="shared" si="42"/>
        <v>0.5</v>
      </c>
      <c r="I340">
        <f t="shared" si="43"/>
        <v>16.5</v>
      </c>
      <c r="J340" t="str">
        <f t="shared" si="44"/>
        <v>weaksubj</v>
      </c>
      <c r="K340">
        <f t="shared" si="45"/>
        <v>-1</v>
      </c>
      <c r="L340">
        <f t="shared" si="46"/>
        <v>-33</v>
      </c>
      <c r="M340">
        <f t="shared" si="47"/>
        <v>33</v>
      </c>
    </row>
    <row r="341" spans="1:13" x14ac:dyDescent="0.2">
      <c r="A341" t="s">
        <v>6220</v>
      </c>
      <c r="B341">
        <v>4</v>
      </c>
      <c r="C341">
        <f t="shared" si="40"/>
        <v>4</v>
      </c>
      <c r="D341" t="s">
        <v>2544</v>
      </c>
      <c r="E341" t="s">
        <v>2563</v>
      </c>
      <c r="F341" t="s">
        <v>9298</v>
      </c>
      <c r="G341">
        <f t="shared" si="41"/>
        <v>1</v>
      </c>
      <c r="H341">
        <f t="shared" si="42"/>
        <v>0.5</v>
      </c>
      <c r="I341">
        <f t="shared" si="43"/>
        <v>2</v>
      </c>
      <c r="J341" t="str">
        <f t="shared" si="44"/>
        <v>weaksubj</v>
      </c>
      <c r="K341">
        <f t="shared" si="45"/>
        <v>-1</v>
      </c>
      <c r="L341">
        <f t="shared" si="46"/>
        <v>-4</v>
      </c>
      <c r="M341">
        <f t="shared" si="47"/>
        <v>4</v>
      </c>
    </row>
    <row r="342" spans="1:13" x14ac:dyDescent="0.2">
      <c r="A342" t="s">
        <v>6222</v>
      </c>
      <c r="B342">
        <v>14</v>
      </c>
      <c r="C342">
        <f t="shared" si="40"/>
        <v>14</v>
      </c>
      <c r="D342" t="s">
        <v>2544</v>
      </c>
      <c r="E342" t="s">
        <v>2546</v>
      </c>
      <c r="F342" t="s">
        <v>9302</v>
      </c>
      <c r="G342">
        <f t="shared" si="41"/>
        <v>-1</v>
      </c>
      <c r="H342">
        <f t="shared" si="42"/>
        <v>0.5</v>
      </c>
      <c r="I342">
        <f t="shared" si="43"/>
        <v>-7</v>
      </c>
      <c r="J342">
        <f t="shared" si="44"/>
        <v>0</v>
      </c>
      <c r="K342">
        <f t="shared" si="45"/>
        <v>0</v>
      </c>
      <c r="L342">
        <f t="shared" si="46"/>
        <v>0</v>
      </c>
      <c r="M342">
        <f t="shared" si="47"/>
        <v>0</v>
      </c>
    </row>
    <row r="343" spans="1:13" x14ac:dyDescent="0.2">
      <c r="A343" t="s">
        <v>6238</v>
      </c>
      <c r="B343">
        <v>21</v>
      </c>
      <c r="C343">
        <f t="shared" si="40"/>
        <v>21</v>
      </c>
      <c r="D343" t="s">
        <v>2544</v>
      </c>
      <c r="E343" t="s">
        <v>2546</v>
      </c>
      <c r="F343" t="s">
        <v>9302</v>
      </c>
      <c r="G343">
        <f t="shared" si="41"/>
        <v>-1</v>
      </c>
      <c r="H343">
        <f t="shared" si="42"/>
        <v>0.5</v>
      </c>
      <c r="I343">
        <f t="shared" si="43"/>
        <v>-10.5</v>
      </c>
      <c r="J343">
        <f t="shared" si="44"/>
        <v>0</v>
      </c>
      <c r="K343">
        <f t="shared" si="45"/>
        <v>0</v>
      </c>
      <c r="L343">
        <f t="shared" si="46"/>
        <v>0</v>
      </c>
      <c r="M343">
        <f t="shared" si="47"/>
        <v>0</v>
      </c>
    </row>
    <row r="344" spans="1:13" x14ac:dyDescent="0.2">
      <c r="A344" t="s">
        <v>6270</v>
      </c>
      <c r="B344">
        <v>3</v>
      </c>
      <c r="C344">
        <f t="shared" si="40"/>
        <v>3</v>
      </c>
      <c r="D344" t="s">
        <v>2549</v>
      </c>
      <c r="E344" t="s">
        <v>2563</v>
      </c>
      <c r="F344" t="s">
        <v>9301</v>
      </c>
      <c r="G344">
        <f t="shared" si="41"/>
        <v>1</v>
      </c>
      <c r="H344">
        <f t="shared" si="42"/>
        <v>1</v>
      </c>
      <c r="I344">
        <f t="shared" si="43"/>
        <v>3</v>
      </c>
      <c r="J344" t="str">
        <f t="shared" si="44"/>
        <v>strongsubj</v>
      </c>
      <c r="K344">
        <f t="shared" si="45"/>
        <v>1</v>
      </c>
      <c r="L344">
        <f t="shared" si="46"/>
        <v>3</v>
      </c>
      <c r="M344">
        <f t="shared" si="47"/>
        <v>3</v>
      </c>
    </row>
    <row r="345" spans="1:13" x14ac:dyDescent="0.2">
      <c r="A345" t="s">
        <v>6273</v>
      </c>
      <c r="B345">
        <v>2</v>
      </c>
      <c r="C345">
        <f t="shared" si="40"/>
        <v>2</v>
      </c>
      <c r="D345" t="s">
        <v>2544</v>
      </c>
      <c r="E345" t="s">
        <v>2563</v>
      </c>
      <c r="F345" t="s">
        <v>9298</v>
      </c>
      <c r="G345">
        <f t="shared" si="41"/>
        <v>1</v>
      </c>
      <c r="H345">
        <f t="shared" si="42"/>
        <v>0.5</v>
      </c>
      <c r="I345">
        <f t="shared" si="43"/>
        <v>1</v>
      </c>
      <c r="J345" t="str">
        <f t="shared" si="44"/>
        <v>weaksubj</v>
      </c>
      <c r="K345">
        <f t="shared" si="45"/>
        <v>-1</v>
      </c>
      <c r="L345">
        <f t="shared" si="46"/>
        <v>-2</v>
      </c>
      <c r="M345">
        <f t="shared" si="47"/>
        <v>2</v>
      </c>
    </row>
    <row r="346" spans="1:13" x14ac:dyDescent="0.2">
      <c r="A346" t="s">
        <v>6277</v>
      </c>
      <c r="B346">
        <v>140</v>
      </c>
      <c r="C346">
        <f t="shared" si="40"/>
        <v>140</v>
      </c>
      <c r="D346" t="s">
        <v>2549</v>
      </c>
      <c r="E346" t="s">
        <v>2563</v>
      </c>
      <c r="F346" t="s">
        <v>9301</v>
      </c>
      <c r="G346">
        <f t="shared" si="41"/>
        <v>1</v>
      </c>
      <c r="H346">
        <f t="shared" si="42"/>
        <v>1</v>
      </c>
      <c r="I346">
        <f t="shared" si="43"/>
        <v>140</v>
      </c>
      <c r="J346" t="str">
        <f t="shared" si="44"/>
        <v>strongsubj</v>
      </c>
      <c r="K346">
        <f t="shared" si="45"/>
        <v>1</v>
      </c>
      <c r="L346">
        <f t="shared" si="46"/>
        <v>140</v>
      </c>
      <c r="M346">
        <f t="shared" si="47"/>
        <v>140</v>
      </c>
    </row>
    <row r="347" spans="1:13" x14ac:dyDescent="0.2">
      <c r="A347" t="s">
        <v>6278</v>
      </c>
      <c r="B347">
        <v>1</v>
      </c>
      <c r="C347">
        <f t="shared" si="40"/>
        <v>1</v>
      </c>
      <c r="D347" t="s">
        <v>2544</v>
      </c>
      <c r="E347" t="s">
        <v>2588</v>
      </c>
      <c r="F347" t="s">
        <v>9303</v>
      </c>
      <c r="G347">
        <f t="shared" si="41"/>
        <v>0</v>
      </c>
      <c r="H347">
        <f t="shared" si="42"/>
        <v>0.5</v>
      </c>
      <c r="I347">
        <f t="shared" si="43"/>
        <v>0</v>
      </c>
      <c r="J347">
        <f t="shared" si="44"/>
        <v>0</v>
      </c>
      <c r="K347">
        <f t="shared" si="45"/>
        <v>0</v>
      </c>
      <c r="L347">
        <f t="shared" si="46"/>
        <v>0</v>
      </c>
      <c r="M347">
        <f t="shared" si="47"/>
        <v>0</v>
      </c>
    </row>
    <row r="348" spans="1:13" x14ac:dyDescent="0.2">
      <c r="A348" t="s">
        <v>6280</v>
      </c>
      <c r="B348">
        <v>3</v>
      </c>
      <c r="C348">
        <f t="shared" si="40"/>
        <v>3</v>
      </c>
      <c r="D348" t="s">
        <v>2544</v>
      </c>
      <c r="E348" t="s">
        <v>2546</v>
      </c>
      <c r="F348" t="s">
        <v>9302</v>
      </c>
      <c r="G348">
        <f t="shared" si="41"/>
        <v>-1</v>
      </c>
      <c r="H348">
        <f t="shared" si="42"/>
        <v>0.5</v>
      </c>
      <c r="I348">
        <f t="shared" si="43"/>
        <v>-1.5</v>
      </c>
      <c r="J348">
        <f t="shared" si="44"/>
        <v>0</v>
      </c>
      <c r="K348">
        <f t="shared" si="45"/>
        <v>0</v>
      </c>
      <c r="L348">
        <f t="shared" si="46"/>
        <v>0</v>
      </c>
      <c r="M348">
        <f t="shared" si="47"/>
        <v>0</v>
      </c>
    </row>
    <row r="349" spans="1:13" x14ac:dyDescent="0.2">
      <c r="A349" t="s">
        <v>6282</v>
      </c>
      <c r="B349">
        <v>1</v>
      </c>
      <c r="C349">
        <f t="shared" si="40"/>
        <v>1</v>
      </c>
      <c r="D349" t="s">
        <v>2544</v>
      </c>
      <c r="E349" t="s">
        <v>2546</v>
      </c>
      <c r="F349" t="s">
        <v>9302</v>
      </c>
      <c r="G349">
        <f t="shared" si="41"/>
        <v>-1</v>
      </c>
      <c r="H349">
        <f t="shared" si="42"/>
        <v>0.5</v>
      </c>
      <c r="I349">
        <f t="shared" si="43"/>
        <v>-0.5</v>
      </c>
      <c r="J349">
        <f t="shared" si="44"/>
        <v>0</v>
      </c>
      <c r="K349">
        <f t="shared" si="45"/>
        <v>0</v>
      </c>
      <c r="L349">
        <f t="shared" si="46"/>
        <v>0</v>
      </c>
      <c r="M349">
        <f t="shared" si="47"/>
        <v>0</v>
      </c>
    </row>
    <row r="350" spans="1:13" x14ac:dyDescent="0.2">
      <c r="A350" t="s">
        <v>6283</v>
      </c>
      <c r="B350">
        <v>1</v>
      </c>
      <c r="C350">
        <f t="shared" si="40"/>
        <v>1</v>
      </c>
      <c r="D350" t="s">
        <v>2549</v>
      </c>
      <c r="E350" t="s">
        <v>2588</v>
      </c>
      <c r="F350" t="s">
        <v>9299</v>
      </c>
      <c r="G350">
        <f t="shared" si="41"/>
        <v>0</v>
      </c>
      <c r="H350">
        <f t="shared" si="42"/>
        <v>1</v>
      </c>
      <c r="I350">
        <f t="shared" si="43"/>
        <v>0</v>
      </c>
      <c r="J350">
        <f t="shared" si="44"/>
        <v>0</v>
      </c>
      <c r="K350">
        <f t="shared" si="45"/>
        <v>0</v>
      </c>
      <c r="L350">
        <f t="shared" si="46"/>
        <v>0</v>
      </c>
      <c r="M350">
        <f t="shared" si="47"/>
        <v>0</v>
      </c>
    </row>
    <row r="351" spans="1:13" x14ac:dyDescent="0.2">
      <c r="A351" t="s">
        <v>6289</v>
      </c>
      <c r="B351">
        <v>48</v>
      </c>
      <c r="C351">
        <f t="shared" si="40"/>
        <v>48</v>
      </c>
      <c r="D351" t="s">
        <v>2549</v>
      </c>
      <c r="E351" t="s">
        <v>2546</v>
      </c>
      <c r="F351" t="s">
        <v>9300</v>
      </c>
      <c r="G351">
        <f t="shared" si="41"/>
        <v>-1</v>
      </c>
      <c r="H351">
        <f t="shared" si="42"/>
        <v>1</v>
      </c>
      <c r="I351">
        <f t="shared" si="43"/>
        <v>-48</v>
      </c>
      <c r="J351">
        <f t="shared" si="44"/>
        <v>0</v>
      </c>
      <c r="K351">
        <f t="shared" si="45"/>
        <v>0</v>
      </c>
      <c r="L351">
        <f t="shared" si="46"/>
        <v>0</v>
      </c>
      <c r="M351">
        <f t="shared" si="47"/>
        <v>0</v>
      </c>
    </row>
    <row r="352" spans="1:13" x14ac:dyDescent="0.2">
      <c r="A352" t="s">
        <v>6291</v>
      </c>
      <c r="B352">
        <v>71</v>
      </c>
      <c r="C352">
        <f t="shared" si="40"/>
        <v>71</v>
      </c>
      <c r="D352" t="s">
        <v>2544</v>
      </c>
      <c r="E352" t="s">
        <v>2563</v>
      </c>
      <c r="F352" t="s">
        <v>9298</v>
      </c>
      <c r="G352">
        <f t="shared" si="41"/>
        <v>1</v>
      </c>
      <c r="H352">
        <f t="shared" si="42"/>
        <v>0.5</v>
      </c>
      <c r="I352">
        <f t="shared" si="43"/>
        <v>35.5</v>
      </c>
      <c r="J352" t="str">
        <f t="shared" si="44"/>
        <v>weaksubj</v>
      </c>
      <c r="K352">
        <f t="shared" si="45"/>
        <v>-1</v>
      </c>
      <c r="L352">
        <f t="shared" si="46"/>
        <v>-71</v>
      </c>
      <c r="M352">
        <f t="shared" si="47"/>
        <v>71</v>
      </c>
    </row>
    <row r="353" spans="1:13" x14ac:dyDescent="0.2">
      <c r="A353" t="s">
        <v>6307</v>
      </c>
      <c r="B353">
        <v>33</v>
      </c>
      <c r="C353">
        <f t="shared" si="40"/>
        <v>33</v>
      </c>
      <c r="D353" t="s">
        <v>2549</v>
      </c>
      <c r="E353" t="s">
        <v>2546</v>
      </c>
      <c r="F353" t="s">
        <v>9300</v>
      </c>
      <c r="G353">
        <f t="shared" si="41"/>
        <v>-1</v>
      </c>
      <c r="H353">
        <f t="shared" si="42"/>
        <v>1</v>
      </c>
      <c r="I353">
        <f t="shared" si="43"/>
        <v>-33</v>
      </c>
      <c r="J353">
        <f t="shared" si="44"/>
        <v>0</v>
      </c>
      <c r="K353">
        <f t="shared" si="45"/>
        <v>0</v>
      </c>
      <c r="L353">
        <f t="shared" si="46"/>
        <v>0</v>
      </c>
      <c r="M353">
        <f t="shared" si="47"/>
        <v>0</v>
      </c>
    </row>
    <row r="354" spans="1:13" x14ac:dyDescent="0.2">
      <c r="A354" t="s">
        <v>6310</v>
      </c>
      <c r="B354">
        <v>29</v>
      </c>
      <c r="C354">
        <f t="shared" si="40"/>
        <v>29</v>
      </c>
      <c r="D354" t="s">
        <v>2544</v>
      </c>
      <c r="E354" t="s">
        <v>2588</v>
      </c>
      <c r="F354" t="s">
        <v>9303</v>
      </c>
      <c r="G354">
        <f t="shared" si="41"/>
        <v>0</v>
      </c>
      <c r="H354">
        <f t="shared" si="42"/>
        <v>0.5</v>
      </c>
      <c r="I354">
        <f t="shared" si="43"/>
        <v>0</v>
      </c>
      <c r="J354">
        <f t="shared" si="44"/>
        <v>0</v>
      </c>
      <c r="K354">
        <f t="shared" si="45"/>
        <v>0</v>
      </c>
      <c r="L354">
        <f t="shared" si="46"/>
        <v>0</v>
      </c>
      <c r="M354">
        <f t="shared" si="47"/>
        <v>0</v>
      </c>
    </row>
    <row r="355" spans="1:13" x14ac:dyDescent="0.2">
      <c r="A355" t="s">
        <v>6311</v>
      </c>
      <c r="B355">
        <v>54</v>
      </c>
      <c r="C355">
        <f t="shared" si="40"/>
        <v>54</v>
      </c>
      <c r="D355" t="s">
        <v>2544</v>
      </c>
      <c r="E355" t="s">
        <v>2588</v>
      </c>
      <c r="F355" t="s">
        <v>9303</v>
      </c>
      <c r="G355">
        <f t="shared" si="41"/>
        <v>0</v>
      </c>
      <c r="H355">
        <f t="shared" si="42"/>
        <v>0.5</v>
      </c>
      <c r="I355">
        <f t="shared" si="43"/>
        <v>0</v>
      </c>
      <c r="J355">
        <f t="shared" si="44"/>
        <v>0</v>
      </c>
      <c r="K355">
        <f t="shared" si="45"/>
        <v>0</v>
      </c>
      <c r="L355">
        <f t="shared" si="46"/>
        <v>0</v>
      </c>
      <c r="M355">
        <f t="shared" si="47"/>
        <v>0</v>
      </c>
    </row>
    <row r="356" spans="1:13" x14ac:dyDescent="0.2">
      <c r="A356" t="s">
        <v>6314</v>
      </c>
      <c r="B356">
        <v>1</v>
      </c>
      <c r="C356">
        <f t="shared" si="40"/>
        <v>1</v>
      </c>
      <c r="D356" t="s">
        <v>2549</v>
      </c>
      <c r="E356" t="s">
        <v>2546</v>
      </c>
      <c r="F356" t="s">
        <v>9300</v>
      </c>
      <c r="G356">
        <f t="shared" si="41"/>
        <v>-1</v>
      </c>
      <c r="H356">
        <f t="shared" si="42"/>
        <v>1</v>
      </c>
      <c r="I356">
        <f t="shared" si="43"/>
        <v>-1</v>
      </c>
      <c r="J356">
        <f t="shared" si="44"/>
        <v>0</v>
      </c>
      <c r="K356">
        <f t="shared" si="45"/>
        <v>0</v>
      </c>
      <c r="L356">
        <f t="shared" si="46"/>
        <v>0</v>
      </c>
      <c r="M356">
        <f t="shared" si="47"/>
        <v>0</v>
      </c>
    </row>
    <row r="357" spans="1:13" x14ac:dyDescent="0.2">
      <c r="A357" t="s">
        <v>6317</v>
      </c>
      <c r="B357">
        <v>2</v>
      </c>
      <c r="C357">
        <f t="shared" si="40"/>
        <v>2</v>
      </c>
      <c r="D357" t="s">
        <v>2544</v>
      </c>
      <c r="E357" t="s">
        <v>2546</v>
      </c>
      <c r="F357" t="s">
        <v>9302</v>
      </c>
      <c r="G357">
        <f t="shared" si="41"/>
        <v>-1</v>
      </c>
      <c r="H357">
        <f t="shared" si="42"/>
        <v>0.5</v>
      </c>
      <c r="I357">
        <f t="shared" si="43"/>
        <v>-1</v>
      </c>
      <c r="J357">
        <f t="shared" si="44"/>
        <v>0</v>
      </c>
      <c r="K357">
        <f t="shared" si="45"/>
        <v>0</v>
      </c>
      <c r="L357">
        <f t="shared" si="46"/>
        <v>0</v>
      </c>
      <c r="M357">
        <f t="shared" si="47"/>
        <v>0</v>
      </c>
    </row>
    <row r="358" spans="1:13" x14ac:dyDescent="0.2">
      <c r="A358" t="s">
        <v>6316</v>
      </c>
      <c r="B358">
        <v>1</v>
      </c>
      <c r="C358">
        <f t="shared" si="40"/>
        <v>1</v>
      </c>
      <c r="D358" t="s">
        <v>2549</v>
      </c>
      <c r="E358" t="s">
        <v>2546</v>
      </c>
      <c r="F358" t="s">
        <v>9300</v>
      </c>
      <c r="G358">
        <f t="shared" si="41"/>
        <v>-1</v>
      </c>
      <c r="H358">
        <f t="shared" si="42"/>
        <v>1</v>
      </c>
      <c r="I358">
        <f t="shared" si="43"/>
        <v>-1</v>
      </c>
      <c r="J358">
        <f t="shared" si="44"/>
        <v>0</v>
      </c>
      <c r="K358">
        <f t="shared" si="45"/>
        <v>0</v>
      </c>
      <c r="L358">
        <f t="shared" si="46"/>
        <v>0</v>
      </c>
      <c r="M358">
        <f t="shared" si="47"/>
        <v>0</v>
      </c>
    </row>
    <row r="359" spans="1:13" x14ac:dyDescent="0.2">
      <c r="A359" t="s">
        <v>6319</v>
      </c>
      <c r="B359">
        <v>3</v>
      </c>
      <c r="C359">
        <f t="shared" si="40"/>
        <v>3</v>
      </c>
      <c r="D359" t="s">
        <v>2544</v>
      </c>
      <c r="E359" t="s">
        <v>2546</v>
      </c>
      <c r="F359" t="s">
        <v>9302</v>
      </c>
      <c r="G359">
        <f t="shared" si="41"/>
        <v>-1</v>
      </c>
      <c r="H359">
        <f t="shared" si="42"/>
        <v>0.5</v>
      </c>
      <c r="I359">
        <f t="shared" si="43"/>
        <v>-1.5</v>
      </c>
      <c r="J359">
        <f t="shared" si="44"/>
        <v>0</v>
      </c>
      <c r="K359">
        <f t="shared" si="45"/>
        <v>0</v>
      </c>
      <c r="L359">
        <f t="shared" si="46"/>
        <v>0</v>
      </c>
      <c r="M359">
        <f t="shared" si="47"/>
        <v>0</v>
      </c>
    </row>
    <row r="360" spans="1:13" x14ac:dyDescent="0.2">
      <c r="A360" t="s">
        <v>6320</v>
      </c>
      <c r="B360">
        <v>4</v>
      </c>
      <c r="C360">
        <f t="shared" si="40"/>
        <v>4</v>
      </c>
      <c r="D360" t="s">
        <v>2544</v>
      </c>
      <c r="E360" t="s">
        <v>2546</v>
      </c>
      <c r="F360" t="s">
        <v>9302</v>
      </c>
      <c r="G360">
        <f t="shared" si="41"/>
        <v>-1</v>
      </c>
      <c r="H360">
        <f t="shared" si="42"/>
        <v>0.5</v>
      </c>
      <c r="I360">
        <f t="shared" si="43"/>
        <v>-2</v>
      </c>
      <c r="J360">
        <f t="shared" si="44"/>
        <v>0</v>
      </c>
      <c r="K360">
        <f t="shared" si="45"/>
        <v>0</v>
      </c>
      <c r="L360">
        <f t="shared" si="46"/>
        <v>0</v>
      </c>
      <c r="M360">
        <f t="shared" si="47"/>
        <v>0</v>
      </c>
    </row>
    <row r="361" spans="1:13" x14ac:dyDescent="0.2">
      <c r="A361" t="s">
        <v>6324</v>
      </c>
      <c r="B361">
        <v>123</v>
      </c>
      <c r="C361">
        <f t="shared" si="40"/>
        <v>123</v>
      </c>
      <c r="D361" t="s">
        <v>2549</v>
      </c>
      <c r="E361" t="s">
        <v>2563</v>
      </c>
      <c r="F361" t="s">
        <v>9301</v>
      </c>
      <c r="G361">
        <f t="shared" si="41"/>
        <v>1</v>
      </c>
      <c r="H361">
        <f t="shared" si="42"/>
        <v>1</v>
      </c>
      <c r="I361">
        <f t="shared" si="43"/>
        <v>123</v>
      </c>
      <c r="J361" t="str">
        <f t="shared" si="44"/>
        <v>strongsubj</v>
      </c>
      <c r="K361">
        <f t="shared" si="45"/>
        <v>1</v>
      </c>
      <c r="L361">
        <f t="shared" si="46"/>
        <v>123</v>
      </c>
      <c r="M361">
        <f t="shared" si="47"/>
        <v>123</v>
      </c>
    </row>
    <row r="362" spans="1:13" x14ac:dyDescent="0.2">
      <c r="A362" t="s">
        <v>6329</v>
      </c>
      <c r="B362">
        <v>5</v>
      </c>
      <c r="C362">
        <f t="shared" si="40"/>
        <v>5</v>
      </c>
      <c r="D362" t="s">
        <v>2549</v>
      </c>
      <c r="E362" t="s">
        <v>2563</v>
      </c>
      <c r="F362" t="s">
        <v>9301</v>
      </c>
      <c r="G362">
        <f t="shared" si="41"/>
        <v>1</v>
      </c>
      <c r="H362">
        <f t="shared" si="42"/>
        <v>1</v>
      </c>
      <c r="I362">
        <f t="shared" si="43"/>
        <v>5</v>
      </c>
      <c r="J362" t="str">
        <f t="shared" si="44"/>
        <v>strongsubj</v>
      </c>
      <c r="K362">
        <f t="shared" si="45"/>
        <v>1</v>
      </c>
      <c r="L362">
        <f t="shared" si="46"/>
        <v>5</v>
      </c>
      <c r="M362">
        <f t="shared" si="47"/>
        <v>5</v>
      </c>
    </row>
    <row r="363" spans="1:13" x14ac:dyDescent="0.2">
      <c r="A363" t="s">
        <v>6330</v>
      </c>
      <c r="B363">
        <v>11</v>
      </c>
      <c r="C363">
        <f t="shared" si="40"/>
        <v>11</v>
      </c>
      <c r="D363" t="s">
        <v>2544</v>
      </c>
      <c r="E363" t="s">
        <v>2546</v>
      </c>
      <c r="F363" t="s">
        <v>9302</v>
      </c>
      <c r="G363">
        <f t="shared" si="41"/>
        <v>-1</v>
      </c>
      <c r="H363">
        <f t="shared" si="42"/>
        <v>0.5</v>
      </c>
      <c r="I363">
        <f t="shared" si="43"/>
        <v>-5.5</v>
      </c>
      <c r="J363">
        <f t="shared" si="44"/>
        <v>0</v>
      </c>
      <c r="K363">
        <f t="shared" si="45"/>
        <v>0</v>
      </c>
      <c r="L363">
        <f t="shared" si="46"/>
        <v>0</v>
      </c>
      <c r="M363">
        <f t="shared" si="47"/>
        <v>0</v>
      </c>
    </row>
    <row r="364" spans="1:13" x14ac:dyDescent="0.2">
      <c r="A364" t="s">
        <v>6336</v>
      </c>
      <c r="B364">
        <v>1</v>
      </c>
      <c r="C364">
        <f t="shared" si="40"/>
        <v>1</v>
      </c>
      <c r="D364" t="s">
        <v>2544</v>
      </c>
      <c r="E364" t="s">
        <v>2563</v>
      </c>
      <c r="F364" t="s">
        <v>9298</v>
      </c>
      <c r="G364">
        <f t="shared" si="41"/>
        <v>1</v>
      </c>
      <c r="H364">
        <f t="shared" si="42"/>
        <v>0.5</v>
      </c>
      <c r="I364">
        <f t="shared" si="43"/>
        <v>0.5</v>
      </c>
      <c r="J364" t="str">
        <f t="shared" si="44"/>
        <v>weaksubj</v>
      </c>
      <c r="K364">
        <f t="shared" si="45"/>
        <v>-1</v>
      </c>
      <c r="L364">
        <f t="shared" si="46"/>
        <v>-1</v>
      </c>
      <c r="M364">
        <f t="shared" si="47"/>
        <v>1</v>
      </c>
    </row>
    <row r="365" spans="1:13" x14ac:dyDescent="0.2">
      <c r="A365" t="s">
        <v>6340</v>
      </c>
      <c r="B365">
        <v>33</v>
      </c>
      <c r="C365">
        <f t="shared" si="40"/>
        <v>33</v>
      </c>
      <c r="D365" t="s">
        <v>2549</v>
      </c>
      <c r="E365" t="s">
        <v>2563</v>
      </c>
      <c r="F365" t="s">
        <v>9301</v>
      </c>
      <c r="G365">
        <f t="shared" si="41"/>
        <v>1</v>
      </c>
      <c r="H365">
        <f t="shared" si="42"/>
        <v>1</v>
      </c>
      <c r="I365">
        <f t="shared" si="43"/>
        <v>33</v>
      </c>
      <c r="J365" t="str">
        <f t="shared" si="44"/>
        <v>strongsubj</v>
      </c>
      <c r="K365">
        <f t="shared" si="45"/>
        <v>1</v>
      </c>
      <c r="L365">
        <f t="shared" si="46"/>
        <v>33</v>
      </c>
      <c r="M365">
        <f t="shared" si="47"/>
        <v>33</v>
      </c>
    </row>
    <row r="366" spans="1:13" x14ac:dyDescent="0.2">
      <c r="A366" t="s">
        <v>6343</v>
      </c>
      <c r="B366">
        <v>2</v>
      </c>
      <c r="C366">
        <f t="shared" si="40"/>
        <v>2</v>
      </c>
      <c r="D366" t="s">
        <v>2549</v>
      </c>
      <c r="E366" t="s">
        <v>2563</v>
      </c>
      <c r="F366" t="s">
        <v>9301</v>
      </c>
      <c r="G366">
        <f t="shared" si="41"/>
        <v>1</v>
      </c>
      <c r="H366">
        <f t="shared" si="42"/>
        <v>1</v>
      </c>
      <c r="I366">
        <f t="shared" si="43"/>
        <v>2</v>
      </c>
      <c r="J366" t="str">
        <f t="shared" si="44"/>
        <v>strongsubj</v>
      </c>
      <c r="K366">
        <f t="shared" si="45"/>
        <v>1</v>
      </c>
      <c r="L366">
        <f t="shared" si="46"/>
        <v>2</v>
      </c>
      <c r="M366">
        <f t="shared" si="47"/>
        <v>2</v>
      </c>
    </row>
    <row r="367" spans="1:13" x14ac:dyDescent="0.2">
      <c r="A367" t="s">
        <v>6345</v>
      </c>
      <c r="B367">
        <v>8</v>
      </c>
      <c r="C367">
        <f t="shared" si="40"/>
        <v>8</v>
      </c>
      <c r="D367" t="s">
        <v>2549</v>
      </c>
      <c r="E367" t="s">
        <v>2563</v>
      </c>
      <c r="F367" t="s">
        <v>9301</v>
      </c>
      <c r="G367">
        <f t="shared" si="41"/>
        <v>1</v>
      </c>
      <c r="H367">
        <f t="shared" si="42"/>
        <v>1</v>
      </c>
      <c r="I367">
        <f t="shared" si="43"/>
        <v>8</v>
      </c>
      <c r="J367" t="str">
        <f t="shared" si="44"/>
        <v>strongsubj</v>
      </c>
      <c r="K367">
        <f t="shared" si="45"/>
        <v>1</v>
      </c>
      <c r="L367">
        <f t="shared" si="46"/>
        <v>8</v>
      </c>
      <c r="M367">
        <f t="shared" si="47"/>
        <v>8</v>
      </c>
    </row>
    <row r="368" spans="1:13" x14ac:dyDescent="0.2">
      <c r="A368" t="s">
        <v>6347</v>
      </c>
      <c r="B368">
        <v>1</v>
      </c>
      <c r="C368">
        <f t="shared" si="40"/>
        <v>1</v>
      </c>
      <c r="D368" t="s">
        <v>2549</v>
      </c>
      <c r="E368" t="s">
        <v>2546</v>
      </c>
      <c r="F368" t="s">
        <v>9300</v>
      </c>
      <c r="G368">
        <f t="shared" si="41"/>
        <v>-1</v>
      </c>
      <c r="H368">
        <f t="shared" si="42"/>
        <v>1</v>
      </c>
      <c r="I368">
        <f t="shared" si="43"/>
        <v>-1</v>
      </c>
      <c r="J368">
        <f t="shared" si="44"/>
        <v>0</v>
      </c>
      <c r="K368">
        <f t="shared" si="45"/>
        <v>0</v>
      </c>
      <c r="L368">
        <f t="shared" si="46"/>
        <v>0</v>
      </c>
      <c r="M368">
        <f t="shared" si="47"/>
        <v>0</v>
      </c>
    </row>
    <row r="369" spans="1:13" x14ac:dyDescent="0.2">
      <c r="A369" t="s">
        <v>6367</v>
      </c>
      <c r="B369">
        <v>1</v>
      </c>
      <c r="C369">
        <f t="shared" si="40"/>
        <v>1</v>
      </c>
      <c r="D369" t="s">
        <v>2549</v>
      </c>
      <c r="E369" t="s">
        <v>2563</v>
      </c>
      <c r="F369" t="s">
        <v>9301</v>
      </c>
      <c r="G369">
        <f t="shared" si="41"/>
        <v>1</v>
      </c>
      <c r="H369">
        <f t="shared" si="42"/>
        <v>1</v>
      </c>
      <c r="I369">
        <f t="shared" si="43"/>
        <v>1</v>
      </c>
      <c r="J369" t="str">
        <f t="shared" si="44"/>
        <v>strongsubj</v>
      </c>
      <c r="K369">
        <f t="shared" si="45"/>
        <v>1</v>
      </c>
      <c r="L369">
        <f t="shared" si="46"/>
        <v>1</v>
      </c>
      <c r="M369">
        <f t="shared" si="47"/>
        <v>1</v>
      </c>
    </row>
    <row r="370" spans="1:13" x14ac:dyDescent="0.2">
      <c r="A370" t="s">
        <v>6368</v>
      </c>
      <c r="B370">
        <v>3</v>
      </c>
      <c r="C370">
        <f t="shared" si="40"/>
        <v>3</v>
      </c>
      <c r="D370" t="s">
        <v>2549</v>
      </c>
      <c r="E370" t="s">
        <v>2546</v>
      </c>
      <c r="F370" t="s">
        <v>9300</v>
      </c>
      <c r="G370">
        <f t="shared" si="41"/>
        <v>-1</v>
      </c>
      <c r="H370">
        <f t="shared" si="42"/>
        <v>1</v>
      </c>
      <c r="I370">
        <f t="shared" si="43"/>
        <v>-3</v>
      </c>
      <c r="J370">
        <f t="shared" si="44"/>
        <v>0</v>
      </c>
      <c r="K370">
        <f t="shared" si="45"/>
        <v>0</v>
      </c>
      <c r="L370">
        <f t="shared" si="46"/>
        <v>0</v>
      </c>
      <c r="M370">
        <f t="shared" si="47"/>
        <v>0</v>
      </c>
    </row>
    <row r="371" spans="1:13" x14ac:dyDescent="0.2">
      <c r="A371" t="s">
        <v>6378</v>
      </c>
      <c r="B371">
        <v>1</v>
      </c>
      <c r="C371">
        <f t="shared" si="40"/>
        <v>1</v>
      </c>
      <c r="D371" t="s">
        <v>2549</v>
      </c>
      <c r="E371" t="s">
        <v>2546</v>
      </c>
      <c r="F371" t="s">
        <v>9300</v>
      </c>
      <c r="G371">
        <f t="shared" si="41"/>
        <v>-1</v>
      </c>
      <c r="H371">
        <f t="shared" si="42"/>
        <v>1</v>
      </c>
      <c r="I371">
        <f t="shared" si="43"/>
        <v>-1</v>
      </c>
      <c r="J371">
        <f t="shared" si="44"/>
        <v>0</v>
      </c>
      <c r="K371">
        <f t="shared" si="45"/>
        <v>0</v>
      </c>
      <c r="L371">
        <f t="shared" si="46"/>
        <v>0</v>
      </c>
      <c r="M371">
        <f t="shared" si="47"/>
        <v>0</v>
      </c>
    </row>
    <row r="372" spans="1:13" x14ac:dyDescent="0.2">
      <c r="A372" t="s">
        <v>6380</v>
      </c>
      <c r="B372">
        <v>1</v>
      </c>
      <c r="C372">
        <f t="shared" si="40"/>
        <v>1</v>
      </c>
      <c r="D372" t="s">
        <v>2549</v>
      </c>
      <c r="E372" t="s">
        <v>2563</v>
      </c>
      <c r="F372" t="s">
        <v>9301</v>
      </c>
      <c r="G372">
        <f t="shared" si="41"/>
        <v>1</v>
      </c>
      <c r="H372">
        <f t="shared" si="42"/>
        <v>1</v>
      </c>
      <c r="I372">
        <f t="shared" si="43"/>
        <v>1</v>
      </c>
      <c r="J372" t="str">
        <f t="shared" si="44"/>
        <v>strongsubj</v>
      </c>
      <c r="K372">
        <f t="shared" si="45"/>
        <v>1</v>
      </c>
      <c r="L372">
        <f t="shared" si="46"/>
        <v>1</v>
      </c>
      <c r="M372">
        <f t="shared" si="47"/>
        <v>1</v>
      </c>
    </row>
    <row r="373" spans="1:13" x14ac:dyDescent="0.2">
      <c r="A373" t="s">
        <v>6390</v>
      </c>
      <c r="B373">
        <v>6</v>
      </c>
      <c r="C373">
        <f t="shared" si="40"/>
        <v>6</v>
      </c>
      <c r="D373" t="s">
        <v>2544</v>
      </c>
      <c r="E373" t="s">
        <v>2588</v>
      </c>
      <c r="F373" t="s">
        <v>9303</v>
      </c>
      <c r="G373">
        <f t="shared" si="41"/>
        <v>0</v>
      </c>
      <c r="H373">
        <f t="shared" si="42"/>
        <v>0.5</v>
      </c>
      <c r="I373">
        <f t="shared" si="43"/>
        <v>0</v>
      </c>
      <c r="J373">
        <f t="shared" si="44"/>
        <v>0</v>
      </c>
      <c r="K373">
        <f t="shared" si="45"/>
        <v>0</v>
      </c>
      <c r="L373">
        <f t="shared" si="46"/>
        <v>0</v>
      </c>
      <c r="M373">
        <f t="shared" si="47"/>
        <v>0</v>
      </c>
    </row>
    <row r="374" spans="1:13" x14ac:dyDescent="0.2">
      <c r="A374" t="s">
        <v>6409</v>
      </c>
      <c r="B374">
        <v>2</v>
      </c>
      <c r="C374">
        <f t="shared" si="40"/>
        <v>2</v>
      </c>
      <c r="D374" t="s">
        <v>2544</v>
      </c>
      <c r="E374" t="s">
        <v>2563</v>
      </c>
      <c r="F374" t="s">
        <v>9298</v>
      </c>
      <c r="G374">
        <f t="shared" si="41"/>
        <v>1</v>
      </c>
      <c r="H374">
        <f t="shared" si="42"/>
        <v>0.5</v>
      </c>
      <c r="I374">
        <f t="shared" si="43"/>
        <v>1</v>
      </c>
      <c r="J374" t="str">
        <f t="shared" si="44"/>
        <v>weaksubj</v>
      </c>
      <c r="K374">
        <f t="shared" si="45"/>
        <v>-1</v>
      </c>
      <c r="L374">
        <f t="shared" si="46"/>
        <v>-2</v>
      </c>
      <c r="M374">
        <f t="shared" si="47"/>
        <v>2</v>
      </c>
    </row>
    <row r="375" spans="1:13" x14ac:dyDescent="0.2">
      <c r="A375" t="s">
        <v>6423</v>
      </c>
      <c r="B375">
        <v>2</v>
      </c>
      <c r="C375">
        <f t="shared" si="40"/>
        <v>2</v>
      </c>
      <c r="D375" t="s">
        <v>2549</v>
      </c>
      <c r="E375" t="s">
        <v>2546</v>
      </c>
      <c r="F375" t="s">
        <v>9300</v>
      </c>
      <c r="G375">
        <f t="shared" si="41"/>
        <v>-1</v>
      </c>
      <c r="H375">
        <f t="shared" si="42"/>
        <v>1</v>
      </c>
      <c r="I375">
        <f t="shared" si="43"/>
        <v>-2</v>
      </c>
      <c r="J375">
        <f t="shared" si="44"/>
        <v>0</v>
      </c>
      <c r="K375">
        <f t="shared" si="45"/>
        <v>0</v>
      </c>
      <c r="L375">
        <f t="shared" si="46"/>
        <v>0</v>
      </c>
      <c r="M375">
        <f t="shared" si="47"/>
        <v>0</v>
      </c>
    </row>
    <row r="376" spans="1:13" x14ac:dyDescent="0.2">
      <c r="A376" t="s">
        <v>6436</v>
      </c>
      <c r="B376">
        <v>1</v>
      </c>
      <c r="C376">
        <f t="shared" si="40"/>
        <v>1</v>
      </c>
      <c r="D376" t="s">
        <v>2544</v>
      </c>
      <c r="E376" t="s">
        <v>2588</v>
      </c>
      <c r="F376" t="s">
        <v>9303</v>
      </c>
      <c r="G376">
        <f t="shared" si="41"/>
        <v>0</v>
      </c>
      <c r="H376">
        <f t="shared" si="42"/>
        <v>0.5</v>
      </c>
      <c r="I376">
        <f t="shared" si="43"/>
        <v>0</v>
      </c>
      <c r="J376">
        <f t="shared" si="44"/>
        <v>0</v>
      </c>
      <c r="K376">
        <f t="shared" si="45"/>
        <v>0</v>
      </c>
      <c r="L376">
        <f t="shared" si="46"/>
        <v>0</v>
      </c>
      <c r="M376">
        <f t="shared" si="47"/>
        <v>0</v>
      </c>
    </row>
    <row r="377" spans="1:13" x14ac:dyDescent="0.2">
      <c r="A377" t="s">
        <v>6437</v>
      </c>
      <c r="B377">
        <v>1</v>
      </c>
      <c r="C377">
        <f t="shared" si="40"/>
        <v>1</v>
      </c>
      <c r="D377" t="s">
        <v>2549</v>
      </c>
      <c r="E377" t="s">
        <v>2563</v>
      </c>
      <c r="F377" t="s">
        <v>9301</v>
      </c>
      <c r="G377">
        <f t="shared" si="41"/>
        <v>1</v>
      </c>
      <c r="H377">
        <f t="shared" si="42"/>
        <v>1</v>
      </c>
      <c r="I377">
        <f t="shared" si="43"/>
        <v>1</v>
      </c>
      <c r="J377" t="str">
        <f t="shared" si="44"/>
        <v>strongsubj</v>
      </c>
      <c r="K377">
        <f t="shared" si="45"/>
        <v>1</v>
      </c>
      <c r="L377">
        <f t="shared" si="46"/>
        <v>1</v>
      </c>
      <c r="M377">
        <f t="shared" si="47"/>
        <v>1</v>
      </c>
    </row>
    <row r="378" spans="1:13" x14ac:dyDescent="0.2">
      <c r="A378" t="s">
        <v>6445</v>
      </c>
      <c r="B378">
        <v>4</v>
      </c>
      <c r="C378">
        <f t="shared" si="40"/>
        <v>4</v>
      </c>
      <c r="D378" t="s">
        <v>2544</v>
      </c>
      <c r="E378" t="s">
        <v>2588</v>
      </c>
      <c r="F378" t="s">
        <v>9303</v>
      </c>
      <c r="G378">
        <f t="shared" si="41"/>
        <v>0</v>
      </c>
      <c r="H378">
        <f t="shared" si="42"/>
        <v>0.5</v>
      </c>
      <c r="I378">
        <f t="shared" si="43"/>
        <v>0</v>
      </c>
      <c r="J378">
        <f t="shared" si="44"/>
        <v>0</v>
      </c>
      <c r="K378">
        <f t="shared" si="45"/>
        <v>0</v>
      </c>
      <c r="L378">
        <f t="shared" si="46"/>
        <v>0</v>
      </c>
      <c r="M378">
        <f t="shared" si="47"/>
        <v>0</v>
      </c>
    </row>
    <row r="379" spans="1:13" x14ac:dyDescent="0.2">
      <c r="A379" t="s">
        <v>6454</v>
      </c>
      <c r="B379">
        <v>6</v>
      </c>
      <c r="C379">
        <f t="shared" si="40"/>
        <v>6</v>
      </c>
      <c r="D379" t="s">
        <v>2549</v>
      </c>
      <c r="E379" t="s">
        <v>2563</v>
      </c>
      <c r="F379" t="s">
        <v>9301</v>
      </c>
      <c r="G379">
        <f t="shared" si="41"/>
        <v>1</v>
      </c>
      <c r="H379">
        <f t="shared" si="42"/>
        <v>1</v>
      </c>
      <c r="I379">
        <f t="shared" si="43"/>
        <v>6</v>
      </c>
      <c r="J379" t="str">
        <f t="shared" si="44"/>
        <v>strongsubj</v>
      </c>
      <c r="K379">
        <f t="shared" si="45"/>
        <v>1</v>
      </c>
      <c r="L379">
        <f t="shared" si="46"/>
        <v>6</v>
      </c>
      <c r="M379">
        <f t="shared" si="47"/>
        <v>6</v>
      </c>
    </row>
    <row r="380" spans="1:13" x14ac:dyDescent="0.2">
      <c r="A380" t="s">
        <v>6455</v>
      </c>
      <c r="B380">
        <v>8</v>
      </c>
      <c r="C380">
        <f t="shared" si="40"/>
        <v>8</v>
      </c>
      <c r="D380" t="s">
        <v>2549</v>
      </c>
      <c r="E380" t="s">
        <v>2588</v>
      </c>
      <c r="F380" t="s">
        <v>9299</v>
      </c>
      <c r="G380">
        <f t="shared" si="41"/>
        <v>0</v>
      </c>
      <c r="H380">
        <f t="shared" si="42"/>
        <v>1</v>
      </c>
      <c r="I380">
        <f t="shared" si="43"/>
        <v>0</v>
      </c>
      <c r="J380">
        <f t="shared" si="44"/>
        <v>0</v>
      </c>
      <c r="K380">
        <f t="shared" si="45"/>
        <v>0</v>
      </c>
      <c r="L380">
        <f t="shared" si="46"/>
        <v>0</v>
      </c>
      <c r="M380">
        <f t="shared" si="47"/>
        <v>0</v>
      </c>
    </row>
    <row r="381" spans="1:13" x14ac:dyDescent="0.2">
      <c r="A381" t="s">
        <v>6457</v>
      </c>
      <c r="B381">
        <v>3</v>
      </c>
      <c r="C381">
        <f t="shared" si="40"/>
        <v>3</v>
      </c>
      <c r="D381" t="s">
        <v>2549</v>
      </c>
      <c r="E381" t="s">
        <v>2546</v>
      </c>
      <c r="F381" t="s">
        <v>9300</v>
      </c>
      <c r="G381">
        <f t="shared" si="41"/>
        <v>-1</v>
      </c>
      <c r="H381">
        <f t="shared" si="42"/>
        <v>1</v>
      </c>
      <c r="I381">
        <f t="shared" si="43"/>
        <v>-3</v>
      </c>
      <c r="J381">
        <f t="shared" si="44"/>
        <v>0</v>
      </c>
      <c r="K381">
        <f t="shared" si="45"/>
        <v>0</v>
      </c>
      <c r="L381">
        <f t="shared" si="46"/>
        <v>0</v>
      </c>
      <c r="M381">
        <f t="shared" si="47"/>
        <v>0</v>
      </c>
    </row>
    <row r="382" spans="1:13" x14ac:dyDescent="0.2">
      <c r="A382" t="s">
        <v>6457</v>
      </c>
      <c r="B382">
        <v>3</v>
      </c>
      <c r="C382">
        <f t="shared" si="40"/>
        <v>0</v>
      </c>
      <c r="D382" t="s">
        <v>2544</v>
      </c>
      <c r="E382" t="s">
        <v>2588</v>
      </c>
      <c r="F382" t="s">
        <v>9303</v>
      </c>
      <c r="G382">
        <f t="shared" si="41"/>
        <v>0</v>
      </c>
      <c r="H382">
        <f t="shared" si="42"/>
        <v>0.5</v>
      </c>
      <c r="I382">
        <f t="shared" si="43"/>
        <v>0</v>
      </c>
      <c r="J382">
        <f t="shared" si="44"/>
        <v>0</v>
      </c>
      <c r="K382">
        <f t="shared" si="45"/>
        <v>0</v>
      </c>
      <c r="L382">
        <f t="shared" si="46"/>
        <v>0</v>
      </c>
      <c r="M382">
        <f t="shared" si="47"/>
        <v>0</v>
      </c>
    </row>
    <row r="383" spans="1:13" x14ac:dyDescent="0.2">
      <c r="A383" t="s">
        <v>6463</v>
      </c>
      <c r="B383">
        <v>1</v>
      </c>
      <c r="C383">
        <f t="shared" si="40"/>
        <v>1</v>
      </c>
      <c r="D383" t="s">
        <v>2549</v>
      </c>
      <c r="E383" t="s">
        <v>2546</v>
      </c>
      <c r="F383" t="s">
        <v>9300</v>
      </c>
      <c r="G383">
        <f t="shared" si="41"/>
        <v>-1</v>
      </c>
      <c r="H383">
        <f t="shared" si="42"/>
        <v>1</v>
      </c>
      <c r="I383">
        <f t="shared" si="43"/>
        <v>-1</v>
      </c>
      <c r="J383">
        <f t="shared" si="44"/>
        <v>0</v>
      </c>
      <c r="K383">
        <f t="shared" si="45"/>
        <v>0</v>
      </c>
      <c r="L383">
        <f t="shared" si="46"/>
        <v>0</v>
      </c>
      <c r="M383">
        <f t="shared" si="47"/>
        <v>0</v>
      </c>
    </row>
    <row r="384" spans="1:13" x14ac:dyDescent="0.2">
      <c r="A384" t="s">
        <v>6502</v>
      </c>
      <c r="B384">
        <v>25</v>
      </c>
      <c r="C384">
        <f t="shared" si="40"/>
        <v>25</v>
      </c>
      <c r="D384" t="s">
        <v>2549</v>
      </c>
      <c r="E384" t="s">
        <v>2563</v>
      </c>
      <c r="F384" t="s">
        <v>9301</v>
      </c>
      <c r="G384">
        <f t="shared" si="41"/>
        <v>1</v>
      </c>
      <c r="H384">
        <f t="shared" si="42"/>
        <v>1</v>
      </c>
      <c r="I384">
        <f t="shared" si="43"/>
        <v>25</v>
      </c>
      <c r="J384" t="str">
        <f t="shared" si="44"/>
        <v>strongsubj</v>
      </c>
      <c r="K384">
        <f t="shared" si="45"/>
        <v>1</v>
      </c>
      <c r="L384">
        <f t="shared" si="46"/>
        <v>25</v>
      </c>
      <c r="M384">
        <f t="shared" si="47"/>
        <v>25</v>
      </c>
    </row>
    <row r="385" spans="1:13" x14ac:dyDescent="0.2">
      <c r="A385" t="s">
        <v>6502</v>
      </c>
      <c r="B385">
        <v>25</v>
      </c>
      <c r="C385">
        <f t="shared" si="40"/>
        <v>0</v>
      </c>
      <c r="D385" t="s">
        <v>2544</v>
      </c>
      <c r="E385" t="s">
        <v>2588</v>
      </c>
      <c r="F385" t="s">
        <v>9303</v>
      </c>
      <c r="G385">
        <f t="shared" si="41"/>
        <v>0</v>
      </c>
      <c r="H385">
        <f t="shared" si="42"/>
        <v>0.5</v>
      </c>
      <c r="I385">
        <f t="shared" si="43"/>
        <v>0</v>
      </c>
      <c r="J385">
        <f t="shared" si="44"/>
        <v>0</v>
      </c>
      <c r="K385">
        <f t="shared" si="45"/>
        <v>0</v>
      </c>
      <c r="L385">
        <f t="shared" si="46"/>
        <v>0</v>
      </c>
      <c r="M385">
        <f t="shared" si="47"/>
        <v>0</v>
      </c>
    </row>
    <row r="386" spans="1:13" x14ac:dyDescent="0.2">
      <c r="A386" t="s">
        <v>6507</v>
      </c>
      <c r="B386">
        <v>4</v>
      </c>
      <c r="C386">
        <f t="shared" si="40"/>
        <v>4</v>
      </c>
      <c r="D386" t="s">
        <v>2544</v>
      </c>
      <c r="E386" t="s">
        <v>2546</v>
      </c>
      <c r="F386" t="s">
        <v>9302</v>
      </c>
      <c r="G386">
        <f t="shared" si="41"/>
        <v>-1</v>
      </c>
      <c r="H386">
        <f t="shared" si="42"/>
        <v>0.5</v>
      </c>
      <c r="I386">
        <f t="shared" si="43"/>
        <v>-2</v>
      </c>
      <c r="J386">
        <f t="shared" si="44"/>
        <v>0</v>
      </c>
      <c r="K386">
        <f t="shared" si="45"/>
        <v>0</v>
      </c>
      <c r="L386">
        <f t="shared" si="46"/>
        <v>0</v>
      </c>
      <c r="M386">
        <f t="shared" si="47"/>
        <v>0</v>
      </c>
    </row>
    <row r="387" spans="1:13" x14ac:dyDescent="0.2">
      <c r="A387" t="s">
        <v>6512</v>
      </c>
      <c r="B387">
        <v>1</v>
      </c>
      <c r="C387">
        <f t="shared" si="40"/>
        <v>1</v>
      </c>
      <c r="D387" t="s">
        <v>2544</v>
      </c>
      <c r="E387" t="s">
        <v>2588</v>
      </c>
      <c r="F387" t="s">
        <v>9303</v>
      </c>
      <c r="G387">
        <f t="shared" si="41"/>
        <v>0</v>
      </c>
      <c r="H387">
        <f t="shared" si="42"/>
        <v>0.5</v>
      </c>
      <c r="I387">
        <f t="shared" si="43"/>
        <v>0</v>
      </c>
      <c r="J387">
        <f t="shared" si="44"/>
        <v>0</v>
      </c>
      <c r="K387">
        <f t="shared" si="45"/>
        <v>0</v>
      </c>
      <c r="L387">
        <f t="shared" si="46"/>
        <v>0</v>
      </c>
      <c r="M387">
        <f t="shared" si="47"/>
        <v>0</v>
      </c>
    </row>
    <row r="388" spans="1:13" x14ac:dyDescent="0.2">
      <c r="A388" t="s">
        <v>6567</v>
      </c>
      <c r="B388">
        <v>16</v>
      </c>
      <c r="C388">
        <f t="shared" si="40"/>
        <v>16</v>
      </c>
      <c r="D388" t="s">
        <v>2544</v>
      </c>
      <c r="E388" t="s">
        <v>2546</v>
      </c>
      <c r="F388" t="s">
        <v>9302</v>
      </c>
      <c r="G388">
        <f t="shared" si="41"/>
        <v>-1</v>
      </c>
      <c r="H388">
        <f t="shared" si="42"/>
        <v>0.5</v>
      </c>
      <c r="I388">
        <f t="shared" si="43"/>
        <v>-8</v>
      </c>
      <c r="J388">
        <f t="shared" si="44"/>
        <v>0</v>
      </c>
      <c r="K388">
        <f t="shared" si="45"/>
        <v>0</v>
      </c>
      <c r="L388">
        <f t="shared" si="46"/>
        <v>0</v>
      </c>
      <c r="M388">
        <f t="shared" si="47"/>
        <v>0</v>
      </c>
    </row>
    <row r="389" spans="1:13" x14ac:dyDescent="0.2">
      <c r="A389" t="s">
        <v>6569</v>
      </c>
      <c r="B389">
        <v>1</v>
      </c>
      <c r="C389">
        <f t="shared" si="40"/>
        <v>1</v>
      </c>
      <c r="D389" t="s">
        <v>2549</v>
      </c>
      <c r="E389" t="s">
        <v>2546</v>
      </c>
      <c r="F389" t="s">
        <v>9300</v>
      </c>
      <c r="G389">
        <f t="shared" si="41"/>
        <v>-1</v>
      </c>
      <c r="H389">
        <f t="shared" si="42"/>
        <v>1</v>
      </c>
      <c r="I389">
        <f t="shared" si="43"/>
        <v>-1</v>
      </c>
      <c r="J389">
        <f t="shared" si="44"/>
        <v>0</v>
      </c>
      <c r="K389">
        <f t="shared" si="45"/>
        <v>0</v>
      </c>
      <c r="L389">
        <f t="shared" si="46"/>
        <v>0</v>
      </c>
      <c r="M389">
        <f t="shared" si="47"/>
        <v>0</v>
      </c>
    </row>
    <row r="390" spans="1:13" x14ac:dyDescent="0.2">
      <c r="A390" t="s">
        <v>6572</v>
      </c>
      <c r="B390">
        <v>5</v>
      </c>
      <c r="C390">
        <f t="shared" si="40"/>
        <v>5</v>
      </c>
      <c r="D390" t="s">
        <v>2549</v>
      </c>
      <c r="E390" t="s">
        <v>2546</v>
      </c>
      <c r="F390" t="s">
        <v>9300</v>
      </c>
      <c r="G390">
        <f t="shared" si="41"/>
        <v>-1</v>
      </c>
      <c r="H390">
        <f t="shared" si="42"/>
        <v>1</v>
      </c>
      <c r="I390">
        <f t="shared" si="43"/>
        <v>-5</v>
      </c>
      <c r="J390">
        <f t="shared" si="44"/>
        <v>0</v>
      </c>
      <c r="K390">
        <f t="shared" si="45"/>
        <v>0</v>
      </c>
      <c r="L390">
        <f t="shared" si="46"/>
        <v>0</v>
      </c>
      <c r="M390">
        <f t="shared" si="47"/>
        <v>0</v>
      </c>
    </row>
    <row r="391" spans="1:13" x14ac:dyDescent="0.2">
      <c r="A391" t="s">
        <v>6621</v>
      </c>
      <c r="B391">
        <v>14</v>
      </c>
      <c r="C391">
        <f t="shared" si="40"/>
        <v>14</v>
      </c>
      <c r="D391" t="s">
        <v>2544</v>
      </c>
      <c r="E391" t="s">
        <v>2588</v>
      </c>
      <c r="F391" t="s">
        <v>9303</v>
      </c>
      <c r="G391">
        <f t="shared" si="41"/>
        <v>0</v>
      </c>
      <c r="H391">
        <f t="shared" si="42"/>
        <v>0.5</v>
      </c>
      <c r="I391">
        <f t="shared" si="43"/>
        <v>0</v>
      </c>
      <c r="J391">
        <f t="shared" si="44"/>
        <v>0</v>
      </c>
      <c r="K391">
        <f t="shared" si="45"/>
        <v>0</v>
      </c>
      <c r="L391">
        <f t="shared" si="46"/>
        <v>0</v>
      </c>
      <c r="M391">
        <f t="shared" si="47"/>
        <v>0</v>
      </c>
    </row>
    <row r="392" spans="1:13" x14ac:dyDescent="0.2">
      <c r="A392" t="s">
        <v>6623</v>
      </c>
      <c r="B392">
        <v>2</v>
      </c>
      <c r="C392">
        <f t="shared" ref="C392:C455" si="48">IF(A392=A391,0,B392)</f>
        <v>2</v>
      </c>
      <c r="D392" t="s">
        <v>2549</v>
      </c>
      <c r="E392" t="s">
        <v>2563</v>
      </c>
      <c r="F392" t="s">
        <v>9301</v>
      </c>
      <c r="G392">
        <f t="shared" ref="G392:G455" si="49">VLOOKUP(E392,$G$1:$H$4,2,FALSE)</f>
        <v>1</v>
      </c>
      <c r="H392">
        <f t="shared" ref="H392:H455" si="50">VLOOKUP(D392,$D$1:$E$2,2,FALSE)</f>
        <v>1</v>
      </c>
      <c r="I392">
        <f t="shared" ref="I392:I455" si="51">C392*G392*H392</f>
        <v>2</v>
      </c>
      <c r="J392" t="str">
        <f t="shared" ref="J392:J455" si="52">IF(E392=$I$660,D392,0)</f>
        <v>strongsubj</v>
      </c>
      <c r="K392">
        <f t="shared" ref="K392:K455" si="53">IF(J392=0,0,IF(J392=$A$1,$B$1,$B$2))</f>
        <v>1</v>
      </c>
      <c r="L392">
        <f t="shared" ref="L392:L455" si="54">K392*C392</f>
        <v>2</v>
      </c>
      <c r="M392">
        <f t="shared" ref="M392:M455" si="55">ABS(K392)*C392</f>
        <v>2</v>
      </c>
    </row>
    <row r="393" spans="1:13" x14ac:dyDescent="0.2">
      <c r="A393" t="s">
        <v>6624</v>
      </c>
      <c r="B393">
        <v>4</v>
      </c>
      <c r="C393">
        <f t="shared" si="48"/>
        <v>4</v>
      </c>
      <c r="D393" t="s">
        <v>2549</v>
      </c>
      <c r="E393" t="s">
        <v>2563</v>
      </c>
      <c r="F393" t="s">
        <v>9301</v>
      </c>
      <c r="G393">
        <f t="shared" si="49"/>
        <v>1</v>
      </c>
      <c r="H393">
        <f t="shared" si="50"/>
        <v>1</v>
      </c>
      <c r="I393">
        <f t="shared" si="51"/>
        <v>4</v>
      </c>
      <c r="J393" t="str">
        <f t="shared" si="52"/>
        <v>strongsubj</v>
      </c>
      <c r="K393">
        <f t="shared" si="53"/>
        <v>1</v>
      </c>
      <c r="L393">
        <f t="shared" si="54"/>
        <v>4</v>
      </c>
      <c r="M393">
        <f t="shared" si="55"/>
        <v>4</v>
      </c>
    </row>
    <row r="394" spans="1:13" x14ac:dyDescent="0.2">
      <c r="A394" t="s">
        <v>6625</v>
      </c>
      <c r="B394">
        <v>6</v>
      </c>
      <c r="C394">
        <f t="shared" si="48"/>
        <v>6</v>
      </c>
      <c r="D394" t="s">
        <v>2549</v>
      </c>
      <c r="E394" t="s">
        <v>2563</v>
      </c>
      <c r="F394" t="s">
        <v>9301</v>
      </c>
      <c r="G394">
        <f t="shared" si="49"/>
        <v>1</v>
      </c>
      <c r="H394">
        <f t="shared" si="50"/>
        <v>1</v>
      </c>
      <c r="I394">
        <f t="shared" si="51"/>
        <v>6</v>
      </c>
      <c r="J394" t="str">
        <f t="shared" si="52"/>
        <v>strongsubj</v>
      </c>
      <c r="K394">
        <f t="shared" si="53"/>
        <v>1</v>
      </c>
      <c r="L394">
        <f t="shared" si="54"/>
        <v>6</v>
      </c>
      <c r="M394">
        <f t="shared" si="55"/>
        <v>6</v>
      </c>
    </row>
    <row r="395" spans="1:13" x14ac:dyDescent="0.2">
      <c r="A395" t="s">
        <v>6626</v>
      </c>
      <c r="B395">
        <v>1</v>
      </c>
      <c r="C395">
        <f t="shared" si="48"/>
        <v>1</v>
      </c>
      <c r="D395" t="s">
        <v>2544</v>
      </c>
      <c r="E395" t="s">
        <v>2588</v>
      </c>
      <c r="F395" t="s">
        <v>9303</v>
      </c>
      <c r="G395">
        <f t="shared" si="49"/>
        <v>0</v>
      </c>
      <c r="H395">
        <f t="shared" si="50"/>
        <v>0.5</v>
      </c>
      <c r="I395">
        <f t="shared" si="51"/>
        <v>0</v>
      </c>
      <c r="J395">
        <f t="shared" si="52"/>
        <v>0</v>
      </c>
      <c r="K395">
        <f t="shared" si="53"/>
        <v>0</v>
      </c>
      <c r="L395">
        <f t="shared" si="54"/>
        <v>0</v>
      </c>
      <c r="M395">
        <f t="shared" si="55"/>
        <v>0</v>
      </c>
    </row>
    <row r="396" spans="1:13" x14ac:dyDescent="0.2">
      <c r="A396" t="s">
        <v>6632</v>
      </c>
      <c r="B396">
        <v>4</v>
      </c>
      <c r="C396">
        <f t="shared" si="48"/>
        <v>4</v>
      </c>
      <c r="D396" t="s">
        <v>2544</v>
      </c>
      <c r="E396" t="s">
        <v>2588</v>
      </c>
      <c r="F396" t="s">
        <v>9303</v>
      </c>
      <c r="G396">
        <f t="shared" si="49"/>
        <v>0</v>
      </c>
      <c r="H396">
        <f t="shared" si="50"/>
        <v>0.5</v>
      </c>
      <c r="I396">
        <f t="shared" si="51"/>
        <v>0</v>
      </c>
      <c r="J396">
        <f t="shared" si="52"/>
        <v>0</v>
      </c>
      <c r="K396">
        <f t="shared" si="53"/>
        <v>0</v>
      </c>
      <c r="L396">
        <f t="shared" si="54"/>
        <v>0</v>
      </c>
      <c r="M396">
        <f t="shared" si="55"/>
        <v>0</v>
      </c>
    </row>
    <row r="397" spans="1:13" x14ac:dyDescent="0.2">
      <c r="A397" t="s">
        <v>6633</v>
      </c>
      <c r="B397">
        <v>4</v>
      </c>
      <c r="C397">
        <f t="shared" si="48"/>
        <v>4</v>
      </c>
      <c r="D397" t="s">
        <v>2549</v>
      </c>
      <c r="E397" t="s">
        <v>2563</v>
      </c>
      <c r="F397" t="s">
        <v>9301</v>
      </c>
      <c r="G397">
        <f t="shared" si="49"/>
        <v>1</v>
      </c>
      <c r="H397">
        <f t="shared" si="50"/>
        <v>1</v>
      </c>
      <c r="I397">
        <f t="shared" si="51"/>
        <v>4</v>
      </c>
      <c r="J397" t="str">
        <f t="shared" si="52"/>
        <v>strongsubj</v>
      </c>
      <c r="K397">
        <f t="shared" si="53"/>
        <v>1</v>
      </c>
      <c r="L397">
        <f t="shared" si="54"/>
        <v>4</v>
      </c>
      <c r="M397">
        <f t="shared" si="55"/>
        <v>4</v>
      </c>
    </row>
    <row r="398" spans="1:13" x14ac:dyDescent="0.2">
      <c r="A398" t="s">
        <v>6634</v>
      </c>
      <c r="B398">
        <v>72</v>
      </c>
      <c r="C398">
        <f t="shared" si="48"/>
        <v>72</v>
      </c>
      <c r="D398" t="s">
        <v>2544</v>
      </c>
      <c r="E398" t="s">
        <v>2588</v>
      </c>
      <c r="F398" t="s">
        <v>9303</v>
      </c>
      <c r="G398">
        <f t="shared" si="49"/>
        <v>0</v>
      </c>
      <c r="H398">
        <f t="shared" si="50"/>
        <v>0.5</v>
      </c>
      <c r="I398">
        <f t="shared" si="51"/>
        <v>0</v>
      </c>
      <c r="J398">
        <f t="shared" si="52"/>
        <v>0</v>
      </c>
      <c r="K398">
        <f t="shared" si="53"/>
        <v>0</v>
      </c>
      <c r="L398">
        <f t="shared" si="54"/>
        <v>0</v>
      </c>
      <c r="M398">
        <f t="shared" si="55"/>
        <v>0</v>
      </c>
    </row>
    <row r="399" spans="1:13" x14ac:dyDescent="0.2">
      <c r="A399" t="s">
        <v>6641</v>
      </c>
      <c r="B399">
        <v>1</v>
      </c>
      <c r="C399">
        <f t="shared" si="48"/>
        <v>1</v>
      </c>
      <c r="D399" t="s">
        <v>2549</v>
      </c>
      <c r="E399" t="s">
        <v>2588</v>
      </c>
      <c r="F399" t="s">
        <v>9299</v>
      </c>
      <c r="G399">
        <f t="shared" si="49"/>
        <v>0</v>
      </c>
      <c r="H399">
        <f t="shared" si="50"/>
        <v>1</v>
      </c>
      <c r="I399">
        <f t="shared" si="51"/>
        <v>0</v>
      </c>
      <c r="J399">
        <f t="shared" si="52"/>
        <v>0</v>
      </c>
      <c r="K399">
        <f t="shared" si="53"/>
        <v>0</v>
      </c>
      <c r="L399">
        <f t="shared" si="54"/>
        <v>0</v>
      </c>
      <c r="M399">
        <f t="shared" si="55"/>
        <v>0</v>
      </c>
    </row>
    <row r="400" spans="1:13" x14ac:dyDescent="0.2">
      <c r="A400" t="s">
        <v>6648</v>
      </c>
      <c r="B400">
        <v>12</v>
      </c>
      <c r="C400">
        <f t="shared" si="48"/>
        <v>12</v>
      </c>
      <c r="D400" t="s">
        <v>2549</v>
      </c>
      <c r="E400" t="s">
        <v>2588</v>
      </c>
      <c r="F400" t="s">
        <v>9299</v>
      </c>
      <c r="G400">
        <f t="shared" si="49"/>
        <v>0</v>
      </c>
      <c r="H400">
        <f t="shared" si="50"/>
        <v>1</v>
      </c>
      <c r="I400">
        <f t="shared" si="51"/>
        <v>0</v>
      </c>
      <c r="J400">
        <f t="shared" si="52"/>
        <v>0</v>
      </c>
      <c r="K400">
        <f t="shared" si="53"/>
        <v>0</v>
      </c>
      <c r="L400">
        <f t="shared" si="54"/>
        <v>0</v>
      </c>
      <c r="M400">
        <f t="shared" si="55"/>
        <v>0</v>
      </c>
    </row>
    <row r="401" spans="1:13" x14ac:dyDescent="0.2">
      <c r="A401" t="s">
        <v>6673</v>
      </c>
      <c r="B401">
        <v>1</v>
      </c>
      <c r="C401">
        <f t="shared" si="48"/>
        <v>1</v>
      </c>
      <c r="D401" t="s">
        <v>2544</v>
      </c>
      <c r="E401" t="s">
        <v>2563</v>
      </c>
      <c r="F401" t="s">
        <v>9298</v>
      </c>
      <c r="G401">
        <f t="shared" si="49"/>
        <v>1</v>
      </c>
      <c r="H401">
        <f t="shared" si="50"/>
        <v>0.5</v>
      </c>
      <c r="I401">
        <f t="shared" si="51"/>
        <v>0.5</v>
      </c>
      <c r="J401" t="str">
        <f t="shared" si="52"/>
        <v>weaksubj</v>
      </c>
      <c r="K401">
        <f t="shared" si="53"/>
        <v>-1</v>
      </c>
      <c r="L401">
        <f t="shared" si="54"/>
        <v>-1</v>
      </c>
      <c r="M401">
        <f t="shared" si="55"/>
        <v>1</v>
      </c>
    </row>
    <row r="402" spans="1:13" x14ac:dyDescent="0.2">
      <c r="A402" t="s">
        <v>6678</v>
      </c>
      <c r="B402">
        <v>3</v>
      </c>
      <c r="C402">
        <f t="shared" si="48"/>
        <v>3</v>
      </c>
      <c r="D402" t="s">
        <v>2544</v>
      </c>
      <c r="E402" t="s">
        <v>2563</v>
      </c>
      <c r="F402" t="s">
        <v>9298</v>
      </c>
      <c r="G402">
        <f t="shared" si="49"/>
        <v>1</v>
      </c>
      <c r="H402">
        <f t="shared" si="50"/>
        <v>0.5</v>
      </c>
      <c r="I402">
        <f t="shared" si="51"/>
        <v>1.5</v>
      </c>
      <c r="J402" t="str">
        <f t="shared" si="52"/>
        <v>weaksubj</v>
      </c>
      <c r="K402">
        <f t="shared" si="53"/>
        <v>-1</v>
      </c>
      <c r="L402">
        <f t="shared" si="54"/>
        <v>-3</v>
      </c>
      <c r="M402">
        <f t="shared" si="55"/>
        <v>3</v>
      </c>
    </row>
    <row r="403" spans="1:13" x14ac:dyDescent="0.2">
      <c r="A403" t="s">
        <v>6679</v>
      </c>
      <c r="B403">
        <v>91</v>
      </c>
      <c r="C403">
        <f t="shared" si="48"/>
        <v>91</v>
      </c>
      <c r="D403" t="s">
        <v>2549</v>
      </c>
      <c r="E403" t="s">
        <v>2588</v>
      </c>
      <c r="F403" t="s">
        <v>9299</v>
      </c>
      <c r="G403">
        <f t="shared" si="49"/>
        <v>0</v>
      </c>
      <c r="H403">
        <f t="shared" si="50"/>
        <v>1</v>
      </c>
      <c r="I403">
        <f t="shared" si="51"/>
        <v>0</v>
      </c>
      <c r="J403">
        <f t="shared" si="52"/>
        <v>0</v>
      </c>
      <c r="K403">
        <f t="shared" si="53"/>
        <v>0</v>
      </c>
      <c r="L403">
        <f t="shared" si="54"/>
        <v>0</v>
      </c>
      <c r="M403">
        <f t="shared" si="55"/>
        <v>0</v>
      </c>
    </row>
    <row r="404" spans="1:13" x14ac:dyDescent="0.2">
      <c r="A404" t="s">
        <v>6679</v>
      </c>
      <c r="B404">
        <v>91</v>
      </c>
      <c r="C404">
        <f t="shared" si="48"/>
        <v>0</v>
      </c>
      <c r="D404" t="s">
        <v>2544</v>
      </c>
      <c r="E404" t="s">
        <v>2546</v>
      </c>
      <c r="F404" t="s">
        <v>9302</v>
      </c>
      <c r="G404">
        <f t="shared" si="49"/>
        <v>-1</v>
      </c>
      <c r="H404">
        <f t="shared" si="50"/>
        <v>0.5</v>
      </c>
      <c r="I404">
        <f t="shared" si="51"/>
        <v>0</v>
      </c>
      <c r="J404">
        <f t="shared" si="52"/>
        <v>0</v>
      </c>
      <c r="K404">
        <f t="shared" si="53"/>
        <v>0</v>
      </c>
      <c r="L404">
        <f t="shared" si="54"/>
        <v>0</v>
      </c>
      <c r="M404">
        <f t="shared" si="55"/>
        <v>0</v>
      </c>
    </row>
    <row r="405" spans="1:13" x14ac:dyDescent="0.2">
      <c r="A405" t="s">
        <v>6680</v>
      </c>
      <c r="B405">
        <v>1</v>
      </c>
      <c r="C405">
        <f t="shared" si="48"/>
        <v>1</v>
      </c>
      <c r="D405" t="s">
        <v>2544</v>
      </c>
      <c r="E405" t="s">
        <v>2546</v>
      </c>
      <c r="F405" t="s">
        <v>9302</v>
      </c>
      <c r="G405">
        <f t="shared" si="49"/>
        <v>-1</v>
      </c>
      <c r="H405">
        <f t="shared" si="50"/>
        <v>0.5</v>
      </c>
      <c r="I405">
        <f t="shared" si="51"/>
        <v>-0.5</v>
      </c>
      <c r="J405">
        <f t="shared" si="52"/>
        <v>0</v>
      </c>
      <c r="K405">
        <f t="shared" si="53"/>
        <v>0</v>
      </c>
      <c r="L405">
        <f t="shared" si="54"/>
        <v>0</v>
      </c>
      <c r="M405">
        <f t="shared" si="55"/>
        <v>0</v>
      </c>
    </row>
    <row r="406" spans="1:13" x14ac:dyDescent="0.2">
      <c r="A406" t="s">
        <v>6682</v>
      </c>
      <c r="B406">
        <v>3</v>
      </c>
      <c r="C406">
        <f t="shared" si="48"/>
        <v>3</v>
      </c>
      <c r="D406" t="s">
        <v>2544</v>
      </c>
      <c r="E406" t="s">
        <v>2588</v>
      </c>
      <c r="F406" t="s">
        <v>9303</v>
      </c>
      <c r="G406">
        <f t="shared" si="49"/>
        <v>0</v>
      </c>
      <c r="H406">
        <f t="shared" si="50"/>
        <v>0.5</v>
      </c>
      <c r="I406">
        <f t="shared" si="51"/>
        <v>0</v>
      </c>
      <c r="J406">
        <f t="shared" si="52"/>
        <v>0</v>
      </c>
      <c r="K406">
        <f t="shared" si="53"/>
        <v>0</v>
      </c>
      <c r="L406">
        <f t="shared" si="54"/>
        <v>0</v>
      </c>
      <c r="M406">
        <f t="shared" si="55"/>
        <v>0</v>
      </c>
    </row>
    <row r="407" spans="1:13" x14ac:dyDescent="0.2">
      <c r="A407" t="s">
        <v>2546</v>
      </c>
      <c r="B407">
        <v>1</v>
      </c>
      <c r="C407">
        <f t="shared" si="48"/>
        <v>1</v>
      </c>
      <c r="D407" t="s">
        <v>2544</v>
      </c>
      <c r="E407" t="s">
        <v>2546</v>
      </c>
      <c r="F407" t="s">
        <v>9302</v>
      </c>
      <c r="G407">
        <f t="shared" si="49"/>
        <v>-1</v>
      </c>
      <c r="H407">
        <f t="shared" si="50"/>
        <v>0.5</v>
      </c>
      <c r="I407">
        <f t="shared" si="51"/>
        <v>-0.5</v>
      </c>
      <c r="J407">
        <f t="shared" si="52"/>
        <v>0</v>
      </c>
      <c r="K407">
        <f t="shared" si="53"/>
        <v>0</v>
      </c>
      <c r="L407">
        <f t="shared" si="54"/>
        <v>0</v>
      </c>
      <c r="M407">
        <f t="shared" si="55"/>
        <v>0</v>
      </c>
    </row>
    <row r="408" spans="1:13" x14ac:dyDescent="0.2">
      <c r="A408" t="s">
        <v>6702</v>
      </c>
      <c r="B408">
        <v>30</v>
      </c>
      <c r="C408">
        <f t="shared" si="48"/>
        <v>30</v>
      </c>
      <c r="D408" t="s">
        <v>2549</v>
      </c>
      <c r="E408" t="s">
        <v>2563</v>
      </c>
      <c r="F408" t="s">
        <v>9301</v>
      </c>
      <c r="G408">
        <f t="shared" si="49"/>
        <v>1</v>
      </c>
      <c r="H408">
        <f t="shared" si="50"/>
        <v>1</v>
      </c>
      <c r="I408">
        <f t="shared" si="51"/>
        <v>30</v>
      </c>
      <c r="J408" t="str">
        <f t="shared" si="52"/>
        <v>strongsubj</v>
      </c>
      <c r="K408">
        <f t="shared" si="53"/>
        <v>1</v>
      </c>
      <c r="L408">
        <f t="shared" si="54"/>
        <v>30</v>
      </c>
      <c r="M408">
        <f t="shared" si="55"/>
        <v>30</v>
      </c>
    </row>
    <row r="409" spans="1:13" x14ac:dyDescent="0.2">
      <c r="A409" t="s">
        <v>6703</v>
      </c>
      <c r="B409">
        <v>1</v>
      </c>
      <c r="C409">
        <f t="shared" si="48"/>
        <v>1</v>
      </c>
      <c r="D409" t="s">
        <v>2549</v>
      </c>
      <c r="E409" t="s">
        <v>2563</v>
      </c>
      <c r="F409" t="s">
        <v>9301</v>
      </c>
      <c r="G409">
        <f t="shared" si="49"/>
        <v>1</v>
      </c>
      <c r="H409">
        <f t="shared" si="50"/>
        <v>1</v>
      </c>
      <c r="I409">
        <f t="shared" si="51"/>
        <v>1</v>
      </c>
      <c r="J409" t="str">
        <f t="shared" si="52"/>
        <v>strongsubj</v>
      </c>
      <c r="K409">
        <f t="shared" si="53"/>
        <v>1</v>
      </c>
      <c r="L409">
        <f t="shared" si="54"/>
        <v>1</v>
      </c>
      <c r="M409">
        <f t="shared" si="55"/>
        <v>1</v>
      </c>
    </row>
    <row r="410" spans="1:13" x14ac:dyDescent="0.2">
      <c r="A410" t="s">
        <v>6741</v>
      </c>
      <c r="B410">
        <v>1</v>
      </c>
      <c r="C410">
        <f t="shared" si="48"/>
        <v>1</v>
      </c>
      <c r="D410" t="s">
        <v>2549</v>
      </c>
      <c r="E410" t="s">
        <v>2546</v>
      </c>
      <c r="F410" t="s">
        <v>9300</v>
      </c>
      <c r="G410">
        <f t="shared" si="49"/>
        <v>-1</v>
      </c>
      <c r="H410">
        <f t="shared" si="50"/>
        <v>1</v>
      </c>
      <c r="I410">
        <f t="shared" si="51"/>
        <v>-1</v>
      </c>
      <c r="J410">
        <f t="shared" si="52"/>
        <v>0</v>
      </c>
      <c r="K410">
        <f t="shared" si="53"/>
        <v>0</v>
      </c>
      <c r="L410">
        <f t="shared" si="54"/>
        <v>0</v>
      </c>
      <c r="M410">
        <f t="shared" si="55"/>
        <v>0</v>
      </c>
    </row>
    <row r="411" spans="1:13" x14ac:dyDescent="0.2">
      <c r="A411" t="s">
        <v>6774</v>
      </c>
      <c r="B411">
        <v>2</v>
      </c>
      <c r="C411">
        <f t="shared" si="48"/>
        <v>2</v>
      </c>
      <c r="D411" t="s">
        <v>2549</v>
      </c>
      <c r="E411" t="s">
        <v>2546</v>
      </c>
      <c r="F411" t="s">
        <v>9300</v>
      </c>
      <c r="G411">
        <f t="shared" si="49"/>
        <v>-1</v>
      </c>
      <c r="H411">
        <f t="shared" si="50"/>
        <v>1</v>
      </c>
      <c r="I411">
        <f t="shared" si="51"/>
        <v>-2</v>
      </c>
      <c r="J411">
        <f t="shared" si="52"/>
        <v>0</v>
      </c>
      <c r="K411">
        <f t="shared" si="53"/>
        <v>0</v>
      </c>
      <c r="L411">
        <f t="shared" si="54"/>
        <v>0</v>
      </c>
      <c r="M411">
        <f t="shared" si="55"/>
        <v>0</v>
      </c>
    </row>
    <row r="412" spans="1:13" x14ac:dyDescent="0.2">
      <c r="A412" t="s">
        <v>6775</v>
      </c>
      <c r="B412">
        <v>1</v>
      </c>
      <c r="C412">
        <f t="shared" si="48"/>
        <v>1</v>
      </c>
      <c r="D412" t="s">
        <v>2544</v>
      </c>
      <c r="E412" t="s">
        <v>2546</v>
      </c>
      <c r="F412" t="s">
        <v>9302</v>
      </c>
      <c r="G412">
        <f t="shared" si="49"/>
        <v>-1</v>
      </c>
      <c r="H412">
        <f t="shared" si="50"/>
        <v>0.5</v>
      </c>
      <c r="I412">
        <f t="shared" si="51"/>
        <v>-0.5</v>
      </c>
      <c r="J412">
        <f t="shared" si="52"/>
        <v>0</v>
      </c>
      <c r="K412">
        <f t="shared" si="53"/>
        <v>0</v>
      </c>
      <c r="L412">
        <f t="shared" si="54"/>
        <v>0</v>
      </c>
      <c r="M412">
        <f t="shared" si="55"/>
        <v>0</v>
      </c>
    </row>
    <row r="413" spans="1:13" x14ac:dyDescent="0.2">
      <c r="A413" t="s">
        <v>6790</v>
      </c>
      <c r="B413">
        <v>1</v>
      </c>
      <c r="C413">
        <f t="shared" si="48"/>
        <v>1</v>
      </c>
      <c r="D413" t="s">
        <v>2544</v>
      </c>
      <c r="E413" t="s">
        <v>2563</v>
      </c>
      <c r="F413" t="s">
        <v>9298</v>
      </c>
      <c r="G413">
        <f t="shared" si="49"/>
        <v>1</v>
      </c>
      <c r="H413">
        <f t="shared" si="50"/>
        <v>0.5</v>
      </c>
      <c r="I413">
        <f t="shared" si="51"/>
        <v>0.5</v>
      </c>
      <c r="J413" t="str">
        <f t="shared" si="52"/>
        <v>weaksubj</v>
      </c>
      <c r="K413">
        <f t="shared" si="53"/>
        <v>-1</v>
      </c>
      <c r="L413">
        <f t="shared" si="54"/>
        <v>-1</v>
      </c>
      <c r="M413">
        <f t="shared" si="55"/>
        <v>1</v>
      </c>
    </row>
    <row r="414" spans="1:13" x14ac:dyDescent="0.2">
      <c r="A414" t="s">
        <v>6791</v>
      </c>
      <c r="B414">
        <v>14</v>
      </c>
      <c r="C414">
        <f t="shared" si="48"/>
        <v>14</v>
      </c>
      <c r="D414" t="s">
        <v>2549</v>
      </c>
      <c r="E414" t="s">
        <v>2588</v>
      </c>
      <c r="F414" t="s">
        <v>9299</v>
      </c>
      <c r="G414">
        <f t="shared" si="49"/>
        <v>0</v>
      </c>
      <c r="H414">
        <f t="shared" si="50"/>
        <v>1</v>
      </c>
      <c r="I414">
        <f t="shared" si="51"/>
        <v>0</v>
      </c>
      <c r="J414">
        <f t="shared" si="52"/>
        <v>0</v>
      </c>
      <c r="K414">
        <f t="shared" si="53"/>
        <v>0</v>
      </c>
      <c r="L414">
        <f t="shared" si="54"/>
        <v>0</v>
      </c>
      <c r="M414">
        <f t="shared" si="55"/>
        <v>0</v>
      </c>
    </row>
    <row r="415" spans="1:13" x14ac:dyDescent="0.2">
      <c r="A415" t="s">
        <v>6792</v>
      </c>
      <c r="B415">
        <v>5</v>
      </c>
      <c r="C415">
        <f t="shared" si="48"/>
        <v>5</v>
      </c>
      <c r="D415" t="s">
        <v>2549</v>
      </c>
      <c r="E415" t="s">
        <v>2563</v>
      </c>
      <c r="F415" t="s">
        <v>9301</v>
      </c>
      <c r="G415">
        <f t="shared" si="49"/>
        <v>1</v>
      </c>
      <c r="H415">
        <f t="shared" si="50"/>
        <v>1</v>
      </c>
      <c r="I415">
        <f t="shared" si="51"/>
        <v>5</v>
      </c>
      <c r="J415" t="str">
        <f t="shared" si="52"/>
        <v>strongsubj</v>
      </c>
      <c r="K415">
        <f t="shared" si="53"/>
        <v>1</v>
      </c>
      <c r="L415">
        <f t="shared" si="54"/>
        <v>5</v>
      </c>
      <c r="M415">
        <f t="shared" si="55"/>
        <v>5</v>
      </c>
    </row>
    <row r="416" spans="1:13" x14ac:dyDescent="0.2">
      <c r="A416" t="s">
        <v>6792</v>
      </c>
      <c r="B416">
        <v>5</v>
      </c>
      <c r="C416">
        <f t="shared" si="48"/>
        <v>0</v>
      </c>
      <c r="D416" t="s">
        <v>2544</v>
      </c>
      <c r="E416" t="s">
        <v>2563</v>
      </c>
      <c r="F416" t="s">
        <v>9298</v>
      </c>
      <c r="G416">
        <f t="shared" si="49"/>
        <v>1</v>
      </c>
      <c r="H416">
        <f t="shared" si="50"/>
        <v>0.5</v>
      </c>
      <c r="I416">
        <f t="shared" si="51"/>
        <v>0</v>
      </c>
      <c r="J416" t="str">
        <f t="shared" si="52"/>
        <v>weaksubj</v>
      </c>
      <c r="K416">
        <f t="shared" si="53"/>
        <v>-1</v>
      </c>
      <c r="L416">
        <f t="shared" si="54"/>
        <v>0</v>
      </c>
      <c r="M416">
        <f t="shared" si="55"/>
        <v>0</v>
      </c>
    </row>
    <row r="417" spans="1:13" x14ac:dyDescent="0.2">
      <c r="A417" t="s">
        <v>6803</v>
      </c>
      <c r="B417">
        <v>99</v>
      </c>
      <c r="C417">
        <f t="shared" si="48"/>
        <v>99</v>
      </c>
      <c r="D417" t="s">
        <v>2544</v>
      </c>
      <c r="E417" t="s">
        <v>2563</v>
      </c>
      <c r="F417" t="s">
        <v>9298</v>
      </c>
      <c r="G417">
        <f t="shared" si="49"/>
        <v>1</v>
      </c>
      <c r="H417">
        <f t="shared" si="50"/>
        <v>0.5</v>
      </c>
      <c r="I417">
        <f t="shared" si="51"/>
        <v>49.5</v>
      </c>
      <c r="J417" t="str">
        <f t="shared" si="52"/>
        <v>weaksubj</v>
      </c>
      <c r="K417">
        <f t="shared" si="53"/>
        <v>-1</v>
      </c>
      <c r="L417">
        <f t="shared" si="54"/>
        <v>-99</v>
      </c>
      <c r="M417">
        <f t="shared" si="55"/>
        <v>99</v>
      </c>
    </row>
    <row r="418" spans="1:13" x14ac:dyDescent="0.2">
      <c r="A418" t="s">
        <v>6809</v>
      </c>
      <c r="B418">
        <v>6</v>
      </c>
      <c r="C418">
        <f t="shared" si="48"/>
        <v>6</v>
      </c>
      <c r="D418" t="s">
        <v>2549</v>
      </c>
      <c r="E418" t="s">
        <v>2563</v>
      </c>
      <c r="F418" t="s">
        <v>9301</v>
      </c>
      <c r="G418">
        <f t="shared" si="49"/>
        <v>1</v>
      </c>
      <c r="H418">
        <f t="shared" si="50"/>
        <v>1</v>
      </c>
      <c r="I418">
        <f t="shared" si="51"/>
        <v>6</v>
      </c>
      <c r="J418" t="str">
        <f t="shared" si="52"/>
        <v>strongsubj</v>
      </c>
      <c r="K418">
        <f t="shared" si="53"/>
        <v>1</v>
      </c>
      <c r="L418">
        <f t="shared" si="54"/>
        <v>6</v>
      </c>
      <c r="M418">
        <f t="shared" si="55"/>
        <v>6</v>
      </c>
    </row>
    <row r="419" spans="1:13" x14ac:dyDescent="0.2">
      <c r="A419" t="s">
        <v>6826</v>
      </c>
      <c r="B419">
        <v>2</v>
      </c>
      <c r="C419">
        <f t="shared" si="48"/>
        <v>2</v>
      </c>
      <c r="D419" t="s">
        <v>2544</v>
      </c>
      <c r="E419" t="s">
        <v>2563</v>
      </c>
      <c r="F419" t="s">
        <v>9298</v>
      </c>
      <c r="G419">
        <f t="shared" si="49"/>
        <v>1</v>
      </c>
      <c r="H419">
        <f t="shared" si="50"/>
        <v>0.5</v>
      </c>
      <c r="I419">
        <f t="shared" si="51"/>
        <v>1</v>
      </c>
      <c r="J419" t="str">
        <f t="shared" si="52"/>
        <v>weaksubj</v>
      </c>
      <c r="K419">
        <f t="shared" si="53"/>
        <v>-1</v>
      </c>
      <c r="L419">
        <f t="shared" si="54"/>
        <v>-2</v>
      </c>
      <c r="M419">
        <f t="shared" si="55"/>
        <v>2</v>
      </c>
    </row>
    <row r="420" spans="1:13" x14ac:dyDescent="0.2">
      <c r="A420" t="s">
        <v>6849</v>
      </c>
      <c r="B420">
        <v>2</v>
      </c>
      <c r="C420">
        <f t="shared" si="48"/>
        <v>2</v>
      </c>
      <c r="D420" t="s">
        <v>2549</v>
      </c>
      <c r="E420" t="s">
        <v>2563</v>
      </c>
      <c r="F420" t="s">
        <v>9301</v>
      </c>
      <c r="G420">
        <f t="shared" si="49"/>
        <v>1</v>
      </c>
      <c r="H420">
        <f t="shared" si="50"/>
        <v>1</v>
      </c>
      <c r="I420">
        <f t="shared" si="51"/>
        <v>2</v>
      </c>
      <c r="J420" t="str">
        <f t="shared" si="52"/>
        <v>strongsubj</v>
      </c>
      <c r="K420">
        <f t="shared" si="53"/>
        <v>1</v>
      </c>
      <c r="L420">
        <f t="shared" si="54"/>
        <v>2</v>
      </c>
      <c r="M420">
        <f t="shared" si="55"/>
        <v>2</v>
      </c>
    </row>
    <row r="421" spans="1:13" x14ac:dyDescent="0.2">
      <c r="A421" t="s">
        <v>6899</v>
      </c>
      <c r="B421">
        <v>2</v>
      </c>
      <c r="C421">
        <f t="shared" si="48"/>
        <v>2</v>
      </c>
      <c r="D421" t="s">
        <v>2544</v>
      </c>
      <c r="E421" t="s">
        <v>2546</v>
      </c>
      <c r="F421" t="s">
        <v>9302</v>
      </c>
      <c r="G421">
        <f t="shared" si="49"/>
        <v>-1</v>
      </c>
      <c r="H421">
        <f t="shared" si="50"/>
        <v>0.5</v>
      </c>
      <c r="I421">
        <f t="shared" si="51"/>
        <v>-1</v>
      </c>
      <c r="J421">
        <f t="shared" si="52"/>
        <v>0</v>
      </c>
      <c r="K421">
        <f t="shared" si="53"/>
        <v>0</v>
      </c>
      <c r="L421">
        <f t="shared" si="54"/>
        <v>0</v>
      </c>
      <c r="M421">
        <f t="shared" si="55"/>
        <v>0</v>
      </c>
    </row>
    <row r="422" spans="1:13" x14ac:dyDescent="0.2">
      <c r="A422" t="s">
        <v>6900</v>
      </c>
      <c r="B422">
        <v>2</v>
      </c>
      <c r="C422">
        <f t="shared" si="48"/>
        <v>2</v>
      </c>
      <c r="D422" t="s">
        <v>2544</v>
      </c>
      <c r="E422" t="s">
        <v>2546</v>
      </c>
      <c r="F422" t="s">
        <v>9302</v>
      </c>
      <c r="G422">
        <f t="shared" si="49"/>
        <v>-1</v>
      </c>
      <c r="H422">
        <f t="shared" si="50"/>
        <v>0.5</v>
      </c>
      <c r="I422">
        <f t="shared" si="51"/>
        <v>-1</v>
      </c>
      <c r="J422">
        <f t="shared" si="52"/>
        <v>0</v>
      </c>
      <c r="K422">
        <f t="shared" si="53"/>
        <v>0</v>
      </c>
      <c r="L422">
        <f t="shared" si="54"/>
        <v>0</v>
      </c>
      <c r="M422">
        <f t="shared" si="55"/>
        <v>0</v>
      </c>
    </row>
    <row r="423" spans="1:13" x14ac:dyDescent="0.2">
      <c r="A423" t="s">
        <v>6901</v>
      </c>
      <c r="B423">
        <v>3</v>
      </c>
      <c r="C423">
        <f t="shared" si="48"/>
        <v>3</v>
      </c>
      <c r="D423" t="s">
        <v>2544</v>
      </c>
      <c r="E423" t="s">
        <v>2563</v>
      </c>
      <c r="F423" t="s">
        <v>9298</v>
      </c>
      <c r="G423">
        <f t="shared" si="49"/>
        <v>1</v>
      </c>
      <c r="H423">
        <f t="shared" si="50"/>
        <v>0.5</v>
      </c>
      <c r="I423">
        <f t="shared" si="51"/>
        <v>1.5</v>
      </c>
      <c r="J423" t="str">
        <f t="shared" si="52"/>
        <v>weaksubj</v>
      </c>
      <c r="K423">
        <f t="shared" si="53"/>
        <v>-1</v>
      </c>
      <c r="L423">
        <f t="shared" si="54"/>
        <v>-3</v>
      </c>
      <c r="M423">
        <f t="shared" si="55"/>
        <v>3</v>
      </c>
    </row>
    <row r="424" spans="1:13" x14ac:dyDescent="0.2">
      <c r="A424" t="s">
        <v>6929</v>
      </c>
      <c r="B424">
        <v>1</v>
      </c>
      <c r="C424">
        <f t="shared" si="48"/>
        <v>1</v>
      </c>
      <c r="D424" t="s">
        <v>2544</v>
      </c>
      <c r="E424" t="s">
        <v>2588</v>
      </c>
      <c r="F424" t="s">
        <v>9303</v>
      </c>
      <c r="G424">
        <f t="shared" si="49"/>
        <v>0</v>
      </c>
      <c r="H424">
        <f t="shared" si="50"/>
        <v>0.5</v>
      </c>
      <c r="I424">
        <f t="shared" si="51"/>
        <v>0</v>
      </c>
      <c r="J424">
        <f t="shared" si="52"/>
        <v>0</v>
      </c>
      <c r="K424">
        <f t="shared" si="53"/>
        <v>0</v>
      </c>
      <c r="L424">
        <f t="shared" si="54"/>
        <v>0</v>
      </c>
      <c r="M424">
        <f t="shared" si="55"/>
        <v>0</v>
      </c>
    </row>
    <row r="425" spans="1:13" x14ac:dyDescent="0.2">
      <c r="A425" t="s">
        <v>6934</v>
      </c>
      <c r="B425">
        <v>1</v>
      </c>
      <c r="C425">
        <f t="shared" si="48"/>
        <v>1</v>
      </c>
      <c r="D425" t="s">
        <v>2549</v>
      </c>
      <c r="E425" t="s">
        <v>2563</v>
      </c>
      <c r="F425" t="s">
        <v>9301</v>
      </c>
      <c r="G425">
        <f t="shared" si="49"/>
        <v>1</v>
      </c>
      <c r="H425">
        <f t="shared" si="50"/>
        <v>1</v>
      </c>
      <c r="I425">
        <f t="shared" si="51"/>
        <v>1</v>
      </c>
      <c r="J425" t="str">
        <f t="shared" si="52"/>
        <v>strongsubj</v>
      </c>
      <c r="K425">
        <f t="shared" si="53"/>
        <v>1</v>
      </c>
      <c r="L425">
        <f t="shared" si="54"/>
        <v>1</v>
      </c>
      <c r="M425">
        <f t="shared" si="55"/>
        <v>1</v>
      </c>
    </row>
    <row r="426" spans="1:13" x14ac:dyDescent="0.2">
      <c r="A426" t="s">
        <v>6965</v>
      </c>
      <c r="B426">
        <v>5</v>
      </c>
      <c r="C426">
        <f t="shared" si="48"/>
        <v>5</v>
      </c>
      <c r="D426" t="s">
        <v>2544</v>
      </c>
      <c r="E426" t="s">
        <v>2546</v>
      </c>
      <c r="F426" t="s">
        <v>9302</v>
      </c>
      <c r="G426">
        <f t="shared" si="49"/>
        <v>-1</v>
      </c>
      <c r="H426">
        <f t="shared" si="50"/>
        <v>0.5</v>
      </c>
      <c r="I426">
        <f t="shared" si="51"/>
        <v>-2.5</v>
      </c>
      <c r="J426">
        <f t="shared" si="52"/>
        <v>0</v>
      </c>
      <c r="K426">
        <f t="shared" si="53"/>
        <v>0</v>
      </c>
      <c r="L426">
        <f t="shared" si="54"/>
        <v>0</v>
      </c>
      <c r="M426">
        <f t="shared" si="55"/>
        <v>0</v>
      </c>
    </row>
    <row r="427" spans="1:13" x14ac:dyDescent="0.2">
      <c r="A427" t="s">
        <v>6969</v>
      </c>
      <c r="B427">
        <v>7</v>
      </c>
      <c r="C427">
        <f t="shared" si="48"/>
        <v>7</v>
      </c>
      <c r="D427" t="s">
        <v>2549</v>
      </c>
      <c r="E427" t="s">
        <v>2563</v>
      </c>
      <c r="F427" t="s">
        <v>9301</v>
      </c>
      <c r="G427">
        <f t="shared" si="49"/>
        <v>1</v>
      </c>
      <c r="H427">
        <f t="shared" si="50"/>
        <v>1</v>
      </c>
      <c r="I427">
        <f t="shared" si="51"/>
        <v>7</v>
      </c>
      <c r="J427" t="str">
        <f t="shared" si="52"/>
        <v>strongsubj</v>
      </c>
      <c r="K427">
        <f t="shared" si="53"/>
        <v>1</v>
      </c>
      <c r="L427">
        <f t="shared" si="54"/>
        <v>7</v>
      </c>
      <c r="M427">
        <f t="shared" si="55"/>
        <v>7</v>
      </c>
    </row>
    <row r="428" spans="1:13" x14ac:dyDescent="0.2">
      <c r="A428" t="s">
        <v>7051</v>
      </c>
      <c r="B428">
        <v>4</v>
      </c>
      <c r="C428">
        <f t="shared" si="48"/>
        <v>4</v>
      </c>
      <c r="D428" t="s">
        <v>2544</v>
      </c>
      <c r="E428" t="s">
        <v>2588</v>
      </c>
      <c r="F428" t="s">
        <v>9303</v>
      </c>
      <c r="G428">
        <f t="shared" si="49"/>
        <v>0</v>
      </c>
      <c r="H428">
        <f t="shared" si="50"/>
        <v>0.5</v>
      </c>
      <c r="I428">
        <f t="shared" si="51"/>
        <v>0</v>
      </c>
      <c r="J428">
        <f t="shared" si="52"/>
        <v>0</v>
      </c>
      <c r="K428">
        <f t="shared" si="53"/>
        <v>0</v>
      </c>
      <c r="L428">
        <f t="shared" si="54"/>
        <v>0</v>
      </c>
      <c r="M428">
        <f t="shared" si="55"/>
        <v>0</v>
      </c>
    </row>
    <row r="429" spans="1:13" x14ac:dyDescent="0.2">
      <c r="A429" t="s">
        <v>7057</v>
      </c>
      <c r="B429">
        <v>1</v>
      </c>
      <c r="C429">
        <f t="shared" si="48"/>
        <v>1</v>
      </c>
      <c r="D429" t="s">
        <v>2544</v>
      </c>
      <c r="E429" t="s">
        <v>2563</v>
      </c>
      <c r="F429" t="s">
        <v>9298</v>
      </c>
      <c r="G429">
        <f t="shared" si="49"/>
        <v>1</v>
      </c>
      <c r="H429">
        <f t="shared" si="50"/>
        <v>0.5</v>
      </c>
      <c r="I429">
        <f t="shared" si="51"/>
        <v>0.5</v>
      </c>
      <c r="J429" t="str">
        <f t="shared" si="52"/>
        <v>weaksubj</v>
      </c>
      <c r="K429">
        <f t="shared" si="53"/>
        <v>-1</v>
      </c>
      <c r="L429">
        <f t="shared" si="54"/>
        <v>-1</v>
      </c>
      <c r="M429">
        <f t="shared" si="55"/>
        <v>1</v>
      </c>
    </row>
    <row r="430" spans="1:13" x14ac:dyDescent="0.2">
      <c r="A430" t="s">
        <v>7059</v>
      </c>
      <c r="B430">
        <v>115</v>
      </c>
      <c r="C430">
        <f t="shared" si="48"/>
        <v>115</v>
      </c>
      <c r="D430" t="s">
        <v>2549</v>
      </c>
      <c r="E430" t="s">
        <v>2563</v>
      </c>
      <c r="F430" t="s">
        <v>9301</v>
      </c>
      <c r="G430">
        <f t="shared" si="49"/>
        <v>1</v>
      </c>
      <c r="H430">
        <f t="shared" si="50"/>
        <v>1</v>
      </c>
      <c r="I430">
        <f t="shared" si="51"/>
        <v>115</v>
      </c>
      <c r="J430" t="str">
        <f t="shared" si="52"/>
        <v>strongsubj</v>
      </c>
      <c r="K430">
        <f t="shared" si="53"/>
        <v>1</v>
      </c>
      <c r="L430">
        <f t="shared" si="54"/>
        <v>115</v>
      </c>
      <c r="M430">
        <f t="shared" si="55"/>
        <v>115</v>
      </c>
    </row>
    <row r="431" spans="1:13" x14ac:dyDescent="0.2">
      <c r="A431" t="s">
        <v>7063</v>
      </c>
      <c r="B431">
        <v>2</v>
      </c>
      <c r="C431">
        <f t="shared" si="48"/>
        <v>2</v>
      </c>
      <c r="D431" t="s">
        <v>2549</v>
      </c>
      <c r="E431" t="s">
        <v>2563</v>
      </c>
      <c r="F431" t="s">
        <v>9301</v>
      </c>
      <c r="G431">
        <f t="shared" si="49"/>
        <v>1</v>
      </c>
      <c r="H431">
        <f t="shared" si="50"/>
        <v>1</v>
      </c>
      <c r="I431">
        <f t="shared" si="51"/>
        <v>2</v>
      </c>
      <c r="J431" t="str">
        <f t="shared" si="52"/>
        <v>strongsubj</v>
      </c>
      <c r="K431">
        <f t="shared" si="53"/>
        <v>1</v>
      </c>
      <c r="L431">
        <f t="shared" si="54"/>
        <v>2</v>
      </c>
      <c r="M431">
        <f t="shared" si="55"/>
        <v>2</v>
      </c>
    </row>
    <row r="432" spans="1:13" x14ac:dyDescent="0.2">
      <c r="A432" t="s">
        <v>7065</v>
      </c>
      <c r="B432">
        <v>2</v>
      </c>
      <c r="C432">
        <f t="shared" si="48"/>
        <v>2</v>
      </c>
      <c r="D432" t="s">
        <v>2549</v>
      </c>
      <c r="E432" t="s">
        <v>2563</v>
      </c>
      <c r="F432" t="s">
        <v>9301</v>
      </c>
      <c r="G432">
        <f t="shared" si="49"/>
        <v>1</v>
      </c>
      <c r="H432">
        <f t="shared" si="50"/>
        <v>1</v>
      </c>
      <c r="I432">
        <f t="shared" si="51"/>
        <v>2</v>
      </c>
      <c r="J432" t="str">
        <f t="shared" si="52"/>
        <v>strongsubj</v>
      </c>
      <c r="K432">
        <f t="shared" si="53"/>
        <v>1</v>
      </c>
      <c r="L432">
        <f t="shared" si="54"/>
        <v>2</v>
      </c>
      <c r="M432">
        <f t="shared" si="55"/>
        <v>2</v>
      </c>
    </row>
    <row r="433" spans="1:13" x14ac:dyDescent="0.2">
      <c r="A433" t="s">
        <v>7067</v>
      </c>
      <c r="B433">
        <v>1</v>
      </c>
      <c r="C433">
        <f t="shared" si="48"/>
        <v>1</v>
      </c>
      <c r="D433" t="s">
        <v>2549</v>
      </c>
      <c r="E433" t="s">
        <v>2563</v>
      </c>
      <c r="F433" t="s">
        <v>9301</v>
      </c>
      <c r="G433">
        <f t="shared" si="49"/>
        <v>1</v>
      </c>
      <c r="H433">
        <f t="shared" si="50"/>
        <v>1</v>
      </c>
      <c r="I433">
        <f t="shared" si="51"/>
        <v>1</v>
      </c>
      <c r="J433" t="str">
        <f t="shared" si="52"/>
        <v>strongsubj</v>
      </c>
      <c r="K433">
        <f t="shared" si="53"/>
        <v>1</v>
      </c>
      <c r="L433">
        <f t="shared" si="54"/>
        <v>1</v>
      </c>
      <c r="M433">
        <f t="shared" si="55"/>
        <v>1</v>
      </c>
    </row>
    <row r="434" spans="1:13" x14ac:dyDescent="0.2">
      <c r="A434" t="s">
        <v>7070</v>
      </c>
      <c r="B434">
        <v>6</v>
      </c>
      <c r="C434">
        <f t="shared" si="48"/>
        <v>6</v>
      </c>
      <c r="D434" t="s">
        <v>2549</v>
      </c>
      <c r="E434" t="s">
        <v>2563</v>
      </c>
      <c r="F434" t="s">
        <v>9301</v>
      </c>
      <c r="G434">
        <f t="shared" si="49"/>
        <v>1</v>
      </c>
      <c r="H434">
        <f t="shared" si="50"/>
        <v>1</v>
      </c>
      <c r="I434">
        <f t="shared" si="51"/>
        <v>6</v>
      </c>
      <c r="J434" t="str">
        <f t="shared" si="52"/>
        <v>strongsubj</v>
      </c>
      <c r="K434">
        <f t="shared" si="53"/>
        <v>1</v>
      </c>
      <c r="L434">
        <f t="shared" si="54"/>
        <v>6</v>
      </c>
      <c r="M434">
        <f t="shared" si="55"/>
        <v>6</v>
      </c>
    </row>
    <row r="435" spans="1:13" x14ac:dyDescent="0.2">
      <c r="A435" t="s">
        <v>7081</v>
      </c>
      <c r="B435">
        <v>4</v>
      </c>
      <c r="C435">
        <f t="shared" si="48"/>
        <v>4</v>
      </c>
      <c r="D435" t="s">
        <v>2544</v>
      </c>
      <c r="E435" t="s">
        <v>2588</v>
      </c>
      <c r="F435" t="s">
        <v>9303</v>
      </c>
      <c r="G435">
        <f t="shared" si="49"/>
        <v>0</v>
      </c>
      <c r="H435">
        <f t="shared" si="50"/>
        <v>0.5</v>
      </c>
      <c r="I435">
        <f t="shared" si="51"/>
        <v>0</v>
      </c>
      <c r="J435">
        <f t="shared" si="52"/>
        <v>0</v>
      </c>
      <c r="K435">
        <f t="shared" si="53"/>
        <v>0</v>
      </c>
      <c r="L435">
        <f t="shared" si="54"/>
        <v>0</v>
      </c>
      <c r="M435">
        <f t="shared" si="55"/>
        <v>0</v>
      </c>
    </row>
    <row r="436" spans="1:13" x14ac:dyDescent="0.2">
      <c r="A436" t="s">
        <v>7099</v>
      </c>
      <c r="B436">
        <v>2</v>
      </c>
      <c r="C436">
        <f t="shared" si="48"/>
        <v>2</v>
      </c>
      <c r="D436" t="s">
        <v>2544</v>
      </c>
      <c r="E436" t="s">
        <v>2546</v>
      </c>
      <c r="F436" t="s">
        <v>9302</v>
      </c>
      <c r="G436">
        <f t="shared" si="49"/>
        <v>-1</v>
      </c>
      <c r="H436">
        <f t="shared" si="50"/>
        <v>0.5</v>
      </c>
      <c r="I436">
        <f t="shared" si="51"/>
        <v>-1</v>
      </c>
      <c r="J436">
        <f t="shared" si="52"/>
        <v>0</v>
      </c>
      <c r="K436">
        <f t="shared" si="53"/>
        <v>0</v>
      </c>
      <c r="L436">
        <f t="shared" si="54"/>
        <v>0</v>
      </c>
      <c r="M436">
        <f t="shared" si="55"/>
        <v>0</v>
      </c>
    </row>
    <row r="437" spans="1:13" x14ac:dyDescent="0.2">
      <c r="A437" t="s">
        <v>7100</v>
      </c>
      <c r="B437">
        <v>1</v>
      </c>
      <c r="C437">
        <f t="shared" si="48"/>
        <v>1</v>
      </c>
      <c r="D437" t="s">
        <v>2549</v>
      </c>
      <c r="E437" t="s">
        <v>2546</v>
      </c>
      <c r="F437" t="s">
        <v>9300</v>
      </c>
      <c r="G437">
        <f t="shared" si="49"/>
        <v>-1</v>
      </c>
      <c r="H437">
        <f t="shared" si="50"/>
        <v>1</v>
      </c>
      <c r="I437">
        <f t="shared" si="51"/>
        <v>-1</v>
      </c>
      <c r="J437">
        <f t="shared" si="52"/>
        <v>0</v>
      </c>
      <c r="K437">
        <f t="shared" si="53"/>
        <v>0</v>
      </c>
      <c r="L437">
        <f t="shared" si="54"/>
        <v>0</v>
      </c>
      <c r="M437">
        <f t="shared" si="55"/>
        <v>0</v>
      </c>
    </row>
    <row r="438" spans="1:13" x14ac:dyDescent="0.2">
      <c r="A438" t="s">
        <v>2563</v>
      </c>
      <c r="B438">
        <v>4</v>
      </c>
      <c r="C438">
        <f t="shared" si="48"/>
        <v>4</v>
      </c>
      <c r="D438" t="s">
        <v>2544</v>
      </c>
      <c r="E438" t="s">
        <v>2563</v>
      </c>
      <c r="F438" t="s">
        <v>9298</v>
      </c>
      <c r="G438">
        <f t="shared" si="49"/>
        <v>1</v>
      </c>
      <c r="H438">
        <f t="shared" si="50"/>
        <v>0.5</v>
      </c>
      <c r="I438">
        <f t="shared" si="51"/>
        <v>2</v>
      </c>
      <c r="J438" t="str">
        <f t="shared" si="52"/>
        <v>weaksubj</v>
      </c>
      <c r="K438">
        <f t="shared" si="53"/>
        <v>-1</v>
      </c>
      <c r="L438">
        <f t="shared" si="54"/>
        <v>-4</v>
      </c>
      <c r="M438">
        <f t="shared" si="55"/>
        <v>4</v>
      </c>
    </row>
    <row r="439" spans="1:13" x14ac:dyDescent="0.2">
      <c r="A439" t="s">
        <v>7107</v>
      </c>
      <c r="B439">
        <v>12</v>
      </c>
      <c r="C439">
        <f t="shared" si="48"/>
        <v>12</v>
      </c>
      <c r="D439" t="s">
        <v>2544</v>
      </c>
      <c r="E439" t="s">
        <v>2588</v>
      </c>
      <c r="F439" t="s">
        <v>9303</v>
      </c>
      <c r="G439">
        <f t="shared" si="49"/>
        <v>0</v>
      </c>
      <c r="H439">
        <f t="shared" si="50"/>
        <v>0.5</v>
      </c>
      <c r="I439">
        <f t="shared" si="51"/>
        <v>0</v>
      </c>
      <c r="J439">
        <f t="shared" si="52"/>
        <v>0</v>
      </c>
      <c r="K439">
        <f t="shared" si="53"/>
        <v>0</v>
      </c>
      <c r="L439">
        <f t="shared" si="54"/>
        <v>0</v>
      </c>
      <c r="M439">
        <f t="shared" si="55"/>
        <v>0</v>
      </c>
    </row>
    <row r="440" spans="1:13" x14ac:dyDescent="0.2">
      <c r="A440" t="s">
        <v>7108</v>
      </c>
      <c r="B440">
        <v>2</v>
      </c>
      <c r="C440">
        <f t="shared" si="48"/>
        <v>2</v>
      </c>
      <c r="D440" t="s">
        <v>2544</v>
      </c>
      <c r="E440" t="s">
        <v>2588</v>
      </c>
      <c r="F440" t="s">
        <v>9303</v>
      </c>
      <c r="G440">
        <f t="shared" si="49"/>
        <v>0</v>
      </c>
      <c r="H440">
        <f t="shared" si="50"/>
        <v>0.5</v>
      </c>
      <c r="I440">
        <f t="shared" si="51"/>
        <v>0</v>
      </c>
      <c r="J440">
        <f t="shared" si="52"/>
        <v>0</v>
      </c>
      <c r="K440">
        <f t="shared" si="53"/>
        <v>0</v>
      </c>
      <c r="L440">
        <f t="shared" si="54"/>
        <v>0</v>
      </c>
      <c r="M440">
        <f t="shared" si="55"/>
        <v>0</v>
      </c>
    </row>
    <row r="441" spans="1:13" x14ac:dyDescent="0.2">
      <c r="A441" t="s">
        <v>7112</v>
      </c>
      <c r="B441">
        <v>5</v>
      </c>
      <c r="C441">
        <f t="shared" si="48"/>
        <v>5</v>
      </c>
      <c r="D441" t="s">
        <v>2544</v>
      </c>
      <c r="E441" t="s">
        <v>2563</v>
      </c>
      <c r="F441" t="s">
        <v>9298</v>
      </c>
      <c r="G441">
        <f t="shared" si="49"/>
        <v>1</v>
      </c>
      <c r="H441">
        <f t="shared" si="50"/>
        <v>0.5</v>
      </c>
      <c r="I441">
        <f t="shared" si="51"/>
        <v>2.5</v>
      </c>
      <c r="J441" t="str">
        <f t="shared" si="52"/>
        <v>weaksubj</v>
      </c>
      <c r="K441">
        <f t="shared" si="53"/>
        <v>-1</v>
      </c>
      <c r="L441">
        <f t="shared" si="54"/>
        <v>-5</v>
      </c>
      <c r="M441">
        <f t="shared" si="55"/>
        <v>5</v>
      </c>
    </row>
    <row r="442" spans="1:13" x14ac:dyDescent="0.2">
      <c r="A442" t="s">
        <v>7114</v>
      </c>
      <c r="B442">
        <v>1</v>
      </c>
      <c r="C442">
        <f t="shared" si="48"/>
        <v>1</v>
      </c>
      <c r="D442" t="s">
        <v>2549</v>
      </c>
      <c r="E442" t="s">
        <v>2546</v>
      </c>
      <c r="F442" t="s">
        <v>9300</v>
      </c>
      <c r="G442">
        <f t="shared" si="49"/>
        <v>-1</v>
      </c>
      <c r="H442">
        <f t="shared" si="50"/>
        <v>1</v>
      </c>
      <c r="I442">
        <f t="shared" si="51"/>
        <v>-1</v>
      </c>
      <c r="J442">
        <f t="shared" si="52"/>
        <v>0</v>
      </c>
      <c r="K442">
        <f t="shared" si="53"/>
        <v>0</v>
      </c>
      <c r="L442">
        <f t="shared" si="54"/>
        <v>0</v>
      </c>
      <c r="M442">
        <f t="shared" si="55"/>
        <v>0</v>
      </c>
    </row>
    <row r="443" spans="1:13" x14ac:dyDescent="0.2">
      <c r="A443" t="s">
        <v>7115</v>
      </c>
      <c r="B443">
        <v>3</v>
      </c>
      <c r="C443">
        <f t="shared" si="48"/>
        <v>3</v>
      </c>
      <c r="D443" t="s">
        <v>2544</v>
      </c>
      <c r="E443" t="s">
        <v>2588</v>
      </c>
      <c r="F443" t="s">
        <v>9303</v>
      </c>
      <c r="G443">
        <f t="shared" si="49"/>
        <v>0</v>
      </c>
      <c r="H443">
        <f t="shared" si="50"/>
        <v>0.5</v>
      </c>
      <c r="I443">
        <f t="shared" si="51"/>
        <v>0</v>
      </c>
      <c r="J443">
        <f t="shared" si="52"/>
        <v>0</v>
      </c>
      <c r="K443">
        <f t="shared" si="53"/>
        <v>0</v>
      </c>
      <c r="L443">
        <f t="shared" si="54"/>
        <v>0</v>
      </c>
      <c r="M443">
        <f t="shared" si="55"/>
        <v>0</v>
      </c>
    </row>
    <row r="444" spans="1:13" x14ac:dyDescent="0.2">
      <c r="A444" t="s">
        <v>7128</v>
      </c>
      <c r="B444">
        <v>1</v>
      </c>
      <c r="C444">
        <f t="shared" si="48"/>
        <v>1</v>
      </c>
      <c r="D444" t="s">
        <v>2549</v>
      </c>
      <c r="E444" t="s">
        <v>2588</v>
      </c>
      <c r="F444" t="s">
        <v>9299</v>
      </c>
      <c r="G444">
        <f t="shared" si="49"/>
        <v>0</v>
      </c>
      <c r="H444">
        <f t="shared" si="50"/>
        <v>1</v>
      </c>
      <c r="I444">
        <f t="shared" si="51"/>
        <v>0</v>
      </c>
      <c r="J444">
        <f t="shared" si="52"/>
        <v>0</v>
      </c>
      <c r="K444">
        <f t="shared" si="53"/>
        <v>0</v>
      </c>
      <c r="L444">
        <f t="shared" si="54"/>
        <v>0</v>
      </c>
      <c r="M444">
        <f t="shared" si="55"/>
        <v>0</v>
      </c>
    </row>
    <row r="445" spans="1:13" x14ac:dyDescent="0.2">
      <c r="A445" t="s">
        <v>7140</v>
      </c>
      <c r="B445">
        <v>1</v>
      </c>
      <c r="C445">
        <f t="shared" si="48"/>
        <v>1</v>
      </c>
      <c r="D445" t="s">
        <v>2544</v>
      </c>
      <c r="E445" t="s">
        <v>2563</v>
      </c>
      <c r="F445" t="s">
        <v>9298</v>
      </c>
      <c r="G445">
        <f t="shared" si="49"/>
        <v>1</v>
      </c>
      <c r="H445">
        <f t="shared" si="50"/>
        <v>0.5</v>
      </c>
      <c r="I445">
        <f t="shared" si="51"/>
        <v>0.5</v>
      </c>
      <c r="J445" t="str">
        <f t="shared" si="52"/>
        <v>weaksubj</v>
      </c>
      <c r="K445">
        <f t="shared" si="53"/>
        <v>-1</v>
      </c>
      <c r="L445">
        <f t="shared" si="54"/>
        <v>-1</v>
      </c>
      <c r="M445">
        <f t="shared" si="55"/>
        <v>1</v>
      </c>
    </row>
    <row r="446" spans="1:13" x14ac:dyDescent="0.2">
      <c r="A446" t="s">
        <v>7147</v>
      </c>
      <c r="B446">
        <v>48</v>
      </c>
      <c r="C446">
        <f t="shared" si="48"/>
        <v>48</v>
      </c>
      <c r="D446" t="s">
        <v>2549</v>
      </c>
      <c r="E446" t="s">
        <v>2563</v>
      </c>
      <c r="F446" t="s">
        <v>9301</v>
      </c>
      <c r="G446">
        <f t="shared" si="49"/>
        <v>1</v>
      </c>
      <c r="H446">
        <f t="shared" si="50"/>
        <v>1</v>
      </c>
      <c r="I446">
        <f t="shared" si="51"/>
        <v>48</v>
      </c>
      <c r="J446" t="str">
        <f t="shared" si="52"/>
        <v>strongsubj</v>
      </c>
      <c r="K446">
        <f t="shared" si="53"/>
        <v>1</v>
      </c>
      <c r="L446">
        <f t="shared" si="54"/>
        <v>48</v>
      </c>
      <c r="M446">
        <f t="shared" si="55"/>
        <v>48</v>
      </c>
    </row>
    <row r="447" spans="1:13" x14ac:dyDescent="0.2">
      <c r="A447" t="s">
        <v>7150</v>
      </c>
      <c r="B447">
        <v>1</v>
      </c>
      <c r="C447">
        <f t="shared" si="48"/>
        <v>1</v>
      </c>
      <c r="D447" t="s">
        <v>2549</v>
      </c>
      <c r="E447" t="s">
        <v>2563</v>
      </c>
      <c r="F447" t="s">
        <v>9301</v>
      </c>
      <c r="G447">
        <f t="shared" si="49"/>
        <v>1</v>
      </c>
      <c r="H447">
        <f t="shared" si="50"/>
        <v>1</v>
      </c>
      <c r="I447">
        <f t="shared" si="51"/>
        <v>1</v>
      </c>
      <c r="J447" t="str">
        <f t="shared" si="52"/>
        <v>strongsubj</v>
      </c>
      <c r="K447">
        <f t="shared" si="53"/>
        <v>1</v>
      </c>
      <c r="L447">
        <f t="shared" si="54"/>
        <v>1</v>
      </c>
      <c r="M447">
        <f t="shared" si="55"/>
        <v>1</v>
      </c>
    </row>
    <row r="448" spans="1:13" x14ac:dyDescent="0.2">
      <c r="A448" t="s">
        <v>7157</v>
      </c>
      <c r="B448">
        <v>1</v>
      </c>
      <c r="C448">
        <f t="shared" si="48"/>
        <v>1</v>
      </c>
      <c r="D448" t="s">
        <v>2544</v>
      </c>
      <c r="E448" t="s">
        <v>2563</v>
      </c>
      <c r="F448" t="s">
        <v>9298</v>
      </c>
      <c r="G448">
        <f t="shared" si="49"/>
        <v>1</v>
      </c>
      <c r="H448">
        <f t="shared" si="50"/>
        <v>0.5</v>
      </c>
      <c r="I448">
        <f t="shared" si="51"/>
        <v>0.5</v>
      </c>
      <c r="J448" t="str">
        <f t="shared" si="52"/>
        <v>weaksubj</v>
      </c>
      <c r="K448">
        <f t="shared" si="53"/>
        <v>-1</v>
      </c>
      <c r="L448">
        <f t="shared" si="54"/>
        <v>-1</v>
      </c>
      <c r="M448">
        <f t="shared" si="55"/>
        <v>1</v>
      </c>
    </row>
    <row r="449" spans="1:13" x14ac:dyDescent="0.2">
      <c r="A449" t="s">
        <v>7159</v>
      </c>
      <c r="B449">
        <v>2</v>
      </c>
      <c r="C449">
        <f t="shared" si="48"/>
        <v>2</v>
      </c>
      <c r="D449" t="s">
        <v>2544</v>
      </c>
      <c r="E449" t="s">
        <v>2563</v>
      </c>
      <c r="F449" t="s">
        <v>9298</v>
      </c>
      <c r="G449">
        <f t="shared" si="49"/>
        <v>1</v>
      </c>
      <c r="H449">
        <f t="shared" si="50"/>
        <v>0.5</v>
      </c>
      <c r="I449">
        <f t="shared" si="51"/>
        <v>1</v>
      </c>
      <c r="J449" t="str">
        <f t="shared" si="52"/>
        <v>weaksubj</v>
      </c>
      <c r="K449">
        <f t="shared" si="53"/>
        <v>-1</v>
      </c>
      <c r="L449">
        <f t="shared" si="54"/>
        <v>-2</v>
      </c>
      <c r="M449">
        <f t="shared" si="55"/>
        <v>2</v>
      </c>
    </row>
    <row r="450" spans="1:13" x14ac:dyDescent="0.2">
      <c r="A450" t="s">
        <v>7176</v>
      </c>
      <c r="B450">
        <v>16</v>
      </c>
      <c r="C450">
        <f t="shared" si="48"/>
        <v>16</v>
      </c>
      <c r="D450" t="s">
        <v>2549</v>
      </c>
      <c r="E450" t="s">
        <v>2563</v>
      </c>
      <c r="F450" t="s">
        <v>9301</v>
      </c>
      <c r="G450">
        <f t="shared" si="49"/>
        <v>1</v>
      </c>
      <c r="H450">
        <f t="shared" si="50"/>
        <v>1</v>
      </c>
      <c r="I450">
        <f t="shared" si="51"/>
        <v>16</v>
      </c>
      <c r="J450" t="str">
        <f t="shared" si="52"/>
        <v>strongsubj</v>
      </c>
      <c r="K450">
        <f t="shared" si="53"/>
        <v>1</v>
      </c>
      <c r="L450">
        <f t="shared" si="54"/>
        <v>16</v>
      </c>
      <c r="M450">
        <f t="shared" si="55"/>
        <v>16</v>
      </c>
    </row>
    <row r="451" spans="1:13" x14ac:dyDescent="0.2">
      <c r="A451" t="s">
        <v>7187</v>
      </c>
      <c r="B451">
        <v>1</v>
      </c>
      <c r="C451">
        <f t="shared" si="48"/>
        <v>1</v>
      </c>
      <c r="D451" t="s">
        <v>2544</v>
      </c>
      <c r="E451" t="s">
        <v>2546</v>
      </c>
      <c r="F451" t="s">
        <v>9302</v>
      </c>
      <c r="G451">
        <f t="shared" si="49"/>
        <v>-1</v>
      </c>
      <c r="H451">
        <f t="shared" si="50"/>
        <v>0.5</v>
      </c>
      <c r="I451">
        <f t="shared" si="51"/>
        <v>-0.5</v>
      </c>
      <c r="J451">
        <f t="shared" si="52"/>
        <v>0</v>
      </c>
      <c r="K451">
        <f t="shared" si="53"/>
        <v>0</v>
      </c>
      <c r="L451">
        <f t="shared" si="54"/>
        <v>0</v>
      </c>
      <c r="M451">
        <f t="shared" si="55"/>
        <v>0</v>
      </c>
    </row>
    <row r="452" spans="1:13" x14ac:dyDescent="0.2">
      <c r="A452" t="s">
        <v>7189</v>
      </c>
      <c r="B452">
        <v>1</v>
      </c>
      <c r="C452">
        <f t="shared" si="48"/>
        <v>1</v>
      </c>
      <c r="D452" t="s">
        <v>2549</v>
      </c>
      <c r="E452" t="s">
        <v>2563</v>
      </c>
      <c r="F452" t="s">
        <v>9301</v>
      </c>
      <c r="G452">
        <f t="shared" si="49"/>
        <v>1</v>
      </c>
      <c r="H452">
        <f t="shared" si="50"/>
        <v>1</v>
      </c>
      <c r="I452">
        <f t="shared" si="51"/>
        <v>1</v>
      </c>
      <c r="J452" t="str">
        <f t="shared" si="52"/>
        <v>strongsubj</v>
      </c>
      <c r="K452">
        <f t="shared" si="53"/>
        <v>1</v>
      </c>
      <c r="L452">
        <f t="shared" si="54"/>
        <v>1</v>
      </c>
      <c r="M452">
        <f t="shared" si="55"/>
        <v>1</v>
      </c>
    </row>
    <row r="453" spans="1:13" x14ac:dyDescent="0.2">
      <c r="A453" t="s">
        <v>7191</v>
      </c>
      <c r="B453">
        <v>6</v>
      </c>
      <c r="C453">
        <f t="shared" si="48"/>
        <v>6</v>
      </c>
      <c r="D453" t="s">
        <v>2549</v>
      </c>
      <c r="E453" t="s">
        <v>2563</v>
      </c>
      <c r="F453" t="s">
        <v>9301</v>
      </c>
      <c r="G453">
        <f t="shared" si="49"/>
        <v>1</v>
      </c>
      <c r="H453">
        <f t="shared" si="50"/>
        <v>1</v>
      </c>
      <c r="I453">
        <f t="shared" si="51"/>
        <v>6</v>
      </c>
      <c r="J453" t="str">
        <f t="shared" si="52"/>
        <v>strongsubj</v>
      </c>
      <c r="K453">
        <f t="shared" si="53"/>
        <v>1</v>
      </c>
      <c r="L453">
        <f t="shared" si="54"/>
        <v>6</v>
      </c>
      <c r="M453">
        <f t="shared" si="55"/>
        <v>6</v>
      </c>
    </row>
    <row r="454" spans="1:13" x14ac:dyDescent="0.2">
      <c r="A454" t="s">
        <v>7198</v>
      </c>
      <c r="B454">
        <v>4</v>
      </c>
      <c r="C454">
        <f t="shared" si="48"/>
        <v>4</v>
      </c>
      <c r="D454" t="s">
        <v>2544</v>
      </c>
      <c r="E454" t="s">
        <v>2546</v>
      </c>
      <c r="F454" t="s">
        <v>9302</v>
      </c>
      <c r="G454">
        <f t="shared" si="49"/>
        <v>-1</v>
      </c>
      <c r="H454">
        <f t="shared" si="50"/>
        <v>0.5</v>
      </c>
      <c r="I454">
        <f t="shared" si="51"/>
        <v>-2</v>
      </c>
      <c r="J454">
        <f t="shared" si="52"/>
        <v>0</v>
      </c>
      <c r="K454">
        <f t="shared" si="53"/>
        <v>0</v>
      </c>
      <c r="L454">
        <f t="shared" si="54"/>
        <v>0</v>
      </c>
      <c r="M454">
        <f t="shared" si="55"/>
        <v>0</v>
      </c>
    </row>
    <row r="455" spans="1:13" x14ac:dyDescent="0.2">
      <c r="A455" t="s">
        <v>7227</v>
      </c>
      <c r="B455">
        <v>2</v>
      </c>
      <c r="C455">
        <f t="shared" si="48"/>
        <v>2</v>
      </c>
      <c r="D455" t="s">
        <v>2549</v>
      </c>
      <c r="E455" t="s">
        <v>2563</v>
      </c>
      <c r="F455" t="s">
        <v>9301</v>
      </c>
      <c r="G455">
        <f t="shared" si="49"/>
        <v>1</v>
      </c>
      <c r="H455">
        <f t="shared" si="50"/>
        <v>1</v>
      </c>
      <c r="I455">
        <f t="shared" si="51"/>
        <v>2</v>
      </c>
      <c r="J455" t="str">
        <f t="shared" si="52"/>
        <v>strongsubj</v>
      </c>
      <c r="K455">
        <f t="shared" si="53"/>
        <v>1</v>
      </c>
      <c r="L455">
        <f t="shared" si="54"/>
        <v>2</v>
      </c>
      <c r="M455">
        <f t="shared" si="55"/>
        <v>2</v>
      </c>
    </row>
    <row r="456" spans="1:13" x14ac:dyDescent="0.2">
      <c r="A456" t="s">
        <v>7245</v>
      </c>
      <c r="B456">
        <v>1</v>
      </c>
      <c r="C456">
        <f t="shared" ref="C456:C519" si="56">IF(A456=A455,0,B456)</f>
        <v>1</v>
      </c>
      <c r="D456" t="s">
        <v>2544</v>
      </c>
      <c r="E456" t="s">
        <v>2563</v>
      </c>
      <c r="F456" t="s">
        <v>9298</v>
      </c>
      <c r="G456">
        <f t="shared" ref="G456:G519" si="57">VLOOKUP(E456,$G$1:$H$4,2,FALSE)</f>
        <v>1</v>
      </c>
      <c r="H456">
        <f t="shared" ref="H456:H519" si="58">VLOOKUP(D456,$D$1:$E$2,2,FALSE)</f>
        <v>0.5</v>
      </c>
      <c r="I456">
        <f t="shared" ref="I456:I519" si="59">C456*G456*H456</f>
        <v>0.5</v>
      </c>
      <c r="J456" t="str">
        <f t="shared" ref="J456:J519" si="60">IF(E456=$I$660,D456,0)</f>
        <v>weaksubj</v>
      </c>
      <c r="K456">
        <f t="shared" ref="K456:K519" si="61">IF(J456=0,0,IF(J456=$A$1,$B$1,$B$2))</f>
        <v>-1</v>
      </c>
      <c r="L456">
        <f t="shared" ref="L456:L519" si="62">K456*C456</f>
        <v>-1</v>
      </c>
      <c r="M456">
        <f t="shared" ref="M456:M519" si="63">ABS(K456)*C456</f>
        <v>1</v>
      </c>
    </row>
    <row r="457" spans="1:13" x14ac:dyDescent="0.2">
      <c r="A457" t="s">
        <v>7246</v>
      </c>
      <c r="B457">
        <v>2</v>
      </c>
      <c r="C457">
        <f t="shared" si="56"/>
        <v>2</v>
      </c>
      <c r="D457" t="s">
        <v>2544</v>
      </c>
      <c r="E457" t="s">
        <v>2563</v>
      </c>
      <c r="F457" t="s">
        <v>9298</v>
      </c>
      <c r="G457">
        <f t="shared" si="57"/>
        <v>1</v>
      </c>
      <c r="H457">
        <f t="shared" si="58"/>
        <v>0.5</v>
      </c>
      <c r="I457">
        <f t="shared" si="59"/>
        <v>1</v>
      </c>
      <c r="J457" t="str">
        <f t="shared" si="60"/>
        <v>weaksubj</v>
      </c>
      <c r="K457">
        <f t="shared" si="61"/>
        <v>-1</v>
      </c>
      <c r="L457">
        <f t="shared" si="62"/>
        <v>-2</v>
      </c>
      <c r="M457">
        <f t="shared" si="63"/>
        <v>2</v>
      </c>
    </row>
    <row r="458" spans="1:13" x14ac:dyDescent="0.2">
      <c r="A458" t="s">
        <v>7253</v>
      </c>
      <c r="B458">
        <v>15</v>
      </c>
      <c r="C458">
        <f t="shared" si="56"/>
        <v>15</v>
      </c>
      <c r="D458" t="s">
        <v>2549</v>
      </c>
      <c r="E458" t="s">
        <v>2563</v>
      </c>
      <c r="F458" t="s">
        <v>9301</v>
      </c>
      <c r="G458">
        <f t="shared" si="57"/>
        <v>1</v>
      </c>
      <c r="H458">
        <f t="shared" si="58"/>
        <v>1</v>
      </c>
      <c r="I458">
        <f t="shared" si="59"/>
        <v>15</v>
      </c>
      <c r="J458" t="str">
        <f t="shared" si="60"/>
        <v>strongsubj</v>
      </c>
      <c r="K458">
        <f t="shared" si="61"/>
        <v>1</v>
      </c>
      <c r="L458">
        <f t="shared" si="62"/>
        <v>15</v>
      </c>
      <c r="M458">
        <f t="shared" si="63"/>
        <v>15</v>
      </c>
    </row>
    <row r="459" spans="1:13" x14ac:dyDescent="0.2">
      <c r="A459" t="s">
        <v>7269</v>
      </c>
      <c r="B459">
        <v>1</v>
      </c>
      <c r="C459">
        <f t="shared" si="56"/>
        <v>1</v>
      </c>
      <c r="D459" t="s">
        <v>2549</v>
      </c>
      <c r="E459" t="s">
        <v>2546</v>
      </c>
      <c r="F459" t="s">
        <v>9300</v>
      </c>
      <c r="G459">
        <f t="shared" si="57"/>
        <v>-1</v>
      </c>
      <c r="H459">
        <f t="shared" si="58"/>
        <v>1</v>
      </c>
      <c r="I459">
        <f t="shared" si="59"/>
        <v>-1</v>
      </c>
      <c r="J459">
        <f t="shared" si="60"/>
        <v>0</v>
      </c>
      <c r="K459">
        <f t="shared" si="61"/>
        <v>0</v>
      </c>
      <c r="L459">
        <f t="shared" si="62"/>
        <v>0</v>
      </c>
      <c r="M459">
        <f t="shared" si="63"/>
        <v>0</v>
      </c>
    </row>
    <row r="460" spans="1:13" x14ac:dyDescent="0.2">
      <c r="A460" t="s">
        <v>7287</v>
      </c>
      <c r="B460">
        <v>2</v>
      </c>
      <c r="C460">
        <f t="shared" si="56"/>
        <v>2</v>
      </c>
      <c r="D460" t="s">
        <v>2544</v>
      </c>
      <c r="E460" t="s">
        <v>2563</v>
      </c>
      <c r="F460" t="s">
        <v>9298</v>
      </c>
      <c r="G460">
        <f t="shared" si="57"/>
        <v>1</v>
      </c>
      <c r="H460">
        <f t="shared" si="58"/>
        <v>0.5</v>
      </c>
      <c r="I460">
        <f t="shared" si="59"/>
        <v>1</v>
      </c>
      <c r="J460" t="str">
        <f t="shared" si="60"/>
        <v>weaksubj</v>
      </c>
      <c r="K460">
        <f t="shared" si="61"/>
        <v>-1</v>
      </c>
      <c r="L460">
        <f t="shared" si="62"/>
        <v>-2</v>
      </c>
      <c r="M460">
        <f t="shared" si="63"/>
        <v>2</v>
      </c>
    </row>
    <row r="461" spans="1:13" x14ac:dyDescent="0.2">
      <c r="A461" t="s">
        <v>7302</v>
      </c>
      <c r="B461">
        <v>4</v>
      </c>
      <c r="C461">
        <f t="shared" si="56"/>
        <v>4</v>
      </c>
      <c r="D461" t="s">
        <v>2544</v>
      </c>
      <c r="E461" t="s">
        <v>2588</v>
      </c>
      <c r="F461" t="s">
        <v>9303</v>
      </c>
      <c r="G461">
        <f t="shared" si="57"/>
        <v>0</v>
      </c>
      <c r="H461">
        <f t="shared" si="58"/>
        <v>0.5</v>
      </c>
      <c r="I461">
        <f t="shared" si="59"/>
        <v>0</v>
      </c>
      <c r="J461">
        <f t="shared" si="60"/>
        <v>0</v>
      </c>
      <c r="K461">
        <f t="shared" si="61"/>
        <v>0</v>
      </c>
      <c r="L461">
        <f t="shared" si="62"/>
        <v>0</v>
      </c>
      <c r="M461">
        <f t="shared" si="63"/>
        <v>0</v>
      </c>
    </row>
    <row r="462" spans="1:13" x14ac:dyDescent="0.2">
      <c r="A462" t="s">
        <v>7303</v>
      </c>
      <c r="B462">
        <v>4</v>
      </c>
      <c r="C462">
        <f t="shared" si="56"/>
        <v>4</v>
      </c>
      <c r="D462" t="s">
        <v>2544</v>
      </c>
      <c r="E462" t="s">
        <v>2588</v>
      </c>
      <c r="F462" t="s">
        <v>9303</v>
      </c>
      <c r="G462">
        <f t="shared" si="57"/>
        <v>0</v>
      </c>
      <c r="H462">
        <f t="shared" si="58"/>
        <v>0.5</v>
      </c>
      <c r="I462">
        <f t="shared" si="59"/>
        <v>0</v>
      </c>
      <c r="J462">
        <f t="shared" si="60"/>
        <v>0</v>
      </c>
      <c r="K462">
        <f t="shared" si="61"/>
        <v>0</v>
      </c>
      <c r="L462">
        <f t="shared" si="62"/>
        <v>0</v>
      </c>
      <c r="M462">
        <f t="shared" si="63"/>
        <v>0</v>
      </c>
    </row>
    <row r="463" spans="1:13" x14ac:dyDescent="0.2">
      <c r="A463" t="s">
        <v>7304</v>
      </c>
      <c r="B463">
        <v>1</v>
      </c>
      <c r="C463">
        <f t="shared" si="56"/>
        <v>1</v>
      </c>
      <c r="D463" t="s">
        <v>2544</v>
      </c>
      <c r="E463" t="s">
        <v>2546</v>
      </c>
      <c r="F463" t="s">
        <v>9302</v>
      </c>
      <c r="G463">
        <f t="shared" si="57"/>
        <v>-1</v>
      </c>
      <c r="H463">
        <f t="shared" si="58"/>
        <v>0.5</v>
      </c>
      <c r="I463">
        <f t="shared" si="59"/>
        <v>-0.5</v>
      </c>
      <c r="J463">
        <f t="shared" si="60"/>
        <v>0</v>
      </c>
      <c r="K463">
        <f t="shared" si="61"/>
        <v>0</v>
      </c>
      <c r="L463">
        <f t="shared" si="62"/>
        <v>0</v>
      </c>
      <c r="M463">
        <f t="shared" si="63"/>
        <v>0</v>
      </c>
    </row>
    <row r="464" spans="1:13" x14ac:dyDescent="0.2">
      <c r="A464" t="s">
        <v>7305</v>
      </c>
      <c r="B464">
        <v>8</v>
      </c>
      <c r="C464">
        <f t="shared" si="56"/>
        <v>8</v>
      </c>
      <c r="D464" t="s">
        <v>2549</v>
      </c>
      <c r="E464" t="s">
        <v>2588</v>
      </c>
      <c r="F464" t="s">
        <v>9299</v>
      </c>
      <c r="G464">
        <f t="shared" si="57"/>
        <v>0</v>
      </c>
      <c r="H464">
        <f t="shared" si="58"/>
        <v>1</v>
      </c>
      <c r="I464">
        <f t="shared" si="59"/>
        <v>0</v>
      </c>
      <c r="J464">
        <f t="shared" si="60"/>
        <v>0</v>
      </c>
      <c r="K464">
        <f t="shared" si="61"/>
        <v>0</v>
      </c>
      <c r="L464">
        <f t="shared" si="62"/>
        <v>0</v>
      </c>
      <c r="M464">
        <f t="shared" si="63"/>
        <v>0</v>
      </c>
    </row>
    <row r="465" spans="1:13" x14ac:dyDescent="0.2">
      <c r="A465" t="s">
        <v>7321</v>
      </c>
      <c r="B465">
        <v>2</v>
      </c>
      <c r="C465">
        <f t="shared" si="56"/>
        <v>2</v>
      </c>
      <c r="D465" t="s">
        <v>2549</v>
      </c>
      <c r="E465" t="s">
        <v>2563</v>
      </c>
      <c r="F465" t="s">
        <v>9301</v>
      </c>
      <c r="G465">
        <f t="shared" si="57"/>
        <v>1</v>
      </c>
      <c r="H465">
        <f t="shared" si="58"/>
        <v>1</v>
      </c>
      <c r="I465">
        <f t="shared" si="59"/>
        <v>2</v>
      </c>
      <c r="J465" t="str">
        <f t="shared" si="60"/>
        <v>strongsubj</v>
      </c>
      <c r="K465">
        <f t="shared" si="61"/>
        <v>1</v>
      </c>
      <c r="L465">
        <f t="shared" si="62"/>
        <v>2</v>
      </c>
      <c r="M465">
        <f t="shared" si="63"/>
        <v>2</v>
      </c>
    </row>
    <row r="466" spans="1:13" x14ac:dyDescent="0.2">
      <c r="A466" t="s">
        <v>7339</v>
      </c>
      <c r="B466">
        <v>1</v>
      </c>
      <c r="C466">
        <f t="shared" si="56"/>
        <v>1</v>
      </c>
      <c r="D466" t="s">
        <v>2544</v>
      </c>
      <c r="E466" t="s">
        <v>2588</v>
      </c>
      <c r="F466" t="s">
        <v>9303</v>
      </c>
      <c r="G466">
        <f t="shared" si="57"/>
        <v>0</v>
      </c>
      <c r="H466">
        <f t="shared" si="58"/>
        <v>0.5</v>
      </c>
      <c r="I466">
        <f t="shared" si="59"/>
        <v>0</v>
      </c>
      <c r="J466">
        <f t="shared" si="60"/>
        <v>0</v>
      </c>
      <c r="K466">
        <f t="shared" si="61"/>
        <v>0</v>
      </c>
      <c r="L466">
        <f t="shared" si="62"/>
        <v>0</v>
      </c>
      <c r="M466">
        <f t="shared" si="63"/>
        <v>0</v>
      </c>
    </row>
    <row r="467" spans="1:13" x14ac:dyDescent="0.2">
      <c r="A467" t="s">
        <v>7342</v>
      </c>
      <c r="B467">
        <v>1</v>
      </c>
      <c r="C467">
        <f t="shared" si="56"/>
        <v>1</v>
      </c>
      <c r="D467" t="s">
        <v>2544</v>
      </c>
      <c r="E467" t="s">
        <v>2546</v>
      </c>
      <c r="F467" t="s">
        <v>9302</v>
      </c>
      <c r="G467">
        <f t="shared" si="57"/>
        <v>-1</v>
      </c>
      <c r="H467">
        <f t="shared" si="58"/>
        <v>0.5</v>
      </c>
      <c r="I467">
        <f t="shared" si="59"/>
        <v>-0.5</v>
      </c>
      <c r="J467">
        <f t="shared" si="60"/>
        <v>0</v>
      </c>
      <c r="K467">
        <f t="shared" si="61"/>
        <v>0</v>
      </c>
      <c r="L467">
        <f t="shared" si="62"/>
        <v>0</v>
      </c>
      <c r="M467">
        <f t="shared" si="63"/>
        <v>0</v>
      </c>
    </row>
    <row r="468" spans="1:13" x14ac:dyDescent="0.2">
      <c r="A468" t="s">
        <v>7343</v>
      </c>
      <c r="B468">
        <v>6</v>
      </c>
      <c r="C468">
        <f t="shared" si="56"/>
        <v>6</v>
      </c>
      <c r="D468" t="s">
        <v>2549</v>
      </c>
      <c r="E468" t="s">
        <v>2588</v>
      </c>
      <c r="F468" t="s">
        <v>9299</v>
      </c>
      <c r="G468">
        <f t="shared" si="57"/>
        <v>0</v>
      </c>
      <c r="H468">
        <f t="shared" si="58"/>
        <v>1</v>
      </c>
      <c r="I468">
        <f t="shared" si="59"/>
        <v>0</v>
      </c>
      <c r="J468">
        <f t="shared" si="60"/>
        <v>0</v>
      </c>
      <c r="K468">
        <f t="shared" si="61"/>
        <v>0</v>
      </c>
      <c r="L468">
        <f t="shared" si="62"/>
        <v>0</v>
      </c>
      <c r="M468">
        <f t="shared" si="63"/>
        <v>0</v>
      </c>
    </row>
    <row r="469" spans="1:13" x14ac:dyDescent="0.2">
      <c r="A469" t="s">
        <v>7343</v>
      </c>
      <c r="B469">
        <v>6</v>
      </c>
      <c r="C469">
        <f t="shared" si="56"/>
        <v>0</v>
      </c>
      <c r="D469" t="s">
        <v>2544</v>
      </c>
      <c r="E469" t="s">
        <v>2588</v>
      </c>
      <c r="F469" t="s">
        <v>9303</v>
      </c>
      <c r="G469">
        <f t="shared" si="57"/>
        <v>0</v>
      </c>
      <c r="H469">
        <f t="shared" si="58"/>
        <v>0.5</v>
      </c>
      <c r="I469">
        <f t="shared" si="59"/>
        <v>0</v>
      </c>
      <c r="J469">
        <f t="shared" si="60"/>
        <v>0</v>
      </c>
      <c r="K469">
        <f t="shared" si="61"/>
        <v>0</v>
      </c>
      <c r="L469">
        <f t="shared" si="62"/>
        <v>0</v>
      </c>
      <c r="M469">
        <f t="shared" si="63"/>
        <v>0</v>
      </c>
    </row>
    <row r="470" spans="1:13" x14ac:dyDescent="0.2">
      <c r="A470" t="s">
        <v>7354</v>
      </c>
      <c r="B470">
        <v>90</v>
      </c>
      <c r="C470">
        <f t="shared" si="56"/>
        <v>90</v>
      </c>
      <c r="D470" t="s">
        <v>2544</v>
      </c>
      <c r="E470" t="s">
        <v>2563</v>
      </c>
      <c r="F470" t="s">
        <v>9298</v>
      </c>
      <c r="G470">
        <f t="shared" si="57"/>
        <v>1</v>
      </c>
      <c r="H470">
        <f t="shared" si="58"/>
        <v>0.5</v>
      </c>
      <c r="I470">
        <f t="shared" si="59"/>
        <v>45</v>
      </c>
      <c r="J470" t="str">
        <f t="shared" si="60"/>
        <v>weaksubj</v>
      </c>
      <c r="K470">
        <f t="shared" si="61"/>
        <v>-1</v>
      </c>
      <c r="L470">
        <f t="shared" si="62"/>
        <v>-90</v>
      </c>
      <c r="M470">
        <f t="shared" si="63"/>
        <v>90</v>
      </c>
    </row>
    <row r="471" spans="1:13" x14ac:dyDescent="0.2">
      <c r="A471" t="s">
        <v>7357</v>
      </c>
      <c r="B471">
        <v>10</v>
      </c>
      <c r="C471">
        <f t="shared" si="56"/>
        <v>10</v>
      </c>
      <c r="D471" t="s">
        <v>2544</v>
      </c>
      <c r="E471" t="s">
        <v>2563</v>
      </c>
      <c r="F471" t="s">
        <v>9298</v>
      </c>
      <c r="G471">
        <f t="shared" si="57"/>
        <v>1</v>
      </c>
      <c r="H471">
        <f t="shared" si="58"/>
        <v>0.5</v>
      </c>
      <c r="I471">
        <f t="shared" si="59"/>
        <v>5</v>
      </c>
      <c r="J471" t="str">
        <f t="shared" si="60"/>
        <v>weaksubj</v>
      </c>
      <c r="K471">
        <f t="shared" si="61"/>
        <v>-1</v>
      </c>
      <c r="L471">
        <f t="shared" si="62"/>
        <v>-10</v>
      </c>
      <c r="M471">
        <f t="shared" si="63"/>
        <v>10</v>
      </c>
    </row>
    <row r="472" spans="1:13" x14ac:dyDescent="0.2">
      <c r="A472" t="s">
        <v>7361</v>
      </c>
      <c r="B472">
        <v>65</v>
      </c>
      <c r="C472">
        <f t="shared" si="56"/>
        <v>65</v>
      </c>
      <c r="D472" t="s">
        <v>2549</v>
      </c>
      <c r="E472" t="s">
        <v>2588</v>
      </c>
      <c r="F472" t="s">
        <v>9299</v>
      </c>
      <c r="G472">
        <f t="shared" si="57"/>
        <v>0</v>
      </c>
      <c r="H472">
        <f t="shared" si="58"/>
        <v>1</v>
      </c>
      <c r="I472">
        <f t="shared" si="59"/>
        <v>0</v>
      </c>
      <c r="J472">
        <f t="shared" si="60"/>
        <v>0</v>
      </c>
      <c r="K472">
        <f t="shared" si="61"/>
        <v>0</v>
      </c>
      <c r="L472">
        <f t="shared" si="62"/>
        <v>0</v>
      </c>
      <c r="M472">
        <f t="shared" si="63"/>
        <v>0</v>
      </c>
    </row>
    <row r="473" spans="1:13" x14ac:dyDescent="0.2">
      <c r="A473" t="s">
        <v>7362</v>
      </c>
      <c r="B473">
        <v>2</v>
      </c>
      <c r="C473">
        <f t="shared" si="56"/>
        <v>2</v>
      </c>
      <c r="D473" t="s">
        <v>2544</v>
      </c>
      <c r="E473" t="s">
        <v>2563</v>
      </c>
      <c r="F473" t="s">
        <v>9298</v>
      </c>
      <c r="G473">
        <f t="shared" si="57"/>
        <v>1</v>
      </c>
      <c r="H473">
        <f t="shared" si="58"/>
        <v>0.5</v>
      </c>
      <c r="I473">
        <f t="shared" si="59"/>
        <v>1</v>
      </c>
      <c r="J473" t="str">
        <f t="shared" si="60"/>
        <v>weaksubj</v>
      </c>
      <c r="K473">
        <f t="shared" si="61"/>
        <v>-1</v>
      </c>
      <c r="L473">
        <f t="shared" si="62"/>
        <v>-2</v>
      </c>
      <c r="M473">
        <f t="shared" si="63"/>
        <v>2</v>
      </c>
    </row>
    <row r="474" spans="1:13" x14ac:dyDescent="0.2">
      <c r="A474" t="s">
        <v>7382</v>
      </c>
      <c r="B474">
        <v>3</v>
      </c>
      <c r="C474">
        <f t="shared" si="56"/>
        <v>3</v>
      </c>
      <c r="D474" t="s">
        <v>2549</v>
      </c>
      <c r="E474" t="s">
        <v>2563</v>
      </c>
      <c r="F474" t="s">
        <v>9301</v>
      </c>
      <c r="G474">
        <f t="shared" si="57"/>
        <v>1</v>
      </c>
      <c r="H474">
        <f t="shared" si="58"/>
        <v>1</v>
      </c>
      <c r="I474">
        <f t="shared" si="59"/>
        <v>3</v>
      </c>
      <c r="J474" t="str">
        <f t="shared" si="60"/>
        <v>strongsubj</v>
      </c>
      <c r="K474">
        <f t="shared" si="61"/>
        <v>1</v>
      </c>
      <c r="L474">
        <f t="shared" si="62"/>
        <v>3</v>
      </c>
      <c r="M474">
        <f t="shared" si="63"/>
        <v>3</v>
      </c>
    </row>
    <row r="475" spans="1:13" x14ac:dyDescent="0.2">
      <c r="A475" t="s">
        <v>7385</v>
      </c>
      <c r="B475">
        <v>2</v>
      </c>
      <c r="C475">
        <f t="shared" si="56"/>
        <v>2</v>
      </c>
      <c r="D475" t="s">
        <v>2549</v>
      </c>
      <c r="E475" t="s">
        <v>2563</v>
      </c>
      <c r="F475" t="s">
        <v>9301</v>
      </c>
      <c r="G475">
        <f t="shared" si="57"/>
        <v>1</v>
      </c>
      <c r="H475">
        <f t="shared" si="58"/>
        <v>1</v>
      </c>
      <c r="I475">
        <f t="shared" si="59"/>
        <v>2</v>
      </c>
      <c r="J475" t="str">
        <f t="shared" si="60"/>
        <v>strongsubj</v>
      </c>
      <c r="K475">
        <f t="shared" si="61"/>
        <v>1</v>
      </c>
      <c r="L475">
        <f t="shared" si="62"/>
        <v>2</v>
      </c>
      <c r="M475">
        <f t="shared" si="63"/>
        <v>2</v>
      </c>
    </row>
    <row r="476" spans="1:13" x14ac:dyDescent="0.2">
      <c r="A476" t="s">
        <v>7400</v>
      </c>
      <c r="B476">
        <v>1</v>
      </c>
      <c r="C476">
        <f t="shared" si="56"/>
        <v>1</v>
      </c>
      <c r="D476" t="s">
        <v>2544</v>
      </c>
      <c r="E476" t="s">
        <v>2563</v>
      </c>
      <c r="F476" t="s">
        <v>9298</v>
      </c>
      <c r="G476">
        <f t="shared" si="57"/>
        <v>1</v>
      </c>
      <c r="H476">
        <f t="shared" si="58"/>
        <v>0.5</v>
      </c>
      <c r="I476">
        <f t="shared" si="59"/>
        <v>0.5</v>
      </c>
      <c r="J476" t="str">
        <f t="shared" si="60"/>
        <v>weaksubj</v>
      </c>
      <c r="K476">
        <f t="shared" si="61"/>
        <v>-1</v>
      </c>
      <c r="L476">
        <f t="shared" si="62"/>
        <v>-1</v>
      </c>
      <c r="M476">
        <f t="shared" si="63"/>
        <v>1</v>
      </c>
    </row>
    <row r="477" spans="1:13" x14ac:dyDescent="0.2">
      <c r="A477" t="s">
        <v>7415</v>
      </c>
      <c r="B477">
        <v>1</v>
      </c>
      <c r="C477">
        <f t="shared" si="56"/>
        <v>1</v>
      </c>
      <c r="D477" t="s">
        <v>2549</v>
      </c>
      <c r="E477" t="s">
        <v>2588</v>
      </c>
      <c r="F477" t="s">
        <v>9299</v>
      </c>
      <c r="G477">
        <f t="shared" si="57"/>
        <v>0</v>
      </c>
      <c r="H477">
        <f t="shared" si="58"/>
        <v>1</v>
      </c>
      <c r="I477">
        <f t="shared" si="59"/>
        <v>0</v>
      </c>
      <c r="J477">
        <f t="shared" si="60"/>
        <v>0</v>
      </c>
      <c r="K477">
        <f t="shared" si="61"/>
        <v>0</v>
      </c>
      <c r="L477">
        <f t="shared" si="62"/>
        <v>0</v>
      </c>
      <c r="M477">
        <f t="shared" si="63"/>
        <v>0</v>
      </c>
    </row>
    <row r="478" spans="1:13" x14ac:dyDescent="0.2">
      <c r="A478" t="s">
        <v>7419</v>
      </c>
      <c r="B478">
        <v>1</v>
      </c>
      <c r="C478">
        <f t="shared" si="56"/>
        <v>1</v>
      </c>
      <c r="D478" t="s">
        <v>2549</v>
      </c>
      <c r="E478" t="s">
        <v>2546</v>
      </c>
      <c r="F478" t="s">
        <v>9300</v>
      </c>
      <c r="G478">
        <f t="shared" si="57"/>
        <v>-1</v>
      </c>
      <c r="H478">
        <f t="shared" si="58"/>
        <v>1</v>
      </c>
      <c r="I478">
        <f t="shared" si="59"/>
        <v>-1</v>
      </c>
      <c r="J478">
        <f t="shared" si="60"/>
        <v>0</v>
      </c>
      <c r="K478">
        <f t="shared" si="61"/>
        <v>0</v>
      </c>
      <c r="L478">
        <f t="shared" si="62"/>
        <v>0</v>
      </c>
      <c r="M478">
        <f t="shared" si="63"/>
        <v>0</v>
      </c>
    </row>
    <row r="479" spans="1:13" x14ac:dyDescent="0.2">
      <c r="A479" t="s">
        <v>7434</v>
      </c>
      <c r="B479">
        <v>3</v>
      </c>
      <c r="C479">
        <f t="shared" si="56"/>
        <v>3</v>
      </c>
      <c r="D479" t="s">
        <v>2544</v>
      </c>
      <c r="E479" t="s">
        <v>2563</v>
      </c>
      <c r="F479" t="s">
        <v>9298</v>
      </c>
      <c r="G479">
        <f t="shared" si="57"/>
        <v>1</v>
      </c>
      <c r="H479">
        <f t="shared" si="58"/>
        <v>0.5</v>
      </c>
      <c r="I479">
        <f t="shared" si="59"/>
        <v>1.5</v>
      </c>
      <c r="J479" t="str">
        <f t="shared" si="60"/>
        <v>weaksubj</v>
      </c>
      <c r="K479">
        <f t="shared" si="61"/>
        <v>-1</v>
      </c>
      <c r="L479">
        <f t="shared" si="62"/>
        <v>-3</v>
      </c>
      <c r="M479">
        <f t="shared" si="63"/>
        <v>3</v>
      </c>
    </row>
    <row r="480" spans="1:13" x14ac:dyDescent="0.2">
      <c r="A480" t="s">
        <v>7440</v>
      </c>
      <c r="B480">
        <v>1</v>
      </c>
      <c r="C480">
        <f t="shared" si="56"/>
        <v>1</v>
      </c>
      <c r="D480" t="s">
        <v>2544</v>
      </c>
      <c r="E480" t="s">
        <v>2563</v>
      </c>
      <c r="F480" t="s">
        <v>9298</v>
      </c>
      <c r="G480">
        <f t="shared" si="57"/>
        <v>1</v>
      </c>
      <c r="H480">
        <f t="shared" si="58"/>
        <v>0.5</v>
      </c>
      <c r="I480">
        <f t="shared" si="59"/>
        <v>0.5</v>
      </c>
      <c r="J480" t="str">
        <f t="shared" si="60"/>
        <v>weaksubj</v>
      </c>
      <c r="K480">
        <f t="shared" si="61"/>
        <v>-1</v>
      </c>
      <c r="L480">
        <f t="shared" si="62"/>
        <v>-1</v>
      </c>
      <c r="M480">
        <f t="shared" si="63"/>
        <v>1</v>
      </c>
    </row>
    <row r="481" spans="1:13" x14ac:dyDescent="0.2">
      <c r="A481" t="s">
        <v>7445</v>
      </c>
      <c r="B481">
        <v>2</v>
      </c>
      <c r="C481">
        <f t="shared" si="56"/>
        <v>2</v>
      </c>
      <c r="D481" t="s">
        <v>2549</v>
      </c>
      <c r="E481" t="s">
        <v>2563</v>
      </c>
      <c r="F481" t="s">
        <v>9301</v>
      </c>
      <c r="G481">
        <f t="shared" si="57"/>
        <v>1</v>
      </c>
      <c r="H481">
        <f t="shared" si="58"/>
        <v>1</v>
      </c>
      <c r="I481">
        <f t="shared" si="59"/>
        <v>2</v>
      </c>
      <c r="J481" t="str">
        <f t="shared" si="60"/>
        <v>strongsubj</v>
      </c>
      <c r="K481">
        <f t="shared" si="61"/>
        <v>1</v>
      </c>
      <c r="L481">
        <f t="shared" si="62"/>
        <v>2</v>
      </c>
      <c r="M481">
        <f t="shared" si="63"/>
        <v>2</v>
      </c>
    </row>
    <row r="482" spans="1:13" x14ac:dyDescent="0.2">
      <c r="A482" t="s">
        <v>7449</v>
      </c>
      <c r="B482">
        <v>3</v>
      </c>
      <c r="C482">
        <f t="shared" si="56"/>
        <v>3</v>
      </c>
      <c r="D482" t="s">
        <v>2544</v>
      </c>
      <c r="E482" t="s">
        <v>2546</v>
      </c>
      <c r="F482" t="s">
        <v>9302</v>
      </c>
      <c r="G482">
        <f t="shared" si="57"/>
        <v>-1</v>
      </c>
      <c r="H482">
        <f t="shared" si="58"/>
        <v>0.5</v>
      </c>
      <c r="I482">
        <f t="shared" si="59"/>
        <v>-1.5</v>
      </c>
      <c r="J482">
        <f t="shared" si="60"/>
        <v>0</v>
      </c>
      <c r="K482">
        <f t="shared" si="61"/>
        <v>0</v>
      </c>
      <c r="L482">
        <f t="shared" si="62"/>
        <v>0</v>
      </c>
      <c r="M482">
        <f t="shared" si="63"/>
        <v>0</v>
      </c>
    </row>
    <row r="483" spans="1:13" x14ac:dyDescent="0.2">
      <c r="A483" t="s">
        <v>7519</v>
      </c>
      <c r="B483">
        <v>3</v>
      </c>
      <c r="C483">
        <f t="shared" si="56"/>
        <v>3</v>
      </c>
      <c r="D483" t="s">
        <v>2549</v>
      </c>
      <c r="E483" t="s">
        <v>2563</v>
      </c>
      <c r="F483" t="s">
        <v>9301</v>
      </c>
      <c r="G483">
        <f t="shared" si="57"/>
        <v>1</v>
      </c>
      <c r="H483">
        <f t="shared" si="58"/>
        <v>1</v>
      </c>
      <c r="I483">
        <f t="shared" si="59"/>
        <v>3</v>
      </c>
      <c r="J483" t="str">
        <f t="shared" si="60"/>
        <v>strongsubj</v>
      </c>
      <c r="K483">
        <f t="shared" si="61"/>
        <v>1</v>
      </c>
      <c r="L483">
        <f t="shared" si="62"/>
        <v>3</v>
      </c>
      <c r="M483">
        <f t="shared" si="63"/>
        <v>3</v>
      </c>
    </row>
    <row r="484" spans="1:13" x14ac:dyDescent="0.2">
      <c r="A484" t="s">
        <v>7519</v>
      </c>
      <c r="B484">
        <v>3</v>
      </c>
      <c r="C484">
        <f t="shared" si="56"/>
        <v>0</v>
      </c>
      <c r="D484" t="s">
        <v>2544</v>
      </c>
      <c r="E484" t="s">
        <v>2563</v>
      </c>
      <c r="F484" t="s">
        <v>9298</v>
      </c>
      <c r="G484">
        <f t="shared" si="57"/>
        <v>1</v>
      </c>
      <c r="H484">
        <f t="shared" si="58"/>
        <v>0.5</v>
      </c>
      <c r="I484">
        <f t="shared" si="59"/>
        <v>0</v>
      </c>
      <c r="J484" t="str">
        <f t="shared" si="60"/>
        <v>weaksubj</v>
      </c>
      <c r="K484">
        <f t="shared" si="61"/>
        <v>-1</v>
      </c>
      <c r="L484">
        <f t="shared" si="62"/>
        <v>0</v>
      </c>
      <c r="M484">
        <f t="shared" si="63"/>
        <v>0</v>
      </c>
    </row>
    <row r="485" spans="1:13" x14ac:dyDescent="0.2">
      <c r="A485" t="s">
        <v>7544</v>
      </c>
      <c r="B485">
        <v>77</v>
      </c>
      <c r="C485">
        <f t="shared" si="56"/>
        <v>77</v>
      </c>
      <c r="D485" t="s">
        <v>2544</v>
      </c>
      <c r="E485" t="s">
        <v>2546</v>
      </c>
      <c r="F485" t="s">
        <v>9302</v>
      </c>
      <c r="G485">
        <f t="shared" si="57"/>
        <v>-1</v>
      </c>
      <c r="H485">
        <f t="shared" si="58"/>
        <v>0.5</v>
      </c>
      <c r="I485">
        <f t="shared" si="59"/>
        <v>-38.5</v>
      </c>
      <c r="J485">
        <f t="shared" si="60"/>
        <v>0</v>
      </c>
      <c r="K485">
        <f t="shared" si="61"/>
        <v>0</v>
      </c>
      <c r="L485">
        <f t="shared" si="62"/>
        <v>0</v>
      </c>
      <c r="M485">
        <f t="shared" si="63"/>
        <v>0</v>
      </c>
    </row>
    <row r="486" spans="1:13" x14ac:dyDescent="0.2">
      <c r="A486" t="s">
        <v>7580</v>
      </c>
      <c r="B486">
        <v>1</v>
      </c>
      <c r="C486">
        <f t="shared" si="56"/>
        <v>1</v>
      </c>
      <c r="D486" t="s">
        <v>2549</v>
      </c>
      <c r="E486" t="s">
        <v>2546</v>
      </c>
      <c r="F486" t="s">
        <v>9300</v>
      </c>
      <c r="G486">
        <f t="shared" si="57"/>
        <v>-1</v>
      </c>
      <c r="H486">
        <f t="shared" si="58"/>
        <v>1</v>
      </c>
      <c r="I486">
        <f t="shared" si="59"/>
        <v>-1</v>
      </c>
      <c r="J486">
        <f t="shared" si="60"/>
        <v>0</v>
      </c>
      <c r="K486">
        <f t="shared" si="61"/>
        <v>0</v>
      </c>
      <c r="L486">
        <f t="shared" si="62"/>
        <v>0</v>
      </c>
      <c r="M486">
        <f t="shared" si="63"/>
        <v>0</v>
      </c>
    </row>
    <row r="487" spans="1:13" x14ac:dyDescent="0.2">
      <c r="A487" t="s">
        <v>7582</v>
      </c>
      <c r="B487">
        <v>2</v>
      </c>
      <c r="C487">
        <f t="shared" si="56"/>
        <v>2</v>
      </c>
      <c r="D487" t="s">
        <v>2549</v>
      </c>
      <c r="E487" t="s">
        <v>2546</v>
      </c>
      <c r="F487" t="s">
        <v>9300</v>
      </c>
      <c r="G487">
        <f t="shared" si="57"/>
        <v>-1</v>
      </c>
      <c r="H487">
        <f t="shared" si="58"/>
        <v>1</v>
      </c>
      <c r="I487">
        <f t="shared" si="59"/>
        <v>-2</v>
      </c>
      <c r="J487">
        <f t="shared" si="60"/>
        <v>0</v>
      </c>
      <c r="K487">
        <f t="shared" si="61"/>
        <v>0</v>
      </c>
      <c r="L487">
        <f t="shared" si="62"/>
        <v>0</v>
      </c>
      <c r="M487">
        <f t="shared" si="63"/>
        <v>0</v>
      </c>
    </row>
    <row r="488" spans="1:13" x14ac:dyDescent="0.2">
      <c r="A488" t="s">
        <v>7587</v>
      </c>
      <c r="B488">
        <v>80</v>
      </c>
      <c r="C488">
        <f t="shared" si="56"/>
        <v>80</v>
      </c>
      <c r="D488" t="s">
        <v>2549</v>
      </c>
      <c r="E488" t="s">
        <v>2563</v>
      </c>
      <c r="F488" t="s">
        <v>9301</v>
      </c>
      <c r="G488">
        <f t="shared" si="57"/>
        <v>1</v>
      </c>
      <c r="H488">
        <f t="shared" si="58"/>
        <v>1</v>
      </c>
      <c r="I488">
        <f t="shared" si="59"/>
        <v>80</v>
      </c>
      <c r="J488" t="str">
        <f t="shared" si="60"/>
        <v>strongsubj</v>
      </c>
      <c r="K488">
        <f t="shared" si="61"/>
        <v>1</v>
      </c>
      <c r="L488">
        <f t="shared" si="62"/>
        <v>80</v>
      </c>
      <c r="M488">
        <f t="shared" si="63"/>
        <v>80</v>
      </c>
    </row>
    <row r="489" spans="1:13" x14ac:dyDescent="0.2">
      <c r="A489" t="s">
        <v>7587</v>
      </c>
      <c r="B489">
        <v>80</v>
      </c>
      <c r="C489">
        <f t="shared" si="56"/>
        <v>0</v>
      </c>
      <c r="D489" t="s">
        <v>2544</v>
      </c>
      <c r="E489" t="s">
        <v>2563</v>
      </c>
      <c r="F489" t="s">
        <v>9298</v>
      </c>
      <c r="G489">
        <f t="shared" si="57"/>
        <v>1</v>
      </c>
      <c r="H489">
        <f t="shared" si="58"/>
        <v>0.5</v>
      </c>
      <c r="I489">
        <f t="shared" si="59"/>
        <v>0</v>
      </c>
      <c r="J489" t="str">
        <f t="shared" si="60"/>
        <v>weaksubj</v>
      </c>
      <c r="K489">
        <f t="shared" si="61"/>
        <v>-1</v>
      </c>
      <c r="L489">
        <f t="shared" si="62"/>
        <v>0</v>
      </c>
      <c r="M489">
        <f t="shared" si="63"/>
        <v>0</v>
      </c>
    </row>
    <row r="490" spans="1:13" x14ac:dyDescent="0.2">
      <c r="A490" t="s">
        <v>7596</v>
      </c>
      <c r="B490">
        <v>2</v>
      </c>
      <c r="C490">
        <f t="shared" si="56"/>
        <v>2</v>
      </c>
      <c r="D490" t="s">
        <v>2544</v>
      </c>
      <c r="E490" t="s">
        <v>2563</v>
      </c>
      <c r="F490" t="s">
        <v>9298</v>
      </c>
      <c r="G490">
        <f t="shared" si="57"/>
        <v>1</v>
      </c>
      <c r="H490">
        <f t="shared" si="58"/>
        <v>0.5</v>
      </c>
      <c r="I490">
        <f t="shared" si="59"/>
        <v>1</v>
      </c>
      <c r="J490" t="str">
        <f t="shared" si="60"/>
        <v>weaksubj</v>
      </c>
      <c r="K490">
        <f t="shared" si="61"/>
        <v>-1</v>
      </c>
      <c r="L490">
        <f t="shared" si="62"/>
        <v>-2</v>
      </c>
      <c r="M490">
        <f t="shared" si="63"/>
        <v>2</v>
      </c>
    </row>
    <row r="491" spans="1:13" x14ac:dyDescent="0.2">
      <c r="A491" t="s">
        <v>7605</v>
      </c>
      <c r="B491">
        <v>1</v>
      </c>
      <c r="C491">
        <f t="shared" si="56"/>
        <v>1</v>
      </c>
      <c r="D491" t="s">
        <v>2544</v>
      </c>
      <c r="E491" t="s">
        <v>2546</v>
      </c>
      <c r="F491" t="s">
        <v>9302</v>
      </c>
      <c r="G491">
        <f t="shared" si="57"/>
        <v>-1</v>
      </c>
      <c r="H491">
        <f t="shared" si="58"/>
        <v>0.5</v>
      </c>
      <c r="I491">
        <f t="shared" si="59"/>
        <v>-0.5</v>
      </c>
      <c r="J491">
        <f t="shared" si="60"/>
        <v>0</v>
      </c>
      <c r="K491">
        <f t="shared" si="61"/>
        <v>0</v>
      </c>
      <c r="L491">
        <f t="shared" si="62"/>
        <v>0</v>
      </c>
      <c r="M491">
        <f t="shared" si="63"/>
        <v>0</v>
      </c>
    </row>
    <row r="492" spans="1:13" x14ac:dyDescent="0.2">
      <c r="A492" t="s">
        <v>7622</v>
      </c>
      <c r="B492">
        <v>1</v>
      </c>
      <c r="C492">
        <f t="shared" si="56"/>
        <v>1</v>
      </c>
      <c r="D492" t="s">
        <v>2549</v>
      </c>
      <c r="E492" t="s">
        <v>2546</v>
      </c>
      <c r="F492" t="s">
        <v>9300</v>
      </c>
      <c r="G492">
        <f t="shared" si="57"/>
        <v>-1</v>
      </c>
      <c r="H492">
        <f t="shared" si="58"/>
        <v>1</v>
      </c>
      <c r="I492">
        <f t="shared" si="59"/>
        <v>-1</v>
      </c>
      <c r="J492">
        <f t="shared" si="60"/>
        <v>0</v>
      </c>
      <c r="K492">
        <f t="shared" si="61"/>
        <v>0</v>
      </c>
      <c r="L492">
        <f t="shared" si="62"/>
        <v>0</v>
      </c>
      <c r="M492">
        <f t="shared" si="63"/>
        <v>0</v>
      </c>
    </row>
    <row r="493" spans="1:13" x14ac:dyDescent="0.2">
      <c r="A493" t="s">
        <v>7643</v>
      </c>
      <c r="B493">
        <v>2</v>
      </c>
      <c r="C493">
        <f t="shared" si="56"/>
        <v>2</v>
      </c>
      <c r="D493" t="s">
        <v>2549</v>
      </c>
      <c r="E493" t="s">
        <v>2546</v>
      </c>
      <c r="F493" t="s">
        <v>9300</v>
      </c>
      <c r="G493">
        <f t="shared" si="57"/>
        <v>-1</v>
      </c>
      <c r="H493">
        <f t="shared" si="58"/>
        <v>1</v>
      </c>
      <c r="I493">
        <f t="shared" si="59"/>
        <v>-2</v>
      </c>
      <c r="J493">
        <f t="shared" si="60"/>
        <v>0</v>
      </c>
      <c r="K493">
        <f t="shared" si="61"/>
        <v>0</v>
      </c>
      <c r="L493">
        <f t="shared" si="62"/>
        <v>0</v>
      </c>
      <c r="M493">
        <f t="shared" si="63"/>
        <v>0</v>
      </c>
    </row>
    <row r="494" spans="1:13" x14ac:dyDescent="0.2">
      <c r="A494" t="s">
        <v>7645</v>
      </c>
      <c r="B494">
        <v>3</v>
      </c>
      <c r="C494">
        <f t="shared" si="56"/>
        <v>3</v>
      </c>
      <c r="D494" t="s">
        <v>2549</v>
      </c>
      <c r="E494" t="s">
        <v>2546</v>
      </c>
      <c r="F494" t="s">
        <v>9300</v>
      </c>
      <c r="G494">
        <f t="shared" si="57"/>
        <v>-1</v>
      </c>
      <c r="H494">
        <f t="shared" si="58"/>
        <v>1</v>
      </c>
      <c r="I494">
        <f t="shared" si="59"/>
        <v>-3</v>
      </c>
      <c r="J494">
        <f t="shared" si="60"/>
        <v>0</v>
      </c>
      <c r="K494">
        <f t="shared" si="61"/>
        <v>0</v>
      </c>
      <c r="L494">
        <f t="shared" si="62"/>
        <v>0</v>
      </c>
      <c r="M494">
        <f t="shared" si="63"/>
        <v>0</v>
      </c>
    </row>
    <row r="495" spans="1:13" x14ac:dyDescent="0.2">
      <c r="A495" t="s">
        <v>7647</v>
      </c>
      <c r="B495">
        <v>2</v>
      </c>
      <c r="C495">
        <f t="shared" si="56"/>
        <v>2</v>
      </c>
      <c r="D495" t="s">
        <v>2544</v>
      </c>
      <c r="E495" t="s">
        <v>2563</v>
      </c>
      <c r="F495" t="s">
        <v>9298</v>
      </c>
      <c r="G495">
        <f t="shared" si="57"/>
        <v>1</v>
      </c>
      <c r="H495">
        <f t="shared" si="58"/>
        <v>0.5</v>
      </c>
      <c r="I495">
        <f t="shared" si="59"/>
        <v>1</v>
      </c>
      <c r="J495" t="str">
        <f t="shared" si="60"/>
        <v>weaksubj</v>
      </c>
      <c r="K495">
        <f t="shared" si="61"/>
        <v>-1</v>
      </c>
      <c r="L495">
        <f t="shared" si="62"/>
        <v>-2</v>
      </c>
      <c r="M495">
        <f t="shared" si="63"/>
        <v>2</v>
      </c>
    </row>
    <row r="496" spans="1:13" x14ac:dyDescent="0.2">
      <c r="A496" t="s">
        <v>7671</v>
      </c>
      <c r="B496">
        <v>1</v>
      </c>
      <c r="C496">
        <f t="shared" si="56"/>
        <v>1</v>
      </c>
      <c r="D496" t="s">
        <v>2549</v>
      </c>
      <c r="E496" t="s">
        <v>2546</v>
      </c>
      <c r="F496" t="s">
        <v>9300</v>
      </c>
      <c r="G496">
        <f t="shared" si="57"/>
        <v>-1</v>
      </c>
      <c r="H496">
        <f t="shared" si="58"/>
        <v>1</v>
      </c>
      <c r="I496">
        <f t="shared" si="59"/>
        <v>-1</v>
      </c>
      <c r="J496">
        <f t="shared" si="60"/>
        <v>0</v>
      </c>
      <c r="K496">
        <f t="shared" si="61"/>
        <v>0</v>
      </c>
      <c r="L496">
        <f t="shared" si="62"/>
        <v>0</v>
      </c>
      <c r="M496">
        <f t="shared" si="63"/>
        <v>0</v>
      </c>
    </row>
    <row r="497" spans="1:13" x14ac:dyDescent="0.2">
      <c r="A497" t="s">
        <v>7690</v>
      </c>
      <c r="B497">
        <v>1</v>
      </c>
      <c r="C497">
        <f t="shared" si="56"/>
        <v>1</v>
      </c>
      <c r="D497" t="s">
        <v>2549</v>
      </c>
      <c r="E497" t="s">
        <v>2563</v>
      </c>
      <c r="F497" t="s">
        <v>9301</v>
      </c>
      <c r="G497">
        <f t="shared" si="57"/>
        <v>1</v>
      </c>
      <c r="H497">
        <f t="shared" si="58"/>
        <v>1</v>
      </c>
      <c r="I497">
        <f t="shared" si="59"/>
        <v>1</v>
      </c>
      <c r="J497" t="str">
        <f t="shared" si="60"/>
        <v>strongsubj</v>
      </c>
      <c r="K497">
        <f t="shared" si="61"/>
        <v>1</v>
      </c>
      <c r="L497">
        <f t="shared" si="62"/>
        <v>1</v>
      </c>
      <c r="M497">
        <f t="shared" si="63"/>
        <v>1</v>
      </c>
    </row>
    <row r="498" spans="1:13" x14ac:dyDescent="0.2">
      <c r="A498" t="s">
        <v>7705</v>
      </c>
      <c r="B498">
        <v>1</v>
      </c>
      <c r="C498">
        <f t="shared" si="56"/>
        <v>1</v>
      </c>
      <c r="D498" t="s">
        <v>2549</v>
      </c>
      <c r="E498" t="s">
        <v>2546</v>
      </c>
      <c r="F498" t="s">
        <v>9300</v>
      </c>
      <c r="G498">
        <f t="shared" si="57"/>
        <v>-1</v>
      </c>
      <c r="H498">
        <f t="shared" si="58"/>
        <v>1</v>
      </c>
      <c r="I498">
        <f t="shared" si="59"/>
        <v>-1</v>
      </c>
      <c r="J498">
        <f t="shared" si="60"/>
        <v>0</v>
      </c>
      <c r="K498">
        <f t="shared" si="61"/>
        <v>0</v>
      </c>
      <c r="L498">
        <f t="shared" si="62"/>
        <v>0</v>
      </c>
      <c r="M498">
        <f t="shared" si="63"/>
        <v>0</v>
      </c>
    </row>
    <row r="499" spans="1:13" x14ac:dyDescent="0.2">
      <c r="A499" t="s">
        <v>7742</v>
      </c>
      <c r="B499">
        <v>18</v>
      </c>
      <c r="C499">
        <f t="shared" si="56"/>
        <v>18</v>
      </c>
      <c r="D499" t="s">
        <v>2544</v>
      </c>
      <c r="E499" t="s">
        <v>2563</v>
      </c>
      <c r="F499" t="s">
        <v>9298</v>
      </c>
      <c r="G499">
        <f t="shared" si="57"/>
        <v>1</v>
      </c>
      <c r="H499">
        <f t="shared" si="58"/>
        <v>0.5</v>
      </c>
      <c r="I499">
        <f t="shared" si="59"/>
        <v>9</v>
      </c>
      <c r="J499" t="str">
        <f t="shared" si="60"/>
        <v>weaksubj</v>
      </c>
      <c r="K499">
        <f t="shared" si="61"/>
        <v>-1</v>
      </c>
      <c r="L499">
        <f t="shared" si="62"/>
        <v>-18</v>
      </c>
      <c r="M499">
        <f t="shared" si="63"/>
        <v>18</v>
      </c>
    </row>
    <row r="500" spans="1:13" x14ac:dyDescent="0.2">
      <c r="A500" t="s">
        <v>7744</v>
      </c>
      <c r="B500">
        <v>3</v>
      </c>
      <c r="C500">
        <f t="shared" si="56"/>
        <v>3</v>
      </c>
      <c r="D500" t="s">
        <v>2544</v>
      </c>
      <c r="E500" t="s">
        <v>2563</v>
      </c>
      <c r="F500" t="s">
        <v>9298</v>
      </c>
      <c r="G500">
        <f t="shared" si="57"/>
        <v>1</v>
      </c>
      <c r="H500">
        <f t="shared" si="58"/>
        <v>0.5</v>
      </c>
      <c r="I500">
        <f t="shared" si="59"/>
        <v>1.5</v>
      </c>
      <c r="J500" t="str">
        <f t="shared" si="60"/>
        <v>weaksubj</v>
      </c>
      <c r="K500">
        <f t="shared" si="61"/>
        <v>-1</v>
      </c>
      <c r="L500">
        <f t="shared" si="62"/>
        <v>-3</v>
      </c>
      <c r="M500">
        <f t="shared" si="63"/>
        <v>3</v>
      </c>
    </row>
    <row r="501" spans="1:13" x14ac:dyDescent="0.2">
      <c r="A501" t="s">
        <v>7748</v>
      </c>
      <c r="B501">
        <v>3</v>
      </c>
      <c r="C501">
        <f t="shared" si="56"/>
        <v>3</v>
      </c>
      <c r="D501" t="s">
        <v>2544</v>
      </c>
      <c r="E501" t="s">
        <v>2588</v>
      </c>
      <c r="F501" t="s">
        <v>9303</v>
      </c>
      <c r="G501">
        <f t="shared" si="57"/>
        <v>0</v>
      </c>
      <c r="H501">
        <f t="shared" si="58"/>
        <v>0.5</v>
      </c>
      <c r="I501">
        <f t="shared" si="59"/>
        <v>0</v>
      </c>
      <c r="J501">
        <f t="shared" si="60"/>
        <v>0</v>
      </c>
      <c r="K501">
        <f t="shared" si="61"/>
        <v>0</v>
      </c>
      <c r="L501">
        <f t="shared" si="62"/>
        <v>0</v>
      </c>
      <c r="M501">
        <f t="shared" si="63"/>
        <v>0</v>
      </c>
    </row>
    <row r="502" spans="1:13" x14ac:dyDescent="0.2">
      <c r="A502" t="s">
        <v>7776</v>
      </c>
      <c r="B502">
        <v>12</v>
      </c>
      <c r="C502">
        <f t="shared" si="56"/>
        <v>12</v>
      </c>
      <c r="D502" t="s">
        <v>2544</v>
      </c>
      <c r="E502" t="s">
        <v>2563</v>
      </c>
      <c r="F502" t="s">
        <v>9298</v>
      </c>
      <c r="G502">
        <f t="shared" si="57"/>
        <v>1</v>
      </c>
      <c r="H502">
        <f t="shared" si="58"/>
        <v>0.5</v>
      </c>
      <c r="I502">
        <f t="shared" si="59"/>
        <v>6</v>
      </c>
      <c r="J502" t="str">
        <f t="shared" si="60"/>
        <v>weaksubj</v>
      </c>
      <c r="K502">
        <f t="shared" si="61"/>
        <v>-1</v>
      </c>
      <c r="L502">
        <f t="shared" si="62"/>
        <v>-12</v>
      </c>
      <c r="M502">
        <f t="shared" si="63"/>
        <v>12</v>
      </c>
    </row>
    <row r="503" spans="1:13" x14ac:dyDescent="0.2">
      <c r="A503" t="s">
        <v>7790</v>
      </c>
      <c r="B503">
        <v>4</v>
      </c>
      <c r="C503">
        <f t="shared" si="56"/>
        <v>4</v>
      </c>
      <c r="D503" t="s">
        <v>2549</v>
      </c>
      <c r="E503" t="s">
        <v>2546</v>
      </c>
      <c r="F503" t="s">
        <v>9300</v>
      </c>
      <c r="G503">
        <f t="shared" si="57"/>
        <v>-1</v>
      </c>
      <c r="H503">
        <f t="shared" si="58"/>
        <v>1</v>
      </c>
      <c r="I503">
        <f t="shared" si="59"/>
        <v>-4</v>
      </c>
      <c r="J503">
        <f t="shared" si="60"/>
        <v>0</v>
      </c>
      <c r="K503">
        <f t="shared" si="61"/>
        <v>0</v>
      </c>
      <c r="L503">
        <f t="shared" si="62"/>
        <v>0</v>
      </c>
      <c r="M503">
        <f t="shared" si="63"/>
        <v>0</v>
      </c>
    </row>
    <row r="504" spans="1:13" x14ac:dyDescent="0.2">
      <c r="A504" t="s">
        <v>7791</v>
      </c>
      <c r="B504">
        <v>8</v>
      </c>
      <c r="C504">
        <f t="shared" si="56"/>
        <v>8</v>
      </c>
      <c r="D504" t="s">
        <v>2549</v>
      </c>
      <c r="E504" t="s">
        <v>2546</v>
      </c>
      <c r="F504" t="s">
        <v>9300</v>
      </c>
      <c r="G504">
        <f t="shared" si="57"/>
        <v>-1</v>
      </c>
      <c r="H504">
        <f t="shared" si="58"/>
        <v>1</v>
      </c>
      <c r="I504">
        <f t="shared" si="59"/>
        <v>-8</v>
      </c>
      <c r="J504">
        <f t="shared" si="60"/>
        <v>0</v>
      </c>
      <c r="K504">
        <f t="shared" si="61"/>
        <v>0</v>
      </c>
      <c r="L504">
        <f t="shared" si="62"/>
        <v>0</v>
      </c>
      <c r="M504">
        <f t="shared" si="63"/>
        <v>0</v>
      </c>
    </row>
    <row r="505" spans="1:13" x14ac:dyDescent="0.2">
      <c r="A505" t="s">
        <v>7796</v>
      </c>
      <c r="B505">
        <v>1</v>
      </c>
      <c r="C505">
        <f t="shared" si="56"/>
        <v>1</v>
      </c>
      <c r="D505" t="s">
        <v>2549</v>
      </c>
      <c r="E505" t="s">
        <v>2546</v>
      </c>
      <c r="F505" t="s">
        <v>9300</v>
      </c>
      <c r="G505">
        <f t="shared" si="57"/>
        <v>-1</v>
      </c>
      <c r="H505">
        <f t="shared" si="58"/>
        <v>1</v>
      </c>
      <c r="I505">
        <f t="shared" si="59"/>
        <v>-1</v>
      </c>
      <c r="J505">
        <f t="shared" si="60"/>
        <v>0</v>
      </c>
      <c r="K505">
        <f t="shared" si="61"/>
        <v>0</v>
      </c>
      <c r="L505">
        <f t="shared" si="62"/>
        <v>0</v>
      </c>
      <c r="M505">
        <f t="shared" si="63"/>
        <v>0</v>
      </c>
    </row>
    <row r="506" spans="1:13" x14ac:dyDescent="0.2">
      <c r="A506" t="s">
        <v>7795</v>
      </c>
      <c r="B506">
        <v>3</v>
      </c>
      <c r="C506">
        <f t="shared" si="56"/>
        <v>3</v>
      </c>
      <c r="D506" t="s">
        <v>2544</v>
      </c>
      <c r="E506" t="s">
        <v>2563</v>
      </c>
      <c r="F506" t="s">
        <v>9298</v>
      </c>
      <c r="G506">
        <f t="shared" si="57"/>
        <v>1</v>
      </c>
      <c r="H506">
        <f t="shared" si="58"/>
        <v>0.5</v>
      </c>
      <c r="I506">
        <f t="shared" si="59"/>
        <v>1.5</v>
      </c>
      <c r="J506" t="str">
        <f t="shared" si="60"/>
        <v>weaksubj</v>
      </c>
      <c r="K506">
        <f t="shared" si="61"/>
        <v>-1</v>
      </c>
      <c r="L506">
        <f t="shared" si="62"/>
        <v>-3</v>
      </c>
      <c r="M506">
        <f t="shared" si="63"/>
        <v>3</v>
      </c>
    </row>
    <row r="507" spans="1:13" x14ac:dyDescent="0.2">
      <c r="A507" t="s">
        <v>7806</v>
      </c>
      <c r="B507">
        <v>1</v>
      </c>
      <c r="C507">
        <f t="shared" si="56"/>
        <v>1</v>
      </c>
      <c r="D507" t="s">
        <v>2544</v>
      </c>
      <c r="E507" t="s">
        <v>2546</v>
      </c>
      <c r="F507" t="s">
        <v>9302</v>
      </c>
      <c r="G507">
        <f t="shared" si="57"/>
        <v>-1</v>
      </c>
      <c r="H507">
        <f t="shared" si="58"/>
        <v>0.5</v>
      </c>
      <c r="I507">
        <f t="shared" si="59"/>
        <v>-0.5</v>
      </c>
      <c r="J507">
        <f t="shared" si="60"/>
        <v>0</v>
      </c>
      <c r="K507">
        <f t="shared" si="61"/>
        <v>0</v>
      </c>
      <c r="L507">
        <f t="shared" si="62"/>
        <v>0</v>
      </c>
      <c r="M507">
        <f t="shared" si="63"/>
        <v>0</v>
      </c>
    </row>
    <row r="508" spans="1:13" x14ac:dyDescent="0.2">
      <c r="A508" t="s">
        <v>7828</v>
      </c>
      <c r="B508">
        <v>1</v>
      </c>
      <c r="C508">
        <f t="shared" si="56"/>
        <v>1</v>
      </c>
      <c r="D508" t="s">
        <v>2544</v>
      </c>
      <c r="E508" t="s">
        <v>2563</v>
      </c>
      <c r="F508" t="s">
        <v>9298</v>
      </c>
      <c r="G508">
        <f t="shared" si="57"/>
        <v>1</v>
      </c>
      <c r="H508">
        <f t="shared" si="58"/>
        <v>0.5</v>
      </c>
      <c r="I508">
        <f t="shared" si="59"/>
        <v>0.5</v>
      </c>
      <c r="J508" t="str">
        <f t="shared" si="60"/>
        <v>weaksubj</v>
      </c>
      <c r="K508">
        <f t="shared" si="61"/>
        <v>-1</v>
      </c>
      <c r="L508">
        <f t="shared" si="62"/>
        <v>-1</v>
      </c>
      <c r="M508">
        <f t="shared" si="63"/>
        <v>1</v>
      </c>
    </row>
    <row r="509" spans="1:13" x14ac:dyDescent="0.2">
      <c r="A509" t="s">
        <v>7845</v>
      </c>
      <c r="B509">
        <v>46</v>
      </c>
      <c r="C509">
        <f t="shared" si="56"/>
        <v>46</v>
      </c>
      <c r="D509" t="s">
        <v>2544</v>
      </c>
      <c r="E509" t="s">
        <v>2588</v>
      </c>
      <c r="F509" t="s">
        <v>9303</v>
      </c>
      <c r="G509">
        <f t="shared" si="57"/>
        <v>0</v>
      </c>
      <c r="H509">
        <f t="shared" si="58"/>
        <v>0.5</v>
      </c>
      <c r="I509">
        <f t="shared" si="59"/>
        <v>0</v>
      </c>
      <c r="J509">
        <f t="shared" si="60"/>
        <v>0</v>
      </c>
      <c r="K509">
        <f t="shared" si="61"/>
        <v>0</v>
      </c>
      <c r="L509">
        <f t="shared" si="62"/>
        <v>0</v>
      </c>
      <c r="M509">
        <f t="shared" si="63"/>
        <v>0</v>
      </c>
    </row>
    <row r="510" spans="1:13" x14ac:dyDescent="0.2">
      <c r="A510" t="s">
        <v>7846</v>
      </c>
      <c r="B510">
        <v>11</v>
      </c>
      <c r="C510">
        <f t="shared" si="56"/>
        <v>11</v>
      </c>
      <c r="D510" t="s">
        <v>2544</v>
      </c>
      <c r="E510" t="s">
        <v>2588</v>
      </c>
      <c r="F510" t="s">
        <v>9303</v>
      </c>
      <c r="G510">
        <f t="shared" si="57"/>
        <v>0</v>
      </c>
      <c r="H510">
        <f t="shared" si="58"/>
        <v>0.5</v>
      </c>
      <c r="I510">
        <f t="shared" si="59"/>
        <v>0</v>
      </c>
      <c r="J510">
        <f t="shared" si="60"/>
        <v>0</v>
      </c>
      <c r="K510">
        <f t="shared" si="61"/>
        <v>0</v>
      </c>
      <c r="L510">
        <f t="shared" si="62"/>
        <v>0</v>
      </c>
      <c r="M510">
        <f t="shared" si="63"/>
        <v>0</v>
      </c>
    </row>
    <row r="511" spans="1:13" x14ac:dyDescent="0.2">
      <c r="A511" t="s">
        <v>7865</v>
      </c>
      <c r="B511">
        <v>2</v>
      </c>
      <c r="C511">
        <f t="shared" si="56"/>
        <v>2</v>
      </c>
      <c r="D511" t="s">
        <v>2544</v>
      </c>
      <c r="E511" t="s">
        <v>2546</v>
      </c>
      <c r="F511" t="s">
        <v>9302</v>
      </c>
      <c r="G511">
        <f t="shared" si="57"/>
        <v>-1</v>
      </c>
      <c r="H511">
        <f t="shared" si="58"/>
        <v>0.5</v>
      </c>
      <c r="I511">
        <f t="shared" si="59"/>
        <v>-1</v>
      </c>
      <c r="J511">
        <f t="shared" si="60"/>
        <v>0</v>
      </c>
      <c r="K511">
        <f t="shared" si="61"/>
        <v>0</v>
      </c>
      <c r="L511">
        <f t="shared" si="62"/>
        <v>0</v>
      </c>
      <c r="M511">
        <f t="shared" si="63"/>
        <v>0</v>
      </c>
    </row>
    <row r="512" spans="1:13" x14ac:dyDescent="0.2">
      <c r="A512" t="s">
        <v>7874</v>
      </c>
      <c r="B512">
        <v>4</v>
      </c>
      <c r="C512">
        <f t="shared" si="56"/>
        <v>4</v>
      </c>
      <c r="D512" t="s">
        <v>2544</v>
      </c>
      <c r="E512" t="s">
        <v>2563</v>
      </c>
      <c r="F512" t="s">
        <v>9298</v>
      </c>
      <c r="G512">
        <f t="shared" si="57"/>
        <v>1</v>
      </c>
      <c r="H512">
        <f t="shared" si="58"/>
        <v>0.5</v>
      </c>
      <c r="I512">
        <f t="shared" si="59"/>
        <v>2</v>
      </c>
      <c r="J512" t="str">
        <f t="shared" si="60"/>
        <v>weaksubj</v>
      </c>
      <c r="K512">
        <f t="shared" si="61"/>
        <v>-1</v>
      </c>
      <c r="L512">
        <f t="shared" si="62"/>
        <v>-4</v>
      </c>
      <c r="M512">
        <f t="shared" si="63"/>
        <v>4</v>
      </c>
    </row>
    <row r="513" spans="1:13" x14ac:dyDescent="0.2">
      <c r="A513" t="s">
        <v>7878</v>
      </c>
      <c r="B513">
        <v>3</v>
      </c>
      <c r="C513">
        <f t="shared" si="56"/>
        <v>3</v>
      </c>
      <c r="D513" t="s">
        <v>2549</v>
      </c>
      <c r="E513" t="s">
        <v>2546</v>
      </c>
      <c r="F513" t="s">
        <v>9300</v>
      </c>
      <c r="G513">
        <f t="shared" si="57"/>
        <v>-1</v>
      </c>
      <c r="H513">
        <f t="shared" si="58"/>
        <v>1</v>
      </c>
      <c r="I513">
        <f t="shared" si="59"/>
        <v>-3</v>
      </c>
      <c r="J513">
        <f t="shared" si="60"/>
        <v>0</v>
      </c>
      <c r="K513">
        <f t="shared" si="61"/>
        <v>0</v>
      </c>
      <c r="L513">
        <f t="shared" si="62"/>
        <v>0</v>
      </c>
      <c r="M513">
        <f t="shared" si="63"/>
        <v>0</v>
      </c>
    </row>
    <row r="514" spans="1:13" x14ac:dyDescent="0.2">
      <c r="A514" t="s">
        <v>7880</v>
      </c>
      <c r="B514">
        <v>8</v>
      </c>
      <c r="C514">
        <f t="shared" si="56"/>
        <v>8</v>
      </c>
      <c r="D514" t="s">
        <v>2544</v>
      </c>
      <c r="E514" t="s">
        <v>2563</v>
      </c>
      <c r="F514" t="s">
        <v>9298</v>
      </c>
      <c r="G514">
        <f t="shared" si="57"/>
        <v>1</v>
      </c>
      <c r="H514">
        <f t="shared" si="58"/>
        <v>0.5</v>
      </c>
      <c r="I514">
        <f t="shared" si="59"/>
        <v>4</v>
      </c>
      <c r="J514" t="str">
        <f t="shared" si="60"/>
        <v>weaksubj</v>
      </c>
      <c r="K514">
        <f t="shared" si="61"/>
        <v>-1</v>
      </c>
      <c r="L514">
        <f t="shared" si="62"/>
        <v>-8</v>
      </c>
      <c r="M514">
        <f t="shared" si="63"/>
        <v>8</v>
      </c>
    </row>
    <row r="515" spans="1:13" x14ac:dyDescent="0.2">
      <c r="A515" t="s">
        <v>7886</v>
      </c>
      <c r="B515">
        <v>2</v>
      </c>
      <c r="C515">
        <f t="shared" si="56"/>
        <v>2</v>
      </c>
      <c r="D515" t="s">
        <v>2544</v>
      </c>
      <c r="E515" t="s">
        <v>2588</v>
      </c>
      <c r="F515" t="s">
        <v>9303</v>
      </c>
      <c r="G515">
        <f t="shared" si="57"/>
        <v>0</v>
      </c>
      <c r="H515">
        <f t="shared" si="58"/>
        <v>0.5</v>
      </c>
      <c r="I515">
        <f t="shared" si="59"/>
        <v>0</v>
      </c>
      <c r="J515">
        <f t="shared" si="60"/>
        <v>0</v>
      </c>
      <c r="K515">
        <f t="shared" si="61"/>
        <v>0</v>
      </c>
      <c r="L515">
        <f t="shared" si="62"/>
        <v>0</v>
      </c>
      <c r="M515">
        <f t="shared" si="63"/>
        <v>0</v>
      </c>
    </row>
    <row r="516" spans="1:13" x14ac:dyDescent="0.2">
      <c r="A516" t="s">
        <v>7887</v>
      </c>
      <c r="B516">
        <v>4</v>
      </c>
      <c r="C516">
        <f t="shared" si="56"/>
        <v>4</v>
      </c>
      <c r="D516" t="s">
        <v>2549</v>
      </c>
      <c r="E516" t="s">
        <v>2546</v>
      </c>
      <c r="F516" t="s">
        <v>9300</v>
      </c>
      <c r="G516">
        <f t="shared" si="57"/>
        <v>-1</v>
      </c>
      <c r="H516">
        <f t="shared" si="58"/>
        <v>1</v>
      </c>
      <c r="I516">
        <f t="shared" si="59"/>
        <v>-4</v>
      </c>
      <c r="J516">
        <f t="shared" si="60"/>
        <v>0</v>
      </c>
      <c r="K516">
        <f t="shared" si="61"/>
        <v>0</v>
      </c>
      <c r="L516">
        <f t="shared" si="62"/>
        <v>0</v>
      </c>
      <c r="M516">
        <f t="shared" si="63"/>
        <v>0</v>
      </c>
    </row>
    <row r="517" spans="1:13" x14ac:dyDescent="0.2">
      <c r="A517" t="s">
        <v>7890</v>
      </c>
      <c r="B517">
        <v>1</v>
      </c>
      <c r="C517">
        <f t="shared" si="56"/>
        <v>1</v>
      </c>
      <c r="D517" t="s">
        <v>2549</v>
      </c>
      <c r="E517" t="s">
        <v>2563</v>
      </c>
      <c r="F517" t="s">
        <v>9301</v>
      </c>
      <c r="G517">
        <f t="shared" si="57"/>
        <v>1</v>
      </c>
      <c r="H517">
        <f t="shared" si="58"/>
        <v>1</v>
      </c>
      <c r="I517">
        <f t="shared" si="59"/>
        <v>1</v>
      </c>
      <c r="J517" t="str">
        <f t="shared" si="60"/>
        <v>strongsubj</v>
      </c>
      <c r="K517">
        <f t="shared" si="61"/>
        <v>1</v>
      </c>
      <c r="L517">
        <f t="shared" si="62"/>
        <v>1</v>
      </c>
      <c r="M517">
        <f t="shared" si="63"/>
        <v>1</v>
      </c>
    </row>
    <row r="518" spans="1:13" x14ac:dyDescent="0.2">
      <c r="A518" t="s">
        <v>7916</v>
      </c>
      <c r="B518">
        <v>1</v>
      </c>
      <c r="C518">
        <f t="shared" si="56"/>
        <v>1</v>
      </c>
      <c r="D518" t="s">
        <v>2549</v>
      </c>
      <c r="E518" t="s">
        <v>2546</v>
      </c>
      <c r="F518" t="s">
        <v>9300</v>
      </c>
      <c r="G518">
        <f t="shared" si="57"/>
        <v>-1</v>
      </c>
      <c r="H518">
        <f t="shared" si="58"/>
        <v>1</v>
      </c>
      <c r="I518">
        <f t="shared" si="59"/>
        <v>-1</v>
      </c>
      <c r="J518">
        <f t="shared" si="60"/>
        <v>0</v>
      </c>
      <c r="K518">
        <f t="shared" si="61"/>
        <v>0</v>
      </c>
      <c r="L518">
        <f t="shared" si="62"/>
        <v>0</v>
      </c>
      <c r="M518">
        <f t="shared" si="63"/>
        <v>0</v>
      </c>
    </row>
    <row r="519" spans="1:13" x14ac:dyDescent="0.2">
      <c r="A519" t="s">
        <v>7925</v>
      </c>
      <c r="B519">
        <v>4</v>
      </c>
      <c r="C519">
        <f t="shared" si="56"/>
        <v>4</v>
      </c>
      <c r="D519" t="s">
        <v>2544</v>
      </c>
      <c r="E519" t="s">
        <v>2546</v>
      </c>
      <c r="F519" t="s">
        <v>9302</v>
      </c>
      <c r="G519">
        <f t="shared" si="57"/>
        <v>-1</v>
      </c>
      <c r="H519">
        <f t="shared" si="58"/>
        <v>0.5</v>
      </c>
      <c r="I519">
        <f t="shared" si="59"/>
        <v>-2</v>
      </c>
      <c r="J519">
        <f t="shared" si="60"/>
        <v>0</v>
      </c>
      <c r="K519">
        <f t="shared" si="61"/>
        <v>0</v>
      </c>
      <c r="L519">
        <f t="shared" si="62"/>
        <v>0</v>
      </c>
      <c r="M519">
        <f t="shared" si="63"/>
        <v>0</v>
      </c>
    </row>
    <row r="520" spans="1:13" x14ac:dyDescent="0.2">
      <c r="A520" t="s">
        <v>7932</v>
      </c>
      <c r="B520">
        <v>4</v>
      </c>
      <c r="C520">
        <f t="shared" ref="C520:C583" si="64">IF(A520=A519,0,B520)</f>
        <v>4</v>
      </c>
      <c r="D520" t="s">
        <v>2544</v>
      </c>
      <c r="E520" t="s">
        <v>2546</v>
      </c>
      <c r="F520" t="s">
        <v>9302</v>
      </c>
      <c r="G520">
        <f t="shared" ref="G520:G583" si="65">VLOOKUP(E520,$G$1:$H$4,2,FALSE)</f>
        <v>-1</v>
      </c>
      <c r="H520">
        <f t="shared" ref="H520:H583" si="66">VLOOKUP(D520,$D$1:$E$2,2,FALSE)</f>
        <v>0.5</v>
      </c>
      <c r="I520">
        <f t="shared" ref="I520:I583" si="67">C520*G520*H520</f>
        <v>-2</v>
      </c>
      <c r="J520">
        <f t="shared" ref="J520:J583" si="68">IF(E520=$I$660,D520,0)</f>
        <v>0</v>
      </c>
      <c r="K520">
        <f t="shared" ref="K520:K583" si="69">IF(J520=0,0,IF(J520=$A$1,$B$1,$B$2))</f>
        <v>0</v>
      </c>
      <c r="L520">
        <f t="shared" ref="L520:L583" si="70">K520*C520</f>
        <v>0</v>
      </c>
      <c r="M520">
        <f t="shared" ref="M520:M583" si="71">ABS(K520)*C520</f>
        <v>0</v>
      </c>
    </row>
    <row r="521" spans="1:13" x14ac:dyDescent="0.2">
      <c r="A521" t="s">
        <v>7933</v>
      </c>
      <c r="B521">
        <v>2</v>
      </c>
      <c r="C521">
        <f t="shared" si="64"/>
        <v>2</v>
      </c>
      <c r="D521" t="s">
        <v>2544</v>
      </c>
      <c r="E521" t="s">
        <v>2546</v>
      </c>
      <c r="F521" t="s">
        <v>9302</v>
      </c>
      <c r="G521">
        <f t="shared" si="65"/>
        <v>-1</v>
      </c>
      <c r="H521">
        <f t="shared" si="66"/>
        <v>0.5</v>
      </c>
      <c r="I521">
        <f t="shared" si="67"/>
        <v>-1</v>
      </c>
      <c r="J521">
        <f t="shared" si="68"/>
        <v>0</v>
      </c>
      <c r="K521">
        <f t="shared" si="69"/>
        <v>0</v>
      </c>
      <c r="L521">
        <f t="shared" si="70"/>
        <v>0</v>
      </c>
      <c r="M521">
        <f t="shared" si="71"/>
        <v>0</v>
      </c>
    </row>
    <row r="522" spans="1:13" x14ac:dyDescent="0.2">
      <c r="A522" t="s">
        <v>7941</v>
      </c>
      <c r="B522">
        <v>13</v>
      </c>
      <c r="C522">
        <f t="shared" si="64"/>
        <v>13</v>
      </c>
      <c r="D522" t="s">
        <v>2549</v>
      </c>
      <c r="E522" t="s">
        <v>2563</v>
      </c>
      <c r="F522" t="s">
        <v>9301</v>
      </c>
      <c r="G522">
        <f t="shared" si="65"/>
        <v>1</v>
      </c>
      <c r="H522">
        <f t="shared" si="66"/>
        <v>1</v>
      </c>
      <c r="I522">
        <f t="shared" si="67"/>
        <v>13</v>
      </c>
      <c r="J522" t="str">
        <f t="shared" si="68"/>
        <v>strongsubj</v>
      </c>
      <c r="K522">
        <f t="shared" si="69"/>
        <v>1</v>
      </c>
      <c r="L522">
        <f t="shared" si="70"/>
        <v>13</v>
      </c>
      <c r="M522">
        <f t="shared" si="71"/>
        <v>13</v>
      </c>
    </row>
    <row r="523" spans="1:13" x14ac:dyDescent="0.2">
      <c r="A523" t="s">
        <v>7942</v>
      </c>
      <c r="B523">
        <v>1</v>
      </c>
      <c r="C523">
        <f t="shared" si="64"/>
        <v>1</v>
      </c>
      <c r="D523" t="s">
        <v>2549</v>
      </c>
      <c r="E523" t="s">
        <v>2563</v>
      </c>
      <c r="F523" t="s">
        <v>9301</v>
      </c>
      <c r="G523">
        <f t="shared" si="65"/>
        <v>1</v>
      </c>
      <c r="H523">
        <f t="shared" si="66"/>
        <v>1</v>
      </c>
      <c r="I523">
        <f t="shared" si="67"/>
        <v>1</v>
      </c>
      <c r="J523" t="str">
        <f t="shared" si="68"/>
        <v>strongsubj</v>
      </c>
      <c r="K523">
        <f t="shared" si="69"/>
        <v>1</v>
      </c>
      <c r="L523">
        <f t="shared" si="70"/>
        <v>1</v>
      </c>
      <c r="M523">
        <f t="shared" si="71"/>
        <v>1</v>
      </c>
    </row>
    <row r="524" spans="1:13" x14ac:dyDescent="0.2">
      <c r="A524" t="s">
        <v>7948</v>
      </c>
      <c r="B524">
        <v>3</v>
      </c>
      <c r="C524">
        <f t="shared" si="64"/>
        <v>3</v>
      </c>
      <c r="D524" t="s">
        <v>2549</v>
      </c>
      <c r="E524" t="s">
        <v>2563</v>
      </c>
      <c r="F524" t="s">
        <v>9301</v>
      </c>
      <c r="G524">
        <f t="shared" si="65"/>
        <v>1</v>
      </c>
      <c r="H524">
        <f t="shared" si="66"/>
        <v>1</v>
      </c>
      <c r="I524">
        <f t="shared" si="67"/>
        <v>3</v>
      </c>
      <c r="J524" t="str">
        <f t="shared" si="68"/>
        <v>strongsubj</v>
      </c>
      <c r="K524">
        <f t="shared" si="69"/>
        <v>1</v>
      </c>
      <c r="L524">
        <f t="shared" si="70"/>
        <v>3</v>
      </c>
      <c r="M524">
        <f t="shared" si="71"/>
        <v>3</v>
      </c>
    </row>
    <row r="525" spans="1:13" x14ac:dyDescent="0.2">
      <c r="A525" t="s">
        <v>7970</v>
      </c>
      <c r="B525">
        <v>1</v>
      </c>
      <c r="C525">
        <f t="shared" si="64"/>
        <v>1</v>
      </c>
      <c r="D525" t="s">
        <v>2544</v>
      </c>
      <c r="E525" t="s">
        <v>2546</v>
      </c>
      <c r="F525" t="s">
        <v>9302</v>
      </c>
      <c r="G525">
        <f t="shared" si="65"/>
        <v>-1</v>
      </c>
      <c r="H525">
        <f t="shared" si="66"/>
        <v>0.5</v>
      </c>
      <c r="I525">
        <f t="shared" si="67"/>
        <v>-0.5</v>
      </c>
      <c r="J525">
        <f t="shared" si="68"/>
        <v>0</v>
      </c>
      <c r="K525">
        <f t="shared" si="69"/>
        <v>0</v>
      </c>
      <c r="L525">
        <f t="shared" si="70"/>
        <v>0</v>
      </c>
      <c r="M525">
        <f t="shared" si="71"/>
        <v>0</v>
      </c>
    </row>
    <row r="526" spans="1:13" x14ac:dyDescent="0.2">
      <c r="A526" t="s">
        <v>7975</v>
      </c>
      <c r="B526">
        <v>289</v>
      </c>
      <c r="C526">
        <f t="shared" si="64"/>
        <v>289</v>
      </c>
      <c r="D526" t="s">
        <v>2544</v>
      </c>
      <c r="E526" t="s">
        <v>2588</v>
      </c>
      <c r="F526" t="s">
        <v>9303</v>
      </c>
      <c r="G526">
        <f t="shared" si="65"/>
        <v>0</v>
      </c>
      <c r="H526">
        <f t="shared" si="66"/>
        <v>0.5</v>
      </c>
      <c r="I526">
        <f t="shared" si="67"/>
        <v>0</v>
      </c>
      <c r="J526">
        <f t="shared" si="68"/>
        <v>0</v>
      </c>
      <c r="K526">
        <f t="shared" si="69"/>
        <v>0</v>
      </c>
      <c r="L526">
        <f t="shared" si="70"/>
        <v>0</v>
      </c>
      <c r="M526">
        <f t="shared" si="71"/>
        <v>0</v>
      </c>
    </row>
    <row r="527" spans="1:13" x14ac:dyDescent="0.2">
      <c r="A527" t="s">
        <v>7977</v>
      </c>
      <c r="B527">
        <v>1</v>
      </c>
      <c r="C527">
        <f t="shared" si="64"/>
        <v>1</v>
      </c>
      <c r="D527" t="s">
        <v>2549</v>
      </c>
      <c r="E527" t="s">
        <v>2546</v>
      </c>
      <c r="F527" t="s">
        <v>9300</v>
      </c>
      <c r="G527">
        <f t="shared" si="65"/>
        <v>-1</v>
      </c>
      <c r="H527">
        <f t="shared" si="66"/>
        <v>1</v>
      </c>
      <c r="I527">
        <f t="shared" si="67"/>
        <v>-1</v>
      </c>
      <c r="J527">
        <f t="shared" si="68"/>
        <v>0</v>
      </c>
      <c r="K527">
        <f t="shared" si="69"/>
        <v>0</v>
      </c>
      <c r="L527">
        <f t="shared" si="70"/>
        <v>0</v>
      </c>
      <c r="M527">
        <f t="shared" si="71"/>
        <v>0</v>
      </c>
    </row>
    <row r="528" spans="1:13" x14ac:dyDescent="0.2">
      <c r="A528" t="s">
        <v>8001</v>
      </c>
      <c r="B528">
        <v>37</v>
      </c>
      <c r="C528">
        <f t="shared" si="64"/>
        <v>37</v>
      </c>
      <c r="D528" t="s">
        <v>2549</v>
      </c>
      <c r="E528" t="s">
        <v>2546</v>
      </c>
      <c r="F528" t="s">
        <v>9300</v>
      </c>
      <c r="G528">
        <f t="shared" si="65"/>
        <v>-1</v>
      </c>
      <c r="H528">
        <f t="shared" si="66"/>
        <v>1</v>
      </c>
      <c r="I528">
        <f t="shared" si="67"/>
        <v>-37</v>
      </c>
      <c r="J528">
        <f t="shared" si="68"/>
        <v>0</v>
      </c>
      <c r="K528">
        <f t="shared" si="69"/>
        <v>0</v>
      </c>
      <c r="L528">
        <f t="shared" si="70"/>
        <v>0</v>
      </c>
      <c r="M528">
        <f t="shared" si="71"/>
        <v>0</v>
      </c>
    </row>
    <row r="529" spans="1:13" x14ac:dyDescent="0.2">
      <c r="A529" t="s">
        <v>8002</v>
      </c>
      <c r="B529">
        <v>6</v>
      </c>
      <c r="C529">
        <f t="shared" si="64"/>
        <v>6</v>
      </c>
      <c r="D529" t="s">
        <v>2544</v>
      </c>
      <c r="E529" t="s">
        <v>2563</v>
      </c>
      <c r="F529" t="s">
        <v>9298</v>
      </c>
      <c r="G529">
        <f t="shared" si="65"/>
        <v>1</v>
      </c>
      <c r="H529">
        <f t="shared" si="66"/>
        <v>0.5</v>
      </c>
      <c r="I529">
        <f t="shared" si="67"/>
        <v>3</v>
      </c>
      <c r="J529" t="str">
        <f t="shared" si="68"/>
        <v>weaksubj</v>
      </c>
      <c r="K529">
        <f t="shared" si="69"/>
        <v>-1</v>
      </c>
      <c r="L529">
        <f t="shared" si="70"/>
        <v>-6</v>
      </c>
      <c r="M529">
        <f t="shared" si="71"/>
        <v>6</v>
      </c>
    </row>
    <row r="530" spans="1:13" x14ac:dyDescent="0.2">
      <c r="A530" t="s">
        <v>8003</v>
      </c>
      <c r="B530">
        <v>1</v>
      </c>
      <c r="C530">
        <f t="shared" si="64"/>
        <v>1</v>
      </c>
      <c r="D530" t="s">
        <v>2544</v>
      </c>
      <c r="E530" t="s">
        <v>2546</v>
      </c>
      <c r="F530" t="s">
        <v>9302</v>
      </c>
      <c r="G530">
        <f t="shared" si="65"/>
        <v>-1</v>
      </c>
      <c r="H530">
        <f t="shared" si="66"/>
        <v>0.5</v>
      </c>
      <c r="I530">
        <f t="shared" si="67"/>
        <v>-0.5</v>
      </c>
      <c r="J530">
        <f t="shared" si="68"/>
        <v>0</v>
      </c>
      <c r="K530">
        <f t="shared" si="69"/>
        <v>0</v>
      </c>
      <c r="L530">
        <f t="shared" si="70"/>
        <v>0</v>
      </c>
      <c r="M530">
        <f t="shared" si="71"/>
        <v>0</v>
      </c>
    </row>
    <row r="531" spans="1:13" x14ac:dyDescent="0.2">
      <c r="A531" t="s">
        <v>8017</v>
      </c>
      <c r="B531">
        <v>68</v>
      </c>
      <c r="C531">
        <f t="shared" si="64"/>
        <v>68</v>
      </c>
      <c r="D531" t="s">
        <v>2544</v>
      </c>
      <c r="E531" t="s">
        <v>2563</v>
      </c>
      <c r="F531" t="s">
        <v>9298</v>
      </c>
      <c r="G531">
        <f t="shared" si="65"/>
        <v>1</v>
      </c>
      <c r="H531">
        <f t="shared" si="66"/>
        <v>0.5</v>
      </c>
      <c r="I531">
        <f t="shared" si="67"/>
        <v>34</v>
      </c>
      <c r="J531" t="str">
        <f t="shared" si="68"/>
        <v>weaksubj</v>
      </c>
      <c r="K531">
        <f t="shared" si="69"/>
        <v>-1</v>
      </c>
      <c r="L531">
        <f t="shared" si="70"/>
        <v>-68</v>
      </c>
      <c r="M531">
        <f t="shared" si="71"/>
        <v>68</v>
      </c>
    </row>
    <row r="532" spans="1:13" x14ac:dyDescent="0.2">
      <c r="A532" t="s">
        <v>8015</v>
      </c>
      <c r="B532">
        <v>1</v>
      </c>
      <c r="C532">
        <f t="shared" si="64"/>
        <v>1</v>
      </c>
      <c r="D532" t="s">
        <v>2544</v>
      </c>
      <c r="E532" t="s">
        <v>2588</v>
      </c>
      <c r="F532" t="s">
        <v>9303</v>
      </c>
      <c r="G532">
        <f t="shared" si="65"/>
        <v>0</v>
      </c>
      <c r="H532">
        <f t="shared" si="66"/>
        <v>0.5</v>
      </c>
      <c r="I532">
        <f t="shared" si="67"/>
        <v>0</v>
      </c>
      <c r="J532">
        <f t="shared" si="68"/>
        <v>0</v>
      </c>
      <c r="K532">
        <f t="shared" si="69"/>
        <v>0</v>
      </c>
      <c r="L532">
        <f t="shared" si="70"/>
        <v>0</v>
      </c>
      <c r="M532">
        <f t="shared" si="71"/>
        <v>0</v>
      </c>
    </row>
    <row r="533" spans="1:13" x14ac:dyDescent="0.2">
      <c r="A533" t="s">
        <v>8016</v>
      </c>
      <c r="B533">
        <v>3</v>
      </c>
      <c r="C533">
        <f t="shared" si="64"/>
        <v>3</v>
      </c>
      <c r="D533" t="s">
        <v>2544</v>
      </c>
      <c r="E533" t="s">
        <v>2588</v>
      </c>
      <c r="F533" t="s">
        <v>9303</v>
      </c>
      <c r="G533">
        <f t="shared" si="65"/>
        <v>0</v>
      </c>
      <c r="H533">
        <f t="shared" si="66"/>
        <v>0.5</v>
      </c>
      <c r="I533">
        <f t="shared" si="67"/>
        <v>0</v>
      </c>
      <c r="J533">
        <f t="shared" si="68"/>
        <v>0</v>
      </c>
      <c r="K533">
        <f t="shared" si="69"/>
        <v>0</v>
      </c>
      <c r="L533">
        <f t="shared" si="70"/>
        <v>0</v>
      </c>
      <c r="M533">
        <f t="shared" si="71"/>
        <v>0</v>
      </c>
    </row>
    <row r="534" spans="1:13" x14ac:dyDescent="0.2">
      <c r="A534" t="s">
        <v>8020</v>
      </c>
      <c r="B534">
        <v>4</v>
      </c>
      <c r="C534">
        <f t="shared" si="64"/>
        <v>4</v>
      </c>
      <c r="D534" t="s">
        <v>2544</v>
      </c>
      <c r="E534" t="s">
        <v>2563</v>
      </c>
      <c r="F534" t="s">
        <v>9298</v>
      </c>
      <c r="G534">
        <f t="shared" si="65"/>
        <v>1</v>
      </c>
      <c r="H534">
        <f t="shared" si="66"/>
        <v>0.5</v>
      </c>
      <c r="I534">
        <f t="shared" si="67"/>
        <v>2</v>
      </c>
      <c r="J534" t="str">
        <f t="shared" si="68"/>
        <v>weaksubj</v>
      </c>
      <c r="K534">
        <f t="shared" si="69"/>
        <v>-1</v>
      </c>
      <c r="L534">
        <f t="shared" si="70"/>
        <v>-4</v>
      </c>
      <c r="M534">
        <f t="shared" si="71"/>
        <v>4</v>
      </c>
    </row>
    <row r="535" spans="1:13" x14ac:dyDescent="0.2">
      <c r="A535" t="s">
        <v>8027</v>
      </c>
      <c r="B535">
        <v>6</v>
      </c>
      <c r="C535">
        <f t="shared" si="64"/>
        <v>6</v>
      </c>
      <c r="D535" t="s">
        <v>2544</v>
      </c>
      <c r="E535" t="s">
        <v>2563</v>
      </c>
      <c r="F535" t="s">
        <v>9298</v>
      </c>
      <c r="G535">
        <f t="shared" si="65"/>
        <v>1</v>
      </c>
      <c r="H535">
        <f t="shared" si="66"/>
        <v>0.5</v>
      </c>
      <c r="I535">
        <f t="shared" si="67"/>
        <v>3</v>
      </c>
      <c r="J535" t="str">
        <f t="shared" si="68"/>
        <v>weaksubj</v>
      </c>
      <c r="K535">
        <f t="shared" si="69"/>
        <v>-1</v>
      </c>
      <c r="L535">
        <f t="shared" si="70"/>
        <v>-6</v>
      </c>
      <c r="M535">
        <f t="shared" si="71"/>
        <v>6</v>
      </c>
    </row>
    <row r="536" spans="1:13" x14ac:dyDescent="0.2">
      <c r="A536" t="s">
        <v>8038</v>
      </c>
      <c r="B536">
        <v>3</v>
      </c>
      <c r="C536">
        <f t="shared" si="64"/>
        <v>3</v>
      </c>
      <c r="D536" t="s">
        <v>2544</v>
      </c>
      <c r="E536" t="s">
        <v>2546</v>
      </c>
      <c r="F536" t="s">
        <v>9302</v>
      </c>
      <c r="G536">
        <f t="shared" si="65"/>
        <v>-1</v>
      </c>
      <c r="H536">
        <f t="shared" si="66"/>
        <v>0.5</v>
      </c>
      <c r="I536">
        <f t="shared" si="67"/>
        <v>-1.5</v>
      </c>
      <c r="J536">
        <f t="shared" si="68"/>
        <v>0</v>
      </c>
      <c r="K536">
        <f t="shared" si="69"/>
        <v>0</v>
      </c>
      <c r="L536">
        <f t="shared" si="70"/>
        <v>0</v>
      </c>
      <c r="M536">
        <f t="shared" si="71"/>
        <v>0</v>
      </c>
    </row>
    <row r="537" spans="1:13" x14ac:dyDescent="0.2">
      <c r="A537" t="s">
        <v>8050</v>
      </c>
      <c r="B537">
        <v>7</v>
      </c>
      <c r="C537">
        <f t="shared" si="64"/>
        <v>7</v>
      </c>
      <c r="D537" t="s">
        <v>2544</v>
      </c>
      <c r="E537" t="s">
        <v>2546</v>
      </c>
      <c r="F537" t="s">
        <v>9302</v>
      </c>
      <c r="G537">
        <f t="shared" si="65"/>
        <v>-1</v>
      </c>
      <c r="H537">
        <f t="shared" si="66"/>
        <v>0.5</v>
      </c>
      <c r="I537">
        <f t="shared" si="67"/>
        <v>-3.5</v>
      </c>
      <c r="J537">
        <f t="shared" si="68"/>
        <v>0</v>
      </c>
      <c r="K537">
        <f t="shared" si="69"/>
        <v>0</v>
      </c>
      <c r="L537">
        <f t="shared" si="70"/>
        <v>0</v>
      </c>
      <c r="M537">
        <f t="shared" si="71"/>
        <v>0</v>
      </c>
    </row>
    <row r="538" spans="1:13" x14ac:dyDescent="0.2">
      <c r="A538" t="s">
        <v>8065</v>
      </c>
      <c r="B538">
        <v>1</v>
      </c>
      <c r="C538">
        <f t="shared" si="64"/>
        <v>1</v>
      </c>
      <c r="D538" t="s">
        <v>2544</v>
      </c>
      <c r="E538" t="s">
        <v>2563</v>
      </c>
      <c r="F538" t="s">
        <v>9298</v>
      </c>
      <c r="G538">
        <f t="shared" si="65"/>
        <v>1</v>
      </c>
      <c r="H538">
        <f t="shared" si="66"/>
        <v>0.5</v>
      </c>
      <c r="I538">
        <f t="shared" si="67"/>
        <v>0.5</v>
      </c>
      <c r="J538" t="str">
        <f t="shared" si="68"/>
        <v>weaksubj</v>
      </c>
      <c r="K538">
        <f t="shared" si="69"/>
        <v>-1</v>
      </c>
      <c r="L538">
        <f t="shared" si="70"/>
        <v>-1</v>
      </c>
      <c r="M538">
        <f t="shared" si="71"/>
        <v>1</v>
      </c>
    </row>
    <row r="539" spans="1:13" x14ac:dyDescent="0.2">
      <c r="A539" t="s">
        <v>8067</v>
      </c>
      <c r="B539">
        <v>1</v>
      </c>
      <c r="C539">
        <f t="shared" si="64"/>
        <v>1</v>
      </c>
      <c r="D539" t="s">
        <v>2544</v>
      </c>
      <c r="E539" t="s">
        <v>2563</v>
      </c>
      <c r="F539" t="s">
        <v>9298</v>
      </c>
      <c r="G539">
        <f t="shared" si="65"/>
        <v>1</v>
      </c>
      <c r="H539">
        <f t="shared" si="66"/>
        <v>0.5</v>
      </c>
      <c r="I539">
        <f t="shared" si="67"/>
        <v>0.5</v>
      </c>
      <c r="J539" t="str">
        <f t="shared" si="68"/>
        <v>weaksubj</v>
      </c>
      <c r="K539">
        <f t="shared" si="69"/>
        <v>-1</v>
      </c>
      <c r="L539">
        <f t="shared" si="70"/>
        <v>-1</v>
      </c>
      <c r="M539">
        <f t="shared" si="71"/>
        <v>1</v>
      </c>
    </row>
    <row r="540" spans="1:13" x14ac:dyDescent="0.2">
      <c r="A540" t="s">
        <v>8084</v>
      </c>
      <c r="B540">
        <v>13</v>
      </c>
      <c r="C540">
        <f t="shared" si="64"/>
        <v>13</v>
      </c>
      <c r="D540" t="s">
        <v>2549</v>
      </c>
      <c r="E540" t="s">
        <v>2563</v>
      </c>
      <c r="F540" t="s">
        <v>9301</v>
      </c>
      <c r="G540">
        <f t="shared" si="65"/>
        <v>1</v>
      </c>
      <c r="H540">
        <f t="shared" si="66"/>
        <v>1</v>
      </c>
      <c r="I540">
        <f t="shared" si="67"/>
        <v>13</v>
      </c>
      <c r="J540" t="str">
        <f t="shared" si="68"/>
        <v>strongsubj</v>
      </c>
      <c r="K540">
        <f t="shared" si="69"/>
        <v>1</v>
      </c>
      <c r="L540">
        <f t="shared" si="70"/>
        <v>13</v>
      </c>
      <c r="M540">
        <f t="shared" si="71"/>
        <v>13</v>
      </c>
    </row>
    <row r="541" spans="1:13" x14ac:dyDescent="0.2">
      <c r="A541" t="s">
        <v>8087</v>
      </c>
      <c r="B541">
        <v>17</v>
      </c>
      <c r="C541">
        <f t="shared" si="64"/>
        <v>17</v>
      </c>
      <c r="D541" t="s">
        <v>2549</v>
      </c>
      <c r="E541" t="s">
        <v>2563</v>
      </c>
      <c r="F541" t="s">
        <v>9301</v>
      </c>
      <c r="G541">
        <f t="shared" si="65"/>
        <v>1</v>
      </c>
      <c r="H541">
        <f t="shared" si="66"/>
        <v>1</v>
      </c>
      <c r="I541">
        <f t="shared" si="67"/>
        <v>17</v>
      </c>
      <c r="J541" t="str">
        <f t="shared" si="68"/>
        <v>strongsubj</v>
      </c>
      <c r="K541">
        <f t="shared" si="69"/>
        <v>1</v>
      </c>
      <c r="L541">
        <f t="shared" si="70"/>
        <v>17</v>
      </c>
      <c r="M541">
        <f t="shared" si="71"/>
        <v>17</v>
      </c>
    </row>
    <row r="542" spans="1:13" x14ac:dyDescent="0.2">
      <c r="A542" t="s">
        <v>8103</v>
      </c>
      <c r="B542">
        <v>3</v>
      </c>
      <c r="C542">
        <f t="shared" si="64"/>
        <v>3</v>
      </c>
      <c r="D542" t="s">
        <v>2544</v>
      </c>
      <c r="E542" t="s">
        <v>2563</v>
      </c>
      <c r="F542" t="s">
        <v>9298</v>
      </c>
      <c r="G542">
        <f t="shared" si="65"/>
        <v>1</v>
      </c>
      <c r="H542">
        <f t="shared" si="66"/>
        <v>0.5</v>
      </c>
      <c r="I542">
        <f t="shared" si="67"/>
        <v>1.5</v>
      </c>
      <c r="J542" t="str">
        <f t="shared" si="68"/>
        <v>weaksubj</v>
      </c>
      <c r="K542">
        <f t="shared" si="69"/>
        <v>-1</v>
      </c>
      <c r="L542">
        <f t="shared" si="70"/>
        <v>-3</v>
      </c>
      <c r="M542">
        <f t="shared" si="71"/>
        <v>3</v>
      </c>
    </row>
    <row r="543" spans="1:13" x14ac:dyDescent="0.2">
      <c r="A543" t="s">
        <v>8105</v>
      </c>
      <c r="B543">
        <v>1</v>
      </c>
      <c r="C543">
        <f t="shared" si="64"/>
        <v>1</v>
      </c>
      <c r="D543" t="s">
        <v>2544</v>
      </c>
      <c r="E543" t="s">
        <v>2546</v>
      </c>
      <c r="F543" t="s">
        <v>9302</v>
      </c>
      <c r="G543">
        <f t="shared" si="65"/>
        <v>-1</v>
      </c>
      <c r="H543">
        <f t="shared" si="66"/>
        <v>0.5</v>
      </c>
      <c r="I543">
        <f t="shared" si="67"/>
        <v>-0.5</v>
      </c>
      <c r="J543">
        <f t="shared" si="68"/>
        <v>0</v>
      </c>
      <c r="K543">
        <f t="shared" si="69"/>
        <v>0</v>
      </c>
      <c r="L543">
        <f t="shared" si="70"/>
        <v>0</v>
      </c>
      <c r="M543">
        <f t="shared" si="71"/>
        <v>0</v>
      </c>
    </row>
    <row r="544" spans="1:13" x14ac:dyDescent="0.2">
      <c r="A544" t="s">
        <v>8111</v>
      </c>
      <c r="B544">
        <v>2</v>
      </c>
      <c r="C544">
        <f t="shared" si="64"/>
        <v>2</v>
      </c>
      <c r="D544" t="s">
        <v>2549</v>
      </c>
      <c r="E544" t="s">
        <v>2546</v>
      </c>
      <c r="F544" t="s">
        <v>9300</v>
      </c>
      <c r="G544">
        <f t="shared" si="65"/>
        <v>-1</v>
      </c>
      <c r="H544">
        <f t="shared" si="66"/>
        <v>1</v>
      </c>
      <c r="I544">
        <f t="shared" si="67"/>
        <v>-2</v>
      </c>
      <c r="J544">
        <f t="shared" si="68"/>
        <v>0</v>
      </c>
      <c r="K544">
        <f t="shared" si="69"/>
        <v>0</v>
      </c>
      <c r="L544">
        <f t="shared" si="70"/>
        <v>0</v>
      </c>
      <c r="M544">
        <f t="shared" si="71"/>
        <v>0</v>
      </c>
    </row>
    <row r="545" spans="1:13" x14ac:dyDescent="0.2">
      <c r="A545" t="s">
        <v>8123</v>
      </c>
      <c r="B545">
        <v>51</v>
      </c>
      <c r="C545">
        <f t="shared" si="64"/>
        <v>51</v>
      </c>
      <c r="D545" t="s">
        <v>2544</v>
      </c>
      <c r="E545" t="s">
        <v>2588</v>
      </c>
      <c r="F545" t="s">
        <v>9303</v>
      </c>
      <c r="G545">
        <f t="shared" si="65"/>
        <v>0</v>
      </c>
      <c r="H545">
        <f t="shared" si="66"/>
        <v>0.5</v>
      </c>
      <c r="I545">
        <f t="shared" si="67"/>
        <v>0</v>
      </c>
      <c r="J545">
        <f t="shared" si="68"/>
        <v>0</v>
      </c>
      <c r="K545">
        <f t="shared" si="69"/>
        <v>0</v>
      </c>
      <c r="L545">
        <f t="shared" si="70"/>
        <v>0</v>
      </c>
      <c r="M545">
        <f t="shared" si="71"/>
        <v>0</v>
      </c>
    </row>
    <row r="546" spans="1:13" x14ac:dyDescent="0.2">
      <c r="A546" t="s">
        <v>8135</v>
      </c>
      <c r="B546">
        <v>1</v>
      </c>
      <c r="C546">
        <f t="shared" si="64"/>
        <v>1</v>
      </c>
      <c r="D546" t="s">
        <v>2544</v>
      </c>
      <c r="E546" t="s">
        <v>2546</v>
      </c>
      <c r="F546" t="s">
        <v>9302</v>
      </c>
      <c r="G546">
        <f t="shared" si="65"/>
        <v>-1</v>
      </c>
      <c r="H546">
        <f t="shared" si="66"/>
        <v>0.5</v>
      </c>
      <c r="I546">
        <f t="shared" si="67"/>
        <v>-0.5</v>
      </c>
      <c r="J546">
        <f t="shared" si="68"/>
        <v>0</v>
      </c>
      <c r="K546">
        <f t="shared" si="69"/>
        <v>0</v>
      </c>
      <c r="L546">
        <f t="shared" si="70"/>
        <v>0</v>
      </c>
      <c r="M546">
        <f t="shared" si="71"/>
        <v>0</v>
      </c>
    </row>
    <row r="547" spans="1:13" x14ac:dyDescent="0.2">
      <c r="A547" t="s">
        <v>8148</v>
      </c>
      <c r="B547">
        <v>1</v>
      </c>
      <c r="C547">
        <f t="shared" si="64"/>
        <v>1</v>
      </c>
      <c r="D547" t="s">
        <v>2549</v>
      </c>
      <c r="E547" t="s">
        <v>2546</v>
      </c>
      <c r="F547" t="s">
        <v>9300</v>
      </c>
      <c r="G547">
        <f t="shared" si="65"/>
        <v>-1</v>
      </c>
      <c r="H547">
        <f t="shared" si="66"/>
        <v>1</v>
      </c>
      <c r="I547">
        <f t="shared" si="67"/>
        <v>-1</v>
      </c>
      <c r="J547">
        <f t="shared" si="68"/>
        <v>0</v>
      </c>
      <c r="K547">
        <f t="shared" si="69"/>
        <v>0</v>
      </c>
      <c r="L547">
        <f t="shared" si="70"/>
        <v>0</v>
      </c>
      <c r="M547">
        <f t="shared" si="71"/>
        <v>0</v>
      </c>
    </row>
    <row r="548" spans="1:13" x14ac:dyDescent="0.2">
      <c r="A548" t="s">
        <v>8155</v>
      </c>
      <c r="B548">
        <v>1</v>
      </c>
      <c r="C548">
        <f t="shared" si="64"/>
        <v>1</v>
      </c>
      <c r="D548" t="s">
        <v>2549</v>
      </c>
      <c r="E548" t="s">
        <v>2546</v>
      </c>
      <c r="F548" t="s">
        <v>9300</v>
      </c>
      <c r="G548">
        <f t="shared" si="65"/>
        <v>-1</v>
      </c>
      <c r="H548">
        <f t="shared" si="66"/>
        <v>1</v>
      </c>
      <c r="I548">
        <f t="shared" si="67"/>
        <v>-1</v>
      </c>
      <c r="J548">
        <f t="shared" si="68"/>
        <v>0</v>
      </c>
      <c r="K548">
        <f t="shared" si="69"/>
        <v>0</v>
      </c>
      <c r="L548">
        <f t="shared" si="70"/>
        <v>0</v>
      </c>
      <c r="M548">
        <f t="shared" si="71"/>
        <v>0</v>
      </c>
    </row>
    <row r="549" spans="1:13" x14ac:dyDescent="0.2">
      <c r="A549" t="s">
        <v>8156</v>
      </c>
      <c r="B549">
        <v>1</v>
      </c>
      <c r="C549">
        <f t="shared" si="64"/>
        <v>1</v>
      </c>
      <c r="D549" t="s">
        <v>2549</v>
      </c>
      <c r="E549" t="s">
        <v>2546</v>
      </c>
      <c r="F549" t="s">
        <v>9300</v>
      </c>
      <c r="G549">
        <f t="shared" si="65"/>
        <v>-1</v>
      </c>
      <c r="H549">
        <f t="shared" si="66"/>
        <v>1</v>
      </c>
      <c r="I549">
        <f t="shared" si="67"/>
        <v>-1</v>
      </c>
      <c r="J549">
        <f t="shared" si="68"/>
        <v>0</v>
      </c>
      <c r="K549">
        <f t="shared" si="69"/>
        <v>0</v>
      </c>
      <c r="L549">
        <f t="shared" si="70"/>
        <v>0</v>
      </c>
      <c r="M549">
        <f t="shared" si="71"/>
        <v>0</v>
      </c>
    </row>
    <row r="550" spans="1:13" x14ac:dyDescent="0.2">
      <c r="A550" t="s">
        <v>8159</v>
      </c>
      <c r="B550">
        <v>1</v>
      </c>
      <c r="C550">
        <f t="shared" si="64"/>
        <v>1</v>
      </c>
      <c r="D550" t="s">
        <v>2549</v>
      </c>
      <c r="E550" t="s">
        <v>2546</v>
      </c>
      <c r="F550" t="s">
        <v>9300</v>
      </c>
      <c r="G550">
        <f t="shared" si="65"/>
        <v>-1</v>
      </c>
      <c r="H550">
        <f t="shared" si="66"/>
        <v>1</v>
      </c>
      <c r="I550">
        <f t="shared" si="67"/>
        <v>-1</v>
      </c>
      <c r="J550">
        <f t="shared" si="68"/>
        <v>0</v>
      </c>
      <c r="K550">
        <f t="shared" si="69"/>
        <v>0</v>
      </c>
      <c r="L550">
        <f t="shared" si="70"/>
        <v>0</v>
      </c>
      <c r="M550">
        <f t="shared" si="71"/>
        <v>0</v>
      </c>
    </row>
    <row r="551" spans="1:13" x14ac:dyDescent="0.2">
      <c r="A551" t="s">
        <v>8171</v>
      </c>
      <c r="B551">
        <v>1</v>
      </c>
      <c r="C551">
        <f t="shared" si="64"/>
        <v>1</v>
      </c>
      <c r="D551" t="s">
        <v>2549</v>
      </c>
      <c r="E551" t="s">
        <v>2563</v>
      </c>
      <c r="F551" t="s">
        <v>9301</v>
      </c>
      <c r="G551">
        <f t="shared" si="65"/>
        <v>1</v>
      </c>
      <c r="H551">
        <f t="shared" si="66"/>
        <v>1</v>
      </c>
      <c r="I551">
        <f t="shared" si="67"/>
        <v>1</v>
      </c>
      <c r="J551" t="str">
        <f t="shared" si="68"/>
        <v>strongsubj</v>
      </c>
      <c r="K551">
        <f t="shared" si="69"/>
        <v>1</v>
      </c>
      <c r="L551">
        <f t="shared" si="70"/>
        <v>1</v>
      </c>
      <c r="M551">
        <f t="shared" si="71"/>
        <v>1</v>
      </c>
    </row>
    <row r="552" spans="1:13" x14ac:dyDescent="0.2">
      <c r="A552" t="s">
        <v>8172</v>
      </c>
      <c r="B552">
        <v>1</v>
      </c>
      <c r="C552">
        <f t="shared" si="64"/>
        <v>1</v>
      </c>
      <c r="D552" t="s">
        <v>2544</v>
      </c>
      <c r="E552" t="s">
        <v>2563</v>
      </c>
      <c r="F552" t="s">
        <v>9298</v>
      </c>
      <c r="G552">
        <f t="shared" si="65"/>
        <v>1</v>
      </c>
      <c r="H552">
        <f t="shared" si="66"/>
        <v>0.5</v>
      </c>
      <c r="I552">
        <f t="shared" si="67"/>
        <v>0.5</v>
      </c>
      <c r="J552" t="str">
        <f t="shared" si="68"/>
        <v>weaksubj</v>
      </c>
      <c r="K552">
        <f t="shared" si="69"/>
        <v>-1</v>
      </c>
      <c r="L552">
        <f t="shared" si="70"/>
        <v>-1</v>
      </c>
      <c r="M552">
        <f t="shared" si="71"/>
        <v>1</v>
      </c>
    </row>
    <row r="553" spans="1:13" x14ac:dyDescent="0.2">
      <c r="A553" t="s">
        <v>8174</v>
      </c>
      <c r="B553">
        <v>1</v>
      </c>
      <c r="C553">
        <f t="shared" si="64"/>
        <v>1</v>
      </c>
      <c r="D553" t="s">
        <v>2549</v>
      </c>
      <c r="E553" t="s">
        <v>2546</v>
      </c>
      <c r="F553" t="s">
        <v>9300</v>
      </c>
      <c r="G553">
        <f t="shared" si="65"/>
        <v>-1</v>
      </c>
      <c r="H553">
        <f t="shared" si="66"/>
        <v>1</v>
      </c>
      <c r="I553">
        <f t="shared" si="67"/>
        <v>-1</v>
      </c>
      <c r="J553">
        <f t="shared" si="68"/>
        <v>0</v>
      </c>
      <c r="K553">
        <f t="shared" si="69"/>
        <v>0</v>
      </c>
      <c r="L553">
        <f t="shared" si="70"/>
        <v>0</v>
      </c>
      <c r="M553">
        <f t="shared" si="71"/>
        <v>0</v>
      </c>
    </row>
    <row r="554" spans="1:13" x14ac:dyDescent="0.2">
      <c r="A554" t="s">
        <v>8192</v>
      </c>
      <c r="B554">
        <v>1</v>
      </c>
      <c r="C554">
        <f t="shared" si="64"/>
        <v>1</v>
      </c>
      <c r="D554" t="s">
        <v>2549</v>
      </c>
      <c r="E554" t="s">
        <v>2546</v>
      </c>
      <c r="F554" t="s">
        <v>9300</v>
      </c>
      <c r="G554">
        <f t="shared" si="65"/>
        <v>-1</v>
      </c>
      <c r="H554">
        <f t="shared" si="66"/>
        <v>1</v>
      </c>
      <c r="I554">
        <f t="shared" si="67"/>
        <v>-1</v>
      </c>
      <c r="J554">
        <f t="shared" si="68"/>
        <v>0</v>
      </c>
      <c r="K554">
        <f t="shared" si="69"/>
        <v>0</v>
      </c>
      <c r="L554">
        <f t="shared" si="70"/>
        <v>0</v>
      </c>
      <c r="M554">
        <f t="shared" si="71"/>
        <v>0</v>
      </c>
    </row>
    <row r="555" spans="1:13" x14ac:dyDescent="0.2">
      <c r="A555" t="s">
        <v>8226</v>
      </c>
      <c r="B555">
        <v>3</v>
      </c>
      <c r="C555">
        <f t="shared" si="64"/>
        <v>3</v>
      </c>
      <c r="D555" t="s">
        <v>2544</v>
      </c>
      <c r="E555" t="s">
        <v>2563</v>
      </c>
      <c r="F555" t="s">
        <v>9298</v>
      </c>
      <c r="G555">
        <f t="shared" si="65"/>
        <v>1</v>
      </c>
      <c r="H555">
        <f t="shared" si="66"/>
        <v>0.5</v>
      </c>
      <c r="I555">
        <f t="shared" si="67"/>
        <v>1.5</v>
      </c>
      <c r="J555" t="str">
        <f t="shared" si="68"/>
        <v>weaksubj</v>
      </c>
      <c r="K555">
        <f t="shared" si="69"/>
        <v>-1</v>
      </c>
      <c r="L555">
        <f t="shared" si="70"/>
        <v>-3</v>
      </c>
      <c r="M555">
        <f t="shared" si="71"/>
        <v>3</v>
      </c>
    </row>
    <row r="556" spans="1:13" x14ac:dyDescent="0.2">
      <c r="A556" t="s">
        <v>8227</v>
      </c>
      <c r="B556">
        <v>1</v>
      </c>
      <c r="C556">
        <f t="shared" si="64"/>
        <v>1</v>
      </c>
      <c r="D556" t="s">
        <v>2544</v>
      </c>
      <c r="E556" t="s">
        <v>2563</v>
      </c>
      <c r="F556" t="s">
        <v>9298</v>
      </c>
      <c r="G556">
        <f t="shared" si="65"/>
        <v>1</v>
      </c>
      <c r="H556">
        <f t="shared" si="66"/>
        <v>0.5</v>
      </c>
      <c r="I556">
        <f t="shared" si="67"/>
        <v>0.5</v>
      </c>
      <c r="J556" t="str">
        <f t="shared" si="68"/>
        <v>weaksubj</v>
      </c>
      <c r="K556">
        <f t="shared" si="69"/>
        <v>-1</v>
      </c>
      <c r="L556">
        <f t="shared" si="70"/>
        <v>-1</v>
      </c>
      <c r="M556">
        <f t="shared" si="71"/>
        <v>1</v>
      </c>
    </row>
    <row r="557" spans="1:13" x14ac:dyDescent="0.2">
      <c r="A557" t="s">
        <v>8230</v>
      </c>
      <c r="B557">
        <v>23</v>
      </c>
      <c r="C557">
        <f t="shared" si="64"/>
        <v>23</v>
      </c>
      <c r="D557" t="s">
        <v>2544</v>
      </c>
      <c r="E557" t="s">
        <v>2588</v>
      </c>
      <c r="F557" t="s">
        <v>9303</v>
      </c>
      <c r="G557">
        <f t="shared" si="65"/>
        <v>0</v>
      </c>
      <c r="H557">
        <f t="shared" si="66"/>
        <v>0.5</v>
      </c>
      <c r="I557">
        <f t="shared" si="67"/>
        <v>0</v>
      </c>
      <c r="J557">
        <f t="shared" si="68"/>
        <v>0</v>
      </c>
      <c r="K557">
        <f t="shared" si="69"/>
        <v>0</v>
      </c>
      <c r="L557">
        <f t="shared" si="70"/>
        <v>0</v>
      </c>
      <c r="M557">
        <f t="shared" si="71"/>
        <v>0</v>
      </c>
    </row>
    <row r="558" spans="1:13" x14ac:dyDescent="0.2">
      <c r="A558" t="s">
        <v>8243</v>
      </c>
      <c r="B558">
        <v>1</v>
      </c>
      <c r="C558">
        <f t="shared" si="64"/>
        <v>1</v>
      </c>
      <c r="D558" t="s">
        <v>2544</v>
      </c>
      <c r="E558" t="s">
        <v>2563</v>
      </c>
      <c r="F558" t="s">
        <v>9298</v>
      </c>
      <c r="G558">
        <f t="shared" si="65"/>
        <v>1</v>
      </c>
      <c r="H558">
        <f t="shared" si="66"/>
        <v>0.5</v>
      </c>
      <c r="I558">
        <f t="shared" si="67"/>
        <v>0.5</v>
      </c>
      <c r="J558" t="str">
        <f t="shared" si="68"/>
        <v>weaksubj</v>
      </c>
      <c r="K558">
        <f t="shared" si="69"/>
        <v>-1</v>
      </c>
      <c r="L558">
        <f t="shared" si="70"/>
        <v>-1</v>
      </c>
      <c r="M558">
        <f t="shared" si="71"/>
        <v>1</v>
      </c>
    </row>
    <row r="559" spans="1:13" x14ac:dyDescent="0.2">
      <c r="A559" t="s">
        <v>8246</v>
      </c>
      <c r="B559">
        <v>1</v>
      </c>
      <c r="C559">
        <f t="shared" si="64"/>
        <v>1</v>
      </c>
      <c r="D559" t="s">
        <v>2544</v>
      </c>
      <c r="E559" t="s">
        <v>2546</v>
      </c>
      <c r="F559" t="s">
        <v>9302</v>
      </c>
      <c r="G559">
        <f t="shared" si="65"/>
        <v>-1</v>
      </c>
      <c r="H559">
        <f t="shared" si="66"/>
        <v>0.5</v>
      </c>
      <c r="I559">
        <f t="shared" si="67"/>
        <v>-0.5</v>
      </c>
      <c r="J559">
        <f t="shared" si="68"/>
        <v>0</v>
      </c>
      <c r="K559">
        <f t="shared" si="69"/>
        <v>0</v>
      </c>
      <c r="L559">
        <f t="shared" si="70"/>
        <v>0</v>
      </c>
      <c r="M559">
        <f t="shared" si="71"/>
        <v>0</v>
      </c>
    </row>
    <row r="560" spans="1:13" x14ac:dyDescent="0.2">
      <c r="A560" t="s">
        <v>8257</v>
      </c>
      <c r="B560">
        <v>27</v>
      </c>
      <c r="C560">
        <f t="shared" si="64"/>
        <v>27</v>
      </c>
      <c r="D560" t="s">
        <v>2549</v>
      </c>
      <c r="E560" t="s">
        <v>2563</v>
      </c>
      <c r="F560" t="s">
        <v>9301</v>
      </c>
      <c r="G560">
        <f t="shared" si="65"/>
        <v>1</v>
      </c>
      <c r="H560">
        <f t="shared" si="66"/>
        <v>1</v>
      </c>
      <c r="I560">
        <f t="shared" si="67"/>
        <v>27</v>
      </c>
      <c r="J560" t="str">
        <f t="shared" si="68"/>
        <v>strongsubj</v>
      </c>
      <c r="K560">
        <f t="shared" si="69"/>
        <v>1</v>
      </c>
      <c r="L560">
        <f t="shared" si="70"/>
        <v>27</v>
      </c>
      <c r="M560">
        <f t="shared" si="71"/>
        <v>27</v>
      </c>
    </row>
    <row r="561" spans="1:13" x14ac:dyDescent="0.2">
      <c r="A561" t="s">
        <v>8269</v>
      </c>
      <c r="B561">
        <v>78</v>
      </c>
      <c r="C561">
        <f t="shared" si="64"/>
        <v>78</v>
      </c>
      <c r="D561" t="s">
        <v>2549</v>
      </c>
      <c r="E561" t="s">
        <v>2563</v>
      </c>
      <c r="F561" t="s">
        <v>9301</v>
      </c>
      <c r="G561">
        <f t="shared" si="65"/>
        <v>1</v>
      </c>
      <c r="H561">
        <f t="shared" si="66"/>
        <v>1</v>
      </c>
      <c r="I561">
        <f t="shared" si="67"/>
        <v>78</v>
      </c>
      <c r="J561" t="str">
        <f t="shared" si="68"/>
        <v>strongsubj</v>
      </c>
      <c r="K561">
        <f t="shared" si="69"/>
        <v>1</v>
      </c>
      <c r="L561">
        <f t="shared" si="70"/>
        <v>78</v>
      </c>
      <c r="M561">
        <f t="shared" si="71"/>
        <v>78</v>
      </c>
    </row>
    <row r="562" spans="1:13" x14ac:dyDescent="0.2">
      <c r="A562" t="s">
        <v>8269</v>
      </c>
      <c r="B562">
        <v>78</v>
      </c>
      <c r="C562">
        <f t="shared" si="64"/>
        <v>0</v>
      </c>
      <c r="D562" t="s">
        <v>2544</v>
      </c>
      <c r="E562" t="s">
        <v>2563</v>
      </c>
      <c r="F562" t="s">
        <v>9298</v>
      </c>
      <c r="G562">
        <f t="shared" si="65"/>
        <v>1</v>
      </c>
      <c r="H562">
        <f t="shared" si="66"/>
        <v>0.5</v>
      </c>
      <c r="I562">
        <f t="shared" si="67"/>
        <v>0</v>
      </c>
      <c r="J562" t="str">
        <f t="shared" si="68"/>
        <v>weaksubj</v>
      </c>
      <c r="K562">
        <f t="shared" si="69"/>
        <v>-1</v>
      </c>
      <c r="L562">
        <f t="shared" si="70"/>
        <v>0</v>
      </c>
      <c r="M562">
        <f t="shared" si="71"/>
        <v>0</v>
      </c>
    </row>
    <row r="563" spans="1:13" x14ac:dyDescent="0.2">
      <c r="A563" t="s">
        <v>8272</v>
      </c>
      <c r="B563">
        <v>2</v>
      </c>
      <c r="C563">
        <f t="shared" si="64"/>
        <v>2</v>
      </c>
      <c r="D563" t="s">
        <v>2549</v>
      </c>
      <c r="E563" t="s">
        <v>2588</v>
      </c>
      <c r="F563" t="s">
        <v>9299</v>
      </c>
      <c r="G563">
        <f t="shared" si="65"/>
        <v>0</v>
      </c>
      <c r="H563">
        <f t="shared" si="66"/>
        <v>1</v>
      </c>
      <c r="I563">
        <f t="shared" si="67"/>
        <v>0</v>
      </c>
      <c r="J563">
        <f t="shared" si="68"/>
        <v>0</v>
      </c>
      <c r="K563">
        <f t="shared" si="69"/>
        <v>0</v>
      </c>
      <c r="L563">
        <f t="shared" si="70"/>
        <v>0</v>
      </c>
      <c r="M563">
        <f t="shared" si="71"/>
        <v>0</v>
      </c>
    </row>
    <row r="564" spans="1:13" x14ac:dyDescent="0.2">
      <c r="A564" t="s">
        <v>8273</v>
      </c>
      <c r="B564">
        <v>1</v>
      </c>
      <c r="C564">
        <f t="shared" si="64"/>
        <v>1</v>
      </c>
      <c r="D564" t="s">
        <v>2544</v>
      </c>
      <c r="E564" t="s">
        <v>2546</v>
      </c>
      <c r="F564" t="s">
        <v>9302</v>
      </c>
      <c r="G564">
        <f t="shared" si="65"/>
        <v>-1</v>
      </c>
      <c r="H564">
        <f t="shared" si="66"/>
        <v>0.5</v>
      </c>
      <c r="I564">
        <f t="shared" si="67"/>
        <v>-0.5</v>
      </c>
      <c r="J564">
        <f t="shared" si="68"/>
        <v>0</v>
      </c>
      <c r="K564">
        <f t="shared" si="69"/>
        <v>0</v>
      </c>
      <c r="L564">
        <f t="shared" si="70"/>
        <v>0</v>
      </c>
      <c r="M564">
        <f t="shared" si="71"/>
        <v>0</v>
      </c>
    </row>
    <row r="565" spans="1:13" x14ac:dyDescent="0.2">
      <c r="A565" t="s">
        <v>8277</v>
      </c>
      <c r="B565">
        <v>5</v>
      </c>
      <c r="C565">
        <f t="shared" si="64"/>
        <v>5</v>
      </c>
      <c r="D565" t="s">
        <v>2549</v>
      </c>
      <c r="E565" t="s">
        <v>2563</v>
      </c>
      <c r="F565" t="s">
        <v>9301</v>
      </c>
      <c r="G565">
        <f t="shared" si="65"/>
        <v>1</v>
      </c>
      <c r="H565">
        <f t="shared" si="66"/>
        <v>1</v>
      </c>
      <c r="I565">
        <f t="shared" si="67"/>
        <v>5</v>
      </c>
      <c r="J565" t="str">
        <f t="shared" si="68"/>
        <v>strongsubj</v>
      </c>
      <c r="K565">
        <f t="shared" si="69"/>
        <v>1</v>
      </c>
      <c r="L565">
        <f t="shared" si="70"/>
        <v>5</v>
      </c>
      <c r="M565">
        <f t="shared" si="71"/>
        <v>5</v>
      </c>
    </row>
    <row r="566" spans="1:13" x14ac:dyDescent="0.2">
      <c r="A566" t="s">
        <v>8281</v>
      </c>
      <c r="B566">
        <v>56</v>
      </c>
      <c r="C566">
        <f t="shared" si="64"/>
        <v>56</v>
      </c>
      <c r="D566" t="s">
        <v>2549</v>
      </c>
      <c r="E566" t="s">
        <v>2563</v>
      </c>
      <c r="F566" t="s">
        <v>9301</v>
      </c>
      <c r="G566">
        <f t="shared" si="65"/>
        <v>1</v>
      </c>
      <c r="H566">
        <f t="shared" si="66"/>
        <v>1</v>
      </c>
      <c r="I566">
        <f t="shared" si="67"/>
        <v>56</v>
      </c>
      <c r="J566" t="str">
        <f t="shared" si="68"/>
        <v>strongsubj</v>
      </c>
      <c r="K566">
        <f t="shared" si="69"/>
        <v>1</v>
      </c>
      <c r="L566">
        <f t="shared" si="70"/>
        <v>56</v>
      </c>
      <c r="M566">
        <f t="shared" si="71"/>
        <v>56</v>
      </c>
    </row>
    <row r="567" spans="1:13" x14ac:dyDescent="0.2">
      <c r="A567" t="s">
        <v>8282</v>
      </c>
      <c r="B567">
        <v>1</v>
      </c>
      <c r="C567">
        <f t="shared" si="64"/>
        <v>1</v>
      </c>
      <c r="D567" t="s">
        <v>2549</v>
      </c>
      <c r="E567" t="s">
        <v>2563</v>
      </c>
      <c r="F567" t="s">
        <v>9301</v>
      </c>
      <c r="G567">
        <f t="shared" si="65"/>
        <v>1</v>
      </c>
      <c r="H567">
        <f t="shared" si="66"/>
        <v>1</v>
      </c>
      <c r="I567">
        <f t="shared" si="67"/>
        <v>1</v>
      </c>
      <c r="J567" t="str">
        <f t="shared" si="68"/>
        <v>strongsubj</v>
      </c>
      <c r="K567">
        <f t="shared" si="69"/>
        <v>1</v>
      </c>
      <c r="L567">
        <f t="shared" si="70"/>
        <v>1</v>
      </c>
      <c r="M567">
        <f t="shared" si="71"/>
        <v>1</v>
      </c>
    </row>
    <row r="568" spans="1:13" x14ac:dyDescent="0.2">
      <c r="A568" t="s">
        <v>8288</v>
      </c>
      <c r="B568">
        <v>24</v>
      </c>
      <c r="C568">
        <f t="shared" si="64"/>
        <v>24</v>
      </c>
      <c r="D568" t="s">
        <v>2549</v>
      </c>
      <c r="E568" t="s">
        <v>2588</v>
      </c>
      <c r="F568" t="s">
        <v>9299</v>
      </c>
      <c r="G568">
        <f t="shared" si="65"/>
        <v>0</v>
      </c>
      <c r="H568">
        <f t="shared" si="66"/>
        <v>1</v>
      </c>
      <c r="I568">
        <f t="shared" si="67"/>
        <v>0</v>
      </c>
      <c r="J568">
        <f t="shared" si="68"/>
        <v>0</v>
      </c>
      <c r="K568">
        <f t="shared" si="69"/>
        <v>0</v>
      </c>
      <c r="L568">
        <f t="shared" si="70"/>
        <v>0</v>
      </c>
      <c r="M568">
        <f t="shared" si="71"/>
        <v>0</v>
      </c>
    </row>
    <row r="569" spans="1:13" x14ac:dyDescent="0.2">
      <c r="A569" t="s">
        <v>8289</v>
      </c>
      <c r="B569">
        <v>3</v>
      </c>
      <c r="C569">
        <f t="shared" si="64"/>
        <v>3</v>
      </c>
      <c r="D569" t="s">
        <v>2549</v>
      </c>
      <c r="E569" t="s">
        <v>2588</v>
      </c>
      <c r="F569" t="s">
        <v>9299</v>
      </c>
      <c r="G569">
        <f t="shared" si="65"/>
        <v>0</v>
      </c>
      <c r="H569">
        <f t="shared" si="66"/>
        <v>1</v>
      </c>
      <c r="I569">
        <f t="shared" si="67"/>
        <v>0</v>
      </c>
      <c r="J569">
        <f t="shared" si="68"/>
        <v>0</v>
      </c>
      <c r="K569">
        <f t="shared" si="69"/>
        <v>0</v>
      </c>
      <c r="L569">
        <f t="shared" si="70"/>
        <v>0</v>
      </c>
      <c r="M569">
        <f t="shared" si="71"/>
        <v>0</v>
      </c>
    </row>
    <row r="570" spans="1:13" x14ac:dyDescent="0.2">
      <c r="A570" t="s">
        <v>8292</v>
      </c>
      <c r="B570">
        <v>2</v>
      </c>
      <c r="C570">
        <f t="shared" si="64"/>
        <v>2</v>
      </c>
      <c r="D570" t="s">
        <v>2544</v>
      </c>
      <c r="E570" t="s">
        <v>2563</v>
      </c>
      <c r="F570" t="s">
        <v>9298</v>
      </c>
      <c r="G570">
        <f t="shared" si="65"/>
        <v>1</v>
      </c>
      <c r="H570">
        <f t="shared" si="66"/>
        <v>0.5</v>
      </c>
      <c r="I570">
        <f t="shared" si="67"/>
        <v>1</v>
      </c>
      <c r="J570" t="str">
        <f t="shared" si="68"/>
        <v>weaksubj</v>
      </c>
      <c r="K570">
        <f t="shared" si="69"/>
        <v>-1</v>
      </c>
      <c r="L570">
        <f t="shared" si="70"/>
        <v>-2</v>
      </c>
      <c r="M570">
        <f t="shared" si="71"/>
        <v>2</v>
      </c>
    </row>
    <row r="571" spans="1:13" x14ac:dyDescent="0.2">
      <c r="A571" t="s">
        <v>8307</v>
      </c>
      <c r="B571">
        <v>10</v>
      </c>
      <c r="C571">
        <f t="shared" si="64"/>
        <v>10</v>
      </c>
      <c r="D571" t="s">
        <v>2544</v>
      </c>
      <c r="E571" t="s">
        <v>2563</v>
      </c>
      <c r="F571" t="s">
        <v>9298</v>
      </c>
      <c r="G571">
        <f t="shared" si="65"/>
        <v>1</v>
      </c>
      <c r="H571">
        <f t="shared" si="66"/>
        <v>0.5</v>
      </c>
      <c r="I571">
        <f t="shared" si="67"/>
        <v>5</v>
      </c>
      <c r="J571" t="str">
        <f t="shared" si="68"/>
        <v>weaksubj</v>
      </c>
      <c r="K571">
        <f t="shared" si="69"/>
        <v>-1</v>
      </c>
      <c r="L571">
        <f t="shared" si="70"/>
        <v>-10</v>
      </c>
      <c r="M571">
        <f t="shared" si="71"/>
        <v>10</v>
      </c>
    </row>
    <row r="572" spans="1:13" x14ac:dyDescent="0.2">
      <c r="A572" t="s">
        <v>8311</v>
      </c>
      <c r="B572">
        <v>3</v>
      </c>
      <c r="C572">
        <f t="shared" si="64"/>
        <v>3</v>
      </c>
      <c r="D572" t="s">
        <v>2544</v>
      </c>
      <c r="E572" t="s">
        <v>2563</v>
      </c>
      <c r="F572" t="s">
        <v>9298</v>
      </c>
      <c r="G572">
        <f t="shared" si="65"/>
        <v>1</v>
      </c>
      <c r="H572">
        <f t="shared" si="66"/>
        <v>0.5</v>
      </c>
      <c r="I572">
        <f t="shared" si="67"/>
        <v>1.5</v>
      </c>
      <c r="J572" t="str">
        <f t="shared" si="68"/>
        <v>weaksubj</v>
      </c>
      <c r="K572">
        <f t="shared" si="69"/>
        <v>-1</v>
      </c>
      <c r="L572">
        <f t="shared" si="70"/>
        <v>-3</v>
      </c>
      <c r="M572">
        <f t="shared" si="71"/>
        <v>3</v>
      </c>
    </row>
    <row r="573" spans="1:13" x14ac:dyDescent="0.2">
      <c r="A573" t="s">
        <v>8312</v>
      </c>
      <c r="B573">
        <v>2</v>
      </c>
      <c r="C573">
        <f t="shared" si="64"/>
        <v>2</v>
      </c>
      <c r="D573" t="s">
        <v>2544</v>
      </c>
      <c r="E573" t="s">
        <v>2563</v>
      </c>
      <c r="F573" t="s">
        <v>9298</v>
      </c>
      <c r="G573">
        <f t="shared" si="65"/>
        <v>1</v>
      </c>
      <c r="H573">
        <f t="shared" si="66"/>
        <v>0.5</v>
      </c>
      <c r="I573">
        <f t="shared" si="67"/>
        <v>1</v>
      </c>
      <c r="J573" t="str">
        <f t="shared" si="68"/>
        <v>weaksubj</v>
      </c>
      <c r="K573">
        <f t="shared" si="69"/>
        <v>-1</v>
      </c>
      <c r="L573">
        <f t="shared" si="70"/>
        <v>-2</v>
      </c>
      <c r="M573">
        <f t="shared" si="71"/>
        <v>2</v>
      </c>
    </row>
    <row r="574" spans="1:13" x14ac:dyDescent="0.2">
      <c r="A574" t="s">
        <v>8315</v>
      </c>
      <c r="B574">
        <v>1</v>
      </c>
      <c r="C574">
        <f t="shared" si="64"/>
        <v>1</v>
      </c>
      <c r="D574" t="s">
        <v>2549</v>
      </c>
      <c r="E574" t="s">
        <v>2546</v>
      </c>
      <c r="F574" t="s">
        <v>9300</v>
      </c>
      <c r="G574">
        <f t="shared" si="65"/>
        <v>-1</v>
      </c>
      <c r="H574">
        <f t="shared" si="66"/>
        <v>1</v>
      </c>
      <c r="I574">
        <f t="shared" si="67"/>
        <v>-1</v>
      </c>
      <c r="J574">
        <f t="shared" si="68"/>
        <v>0</v>
      </c>
      <c r="K574">
        <f t="shared" si="69"/>
        <v>0</v>
      </c>
      <c r="L574">
        <f t="shared" si="70"/>
        <v>0</v>
      </c>
      <c r="M574">
        <f t="shared" si="71"/>
        <v>0</v>
      </c>
    </row>
    <row r="575" spans="1:13" x14ac:dyDescent="0.2">
      <c r="A575" t="s">
        <v>8332</v>
      </c>
      <c r="B575">
        <v>2</v>
      </c>
      <c r="C575">
        <f t="shared" si="64"/>
        <v>2</v>
      </c>
      <c r="D575" t="s">
        <v>2544</v>
      </c>
      <c r="E575" t="s">
        <v>2588</v>
      </c>
      <c r="F575" t="s">
        <v>9303</v>
      </c>
      <c r="G575">
        <f t="shared" si="65"/>
        <v>0</v>
      </c>
      <c r="H575">
        <f t="shared" si="66"/>
        <v>0.5</v>
      </c>
      <c r="I575">
        <f t="shared" si="67"/>
        <v>0</v>
      </c>
      <c r="J575">
        <f t="shared" si="68"/>
        <v>0</v>
      </c>
      <c r="K575">
        <f t="shared" si="69"/>
        <v>0</v>
      </c>
      <c r="L575">
        <f t="shared" si="70"/>
        <v>0</v>
      </c>
      <c r="M575">
        <f t="shared" si="71"/>
        <v>0</v>
      </c>
    </row>
    <row r="576" spans="1:13" x14ac:dyDescent="0.2">
      <c r="A576" t="s">
        <v>8375</v>
      </c>
      <c r="B576">
        <v>6</v>
      </c>
      <c r="C576">
        <f t="shared" si="64"/>
        <v>6</v>
      </c>
      <c r="D576" t="s">
        <v>2549</v>
      </c>
      <c r="E576" t="s">
        <v>2546</v>
      </c>
      <c r="F576" t="s">
        <v>9300</v>
      </c>
      <c r="G576">
        <f t="shared" si="65"/>
        <v>-1</v>
      </c>
      <c r="H576">
        <f t="shared" si="66"/>
        <v>1</v>
      </c>
      <c r="I576">
        <f t="shared" si="67"/>
        <v>-6</v>
      </c>
      <c r="J576">
        <f t="shared" si="68"/>
        <v>0</v>
      </c>
      <c r="K576">
        <f t="shared" si="69"/>
        <v>0</v>
      </c>
      <c r="L576">
        <f t="shared" si="70"/>
        <v>0</v>
      </c>
      <c r="M576">
        <f t="shared" si="71"/>
        <v>0</v>
      </c>
    </row>
    <row r="577" spans="1:13" x14ac:dyDescent="0.2">
      <c r="A577" t="s">
        <v>8378</v>
      </c>
      <c r="B577">
        <v>1</v>
      </c>
      <c r="C577">
        <f t="shared" si="64"/>
        <v>1</v>
      </c>
      <c r="D577" t="s">
        <v>2549</v>
      </c>
      <c r="E577" t="s">
        <v>2563</v>
      </c>
      <c r="F577" t="s">
        <v>9301</v>
      </c>
      <c r="G577">
        <f t="shared" si="65"/>
        <v>1</v>
      </c>
      <c r="H577">
        <f t="shared" si="66"/>
        <v>1</v>
      </c>
      <c r="I577">
        <f t="shared" si="67"/>
        <v>1</v>
      </c>
      <c r="J577" t="str">
        <f t="shared" si="68"/>
        <v>strongsubj</v>
      </c>
      <c r="K577">
        <f t="shared" si="69"/>
        <v>1</v>
      </c>
      <c r="L577">
        <f t="shared" si="70"/>
        <v>1</v>
      </c>
      <c r="M577">
        <f t="shared" si="71"/>
        <v>1</v>
      </c>
    </row>
    <row r="578" spans="1:13" x14ac:dyDescent="0.2">
      <c r="A578" t="s">
        <v>8388</v>
      </c>
      <c r="B578">
        <v>99</v>
      </c>
      <c r="C578">
        <f t="shared" si="64"/>
        <v>99</v>
      </c>
      <c r="D578" t="s">
        <v>2549</v>
      </c>
      <c r="E578" t="s">
        <v>2563</v>
      </c>
      <c r="F578" t="s">
        <v>9301</v>
      </c>
      <c r="G578">
        <f t="shared" si="65"/>
        <v>1</v>
      </c>
      <c r="H578">
        <f t="shared" si="66"/>
        <v>1</v>
      </c>
      <c r="I578">
        <f t="shared" si="67"/>
        <v>99</v>
      </c>
      <c r="J578" t="str">
        <f t="shared" si="68"/>
        <v>strongsubj</v>
      </c>
      <c r="K578">
        <f t="shared" si="69"/>
        <v>1</v>
      </c>
      <c r="L578">
        <f t="shared" si="70"/>
        <v>99</v>
      </c>
      <c r="M578">
        <f t="shared" si="71"/>
        <v>99</v>
      </c>
    </row>
    <row r="579" spans="1:13" x14ac:dyDescent="0.2">
      <c r="A579" t="s">
        <v>8389</v>
      </c>
      <c r="B579">
        <v>1</v>
      </c>
      <c r="C579">
        <f t="shared" si="64"/>
        <v>1</v>
      </c>
      <c r="D579" t="s">
        <v>2549</v>
      </c>
      <c r="E579" t="s">
        <v>2563</v>
      </c>
      <c r="F579" t="s">
        <v>9301</v>
      </c>
      <c r="G579">
        <f t="shared" si="65"/>
        <v>1</v>
      </c>
      <c r="H579">
        <f t="shared" si="66"/>
        <v>1</v>
      </c>
      <c r="I579">
        <f t="shared" si="67"/>
        <v>1</v>
      </c>
      <c r="J579" t="str">
        <f t="shared" si="68"/>
        <v>strongsubj</v>
      </c>
      <c r="K579">
        <f t="shared" si="69"/>
        <v>1</v>
      </c>
      <c r="L579">
        <f t="shared" si="70"/>
        <v>1</v>
      </c>
      <c r="M579">
        <f t="shared" si="71"/>
        <v>1</v>
      </c>
    </row>
    <row r="580" spans="1:13" x14ac:dyDescent="0.2">
      <c r="A580" t="s">
        <v>8392</v>
      </c>
      <c r="B580">
        <v>80</v>
      </c>
      <c r="C580">
        <f t="shared" si="64"/>
        <v>80</v>
      </c>
      <c r="D580" t="s">
        <v>2549</v>
      </c>
      <c r="E580" t="s">
        <v>2588</v>
      </c>
      <c r="F580" t="s">
        <v>9299</v>
      </c>
      <c r="G580">
        <f t="shared" si="65"/>
        <v>0</v>
      </c>
      <c r="H580">
        <f t="shared" si="66"/>
        <v>1</v>
      </c>
      <c r="I580">
        <f t="shared" si="67"/>
        <v>0</v>
      </c>
      <c r="J580">
        <f t="shared" si="68"/>
        <v>0</v>
      </c>
      <c r="K580">
        <f t="shared" si="69"/>
        <v>0</v>
      </c>
      <c r="L580">
        <f t="shared" si="70"/>
        <v>0</v>
      </c>
      <c r="M580">
        <f t="shared" si="71"/>
        <v>0</v>
      </c>
    </row>
    <row r="581" spans="1:13" x14ac:dyDescent="0.2">
      <c r="A581" t="s">
        <v>8394</v>
      </c>
      <c r="B581">
        <v>7</v>
      </c>
      <c r="C581">
        <f t="shared" si="64"/>
        <v>7</v>
      </c>
      <c r="D581" t="s">
        <v>2549</v>
      </c>
      <c r="E581" t="s">
        <v>2588</v>
      </c>
      <c r="F581" t="s">
        <v>9299</v>
      </c>
      <c r="G581">
        <f t="shared" si="65"/>
        <v>0</v>
      </c>
      <c r="H581">
        <f t="shared" si="66"/>
        <v>1</v>
      </c>
      <c r="I581">
        <f t="shared" si="67"/>
        <v>0</v>
      </c>
      <c r="J581">
        <f t="shared" si="68"/>
        <v>0</v>
      </c>
      <c r="K581">
        <f t="shared" si="69"/>
        <v>0</v>
      </c>
      <c r="L581">
        <f t="shared" si="70"/>
        <v>0</v>
      </c>
      <c r="M581">
        <f t="shared" si="71"/>
        <v>0</v>
      </c>
    </row>
    <row r="582" spans="1:13" x14ac:dyDescent="0.2">
      <c r="A582" t="s">
        <v>8398</v>
      </c>
      <c r="B582">
        <v>12</v>
      </c>
      <c r="C582">
        <f t="shared" si="64"/>
        <v>12</v>
      </c>
      <c r="D582" t="s">
        <v>2549</v>
      </c>
      <c r="E582" t="s">
        <v>2588</v>
      </c>
      <c r="F582" t="s">
        <v>9299</v>
      </c>
      <c r="G582">
        <f t="shared" si="65"/>
        <v>0</v>
      </c>
      <c r="H582">
        <f t="shared" si="66"/>
        <v>1</v>
      </c>
      <c r="I582">
        <f t="shared" si="67"/>
        <v>0</v>
      </c>
      <c r="J582">
        <f t="shared" si="68"/>
        <v>0</v>
      </c>
      <c r="K582">
        <f t="shared" si="69"/>
        <v>0</v>
      </c>
      <c r="L582">
        <f t="shared" si="70"/>
        <v>0</v>
      </c>
      <c r="M582">
        <f t="shared" si="71"/>
        <v>0</v>
      </c>
    </row>
    <row r="583" spans="1:13" x14ac:dyDescent="0.2">
      <c r="A583" t="s">
        <v>8399</v>
      </c>
      <c r="B583">
        <v>18</v>
      </c>
      <c r="C583">
        <f t="shared" si="64"/>
        <v>18</v>
      </c>
      <c r="D583" t="s">
        <v>2544</v>
      </c>
      <c r="E583" t="s">
        <v>2588</v>
      </c>
      <c r="F583" t="s">
        <v>9303</v>
      </c>
      <c r="G583">
        <f t="shared" si="65"/>
        <v>0</v>
      </c>
      <c r="H583">
        <f t="shared" si="66"/>
        <v>0.5</v>
      </c>
      <c r="I583">
        <f t="shared" si="67"/>
        <v>0</v>
      </c>
      <c r="J583">
        <f t="shared" si="68"/>
        <v>0</v>
      </c>
      <c r="K583">
        <f t="shared" si="69"/>
        <v>0</v>
      </c>
      <c r="L583">
        <f t="shared" si="70"/>
        <v>0</v>
      </c>
      <c r="M583">
        <f t="shared" si="71"/>
        <v>0</v>
      </c>
    </row>
    <row r="584" spans="1:13" x14ac:dyDescent="0.2">
      <c r="A584" t="s">
        <v>8420</v>
      </c>
      <c r="B584">
        <v>2</v>
      </c>
      <c r="C584">
        <f t="shared" ref="C584:C647" si="72">IF(A584=A583,0,B584)</f>
        <v>2</v>
      </c>
      <c r="D584" t="s">
        <v>2544</v>
      </c>
      <c r="E584" t="s">
        <v>2546</v>
      </c>
      <c r="F584" t="s">
        <v>9302</v>
      </c>
      <c r="G584">
        <f t="shared" ref="G584:G647" si="73">VLOOKUP(E584,$G$1:$H$4,2,FALSE)</f>
        <v>-1</v>
      </c>
      <c r="H584">
        <f t="shared" ref="H584:H647" si="74">VLOOKUP(D584,$D$1:$E$2,2,FALSE)</f>
        <v>0.5</v>
      </c>
      <c r="I584">
        <f t="shared" ref="I584:I647" si="75">C584*G584*H584</f>
        <v>-1</v>
      </c>
      <c r="J584">
        <f t="shared" ref="J584:J647" si="76">IF(E584=$I$660,D584,0)</f>
        <v>0</v>
      </c>
      <c r="K584">
        <f t="shared" ref="K584:K647" si="77">IF(J584=0,0,IF(J584=$A$1,$B$1,$B$2))</f>
        <v>0</v>
      </c>
      <c r="L584">
        <f t="shared" ref="L584:L647" si="78">K584*C584</f>
        <v>0</v>
      </c>
      <c r="M584">
        <f t="shared" ref="M584:M647" si="79">ABS(K584)*C584</f>
        <v>0</v>
      </c>
    </row>
    <row r="585" spans="1:13" x14ac:dyDescent="0.2">
      <c r="A585" t="s">
        <v>8434</v>
      </c>
      <c r="B585">
        <v>4</v>
      </c>
      <c r="C585">
        <f t="shared" si="72"/>
        <v>4</v>
      </c>
      <c r="D585" t="s">
        <v>2549</v>
      </c>
      <c r="E585" t="s">
        <v>2546</v>
      </c>
      <c r="F585" t="s">
        <v>9300</v>
      </c>
      <c r="G585">
        <f t="shared" si="73"/>
        <v>-1</v>
      </c>
      <c r="H585">
        <f t="shared" si="74"/>
        <v>1</v>
      </c>
      <c r="I585">
        <f t="shared" si="75"/>
        <v>-4</v>
      </c>
      <c r="J585">
        <f t="shared" si="76"/>
        <v>0</v>
      </c>
      <c r="K585">
        <f t="shared" si="77"/>
        <v>0</v>
      </c>
      <c r="L585">
        <f t="shared" si="78"/>
        <v>0</v>
      </c>
      <c r="M585">
        <f t="shared" si="79"/>
        <v>0</v>
      </c>
    </row>
    <row r="586" spans="1:13" x14ac:dyDescent="0.2">
      <c r="A586" t="s">
        <v>8452</v>
      </c>
      <c r="B586">
        <v>78</v>
      </c>
      <c r="C586">
        <f t="shared" si="72"/>
        <v>78</v>
      </c>
      <c r="D586" t="s">
        <v>2544</v>
      </c>
      <c r="E586" t="s">
        <v>2546</v>
      </c>
      <c r="F586" t="s">
        <v>9302</v>
      </c>
      <c r="G586">
        <f t="shared" si="73"/>
        <v>-1</v>
      </c>
      <c r="H586">
        <f t="shared" si="74"/>
        <v>0.5</v>
      </c>
      <c r="I586">
        <f t="shared" si="75"/>
        <v>-39</v>
      </c>
      <c r="J586">
        <f t="shared" si="76"/>
        <v>0</v>
      </c>
      <c r="K586">
        <f t="shared" si="77"/>
        <v>0</v>
      </c>
      <c r="L586">
        <f t="shared" si="78"/>
        <v>0</v>
      </c>
      <c r="M586">
        <f t="shared" si="79"/>
        <v>0</v>
      </c>
    </row>
    <row r="587" spans="1:13" x14ac:dyDescent="0.2">
      <c r="A587" t="s">
        <v>8453</v>
      </c>
      <c r="B587">
        <v>14</v>
      </c>
      <c r="C587">
        <f t="shared" si="72"/>
        <v>14</v>
      </c>
      <c r="D587" t="s">
        <v>2544</v>
      </c>
      <c r="E587" t="s">
        <v>2563</v>
      </c>
      <c r="F587" t="s">
        <v>9298</v>
      </c>
      <c r="G587">
        <f t="shared" si="73"/>
        <v>1</v>
      </c>
      <c r="H587">
        <f t="shared" si="74"/>
        <v>0.5</v>
      </c>
      <c r="I587">
        <f t="shared" si="75"/>
        <v>7</v>
      </c>
      <c r="J587" t="str">
        <f t="shared" si="76"/>
        <v>weaksubj</v>
      </c>
      <c r="K587">
        <f t="shared" si="77"/>
        <v>-1</v>
      </c>
      <c r="L587">
        <f t="shared" si="78"/>
        <v>-14</v>
      </c>
      <c r="M587">
        <f t="shared" si="79"/>
        <v>14</v>
      </c>
    </row>
    <row r="588" spans="1:13" x14ac:dyDescent="0.2">
      <c r="A588" t="s">
        <v>8468</v>
      </c>
      <c r="B588">
        <v>1</v>
      </c>
      <c r="C588">
        <f t="shared" si="72"/>
        <v>1</v>
      </c>
      <c r="D588" t="s">
        <v>2544</v>
      </c>
      <c r="E588" t="s">
        <v>2588</v>
      </c>
      <c r="F588" t="s">
        <v>9303</v>
      </c>
      <c r="G588">
        <f t="shared" si="73"/>
        <v>0</v>
      </c>
      <c r="H588">
        <f t="shared" si="74"/>
        <v>0.5</v>
      </c>
      <c r="I588">
        <f t="shared" si="75"/>
        <v>0</v>
      </c>
      <c r="J588">
        <f t="shared" si="76"/>
        <v>0</v>
      </c>
      <c r="K588">
        <f t="shared" si="77"/>
        <v>0</v>
      </c>
      <c r="L588">
        <f t="shared" si="78"/>
        <v>0</v>
      </c>
      <c r="M588">
        <f t="shared" si="79"/>
        <v>0</v>
      </c>
    </row>
    <row r="589" spans="1:13" x14ac:dyDescent="0.2">
      <c r="A589" t="s">
        <v>8471</v>
      </c>
      <c r="B589">
        <v>1</v>
      </c>
      <c r="C589">
        <f t="shared" si="72"/>
        <v>1</v>
      </c>
      <c r="D589" t="s">
        <v>2544</v>
      </c>
      <c r="E589" t="s">
        <v>2546</v>
      </c>
      <c r="F589" t="s">
        <v>9302</v>
      </c>
      <c r="G589">
        <f t="shared" si="73"/>
        <v>-1</v>
      </c>
      <c r="H589">
        <f t="shared" si="74"/>
        <v>0.5</v>
      </c>
      <c r="I589">
        <f t="shared" si="75"/>
        <v>-0.5</v>
      </c>
      <c r="J589">
        <f t="shared" si="76"/>
        <v>0</v>
      </c>
      <c r="K589">
        <f t="shared" si="77"/>
        <v>0</v>
      </c>
      <c r="L589">
        <f t="shared" si="78"/>
        <v>0</v>
      </c>
      <c r="M589">
        <f t="shared" si="79"/>
        <v>0</v>
      </c>
    </row>
    <row r="590" spans="1:13" x14ac:dyDescent="0.2">
      <c r="A590" t="s">
        <v>8467</v>
      </c>
      <c r="B590">
        <v>2</v>
      </c>
      <c r="C590">
        <f t="shared" si="72"/>
        <v>2</v>
      </c>
      <c r="D590" t="s">
        <v>2544</v>
      </c>
      <c r="E590" t="s">
        <v>2563</v>
      </c>
      <c r="F590" t="s">
        <v>9298</v>
      </c>
      <c r="G590">
        <f t="shared" si="73"/>
        <v>1</v>
      </c>
      <c r="H590">
        <f t="shared" si="74"/>
        <v>0.5</v>
      </c>
      <c r="I590">
        <f t="shared" si="75"/>
        <v>1</v>
      </c>
      <c r="J590" t="str">
        <f t="shared" si="76"/>
        <v>weaksubj</v>
      </c>
      <c r="K590">
        <f t="shared" si="77"/>
        <v>-1</v>
      </c>
      <c r="L590">
        <f t="shared" si="78"/>
        <v>-2</v>
      </c>
      <c r="M590">
        <f t="shared" si="79"/>
        <v>2</v>
      </c>
    </row>
    <row r="591" spans="1:13" x14ac:dyDescent="0.2">
      <c r="A591" t="s">
        <v>8473</v>
      </c>
      <c r="B591">
        <v>1</v>
      </c>
      <c r="C591">
        <f t="shared" si="72"/>
        <v>1</v>
      </c>
      <c r="D591" t="s">
        <v>2544</v>
      </c>
      <c r="E591" t="s">
        <v>2546</v>
      </c>
      <c r="F591" t="s">
        <v>9302</v>
      </c>
      <c r="G591">
        <f t="shared" si="73"/>
        <v>-1</v>
      </c>
      <c r="H591">
        <f t="shared" si="74"/>
        <v>0.5</v>
      </c>
      <c r="I591">
        <f t="shared" si="75"/>
        <v>-0.5</v>
      </c>
      <c r="J591">
        <f t="shared" si="76"/>
        <v>0</v>
      </c>
      <c r="K591">
        <f t="shared" si="77"/>
        <v>0</v>
      </c>
      <c r="L591">
        <f t="shared" si="78"/>
        <v>0</v>
      </c>
      <c r="M591">
        <f t="shared" si="79"/>
        <v>0</v>
      </c>
    </row>
    <row r="592" spans="1:13" x14ac:dyDescent="0.2">
      <c r="A592" t="s">
        <v>8498</v>
      </c>
      <c r="B592">
        <v>2</v>
      </c>
      <c r="C592">
        <f t="shared" si="72"/>
        <v>2</v>
      </c>
      <c r="D592" t="s">
        <v>2544</v>
      </c>
      <c r="E592" t="s">
        <v>2563</v>
      </c>
      <c r="F592" t="s">
        <v>9298</v>
      </c>
      <c r="G592">
        <f t="shared" si="73"/>
        <v>1</v>
      </c>
      <c r="H592">
        <f t="shared" si="74"/>
        <v>0.5</v>
      </c>
      <c r="I592">
        <f t="shared" si="75"/>
        <v>1</v>
      </c>
      <c r="J592" t="str">
        <f t="shared" si="76"/>
        <v>weaksubj</v>
      </c>
      <c r="K592">
        <f t="shared" si="77"/>
        <v>-1</v>
      </c>
      <c r="L592">
        <f t="shared" si="78"/>
        <v>-2</v>
      </c>
      <c r="M592">
        <f t="shared" si="79"/>
        <v>2</v>
      </c>
    </row>
    <row r="593" spans="1:13" x14ac:dyDescent="0.2">
      <c r="A593" t="s">
        <v>8499</v>
      </c>
      <c r="B593">
        <v>1</v>
      </c>
      <c r="C593">
        <f t="shared" si="72"/>
        <v>1</v>
      </c>
      <c r="D593" t="s">
        <v>2549</v>
      </c>
      <c r="E593" t="s">
        <v>2563</v>
      </c>
      <c r="F593" t="s">
        <v>9301</v>
      </c>
      <c r="G593">
        <f t="shared" si="73"/>
        <v>1</v>
      </c>
      <c r="H593">
        <f t="shared" si="74"/>
        <v>1</v>
      </c>
      <c r="I593">
        <f t="shared" si="75"/>
        <v>1</v>
      </c>
      <c r="J593" t="str">
        <f t="shared" si="76"/>
        <v>strongsubj</v>
      </c>
      <c r="K593">
        <f t="shared" si="77"/>
        <v>1</v>
      </c>
      <c r="L593">
        <f t="shared" si="78"/>
        <v>1</v>
      </c>
      <c r="M593">
        <f t="shared" si="79"/>
        <v>1</v>
      </c>
    </row>
    <row r="594" spans="1:13" x14ac:dyDescent="0.2">
      <c r="A594" t="s">
        <v>8505</v>
      </c>
      <c r="B594">
        <v>1</v>
      </c>
      <c r="C594">
        <f t="shared" si="72"/>
        <v>1</v>
      </c>
      <c r="D594" t="s">
        <v>2549</v>
      </c>
      <c r="E594" t="s">
        <v>2546</v>
      </c>
      <c r="F594" t="s">
        <v>9300</v>
      </c>
      <c r="G594">
        <f t="shared" si="73"/>
        <v>-1</v>
      </c>
      <c r="H594">
        <f t="shared" si="74"/>
        <v>1</v>
      </c>
      <c r="I594">
        <f t="shared" si="75"/>
        <v>-1</v>
      </c>
      <c r="J594">
        <f t="shared" si="76"/>
        <v>0</v>
      </c>
      <c r="K594">
        <f t="shared" si="77"/>
        <v>0</v>
      </c>
      <c r="L594">
        <f t="shared" si="78"/>
        <v>0</v>
      </c>
      <c r="M594">
        <f t="shared" si="79"/>
        <v>0</v>
      </c>
    </row>
    <row r="595" spans="1:13" x14ac:dyDescent="0.2">
      <c r="A595" t="s">
        <v>8506</v>
      </c>
      <c r="B595">
        <v>1</v>
      </c>
      <c r="C595">
        <f t="shared" si="72"/>
        <v>1</v>
      </c>
      <c r="D595" t="s">
        <v>2549</v>
      </c>
      <c r="E595" t="s">
        <v>2546</v>
      </c>
      <c r="F595" t="s">
        <v>9300</v>
      </c>
      <c r="G595">
        <f t="shared" si="73"/>
        <v>-1</v>
      </c>
      <c r="H595">
        <f t="shared" si="74"/>
        <v>1</v>
      </c>
      <c r="I595">
        <f t="shared" si="75"/>
        <v>-1</v>
      </c>
      <c r="J595">
        <f t="shared" si="76"/>
        <v>0</v>
      </c>
      <c r="K595">
        <f t="shared" si="77"/>
        <v>0</v>
      </c>
      <c r="L595">
        <f t="shared" si="78"/>
        <v>0</v>
      </c>
      <c r="M595">
        <f t="shared" si="79"/>
        <v>0</v>
      </c>
    </row>
    <row r="596" spans="1:13" x14ac:dyDescent="0.2">
      <c r="A596" t="s">
        <v>8516</v>
      </c>
      <c r="B596">
        <v>2</v>
      </c>
      <c r="C596">
        <f t="shared" si="72"/>
        <v>2</v>
      </c>
      <c r="D596" t="s">
        <v>2549</v>
      </c>
      <c r="E596" t="s">
        <v>2546</v>
      </c>
      <c r="F596" t="s">
        <v>9300</v>
      </c>
      <c r="G596">
        <f t="shared" si="73"/>
        <v>-1</v>
      </c>
      <c r="H596">
        <f t="shared" si="74"/>
        <v>1</v>
      </c>
      <c r="I596">
        <f t="shared" si="75"/>
        <v>-2</v>
      </c>
      <c r="J596">
        <f t="shared" si="76"/>
        <v>0</v>
      </c>
      <c r="K596">
        <f t="shared" si="77"/>
        <v>0</v>
      </c>
      <c r="L596">
        <f t="shared" si="78"/>
        <v>0</v>
      </c>
      <c r="M596">
        <f t="shared" si="79"/>
        <v>0</v>
      </c>
    </row>
    <row r="597" spans="1:13" x14ac:dyDescent="0.2">
      <c r="A597" t="s">
        <v>8516</v>
      </c>
      <c r="B597">
        <v>2</v>
      </c>
      <c r="C597">
        <f t="shared" si="72"/>
        <v>0</v>
      </c>
      <c r="D597" t="s">
        <v>2544</v>
      </c>
      <c r="E597" t="s">
        <v>2546</v>
      </c>
      <c r="F597" t="s">
        <v>9302</v>
      </c>
      <c r="G597">
        <f t="shared" si="73"/>
        <v>-1</v>
      </c>
      <c r="H597">
        <f t="shared" si="74"/>
        <v>0.5</v>
      </c>
      <c r="I597">
        <f t="shared" si="75"/>
        <v>0</v>
      </c>
      <c r="J597">
        <f t="shared" si="76"/>
        <v>0</v>
      </c>
      <c r="K597">
        <f t="shared" si="77"/>
        <v>0</v>
      </c>
      <c r="L597">
        <f t="shared" si="78"/>
        <v>0</v>
      </c>
      <c r="M597">
        <f t="shared" si="79"/>
        <v>0</v>
      </c>
    </row>
    <row r="598" spans="1:13" x14ac:dyDescent="0.2">
      <c r="A598" t="s">
        <v>8525</v>
      </c>
      <c r="B598">
        <v>6</v>
      </c>
      <c r="C598">
        <f t="shared" si="72"/>
        <v>6</v>
      </c>
      <c r="D598" t="s">
        <v>2549</v>
      </c>
      <c r="E598" t="s">
        <v>2563</v>
      </c>
      <c r="F598" t="s">
        <v>9301</v>
      </c>
      <c r="G598">
        <f t="shared" si="73"/>
        <v>1</v>
      </c>
      <c r="H598">
        <f t="shared" si="74"/>
        <v>1</v>
      </c>
      <c r="I598">
        <f t="shared" si="75"/>
        <v>6</v>
      </c>
      <c r="J598" t="str">
        <f t="shared" si="76"/>
        <v>strongsubj</v>
      </c>
      <c r="K598">
        <f t="shared" si="77"/>
        <v>1</v>
      </c>
      <c r="L598">
        <f t="shared" si="78"/>
        <v>6</v>
      </c>
      <c r="M598">
        <f t="shared" si="79"/>
        <v>6</v>
      </c>
    </row>
    <row r="599" spans="1:13" x14ac:dyDescent="0.2">
      <c r="A599" t="s">
        <v>8528</v>
      </c>
      <c r="B599">
        <v>1</v>
      </c>
      <c r="C599">
        <f t="shared" si="72"/>
        <v>1</v>
      </c>
      <c r="D599" t="s">
        <v>2544</v>
      </c>
      <c r="E599" t="s">
        <v>2563</v>
      </c>
      <c r="F599" t="s">
        <v>9298</v>
      </c>
      <c r="G599">
        <f t="shared" si="73"/>
        <v>1</v>
      </c>
      <c r="H599">
        <f t="shared" si="74"/>
        <v>0.5</v>
      </c>
      <c r="I599">
        <f t="shared" si="75"/>
        <v>0.5</v>
      </c>
      <c r="J599" t="str">
        <f t="shared" si="76"/>
        <v>weaksubj</v>
      </c>
      <c r="K599">
        <f t="shared" si="77"/>
        <v>-1</v>
      </c>
      <c r="L599">
        <f t="shared" si="78"/>
        <v>-1</v>
      </c>
      <c r="M599">
        <f t="shared" si="79"/>
        <v>1</v>
      </c>
    </row>
    <row r="600" spans="1:13" x14ac:dyDescent="0.2">
      <c r="A600" t="s">
        <v>8533</v>
      </c>
      <c r="B600">
        <v>2</v>
      </c>
      <c r="C600">
        <f t="shared" si="72"/>
        <v>2</v>
      </c>
      <c r="D600" t="s">
        <v>2549</v>
      </c>
      <c r="E600" t="s">
        <v>2563</v>
      </c>
      <c r="F600" t="s">
        <v>9301</v>
      </c>
      <c r="G600">
        <f t="shared" si="73"/>
        <v>1</v>
      </c>
      <c r="H600">
        <f t="shared" si="74"/>
        <v>1</v>
      </c>
      <c r="I600">
        <f t="shared" si="75"/>
        <v>2</v>
      </c>
      <c r="J600" t="str">
        <f t="shared" si="76"/>
        <v>strongsubj</v>
      </c>
      <c r="K600">
        <f t="shared" si="77"/>
        <v>1</v>
      </c>
      <c r="L600">
        <f t="shared" si="78"/>
        <v>2</v>
      </c>
      <c r="M600">
        <f t="shared" si="79"/>
        <v>2</v>
      </c>
    </row>
    <row r="601" spans="1:13" x14ac:dyDescent="0.2">
      <c r="A601" t="s">
        <v>8537</v>
      </c>
      <c r="B601">
        <v>23</v>
      </c>
      <c r="C601">
        <f t="shared" si="72"/>
        <v>23</v>
      </c>
      <c r="D601" t="s">
        <v>2544</v>
      </c>
      <c r="E601" t="s">
        <v>2546</v>
      </c>
      <c r="F601" t="s">
        <v>9302</v>
      </c>
      <c r="G601">
        <f t="shared" si="73"/>
        <v>-1</v>
      </c>
      <c r="H601">
        <f t="shared" si="74"/>
        <v>0.5</v>
      </c>
      <c r="I601">
        <f t="shared" si="75"/>
        <v>-11.5</v>
      </c>
      <c r="J601">
        <f t="shared" si="76"/>
        <v>0</v>
      </c>
      <c r="K601">
        <f t="shared" si="77"/>
        <v>0</v>
      </c>
      <c r="L601">
        <f t="shared" si="78"/>
        <v>0</v>
      </c>
      <c r="M601">
        <f t="shared" si="79"/>
        <v>0</v>
      </c>
    </row>
    <row r="602" spans="1:13" x14ac:dyDescent="0.2">
      <c r="A602" t="s">
        <v>8538</v>
      </c>
      <c r="B602">
        <v>17</v>
      </c>
      <c r="C602">
        <f t="shared" si="72"/>
        <v>17</v>
      </c>
      <c r="D602" t="s">
        <v>2544</v>
      </c>
      <c r="E602" t="s">
        <v>2546</v>
      </c>
      <c r="F602" t="s">
        <v>9302</v>
      </c>
      <c r="G602">
        <f t="shared" si="73"/>
        <v>-1</v>
      </c>
      <c r="H602">
        <f t="shared" si="74"/>
        <v>0.5</v>
      </c>
      <c r="I602">
        <f t="shared" si="75"/>
        <v>-8.5</v>
      </c>
      <c r="J602">
        <f t="shared" si="76"/>
        <v>0</v>
      </c>
      <c r="K602">
        <f t="shared" si="77"/>
        <v>0</v>
      </c>
      <c r="L602">
        <f t="shared" si="78"/>
        <v>0</v>
      </c>
      <c r="M602">
        <f t="shared" si="79"/>
        <v>0</v>
      </c>
    </row>
    <row r="603" spans="1:13" x14ac:dyDescent="0.2">
      <c r="A603" t="s">
        <v>8550</v>
      </c>
      <c r="B603">
        <v>1</v>
      </c>
      <c r="C603">
        <f t="shared" si="72"/>
        <v>1</v>
      </c>
      <c r="D603" t="s">
        <v>2549</v>
      </c>
      <c r="E603" t="s">
        <v>2546</v>
      </c>
      <c r="F603" t="s">
        <v>9300</v>
      </c>
      <c r="G603">
        <f t="shared" si="73"/>
        <v>-1</v>
      </c>
      <c r="H603">
        <f t="shared" si="74"/>
        <v>1</v>
      </c>
      <c r="I603">
        <f t="shared" si="75"/>
        <v>-1</v>
      </c>
      <c r="J603">
        <f t="shared" si="76"/>
        <v>0</v>
      </c>
      <c r="K603">
        <f t="shared" si="77"/>
        <v>0</v>
      </c>
      <c r="L603">
        <f t="shared" si="78"/>
        <v>0</v>
      </c>
      <c r="M603">
        <f t="shared" si="79"/>
        <v>0</v>
      </c>
    </row>
    <row r="604" spans="1:13" x14ac:dyDescent="0.2">
      <c r="A604" t="s">
        <v>8552</v>
      </c>
      <c r="B604">
        <v>1</v>
      </c>
      <c r="C604">
        <f t="shared" si="72"/>
        <v>1</v>
      </c>
      <c r="D604" t="s">
        <v>2549</v>
      </c>
      <c r="E604" t="s">
        <v>2546</v>
      </c>
      <c r="F604" t="s">
        <v>9300</v>
      </c>
      <c r="G604">
        <f t="shared" si="73"/>
        <v>-1</v>
      </c>
      <c r="H604">
        <f t="shared" si="74"/>
        <v>1</v>
      </c>
      <c r="I604">
        <f t="shared" si="75"/>
        <v>-1</v>
      </c>
      <c r="J604">
        <f t="shared" si="76"/>
        <v>0</v>
      </c>
      <c r="K604">
        <f t="shared" si="77"/>
        <v>0</v>
      </c>
      <c r="L604">
        <f t="shared" si="78"/>
        <v>0</v>
      </c>
      <c r="M604">
        <f t="shared" si="79"/>
        <v>0</v>
      </c>
    </row>
    <row r="605" spans="1:13" x14ac:dyDescent="0.2">
      <c r="A605" t="s">
        <v>8562</v>
      </c>
      <c r="B605">
        <v>5</v>
      </c>
      <c r="C605">
        <f t="shared" si="72"/>
        <v>5</v>
      </c>
      <c r="D605" t="s">
        <v>2544</v>
      </c>
      <c r="E605" t="s">
        <v>2546</v>
      </c>
      <c r="F605" t="s">
        <v>9302</v>
      </c>
      <c r="G605">
        <f t="shared" si="73"/>
        <v>-1</v>
      </c>
      <c r="H605">
        <f t="shared" si="74"/>
        <v>0.5</v>
      </c>
      <c r="I605">
        <f t="shared" si="75"/>
        <v>-2.5</v>
      </c>
      <c r="J605">
        <f t="shared" si="76"/>
        <v>0</v>
      </c>
      <c r="K605">
        <f t="shared" si="77"/>
        <v>0</v>
      </c>
      <c r="L605">
        <f t="shared" si="78"/>
        <v>0</v>
      </c>
      <c r="M605">
        <f t="shared" si="79"/>
        <v>0</v>
      </c>
    </row>
    <row r="606" spans="1:13" x14ac:dyDescent="0.2">
      <c r="A606" t="s">
        <v>8581</v>
      </c>
      <c r="B606">
        <v>2</v>
      </c>
      <c r="C606">
        <f t="shared" si="72"/>
        <v>2</v>
      </c>
      <c r="D606" t="s">
        <v>2544</v>
      </c>
      <c r="E606" t="s">
        <v>2546</v>
      </c>
      <c r="F606" t="s">
        <v>9302</v>
      </c>
      <c r="G606">
        <f t="shared" si="73"/>
        <v>-1</v>
      </c>
      <c r="H606">
        <f t="shared" si="74"/>
        <v>0.5</v>
      </c>
      <c r="I606">
        <f t="shared" si="75"/>
        <v>-1</v>
      </c>
      <c r="J606">
        <f t="shared" si="76"/>
        <v>0</v>
      </c>
      <c r="K606">
        <f t="shared" si="77"/>
        <v>0</v>
      </c>
      <c r="L606">
        <f t="shared" si="78"/>
        <v>0</v>
      </c>
      <c r="M606">
        <f t="shared" si="79"/>
        <v>0</v>
      </c>
    </row>
    <row r="607" spans="1:13" x14ac:dyDescent="0.2">
      <c r="A607" t="s">
        <v>8612</v>
      </c>
      <c r="B607">
        <v>6</v>
      </c>
      <c r="C607">
        <f t="shared" si="72"/>
        <v>6</v>
      </c>
      <c r="D607" t="s">
        <v>2549</v>
      </c>
      <c r="E607" t="s">
        <v>2563</v>
      </c>
      <c r="F607" t="s">
        <v>9301</v>
      </c>
      <c r="G607">
        <f t="shared" si="73"/>
        <v>1</v>
      </c>
      <c r="H607">
        <f t="shared" si="74"/>
        <v>1</v>
      </c>
      <c r="I607">
        <f t="shared" si="75"/>
        <v>6</v>
      </c>
      <c r="J607" t="str">
        <f t="shared" si="76"/>
        <v>strongsubj</v>
      </c>
      <c r="K607">
        <f t="shared" si="77"/>
        <v>1</v>
      </c>
      <c r="L607">
        <f t="shared" si="78"/>
        <v>6</v>
      </c>
      <c r="M607">
        <f t="shared" si="79"/>
        <v>6</v>
      </c>
    </row>
    <row r="608" spans="1:13" x14ac:dyDescent="0.2">
      <c r="A608" t="s">
        <v>8614</v>
      </c>
      <c r="B608">
        <v>2</v>
      </c>
      <c r="C608">
        <f t="shared" si="72"/>
        <v>2</v>
      </c>
      <c r="D608" t="s">
        <v>2544</v>
      </c>
      <c r="E608" t="s">
        <v>2563</v>
      </c>
      <c r="F608" t="s">
        <v>9298</v>
      </c>
      <c r="G608">
        <f t="shared" si="73"/>
        <v>1</v>
      </c>
      <c r="H608">
        <f t="shared" si="74"/>
        <v>0.5</v>
      </c>
      <c r="I608">
        <f t="shared" si="75"/>
        <v>1</v>
      </c>
      <c r="J608" t="str">
        <f t="shared" si="76"/>
        <v>weaksubj</v>
      </c>
      <c r="K608">
        <f t="shared" si="77"/>
        <v>-1</v>
      </c>
      <c r="L608">
        <f t="shared" si="78"/>
        <v>-2</v>
      </c>
      <c r="M608">
        <f t="shared" si="79"/>
        <v>2</v>
      </c>
    </row>
    <row r="609" spans="1:13" x14ac:dyDescent="0.2">
      <c r="A609" t="s">
        <v>8644</v>
      </c>
      <c r="B609">
        <v>7</v>
      </c>
      <c r="C609">
        <f t="shared" si="72"/>
        <v>7</v>
      </c>
      <c r="D609" t="s">
        <v>2544</v>
      </c>
      <c r="E609" t="s">
        <v>2546</v>
      </c>
      <c r="F609" t="s">
        <v>9302</v>
      </c>
      <c r="G609">
        <f t="shared" si="73"/>
        <v>-1</v>
      </c>
      <c r="H609">
        <f t="shared" si="74"/>
        <v>0.5</v>
      </c>
      <c r="I609">
        <f t="shared" si="75"/>
        <v>-3.5</v>
      </c>
      <c r="J609">
        <f t="shared" si="76"/>
        <v>0</v>
      </c>
      <c r="K609">
        <f t="shared" si="77"/>
        <v>0</v>
      </c>
      <c r="L609">
        <f t="shared" si="78"/>
        <v>0</v>
      </c>
      <c r="M609">
        <f t="shared" si="79"/>
        <v>0</v>
      </c>
    </row>
    <row r="610" spans="1:13" x14ac:dyDescent="0.2">
      <c r="A610" t="s">
        <v>8647</v>
      </c>
      <c r="B610">
        <v>2</v>
      </c>
      <c r="C610">
        <f t="shared" si="72"/>
        <v>2</v>
      </c>
      <c r="D610" t="s">
        <v>2549</v>
      </c>
      <c r="E610" t="s">
        <v>2546</v>
      </c>
      <c r="F610" t="s">
        <v>9300</v>
      </c>
      <c r="G610">
        <f t="shared" si="73"/>
        <v>-1</v>
      </c>
      <c r="H610">
        <f t="shared" si="74"/>
        <v>1</v>
      </c>
      <c r="I610">
        <f t="shared" si="75"/>
        <v>-2</v>
      </c>
      <c r="J610">
        <f t="shared" si="76"/>
        <v>0</v>
      </c>
      <c r="K610">
        <f t="shared" si="77"/>
        <v>0</v>
      </c>
      <c r="L610">
        <f t="shared" si="78"/>
        <v>0</v>
      </c>
      <c r="M610">
        <f t="shared" si="79"/>
        <v>0</v>
      </c>
    </row>
    <row r="611" spans="1:13" x14ac:dyDescent="0.2">
      <c r="A611" t="s">
        <v>8661</v>
      </c>
      <c r="B611">
        <v>1</v>
      </c>
      <c r="C611">
        <f t="shared" si="72"/>
        <v>1</v>
      </c>
      <c r="D611" t="s">
        <v>2549</v>
      </c>
      <c r="E611" t="s">
        <v>2546</v>
      </c>
      <c r="F611" t="s">
        <v>9300</v>
      </c>
      <c r="G611">
        <f t="shared" si="73"/>
        <v>-1</v>
      </c>
      <c r="H611">
        <f t="shared" si="74"/>
        <v>1</v>
      </c>
      <c r="I611">
        <f t="shared" si="75"/>
        <v>-1</v>
      </c>
      <c r="J611">
        <f t="shared" si="76"/>
        <v>0</v>
      </c>
      <c r="K611">
        <f t="shared" si="77"/>
        <v>0</v>
      </c>
      <c r="L611">
        <f t="shared" si="78"/>
        <v>0</v>
      </c>
      <c r="M611">
        <f t="shared" si="79"/>
        <v>0</v>
      </c>
    </row>
    <row r="612" spans="1:13" x14ac:dyDescent="0.2">
      <c r="A612" t="s">
        <v>8670</v>
      </c>
      <c r="B612">
        <v>1</v>
      </c>
      <c r="C612">
        <f t="shared" si="72"/>
        <v>1</v>
      </c>
      <c r="D612" t="s">
        <v>2549</v>
      </c>
      <c r="E612" t="s">
        <v>2546</v>
      </c>
      <c r="F612" t="s">
        <v>9300</v>
      </c>
      <c r="G612">
        <f t="shared" si="73"/>
        <v>-1</v>
      </c>
      <c r="H612">
        <f t="shared" si="74"/>
        <v>1</v>
      </c>
      <c r="I612">
        <f t="shared" si="75"/>
        <v>-1</v>
      </c>
      <c r="J612">
        <f t="shared" si="76"/>
        <v>0</v>
      </c>
      <c r="K612">
        <f t="shared" si="77"/>
        <v>0</v>
      </c>
      <c r="L612">
        <f t="shared" si="78"/>
        <v>0</v>
      </c>
      <c r="M612">
        <f t="shared" si="79"/>
        <v>0</v>
      </c>
    </row>
    <row r="613" spans="1:13" x14ac:dyDescent="0.2">
      <c r="A613" t="s">
        <v>8681</v>
      </c>
      <c r="B613">
        <v>1</v>
      </c>
      <c r="C613">
        <f t="shared" si="72"/>
        <v>1</v>
      </c>
      <c r="D613" t="s">
        <v>2544</v>
      </c>
      <c r="E613" t="s">
        <v>2563</v>
      </c>
      <c r="F613" t="s">
        <v>9298</v>
      </c>
      <c r="G613">
        <f t="shared" si="73"/>
        <v>1</v>
      </c>
      <c r="H613">
        <f t="shared" si="74"/>
        <v>0.5</v>
      </c>
      <c r="I613">
        <f t="shared" si="75"/>
        <v>0.5</v>
      </c>
      <c r="J613" t="str">
        <f t="shared" si="76"/>
        <v>weaksubj</v>
      </c>
      <c r="K613">
        <f t="shared" si="77"/>
        <v>-1</v>
      </c>
      <c r="L613">
        <f t="shared" si="78"/>
        <v>-1</v>
      </c>
      <c r="M613">
        <f t="shared" si="79"/>
        <v>1</v>
      </c>
    </row>
    <row r="614" spans="1:13" x14ac:dyDescent="0.2">
      <c r="A614" t="s">
        <v>8682</v>
      </c>
      <c r="B614">
        <v>11</v>
      </c>
      <c r="C614">
        <f t="shared" si="72"/>
        <v>11</v>
      </c>
      <c r="D614" t="s">
        <v>2544</v>
      </c>
      <c r="E614" t="s">
        <v>2563</v>
      </c>
      <c r="F614" t="s">
        <v>9298</v>
      </c>
      <c r="G614">
        <f t="shared" si="73"/>
        <v>1</v>
      </c>
      <c r="H614">
        <f t="shared" si="74"/>
        <v>0.5</v>
      </c>
      <c r="I614">
        <f t="shared" si="75"/>
        <v>5.5</v>
      </c>
      <c r="J614" t="str">
        <f t="shared" si="76"/>
        <v>weaksubj</v>
      </c>
      <c r="K614">
        <f t="shared" si="77"/>
        <v>-1</v>
      </c>
      <c r="L614">
        <f t="shared" si="78"/>
        <v>-11</v>
      </c>
      <c r="M614">
        <f t="shared" si="79"/>
        <v>11</v>
      </c>
    </row>
    <row r="615" spans="1:13" x14ac:dyDescent="0.2">
      <c r="A615" t="s">
        <v>8704</v>
      </c>
      <c r="B615">
        <v>5</v>
      </c>
      <c r="C615">
        <f t="shared" si="72"/>
        <v>5</v>
      </c>
      <c r="D615" t="s">
        <v>2544</v>
      </c>
      <c r="E615" t="s">
        <v>2546</v>
      </c>
      <c r="F615" t="s">
        <v>9302</v>
      </c>
      <c r="G615">
        <f t="shared" si="73"/>
        <v>-1</v>
      </c>
      <c r="H615">
        <f t="shared" si="74"/>
        <v>0.5</v>
      </c>
      <c r="I615">
        <f t="shared" si="75"/>
        <v>-2.5</v>
      </c>
      <c r="J615">
        <f t="shared" si="76"/>
        <v>0</v>
      </c>
      <c r="K615">
        <f t="shared" si="77"/>
        <v>0</v>
      </c>
      <c r="L615">
        <f t="shared" si="78"/>
        <v>0</v>
      </c>
      <c r="M615">
        <f t="shared" si="79"/>
        <v>0</v>
      </c>
    </row>
    <row r="616" spans="1:13" x14ac:dyDescent="0.2">
      <c r="A616" t="s">
        <v>8730</v>
      </c>
      <c r="B616">
        <v>2</v>
      </c>
      <c r="C616">
        <f t="shared" si="72"/>
        <v>2</v>
      </c>
      <c r="D616" t="s">
        <v>2549</v>
      </c>
      <c r="E616" t="s">
        <v>2546</v>
      </c>
      <c r="F616" t="s">
        <v>9300</v>
      </c>
      <c r="G616">
        <f t="shared" si="73"/>
        <v>-1</v>
      </c>
      <c r="H616">
        <f t="shared" si="74"/>
        <v>1</v>
      </c>
      <c r="I616">
        <f t="shared" si="75"/>
        <v>-2</v>
      </c>
      <c r="J616">
        <f t="shared" si="76"/>
        <v>0</v>
      </c>
      <c r="K616">
        <f t="shared" si="77"/>
        <v>0</v>
      </c>
      <c r="L616">
        <f t="shared" si="78"/>
        <v>0</v>
      </c>
      <c r="M616">
        <f t="shared" si="79"/>
        <v>0</v>
      </c>
    </row>
    <row r="617" spans="1:13" x14ac:dyDescent="0.2">
      <c r="A617" t="s">
        <v>8737</v>
      </c>
      <c r="B617">
        <v>1</v>
      </c>
      <c r="C617">
        <f t="shared" si="72"/>
        <v>1</v>
      </c>
      <c r="D617" t="s">
        <v>2544</v>
      </c>
      <c r="E617" t="s">
        <v>2546</v>
      </c>
      <c r="F617" t="s">
        <v>9302</v>
      </c>
      <c r="G617">
        <f t="shared" si="73"/>
        <v>-1</v>
      </c>
      <c r="H617">
        <f t="shared" si="74"/>
        <v>0.5</v>
      </c>
      <c r="I617">
        <f t="shared" si="75"/>
        <v>-0.5</v>
      </c>
      <c r="J617">
        <f t="shared" si="76"/>
        <v>0</v>
      </c>
      <c r="K617">
        <f t="shared" si="77"/>
        <v>0</v>
      </c>
      <c r="L617">
        <f t="shared" si="78"/>
        <v>0</v>
      </c>
      <c r="M617">
        <f t="shared" si="79"/>
        <v>0</v>
      </c>
    </row>
    <row r="618" spans="1:13" x14ac:dyDescent="0.2">
      <c r="A618" t="s">
        <v>8766</v>
      </c>
      <c r="B618">
        <v>2</v>
      </c>
      <c r="C618">
        <f t="shared" si="72"/>
        <v>2</v>
      </c>
      <c r="D618" t="s">
        <v>2544</v>
      </c>
      <c r="E618" t="s">
        <v>2546</v>
      </c>
      <c r="F618" t="s">
        <v>9302</v>
      </c>
      <c r="G618">
        <f t="shared" si="73"/>
        <v>-1</v>
      </c>
      <c r="H618">
        <f t="shared" si="74"/>
        <v>0.5</v>
      </c>
      <c r="I618">
        <f t="shared" si="75"/>
        <v>-1</v>
      </c>
      <c r="J618">
        <f t="shared" si="76"/>
        <v>0</v>
      </c>
      <c r="K618">
        <f t="shared" si="77"/>
        <v>0</v>
      </c>
      <c r="L618">
        <f t="shared" si="78"/>
        <v>0</v>
      </c>
      <c r="M618">
        <f t="shared" si="79"/>
        <v>0</v>
      </c>
    </row>
    <row r="619" spans="1:13" x14ac:dyDescent="0.2">
      <c r="A619" t="s">
        <v>8793</v>
      </c>
      <c r="B619">
        <v>4</v>
      </c>
      <c r="C619">
        <f t="shared" si="72"/>
        <v>4</v>
      </c>
      <c r="D619" t="s">
        <v>2549</v>
      </c>
      <c r="E619" t="s">
        <v>2563</v>
      </c>
      <c r="F619" t="s">
        <v>9301</v>
      </c>
      <c r="G619">
        <f t="shared" si="73"/>
        <v>1</v>
      </c>
      <c r="H619">
        <f t="shared" si="74"/>
        <v>1</v>
      </c>
      <c r="I619">
        <f t="shared" si="75"/>
        <v>4</v>
      </c>
      <c r="J619" t="str">
        <f t="shared" si="76"/>
        <v>strongsubj</v>
      </c>
      <c r="K619">
        <f t="shared" si="77"/>
        <v>1</v>
      </c>
      <c r="L619">
        <f t="shared" si="78"/>
        <v>4</v>
      </c>
      <c r="M619">
        <f t="shared" si="79"/>
        <v>4</v>
      </c>
    </row>
    <row r="620" spans="1:13" x14ac:dyDescent="0.2">
      <c r="A620" t="s">
        <v>8820</v>
      </c>
      <c r="B620">
        <v>1</v>
      </c>
      <c r="C620">
        <f t="shared" si="72"/>
        <v>1</v>
      </c>
      <c r="D620" t="s">
        <v>2544</v>
      </c>
      <c r="E620" t="s">
        <v>2546</v>
      </c>
      <c r="F620" t="s">
        <v>9302</v>
      </c>
      <c r="G620">
        <f t="shared" si="73"/>
        <v>-1</v>
      </c>
      <c r="H620">
        <f t="shared" si="74"/>
        <v>0.5</v>
      </c>
      <c r="I620">
        <f t="shared" si="75"/>
        <v>-0.5</v>
      </c>
      <c r="J620">
        <f t="shared" si="76"/>
        <v>0</v>
      </c>
      <c r="K620">
        <f t="shared" si="77"/>
        <v>0</v>
      </c>
      <c r="L620">
        <f t="shared" si="78"/>
        <v>0</v>
      </c>
      <c r="M620">
        <f t="shared" si="79"/>
        <v>0</v>
      </c>
    </row>
    <row r="621" spans="1:13" x14ac:dyDescent="0.2">
      <c r="A621" t="s">
        <v>8823</v>
      </c>
      <c r="B621">
        <v>6</v>
      </c>
      <c r="C621">
        <f t="shared" si="72"/>
        <v>6</v>
      </c>
      <c r="D621" t="s">
        <v>2544</v>
      </c>
      <c r="E621" t="s">
        <v>2563</v>
      </c>
      <c r="F621" t="s">
        <v>9298</v>
      </c>
      <c r="G621">
        <f t="shared" si="73"/>
        <v>1</v>
      </c>
      <c r="H621">
        <f t="shared" si="74"/>
        <v>0.5</v>
      </c>
      <c r="I621">
        <f t="shared" si="75"/>
        <v>3</v>
      </c>
      <c r="J621" t="str">
        <f t="shared" si="76"/>
        <v>weaksubj</v>
      </c>
      <c r="K621">
        <f t="shared" si="77"/>
        <v>-1</v>
      </c>
      <c r="L621">
        <f t="shared" si="78"/>
        <v>-6</v>
      </c>
      <c r="M621">
        <f t="shared" si="79"/>
        <v>6</v>
      </c>
    </row>
    <row r="622" spans="1:13" x14ac:dyDescent="0.2">
      <c r="A622" t="s">
        <v>8843</v>
      </c>
      <c r="B622">
        <v>1</v>
      </c>
      <c r="C622">
        <f t="shared" si="72"/>
        <v>1</v>
      </c>
      <c r="D622" t="s">
        <v>2549</v>
      </c>
      <c r="E622" t="s">
        <v>2563</v>
      </c>
      <c r="F622" t="s">
        <v>9301</v>
      </c>
      <c r="G622">
        <f t="shared" si="73"/>
        <v>1</v>
      </c>
      <c r="H622">
        <f t="shared" si="74"/>
        <v>1</v>
      </c>
      <c r="I622">
        <f t="shared" si="75"/>
        <v>1</v>
      </c>
      <c r="J622" t="str">
        <f t="shared" si="76"/>
        <v>strongsubj</v>
      </c>
      <c r="K622">
        <f t="shared" si="77"/>
        <v>1</v>
      </c>
      <c r="L622">
        <f t="shared" si="78"/>
        <v>1</v>
      </c>
      <c r="M622">
        <f t="shared" si="79"/>
        <v>1</v>
      </c>
    </row>
    <row r="623" spans="1:13" x14ac:dyDescent="0.2">
      <c r="A623" t="s">
        <v>8843</v>
      </c>
      <c r="B623">
        <v>1</v>
      </c>
      <c r="C623">
        <f t="shared" si="72"/>
        <v>0</v>
      </c>
      <c r="D623" t="s">
        <v>2544</v>
      </c>
      <c r="E623" t="s">
        <v>2563</v>
      </c>
      <c r="F623" t="s">
        <v>9298</v>
      </c>
      <c r="G623">
        <f t="shared" si="73"/>
        <v>1</v>
      </c>
      <c r="H623">
        <f t="shared" si="74"/>
        <v>0.5</v>
      </c>
      <c r="I623">
        <f t="shared" si="75"/>
        <v>0</v>
      </c>
      <c r="J623" t="str">
        <f t="shared" si="76"/>
        <v>weaksubj</v>
      </c>
      <c r="K623">
        <f t="shared" si="77"/>
        <v>-1</v>
      </c>
      <c r="L623">
        <f t="shared" si="78"/>
        <v>0</v>
      </c>
      <c r="M623">
        <f t="shared" si="79"/>
        <v>0</v>
      </c>
    </row>
    <row r="624" spans="1:13" x14ac:dyDescent="0.2">
      <c r="A624" t="s">
        <v>8844</v>
      </c>
      <c r="B624">
        <v>7</v>
      </c>
      <c r="C624">
        <f t="shared" si="72"/>
        <v>7</v>
      </c>
      <c r="D624" t="s">
        <v>2544</v>
      </c>
      <c r="E624" t="s">
        <v>2563</v>
      </c>
      <c r="F624" t="s">
        <v>9298</v>
      </c>
      <c r="G624">
        <f t="shared" si="73"/>
        <v>1</v>
      </c>
      <c r="H624">
        <f t="shared" si="74"/>
        <v>0.5</v>
      </c>
      <c r="I624">
        <f t="shared" si="75"/>
        <v>3.5</v>
      </c>
      <c r="J624" t="str">
        <f t="shared" si="76"/>
        <v>weaksubj</v>
      </c>
      <c r="K624">
        <f t="shared" si="77"/>
        <v>-1</v>
      </c>
      <c r="L624">
        <f t="shared" si="78"/>
        <v>-7</v>
      </c>
      <c r="M624">
        <f t="shared" si="79"/>
        <v>7</v>
      </c>
    </row>
    <row r="625" spans="1:13" x14ac:dyDescent="0.2">
      <c r="A625" t="s">
        <v>8869</v>
      </c>
      <c r="B625">
        <v>51</v>
      </c>
      <c r="C625">
        <f t="shared" si="72"/>
        <v>51</v>
      </c>
      <c r="D625" t="s">
        <v>2544</v>
      </c>
      <c r="E625" t="s">
        <v>2588</v>
      </c>
      <c r="F625" t="s">
        <v>9303</v>
      </c>
      <c r="G625">
        <f t="shared" si="73"/>
        <v>0</v>
      </c>
      <c r="H625">
        <f t="shared" si="74"/>
        <v>0.5</v>
      </c>
      <c r="I625">
        <f t="shared" si="75"/>
        <v>0</v>
      </c>
      <c r="J625">
        <f t="shared" si="76"/>
        <v>0</v>
      </c>
      <c r="K625">
        <f t="shared" si="77"/>
        <v>0</v>
      </c>
      <c r="L625">
        <f t="shared" si="78"/>
        <v>0</v>
      </c>
      <c r="M625">
        <f t="shared" si="79"/>
        <v>0</v>
      </c>
    </row>
    <row r="626" spans="1:13" x14ac:dyDescent="0.2">
      <c r="A626" t="s">
        <v>8888</v>
      </c>
      <c r="B626">
        <v>13</v>
      </c>
      <c r="C626">
        <f t="shared" si="72"/>
        <v>13</v>
      </c>
      <c r="D626" t="s">
        <v>2549</v>
      </c>
      <c r="E626" t="s">
        <v>2588</v>
      </c>
      <c r="F626" t="s">
        <v>9299</v>
      </c>
      <c r="G626">
        <f t="shared" si="73"/>
        <v>0</v>
      </c>
      <c r="H626">
        <f t="shared" si="74"/>
        <v>1</v>
      </c>
      <c r="I626">
        <f t="shared" si="75"/>
        <v>0</v>
      </c>
      <c r="J626">
        <f t="shared" si="76"/>
        <v>0</v>
      </c>
      <c r="K626">
        <f t="shared" si="77"/>
        <v>0</v>
      </c>
      <c r="L626">
        <f t="shared" si="78"/>
        <v>0</v>
      </c>
      <c r="M626">
        <f t="shared" si="79"/>
        <v>0</v>
      </c>
    </row>
    <row r="627" spans="1:13" x14ac:dyDescent="0.2">
      <c r="A627" t="s">
        <v>8889</v>
      </c>
      <c r="B627">
        <v>2</v>
      </c>
      <c r="C627">
        <f t="shared" si="72"/>
        <v>2</v>
      </c>
      <c r="D627" t="s">
        <v>2549</v>
      </c>
      <c r="E627" t="s">
        <v>2588</v>
      </c>
      <c r="F627" t="s">
        <v>9299</v>
      </c>
      <c r="G627">
        <f t="shared" si="73"/>
        <v>0</v>
      </c>
      <c r="H627">
        <f t="shared" si="74"/>
        <v>1</v>
      </c>
      <c r="I627">
        <f t="shared" si="75"/>
        <v>0</v>
      </c>
      <c r="J627">
        <f t="shared" si="76"/>
        <v>0</v>
      </c>
      <c r="K627">
        <f t="shared" si="77"/>
        <v>0</v>
      </c>
      <c r="L627">
        <f t="shared" si="78"/>
        <v>0</v>
      </c>
      <c r="M627">
        <f t="shared" si="79"/>
        <v>0</v>
      </c>
    </row>
    <row r="628" spans="1:13" x14ac:dyDescent="0.2">
      <c r="A628" t="s">
        <v>8909</v>
      </c>
      <c r="B628">
        <v>2</v>
      </c>
      <c r="C628">
        <f t="shared" si="72"/>
        <v>2</v>
      </c>
      <c r="D628" t="s">
        <v>2549</v>
      </c>
      <c r="E628" t="s">
        <v>2546</v>
      </c>
      <c r="F628" t="s">
        <v>9300</v>
      </c>
      <c r="G628">
        <f t="shared" si="73"/>
        <v>-1</v>
      </c>
      <c r="H628">
        <f t="shared" si="74"/>
        <v>1</v>
      </c>
      <c r="I628">
        <f t="shared" si="75"/>
        <v>-2</v>
      </c>
      <c r="J628">
        <f t="shared" si="76"/>
        <v>0</v>
      </c>
      <c r="K628">
        <f t="shared" si="77"/>
        <v>0</v>
      </c>
      <c r="L628">
        <f t="shared" si="78"/>
        <v>0</v>
      </c>
      <c r="M628">
        <f t="shared" si="79"/>
        <v>0</v>
      </c>
    </row>
    <row r="629" spans="1:13" x14ac:dyDescent="0.2">
      <c r="A629" t="s">
        <v>8927</v>
      </c>
      <c r="B629">
        <v>1</v>
      </c>
      <c r="C629">
        <f t="shared" si="72"/>
        <v>1</v>
      </c>
      <c r="D629" t="s">
        <v>2544</v>
      </c>
      <c r="E629" t="s">
        <v>2588</v>
      </c>
      <c r="F629" t="s">
        <v>9303</v>
      </c>
      <c r="G629">
        <f t="shared" si="73"/>
        <v>0</v>
      </c>
      <c r="H629">
        <f t="shared" si="74"/>
        <v>0.5</v>
      </c>
      <c r="I629">
        <f t="shared" si="75"/>
        <v>0</v>
      </c>
      <c r="J629">
        <f t="shared" si="76"/>
        <v>0</v>
      </c>
      <c r="K629">
        <f t="shared" si="77"/>
        <v>0</v>
      </c>
      <c r="L629">
        <f t="shared" si="78"/>
        <v>0</v>
      </c>
      <c r="M629">
        <f t="shared" si="79"/>
        <v>0</v>
      </c>
    </row>
    <row r="630" spans="1:13" x14ac:dyDescent="0.2">
      <c r="A630" t="s">
        <v>8946</v>
      </c>
      <c r="B630">
        <v>96</v>
      </c>
      <c r="C630">
        <f t="shared" si="72"/>
        <v>96</v>
      </c>
      <c r="D630" t="s">
        <v>2549</v>
      </c>
      <c r="E630" t="s">
        <v>2563</v>
      </c>
      <c r="F630" t="s">
        <v>9301</v>
      </c>
      <c r="G630">
        <f t="shared" si="73"/>
        <v>1</v>
      </c>
      <c r="H630">
        <f t="shared" si="74"/>
        <v>1</v>
      </c>
      <c r="I630">
        <f t="shared" si="75"/>
        <v>96</v>
      </c>
      <c r="J630" t="str">
        <f t="shared" si="76"/>
        <v>strongsubj</v>
      </c>
      <c r="K630">
        <f t="shared" si="77"/>
        <v>1</v>
      </c>
      <c r="L630">
        <f t="shared" si="78"/>
        <v>96</v>
      </c>
      <c r="M630">
        <f t="shared" si="79"/>
        <v>96</v>
      </c>
    </row>
    <row r="631" spans="1:13" x14ac:dyDescent="0.2">
      <c r="A631" t="s">
        <v>8952</v>
      </c>
      <c r="B631">
        <v>19</v>
      </c>
      <c r="C631">
        <f t="shared" si="72"/>
        <v>19</v>
      </c>
      <c r="D631" t="s">
        <v>2544</v>
      </c>
      <c r="E631" t="s">
        <v>2563</v>
      </c>
      <c r="F631" t="s">
        <v>9298</v>
      </c>
      <c r="G631">
        <f t="shared" si="73"/>
        <v>1</v>
      </c>
      <c r="H631">
        <f t="shared" si="74"/>
        <v>0.5</v>
      </c>
      <c r="I631">
        <f t="shared" si="75"/>
        <v>9.5</v>
      </c>
      <c r="J631" t="str">
        <f t="shared" si="76"/>
        <v>weaksubj</v>
      </c>
      <c r="K631">
        <f t="shared" si="77"/>
        <v>-1</v>
      </c>
      <c r="L631">
        <f t="shared" si="78"/>
        <v>-19</v>
      </c>
      <c r="M631">
        <f t="shared" si="79"/>
        <v>19</v>
      </c>
    </row>
    <row r="632" spans="1:13" x14ac:dyDescent="0.2">
      <c r="A632" t="s">
        <v>8962</v>
      </c>
      <c r="B632">
        <v>1</v>
      </c>
      <c r="C632">
        <f t="shared" si="72"/>
        <v>1</v>
      </c>
      <c r="D632" t="s">
        <v>2544</v>
      </c>
      <c r="E632" t="s">
        <v>2546</v>
      </c>
      <c r="F632" t="s">
        <v>9302</v>
      </c>
      <c r="G632">
        <f t="shared" si="73"/>
        <v>-1</v>
      </c>
      <c r="H632">
        <f t="shared" si="74"/>
        <v>0.5</v>
      </c>
      <c r="I632">
        <f t="shared" si="75"/>
        <v>-0.5</v>
      </c>
      <c r="J632">
        <f t="shared" si="76"/>
        <v>0</v>
      </c>
      <c r="K632">
        <f t="shared" si="77"/>
        <v>0</v>
      </c>
      <c r="L632">
        <f t="shared" si="78"/>
        <v>0</v>
      </c>
      <c r="M632">
        <f t="shared" si="79"/>
        <v>0</v>
      </c>
    </row>
    <row r="633" spans="1:13" x14ac:dyDescent="0.2">
      <c r="A633" t="s">
        <v>8982</v>
      </c>
      <c r="B633">
        <v>32</v>
      </c>
      <c r="C633">
        <f t="shared" si="72"/>
        <v>32</v>
      </c>
      <c r="D633" t="s">
        <v>2549</v>
      </c>
      <c r="E633" t="s">
        <v>2563</v>
      </c>
      <c r="F633" t="s">
        <v>9301</v>
      </c>
      <c r="G633">
        <f t="shared" si="73"/>
        <v>1</v>
      </c>
      <c r="H633">
        <f t="shared" si="74"/>
        <v>1</v>
      </c>
      <c r="I633">
        <f t="shared" si="75"/>
        <v>32</v>
      </c>
      <c r="J633" t="str">
        <f t="shared" si="76"/>
        <v>strongsubj</v>
      </c>
      <c r="K633">
        <f t="shared" si="77"/>
        <v>1</v>
      </c>
      <c r="L633">
        <f t="shared" si="78"/>
        <v>32</v>
      </c>
      <c r="M633">
        <f t="shared" si="79"/>
        <v>32</v>
      </c>
    </row>
    <row r="634" spans="1:13" x14ac:dyDescent="0.2">
      <c r="A634" t="s">
        <v>8982</v>
      </c>
      <c r="B634">
        <v>32</v>
      </c>
      <c r="C634">
        <f t="shared" si="72"/>
        <v>0</v>
      </c>
      <c r="D634" t="s">
        <v>2544</v>
      </c>
      <c r="E634" t="s">
        <v>2563</v>
      </c>
      <c r="F634" t="s">
        <v>9298</v>
      </c>
      <c r="G634">
        <f t="shared" si="73"/>
        <v>1</v>
      </c>
      <c r="H634">
        <f t="shared" si="74"/>
        <v>0.5</v>
      </c>
      <c r="I634">
        <f t="shared" si="75"/>
        <v>0</v>
      </c>
      <c r="J634" t="str">
        <f t="shared" si="76"/>
        <v>weaksubj</v>
      </c>
      <c r="K634">
        <f t="shared" si="77"/>
        <v>-1</v>
      </c>
      <c r="L634">
        <f t="shared" si="78"/>
        <v>0</v>
      </c>
      <c r="M634">
        <f t="shared" si="79"/>
        <v>0</v>
      </c>
    </row>
    <row r="635" spans="1:13" x14ac:dyDescent="0.2">
      <c r="A635" t="s">
        <v>8984</v>
      </c>
      <c r="B635">
        <v>16</v>
      </c>
      <c r="C635">
        <f t="shared" si="72"/>
        <v>16</v>
      </c>
      <c r="D635" t="s">
        <v>2544</v>
      </c>
      <c r="E635" t="s">
        <v>2563</v>
      </c>
      <c r="F635" t="s">
        <v>9298</v>
      </c>
      <c r="G635">
        <f t="shared" si="73"/>
        <v>1</v>
      </c>
      <c r="H635">
        <f t="shared" si="74"/>
        <v>0.5</v>
      </c>
      <c r="I635">
        <f t="shared" si="75"/>
        <v>8</v>
      </c>
      <c r="J635" t="str">
        <f t="shared" si="76"/>
        <v>weaksubj</v>
      </c>
      <c r="K635">
        <f t="shared" si="77"/>
        <v>-1</v>
      </c>
      <c r="L635">
        <f t="shared" si="78"/>
        <v>-16</v>
      </c>
      <c r="M635">
        <f t="shared" si="79"/>
        <v>16</v>
      </c>
    </row>
    <row r="636" spans="1:13" x14ac:dyDescent="0.2">
      <c r="A636" t="s">
        <v>8999</v>
      </c>
      <c r="B636">
        <v>2</v>
      </c>
      <c r="C636">
        <f t="shared" si="72"/>
        <v>2</v>
      </c>
      <c r="D636" t="s">
        <v>2544</v>
      </c>
      <c r="E636" t="s">
        <v>2546</v>
      </c>
      <c r="F636" t="s">
        <v>9302</v>
      </c>
      <c r="G636">
        <f t="shared" si="73"/>
        <v>-1</v>
      </c>
      <c r="H636">
        <f t="shared" si="74"/>
        <v>0.5</v>
      </c>
      <c r="I636">
        <f t="shared" si="75"/>
        <v>-1</v>
      </c>
      <c r="J636">
        <f t="shared" si="76"/>
        <v>0</v>
      </c>
      <c r="K636">
        <f t="shared" si="77"/>
        <v>0</v>
      </c>
      <c r="L636">
        <f t="shared" si="78"/>
        <v>0</v>
      </c>
      <c r="M636">
        <f t="shared" si="79"/>
        <v>0</v>
      </c>
    </row>
    <row r="637" spans="1:13" x14ac:dyDescent="0.2">
      <c r="A637" t="s">
        <v>9015</v>
      </c>
      <c r="B637">
        <v>1</v>
      </c>
      <c r="C637">
        <f t="shared" si="72"/>
        <v>1</v>
      </c>
      <c r="D637" t="s">
        <v>2544</v>
      </c>
      <c r="E637" t="s">
        <v>2546</v>
      </c>
      <c r="F637" t="s">
        <v>9302</v>
      </c>
      <c r="G637">
        <f t="shared" si="73"/>
        <v>-1</v>
      </c>
      <c r="H637">
        <f t="shared" si="74"/>
        <v>0.5</v>
      </c>
      <c r="I637">
        <f t="shared" si="75"/>
        <v>-0.5</v>
      </c>
      <c r="J637">
        <f t="shared" si="76"/>
        <v>0</v>
      </c>
      <c r="K637">
        <f t="shared" si="77"/>
        <v>0</v>
      </c>
      <c r="L637">
        <f t="shared" si="78"/>
        <v>0</v>
      </c>
      <c r="M637">
        <f t="shared" si="79"/>
        <v>0</v>
      </c>
    </row>
    <row r="638" spans="1:13" x14ac:dyDescent="0.2">
      <c r="A638" t="s">
        <v>9018</v>
      </c>
      <c r="B638">
        <v>257</v>
      </c>
      <c r="C638">
        <f t="shared" si="72"/>
        <v>257</v>
      </c>
      <c r="D638" t="s">
        <v>2549</v>
      </c>
      <c r="E638" t="s">
        <v>2563</v>
      </c>
      <c r="F638" t="s">
        <v>9301</v>
      </c>
      <c r="G638">
        <f t="shared" si="73"/>
        <v>1</v>
      </c>
      <c r="H638">
        <f t="shared" si="74"/>
        <v>1</v>
      </c>
      <c r="I638">
        <f t="shared" si="75"/>
        <v>257</v>
      </c>
      <c r="J638" t="str">
        <f t="shared" si="76"/>
        <v>strongsubj</v>
      </c>
      <c r="K638">
        <f t="shared" si="77"/>
        <v>1</v>
      </c>
      <c r="L638">
        <f t="shared" si="78"/>
        <v>257</v>
      </c>
      <c r="M638">
        <f t="shared" si="79"/>
        <v>257</v>
      </c>
    </row>
    <row r="639" spans="1:13" x14ac:dyDescent="0.2">
      <c r="A639" t="s">
        <v>9021</v>
      </c>
      <c r="B639">
        <v>4</v>
      </c>
      <c r="C639">
        <f t="shared" si="72"/>
        <v>4</v>
      </c>
      <c r="D639" t="s">
        <v>2549</v>
      </c>
      <c r="E639" t="s">
        <v>2563</v>
      </c>
      <c r="F639" t="s">
        <v>9301</v>
      </c>
      <c r="G639">
        <f t="shared" si="73"/>
        <v>1</v>
      </c>
      <c r="H639">
        <f t="shared" si="74"/>
        <v>1</v>
      </c>
      <c r="I639">
        <f t="shared" si="75"/>
        <v>4</v>
      </c>
      <c r="J639" t="str">
        <f t="shared" si="76"/>
        <v>strongsubj</v>
      </c>
      <c r="K639">
        <f t="shared" si="77"/>
        <v>1</v>
      </c>
      <c r="L639">
        <f t="shared" si="78"/>
        <v>4</v>
      </c>
      <c r="M639">
        <f t="shared" si="79"/>
        <v>4</v>
      </c>
    </row>
    <row r="640" spans="1:13" x14ac:dyDescent="0.2">
      <c r="A640" t="s">
        <v>9028</v>
      </c>
      <c r="B640">
        <v>8</v>
      </c>
      <c r="C640">
        <f t="shared" si="72"/>
        <v>8</v>
      </c>
      <c r="D640" t="s">
        <v>2549</v>
      </c>
      <c r="E640" t="s">
        <v>2563</v>
      </c>
      <c r="F640" t="s">
        <v>9301</v>
      </c>
      <c r="G640">
        <f t="shared" si="73"/>
        <v>1</v>
      </c>
      <c r="H640">
        <f t="shared" si="74"/>
        <v>1</v>
      </c>
      <c r="I640">
        <f t="shared" si="75"/>
        <v>8</v>
      </c>
      <c r="J640" t="str">
        <f t="shared" si="76"/>
        <v>strongsubj</v>
      </c>
      <c r="K640">
        <f t="shared" si="77"/>
        <v>1</v>
      </c>
      <c r="L640">
        <f t="shared" si="78"/>
        <v>8</v>
      </c>
      <c r="M640">
        <f t="shared" si="79"/>
        <v>8</v>
      </c>
    </row>
    <row r="641" spans="1:13" x14ac:dyDescent="0.2">
      <c r="A641" t="s">
        <v>9031</v>
      </c>
      <c r="B641">
        <v>1</v>
      </c>
      <c r="C641">
        <f t="shared" si="72"/>
        <v>1</v>
      </c>
      <c r="D641" t="s">
        <v>2549</v>
      </c>
      <c r="E641" t="s">
        <v>2563</v>
      </c>
      <c r="F641" t="s">
        <v>9301</v>
      </c>
      <c r="G641">
        <f t="shared" si="73"/>
        <v>1</v>
      </c>
      <c r="H641">
        <f t="shared" si="74"/>
        <v>1</v>
      </c>
      <c r="I641">
        <f t="shared" si="75"/>
        <v>1</v>
      </c>
      <c r="J641" t="str">
        <f t="shared" si="76"/>
        <v>strongsubj</v>
      </c>
      <c r="K641">
        <f t="shared" si="77"/>
        <v>1</v>
      </c>
      <c r="L641">
        <f t="shared" si="78"/>
        <v>1</v>
      </c>
      <c r="M641">
        <f t="shared" si="79"/>
        <v>1</v>
      </c>
    </row>
    <row r="642" spans="1:13" x14ac:dyDescent="0.2">
      <c r="A642" t="s">
        <v>9032</v>
      </c>
      <c r="B642">
        <v>23</v>
      </c>
      <c r="C642">
        <f t="shared" si="72"/>
        <v>23</v>
      </c>
      <c r="D642" t="s">
        <v>2549</v>
      </c>
      <c r="E642" t="s">
        <v>2563</v>
      </c>
      <c r="F642" t="s">
        <v>9301</v>
      </c>
      <c r="G642">
        <f t="shared" si="73"/>
        <v>1</v>
      </c>
      <c r="H642">
        <f t="shared" si="74"/>
        <v>1</v>
      </c>
      <c r="I642">
        <f t="shared" si="75"/>
        <v>23</v>
      </c>
      <c r="J642" t="str">
        <f t="shared" si="76"/>
        <v>strongsubj</v>
      </c>
      <c r="K642">
        <f t="shared" si="77"/>
        <v>1</v>
      </c>
      <c r="L642">
        <f t="shared" si="78"/>
        <v>23</v>
      </c>
      <c r="M642">
        <f t="shared" si="79"/>
        <v>23</v>
      </c>
    </row>
    <row r="643" spans="1:13" x14ac:dyDescent="0.2">
      <c r="A643" t="s">
        <v>9034</v>
      </c>
      <c r="B643">
        <v>13</v>
      </c>
      <c r="C643">
        <f t="shared" si="72"/>
        <v>13</v>
      </c>
      <c r="D643" t="s">
        <v>2549</v>
      </c>
      <c r="E643" t="s">
        <v>2563</v>
      </c>
      <c r="F643" t="s">
        <v>9301</v>
      </c>
      <c r="G643">
        <f t="shared" si="73"/>
        <v>1</v>
      </c>
      <c r="H643">
        <f t="shared" si="74"/>
        <v>1</v>
      </c>
      <c r="I643">
        <f t="shared" si="75"/>
        <v>13</v>
      </c>
      <c r="J643" t="str">
        <f t="shared" si="76"/>
        <v>strongsubj</v>
      </c>
      <c r="K643">
        <f t="shared" si="77"/>
        <v>1</v>
      </c>
      <c r="L643">
        <f t="shared" si="78"/>
        <v>13</v>
      </c>
      <c r="M643">
        <f t="shared" si="79"/>
        <v>13</v>
      </c>
    </row>
    <row r="644" spans="1:13" x14ac:dyDescent="0.2">
      <c r="A644" t="s">
        <v>9042</v>
      </c>
      <c r="B644">
        <v>6</v>
      </c>
      <c r="C644">
        <f t="shared" si="72"/>
        <v>6</v>
      </c>
      <c r="D644" t="s">
        <v>2549</v>
      </c>
      <c r="E644" t="s">
        <v>2563</v>
      </c>
      <c r="F644" t="s">
        <v>9301</v>
      </c>
      <c r="G644">
        <f t="shared" si="73"/>
        <v>1</v>
      </c>
      <c r="H644">
        <f t="shared" si="74"/>
        <v>1</v>
      </c>
      <c r="I644">
        <f t="shared" si="75"/>
        <v>6</v>
      </c>
      <c r="J644" t="str">
        <f t="shared" si="76"/>
        <v>strongsubj</v>
      </c>
      <c r="K644">
        <f t="shared" si="77"/>
        <v>1</v>
      </c>
      <c r="L644">
        <f t="shared" si="78"/>
        <v>6</v>
      </c>
      <c r="M644">
        <f t="shared" si="79"/>
        <v>6</v>
      </c>
    </row>
    <row r="645" spans="1:13" x14ac:dyDescent="0.2">
      <c r="A645" t="s">
        <v>9043</v>
      </c>
      <c r="B645">
        <v>9</v>
      </c>
      <c r="C645">
        <f t="shared" si="72"/>
        <v>9</v>
      </c>
      <c r="D645" t="s">
        <v>2549</v>
      </c>
      <c r="E645" t="s">
        <v>2563</v>
      </c>
      <c r="F645" t="s">
        <v>9301</v>
      </c>
      <c r="G645">
        <f t="shared" si="73"/>
        <v>1</v>
      </c>
      <c r="H645">
        <f t="shared" si="74"/>
        <v>1</v>
      </c>
      <c r="I645">
        <f t="shared" si="75"/>
        <v>9</v>
      </c>
      <c r="J645" t="str">
        <f t="shared" si="76"/>
        <v>strongsubj</v>
      </c>
      <c r="K645">
        <f t="shared" si="77"/>
        <v>1</v>
      </c>
      <c r="L645">
        <f t="shared" si="78"/>
        <v>9</v>
      </c>
      <c r="M645">
        <f t="shared" si="79"/>
        <v>9</v>
      </c>
    </row>
    <row r="646" spans="1:13" x14ac:dyDescent="0.2">
      <c r="A646" t="s">
        <v>9048</v>
      </c>
      <c r="B646">
        <v>1</v>
      </c>
      <c r="C646">
        <f t="shared" si="72"/>
        <v>1</v>
      </c>
      <c r="D646" t="s">
        <v>2549</v>
      </c>
      <c r="E646" t="s">
        <v>2563</v>
      </c>
      <c r="F646" t="s">
        <v>9301</v>
      </c>
      <c r="G646">
        <f t="shared" si="73"/>
        <v>1</v>
      </c>
      <c r="H646">
        <f t="shared" si="74"/>
        <v>1</v>
      </c>
      <c r="I646">
        <f t="shared" si="75"/>
        <v>1</v>
      </c>
      <c r="J646" t="str">
        <f t="shared" si="76"/>
        <v>strongsubj</v>
      </c>
      <c r="K646">
        <f t="shared" si="77"/>
        <v>1</v>
      </c>
      <c r="L646">
        <f t="shared" si="78"/>
        <v>1</v>
      </c>
      <c r="M646">
        <f t="shared" si="79"/>
        <v>1</v>
      </c>
    </row>
    <row r="647" spans="1:13" x14ac:dyDescent="0.2">
      <c r="A647" t="s">
        <v>9055</v>
      </c>
      <c r="B647">
        <v>2</v>
      </c>
      <c r="C647">
        <f t="shared" si="72"/>
        <v>2</v>
      </c>
      <c r="D647" t="s">
        <v>2549</v>
      </c>
      <c r="E647" t="s">
        <v>2546</v>
      </c>
      <c r="F647" t="s">
        <v>9300</v>
      </c>
      <c r="G647">
        <f t="shared" si="73"/>
        <v>-1</v>
      </c>
      <c r="H647">
        <f t="shared" si="74"/>
        <v>1</v>
      </c>
      <c r="I647">
        <f t="shared" si="75"/>
        <v>-2</v>
      </c>
      <c r="J647">
        <f t="shared" si="76"/>
        <v>0</v>
      </c>
      <c r="K647">
        <f t="shared" si="77"/>
        <v>0</v>
      </c>
      <c r="L647">
        <f t="shared" si="78"/>
        <v>0</v>
      </c>
      <c r="M647">
        <f t="shared" si="79"/>
        <v>0</v>
      </c>
    </row>
    <row r="648" spans="1:13" x14ac:dyDescent="0.2">
      <c r="A648" t="s">
        <v>9057</v>
      </c>
      <c r="B648">
        <v>4</v>
      </c>
      <c r="C648">
        <f t="shared" ref="C648:C657" si="80">IF(A648=A647,0,B648)</f>
        <v>4</v>
      </c>
      <c r="D648" t="s">
        <v>2549</v>
      </c>
      <c r="E648" t="s">
        <v>2546</v>
      </c>
      <c r="F648" t="s">
        <v>9300</v>
      </c>
      <c r="G648">
        <f t="shared" ref="G648:G657" si="81">VLOOKUP(E648,$G$1:$H$4,2,FALSE)</f>
        <v>-1</v>
      </c>
      <c r="H648">
        <f t="shared" ref="H648:H657" si="82">VLOOKUP(D648,$D$1:$E$2,2,FALSE)</f>
        <v>1</v>
      </c>
      <c r="I648">
        <f t="shared" ref="I648:I657" si="83">C648*G648*H648</f>
        <v>-4</v>
      </c>
      <c r="J648">
        <f t="shared" ref="J648:J657" si="84">IF(E648=$I$660,D648,0)</f>
        <v>0</v>
      </c>
      <c r="K648">
        <f t="shared" ref="K648:K657" si="85">IF(J648=0,0,IF(J648=$A$1,$B$1,$B$2))</f>
        <v>0</v>
      </c>
      <c r="L648">
        <f t="shared" ref="L648:L657" si="86">K648*C648</f>
        <v>0</v>
      </c>
      <c r="M648">
        <f t="shared" ref="M648:M657" si="87">ABS(K648)*C648</f>
        <v>0</v>
      </c>
    </row>
    <row r="649" spans="1:13" x14ac:dyDescent="0.2">
      <c r="A649" t="s">
        <v>9064</v>
      </c>
      <c r="B649">
        <v>3</v>
      </c>
      <c r="C649">
        <f t="shared" si="80"/>
        <v>3</v>
      </c>
      <c r="D649" t="s">
        <v>2549</v>
      </c>
      <c r="E649" t="s">
        <v>2546</v>
      </c>
      <c r="F649" t="s">
        <v>9300</v>
      </c>
      <c r="G649">
        <f t="shared" si="81"/>
        <v>-1</v>
      </c>
      <c r="H649">
        <f t="shared" si="82"/>
        <v>1</v>
      </c>
      <c r="I649">
        <f t="shared" si="83"/>
        <v>-3</v>
      </c>
      <c r="J649">
        <f t="shared" si="84"/>
        <v>0</v>
      </c>
      <c r="K649">
        <f t="shared" si="85"/>
        <v>0</v>
      </c>
      <c r="L649">
        <f t="shared" si="86"/>
        <v>0</v>
      </c>
      <c r="M649">
        <f t="shared" si="87"/>
        <v>0</v>
      </c>
    </row>
    <row r="650" spans="1:13" x14ac:dyDescent="0.2">
      <c r="A650" t="s">
        <v>9065</v>
      </c>
      <c r="B650">
        <v>19</v>
      </c>
      <c r="C650">
        <f t="shared" si="80"/>
        <v>19</v>
      </c>
      <c r="D650" t="s">
        <v>2549</v>
      </c>
      <c r="E650" t="s">
        <v>2563</v>
      </c>
      <c r="F650" t="s">
        <v>9301</v>
      </c>
      <c r="G650">
        <f t="shared" si="81"/>
        <v>1</v>
      </c>
      <c r="H650">
        <f t="shared" si="82"/>
        <v>1</v>
      </c>
      <c r="I650">
        <f t="shared" si="83"/>
        <v>19</v>
      </c>
      <c r="J650" t="str">
        <f t="shared" si="84"/>
        <v>strongsubj</v>
      </c>
      <c r="K650">
        <f t="shared" si="85"/>
        <v>1</v>
      </c>
      <c r="L650">
        <f t="shared" si="86"/>
        <v>19</v>
      </c>
      <c r="M650">
        <f t="shared" si="87"/>
        <v>19</v>
      </c>
    </row>
    <row r="651" spans="1:13" x14ac:dyDescent="0.2">
      <c r="A651" t="s">
        <v>9073</v>
      </c>
      <c r="B651">
        <v>123</v>
      </c>
      <c r="C651">
        <f t="shared" si="80"/>
        <v>123</v>
      </c>
      <c r="D651" t="s">
        <v>2544</v>
      </c>
      <c r="E651" t="s">
        <v>2588</v>
      </c>
      <c r="F651" t="s">
        <v>9303</v>
      </c>
      <c r="G651">
        <f t="shared" si="81"/>
        <v>0</v>
      </c>
      <c r="H651">
        <f t="shared" si="82"/>
        <v>0.5</v>
      </c>
      <c r="I651">
        <f t="shared" si="83"/>
        <v>0</v>
      </c>
      <c r="J651">
        <f t="shared" si="84"/>
        <v>0</v>
      </c>
      <c r="K651">
        <f t="shared" si="85"/>
        <v>0</v>
      </c>
      <c r="L651">
        <f t="shared" si="86"/>
        <v>0</v>
      </c>
      <c r="M651">
        <f t="shared" si="87"/>
        <v>0</v>
      </c>
    </row>
    <row r="652" spans="1:13" x14ac:dyDescent="0.2">
      <c r="A652" t="s">
        <v>9076</v>
      </c>
      <c r="B652">
        <v>17</v>
      </c>
      <c r="C652">
        <f t="shared" si="80"/>
        <v>17</v>
      </c>
      <c r="D652" t="s">
        <v>2549</v>
      </c>
      <c r="E652" t="s">
        <v>2563</v>
      </c>
      <c r="F652" t="s">
        <v>9301</v>
      </c>
      <c r="G652">
        <f t="shared" si="81"/>
        <v>1</v>
      </c>
      <c r="H652">
        <f t="shared" si="82"/>
        <v>1</v>
      </c>
      <c r="I652">
        <f t="shared" si="83"/>
        <v>17</v>
      </c>
      <c r="J652" t="str">
        <f t="shared" si="84"/>
        <v>strongsubj</v>
      </c>
      <c r="K652">
        <f t="shared" si="85"/>
        <v>1</v>
      </c>
      <c r="L652">
        <f t="shared" si="86"/>
        <v>17</v>
      </c>
      <c r="M652">
        <f t="shared" si="87"/>
        <v>17</v>
      </c>
    </row>
    <row r="653" spans="1:13" x14ac:dyDescent="0.2">
      <c r="A653" t="s">
        <v>9087</v>
      </c>
      <c r="B653">
        <v>4</v>
      </c>
      <c r="C653">
        <f t="shared" si="80"/>
        <v>4</v>
      </c>
      <c r="D653" t="s">
        <v>2544</v>
      </c>
      <c r="E653" t="s">
        <v>2546</v>
      </c>
      <c r="F653" t="s">
        <v>9302</v>
      </c>
      <c r="G653">
        <f t="shared" si="81"/>
        <v>-1</v>
      </c>
      <c r="H653">
        <f t="shared" si="82"/>
        <v>0.5</v>
      </c>
      <c r="I653">
        <f t="shared" si="83"/>
        <v>-2</v>
      </c>
      <c r="J653">
        <f t="shared" si="84"/>
        <v>0</v>
      </c>
      <c r="K653">
        <f t="shared" si="85"/>
        <v>0</v>
      </c>
      <c r="L653">
        <f t="shared" si="86"/>
        <v>0</v>
      </c>
      <c r="M653">
        <f t="shared" si="87"/>
        <v>0</v>
      </c>
    </row>
    <row r="654" spans="1:13" x14ac:dyDescent="0.2">
      <c r="A654" t="s">
        <v>9088</v>
      </c>
      <c r="B654">
        <v>1</v>
      </c>
      <c r="C654">
        <f t="shared" si="80"/>
        <v>1</v>
      </c>
      <c r="D654" t="s">
        <v>2544</v>
      </c>
      <c r="E654" t="s">
        <v>2546</v>
      </c>
      <c r="F654" t="s">
        <v>9302</v>
      </c>
      <c r="G654">
        <f t="shared" si="81"/>
        <v>-1</v>
      </c>
      <c r="H654">
        <f t="shared" si="82"/>
        <v>0.5</v>
      </c>
      <c r="I654">
        <f t="shared" si="83"/>
        <v>-0.5</v>
      </c>
      <c r="J654">
        <f t="shared" si="84"/>
        <v>0</v>
      </c>
      <c r="K654">
        <f t="shared" si="85"/>
        <v>0</v>
      </c>
      <c r="L654">
        <f t="shared" si="86"/>
        <v>0</v>
      </c>
      <c r="M654">
        <f t="shared" si="87"/>
        <v>0</v>
      </c>
    </row>
    <row r="655" spans="1:13" x14ac:dyDescent="0.2">
      <c r="A655" t="s">
        <v>9089</v>
      </c>
      <c r="B655">
        <v>1</v>
      </c>
      <c r="C655">
        <f t="shared" si="80"/>
        <v>1</v>
      </c>
      <c r="D655" t="s">
        <v>2549</v>
      </c>
      <c r="E655" t="s">
        <v>2546</v>
      </c>
      <c r="F655" t="s">
        <v>9300</v>
      </c>
      <c r="G655">
        <f t="shared" si="81"/>
        <v>-1</v>
      </c>
      <c r="H655">
        <f t="shared" si="82"/>
        <v>1</v>
      </c>
      <c r="I655">
        <f t="shared" si="83"/>
        <v>-1</v>
      </c>
      <c r="J655">
        <f t="shared" si="84"/>
        <v>0</v>
      </c>
      <c r="K655">
        <f t="shared" si="85"/>
        <v>0</v>
      </c>
      <c r="L655">
        <f t="shared" si="86"/>
        <v>0</v>
      </c>
      <c r="M655">
        <f t="shared" si="87"/>
        <v>0</v>
      </c>
    </row>
    <row r="656" spans="1:13" x14ac:dyDescent="0.2">
      <c r="A656" t="s">
        <v>9093</v>
      </c>
      <c r="B656">
        <v>2</v>
      </c>
      <c r="C656">
        <f t="shared" si="80"/>
        <v>2</v>
      </c>
      <c r="D656" t="s">
        <v>2549</v>
      </c>
      <c r="E656" t="s">
        <v>2588</v>
      </c>
      <c r="F656" t="s">
        <v>9299</v>
      </c>
      <c r="G656">
        <f t="shared" si="81"/>
        <v>0</v>
      </c>
      <c r="H656">
        <f t="shared" si="82"/>
        <v>1</v>
      </c>
      <c r="I656">
        <f t="shared" si="83"/>
        <v>0</v>
      </c>
      <c r="J656">
        <f t="shared" si="84"/>
        <v>0</v>
      </c>
      <c r="K656">
        <f t="shared" si="85"/>
        <v>0</v>
      </c>
      <c r="L656">
        <f t="shared" si="86"/>
        <v>0</v>
      </c>
      <c r="M656">
        <f t="shared" si="87"/>
        <v>0</v>
      </c>
    </row>
    <row r="657" spans="1:13" x14ac:dyDescent="0.2">
      <c r="A657" t="s">
        <v>9099</v>
      </c>
      <c r="B657">
        <v>80</v>
      </c>
      <c r="C657">
        <f t="shared" si="80"/>
        <v>80</v>
      </c>
      <c r="D657" t="s">
        <v>2549</v>
      </c>
      <c r="E657" t="s">
        <v>2563</v>
      </c>
      <c r="F657" t="s">
        <v>9301</v>
      </c>
      <c r="G657">
        <f t="shared" si="81"/>
        <v>1</v>
      </c>
      <c r="H657">
        <f t="shared" si="82"/>
        <v>1</v>
      </c>
      <c r="I657">
        <f t="shared" si="83"/>
        <v>80</v>
      </c>
      <c r="J657" t="str">
        <f t="shared" si="84"/>
        <v>strongsubj</v>
      </c>
      <c r="K657">
        <f t="shared" si="85"/>
        <v>1</v>
      </c>
      <c r="L657">
        <f t="shared" si="86"/>
        <v>80</v>
      </c>
      <c r="M657">
        <f t="shared" si="87"/>
        <v>80</v>
      </c>
    </row>
    <row r="658" spans="1:13" x14ac:dyDescent="0.2">
      <c r="C658">
        <f>SUM(C7:C657)</f>
        <v>7224</v>
      </c>
      <c r="I658">
        <f>SUM(I7:I657)</f>
        <v>2851.5</v>
      </c>
      <c r="K658">
        <f>SUM(K7:K657)</f>
        <v>2</v>
      </c>
      <c r="L658">
        <f>SUM(L7:L657)</f>
        <v>1360</v>
      </c>
      <c r="M658">
        <f>SUM(M7:M657)</f>
        <v>4354</v>
      </c>
    </row>
    <row r="659" spans="1:13" x14ac:dyDescent="0.2">
      <c r="H659" t="s">
        <v>9312</v>
      </c>
      <c r="I659" s="81">
        <f>I658/C658</f>
        <v>0.39472591362126247</v>
      </c>
      <c r="K659" t="s">
        <v>9313</v>
      </c>
      <c r="L659" s="81">
        <f>L658/M658</f>
        <v>0.31235645383555349</v>
      </c>
    </row>
    <row r="660" spans="1:13" x14ac:dyDescent="0.2">
      <c r="I660" t="str">
        <f>IF(I658&gt;0,"positive",(IF(I658&lt;0,"negative","neutral")))</f>
        <v>positive</v>
      </c>
    </row>
    <row r="661" spans="1:13" x14ac:dyDescent="0.2">
      <c r="F661" t="s">
        <v>9302</v>
      </c>
    </row>
    <row r="662" spans="1:13" x14ac:dyDescent="0.2">
      <c r="F662" t="s">
        <v>9300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2"/>
  <sheetViews>
    <sheetView topLeftCell="D1" workbookViewId="0">
      <selection activeCell="E350" sqref="E350:E374"/>
    </sheetView>
  </sheetViews>
  <sheetFormatPr baseColWidth="10" defaultRowHeight="16" x14ac:dyDescent="0.2"/>
  <cols>
    <col min="6" max="6" width="16.6640625" bestFit="1" customWidth="1"/>
  </cols>
  <sheetData>
    <row r="1" spans="1:13" x14ac:dyDescent="0.2">
      <c r="A1" t="s">
        <v>2544</v>
      </c>
      <c r="B1">
        <v>-1</v>
      </c>
      <c r="D1" t="s">
        <v>2544</v>
      </c>
      <c r="E1">
        <v>0.5</v>
      </c>
      <c r="G1" t="s">
        <v>2563</v>
      </c>
      <c r="H1">
        <v>1</v>
      </c>
    </row>
    <row r="2" spans="1:13" x14ac:dyDescent="0.2">
      <c r="A2" t="s">
        <v>2549</v>
      </c>
      <c r="B2">
        <v>1</v>
      </c>
      <c r="D2" t="s">
        <v>2549</v>
      </c>
      <c r="E2">
        <v>1</v>
      </c>
      <c r="G2" t="s">
        <v>2588</v>
      </c>
      <c r="H2">
        <v>0</v>
      </c>
    </row>
    <row r="3" spans="1:13" x14ac:dyDescent="0.2">
      <c r="G3" t="s">
        <v>2546</v>
      </c>
      <c r="H3">
        <v>-1</v>
      </c>
    </row>
    <row r="4" spans="1:13" x14ac:dyDescent="0.2">
      <c r="G4" t="s">
        <v>3245</v>
      </c>
      <c r="H4">
        <v>0</v>
      </c>
    </row>
    <row r="6" spans="1:13" x14ac:dyDescent="0.2">
      <c r="A6" t="s">
        <v>9305</v>
      </c>
      <c r="B6" t="s">
        <v>9147</v>
      </c>
      <c r="C6" t="s">
        <v>9311</v>
      </c>
      <c r="D6" t="s">
        <v>462</v>
      </c>
      <c r="E6" t="s">
        <v>9306</v>
      </c>
      <c r="F6" t="s">
        <v>9307</v>
      </c>
      <c r="G6" t="s">
        <v>9308</v>
      </c>
      <c r="H6" t="s">
        <v>9309</v>
      </c>
      <c r="I6" t="s">
        <v>9310</v>
      </c>
    </row>
    <row r="7" spans="1:13" x14ac:dyDescent="0.2">
      <c r="A7" t="s">
        <v>2569</v>
      </c>
      <c r="B7">
        <v>1</v>
      </c>
      <c r="C7">
        <f>IF(A7=A6,0,B7)</f>
        <v>1</v>
      </c>
      <c r="D7" t="s">
        <v>2544</v>
      </c>
      <c r="E7" t="s">
        <v>2563</v>
      </c>
      <c r="F7" t="s">
        <v>9298</v>
      </c>
      <c r="G7">
        <f>VLOOKUP(E7,$G$1:$H$4,2,FALSE)</f>
        <v>1</v>
      </c>
      <c r="H7">
        <f>VLOOKUP(D7,$D$1:$E$2,2,FALSE)</f>
        <v>0.5</v>
      </c>
      <c r="I7">
        <f>C7*G7*H7</f>
        <v>0.5</v>
      </c>
      <c r="J7" t="str">
        <f>IF(E7=$I$660,D7,0)</f>
        <v>weaksubj</v>
      </c>
      <c r="K7">
        <f>IF(J7=0,0,IF(J7=$A$1,$B$1,$B$2))</f>
        <v>-1</v>
      </c>
      <c r="L7">
        <f>K7*C7</f>
        <v>-1</v>
      </c>
      <c r="M7">
        <f>ABS(K7)*C7</f>
        <v>1</v>
      </c>
    </row>
    <row r="8" spans="1:13" x14ac:dyDescent="0.2">
      <c r="A8" t="s">
        <v>2570</v>
      </c>
      <c r="B8">
        <v>33</v>
      </c>
      <c r="C8">
        <f t="shared" ref="C8:C71" si="0">IF(A8=A7,0,B8)</f>
        <v>33</v>
      </c>
      <c r="D8" t="s">
        <v>2544</v>
      </c>
      <c r="E8" t="s">
        <v>2563</v>
      </c>
      <c r="F8" t="s">
        <v>9298</v>
      </c>
      <c r="G8">
        <f t="shared" ref="G8:G71" si="1">VLOOKUP(E8,$G$1:$H$4,2,FALSE)</f>
        <v>1</v>
      </c>
      <c r="H8">
        <f t="shared" ref="H8:H71" si="2">VLOOKUP(D8,$D$1:$E$2,2,FALSE)</f>
        <v>0.5</v>
      </c>
      <c r="I8">
        <f t="shared" ref="I8:I71" si="3">C8*G8*H8</f>
        <v>16.5</v>
      </c>
      <c r="J8" t="str">
        <f t="shared" ref="J8:J71" si="4">IF(E8=$I$660,D8,0)</f>
        <v>weaksubj</v>
      </c>
      <c r="K8">
        <f t="shared" ref="K8:K71" si="5">IF(J8=0,0,IF(J8=$A$1,$B$1,$B$2))</f>
        <v>-1</v>
      </c>
      <c r="L8">
        <f t="shared" ref="L8:L71" si="6">K8*C8</f>
        <v>-33</v>
      </c>
      <c r="M8">
        <f t="shared" ref="M8:M71" si="7">ABS(K8)*C8</f>
        <v>33</v>
      </c>
    </row>
    <row r="9" spans="1:13" x14ac:dyDescent="0.2">
      <c r="A9" t="s">
        <v>2589</v>
      </c>
      <c r="B9">
        <v>14</v>
      </c>
      <c r="C9">
        <f t="shared" si="0"/>
        <v>14</v>
      </c>
      <c r="D9" t="s">
        <v>2544</v>
      </c>
      <c r="E9" t="s">
        <v>2563</v>
      </c>
      <c r="F9" t="s">
        <v>9299</v>
      </c>
      <c r="G9">
        <f t="shared" si="1"/>
        <v>1</v>
      </c>
      <c r="H9">
        <f t="shared" si="2"/>
        <v>0.5</v>
      </c>
      <c r="I9">
        <f t="shared" si="3"/>
        <v>7</v>
      </c>
      <c r="J9" t="str">
        <f t="shared" si="4"/>
        <v>weaksubj</v>
      </c>
      <c r="K9">
        <f t="shared" si="5"/>
        <v>-1</v>
      </c>
      <c r="L9">
        <f t="shared" si="6"/>
        <v>-14</v>
      </c>
      <c r="M9">
        <f t="shared" si="7"/>
        <v>14</v>
      </c>
    </row>
    <row r="10" spans="1:13" x14ac:dyDescent="0.2">
      <c r="A10" t="s">
        <v>2590</v>
      </c>
      <c r="B10">
        <v>1</v>
      </c>
      <c r="C10">
        <f t="shared" si="0"/>
        <v>1</v>
      </c>
      <c r="D10" t="s">
        <v>2544</v>
      </c>
      <c r="E10" t="s">
        <v>2563</v>
      </c>
      <c r="F10" t="s">
        <v>9300</v>
      </c>
      <c r="G10">
        <f t="shared" si="1"/>
        <v>1</v>
      </c>
      <c r="H10">
        <f t="shared" si="2"/>
        <v>0.5</v>
      </c>
      <c r="I10">
        <f t="shared" si="3"/>
        <v>0.5</v>
      </c>
      <c r="J10" t="str">
        <f t="shared" si="4"/>
        <v>weaksubj</v>
      </c>
      <c r="K10">
        <f t="shared" si="5"/>
        <v>-1</v>
      </c>
      <c r="L10">
        <f t="shared" si="6"/>
        <v>-1</v>
      </c>
      <c r="M10">
        <f t="shared" si="7"/>
        <v>1</v>
      </c>
    </row>
    <row r="11" spans="1:13" x14ac:dyDescent="0.2">
      <c r="A11" t="s">
        <v>2603</v>
      </c>
      <c r="B11">
        <v>4</v>
      </c>
      <c r="C11">
        <f t="shared" si="0"/>
        <v>4</v>
      </c>
      <c r="D11" t="s">
        <v>2544</v>
      </c>
      <c r="E11" t="s">
        <v>2563</v>
      </c>
      <c r="F11" t="s">
        <v>9298</v>
      </c>
      <c r="G11">
        <f t="shared" si="1"/>
        <v>1</v>
      </c>
      <c r="H11">
        <f t="shared" si="2"/>
        <v>0.5</v>
      </c>
      <c r="I11">
        <f t="shared" si="3"/>
        <v>2</v>
      </c>
      <c r="J11" t="str">
        <f t="shared" si="4"/>
        <v>weaksubj</v>
      </c>
      <c r="K11">
        <f t="shared" si="5"/>
        <v>-1</v>
      </c>
      <c r="L11">
        <f t="shared" si="6"/>
        <v>-4</v>
      </c>
      <c r="M11">
        <f t="shared" si="7"/>
        <v>4</v>
      </c>
    </row>
    <row r="12" spans="1:13" x14ac:dyDescent="0.2">
      <c r="A12" t="s">
        <v>2614</v>
      </c>
      <c r="B12">
        <v>1</v>
      </c>
      <c r="C12">
        <f t="shared" si="0"/>
        <v>1</v>
      </c>
      <c r="D12" t="s">
        <v>2544</v>
      </c>
      <c r="E12" t="s">
        <v>2563</v>
      </c>
      <c r="F12" t="s">
        <v>9298</v>
      </c>
      <c r="G12">
        <f t="shared" si="1"/>
        <v>1</v>
      </c>
      <c r="H12">
        <f t="shared" si="2"/>
        <v>0.5</v>
      </c>
      <c r="I12">
        <f t="shared" si="3"/>
        <v>0.5</v>
      </c>
      <c r="J12" t="str">
        <f t="shared" si="4"/>
        <v>weaksubj</v>
      </c>
      <c r="K12">
        <f t="shared" si="5"/>
        <v>-1</v>
      </c>
      <c r="L12">
        <f t="shared" si="6"/>
        <v>-1</v>
      </c>
      <c r="M12">
        <f t="shared" si="7"/>
        <v>1</v>
      </c>
    </row>
    <row r="13" spans="1:13" x14ac:dyDescent="0.2">
      <c r="A13" t="s">
        <v>2636</v>
      </c>
      <c r="B13">
        <v>3</v>
      </c>
      <c r="C13">
        <f t="shared" si="0"/>
        <v>3</v>
      </c>
      <c r="D13" t="s">
        <v>2544</v>
      </c>
      <c r="E13" t="s">
        <v>2563</v>
      </c>
      <c r="F13" t="s">
        <v>9298</v>
      </c>
      <c r="G13">
        <f t="shared" si="1"/>
        <v>1</v>
      </c>
      <c r="H13">
        <f t="shared" si="2"/>
        <v>0.5</v>
      </c>
      <c r="I13">
        <f t="shared" si="3"/>
        <v>1.5</v>
      </c>
      <c r="J13" t="str">
        <f t="shared" si="4"/>
        <v>weaksubj</v>
      </c>
      <c r="K13">
        <f t="shared" si="5"/>
        <v>-1</v>
      </c>
      <c r="L13">
        <f t="shared" si="6"/>
        <v>-3</v>
      </c>
      <c r="M13">
        <f t="shared" si="7"/>
        <v>3</v>
      </c>
    </row>
    <row r="14" spans="1:13" x14ac:dyDescent="0.2">
      <c r="A14" t="s">
        <v>2639</v>
      </c>
      <c r="B14">
        <v>3</v>
      </c>
      <c r="C14">
        <f t="shared" si="0"/>
        <v>3</v>
      </c>
      <c r="D14" t="s">
        <v>2544</v>
      </c>
      <c r="E14" t="s">
        <v>2563</v>
      </c>
      <c r="F14" t="s">
        <v>9298</v>
      </c>
      <c r="G14">
        <f t="shared" si="1"/>
        <v>1</v>
      </c>
      <c r="H14">
        <f t="shared" si="2"/>
        <v>0.5</v>
      </c>
      <c r="I14">
        <f t="shared" si="3"/>
        <v>1.5</v>
      </c>
      <c r="J14" t="str">
        <f t="shared" si="4"/>
        <v>weaksubj</v>
      </c>
      <c r="K14">
        <f t="shared" si="5"/>
        <v>-1</v>
      </c>
      <c r="L14">
        <f t="shared" si="6"/>
        <v>-3</v>
      </c>
      <c r="M14">
        <f t="shared" si="7"/>
        <v>3</v>
      </c>
    </row>
    <row r="15" spans="1:13" x14ac:dyDescent="0.2">
      <c r="A15" t="s">
        <v>2648</v>
      </c>
      <c r="B15">
        <v>1</v>
      </c>
      <c r="C15">
        <f t="shared" si="0"/>
        <v>1</v>
      </c>
      <c r="D15" t="s">
        <v>2544</v>
      </c>
      <c r="E15" t="s">
        <v>2563</v>
      </c>
      <c r="F15" t="s">
        <v>9298</v>
      </c>
      <c r="G15">
        <f t="shared" si="1"/>
        <v>1</v>
      </c>
      <c r="H15">
        <f t="shared" si="2"/>
        <v>0.5</v>
      </c>
      <c r="I15">
        <f t="shared" si="3"/>
        <v>0.5</v>
      </c>
      <c r="J15" t="str">
        <f t="shared" si="4"/>
        <v>weaksubj</v>
      </c>
      <c r="K15">
        <f t="shared" si="5"/>
        <v>-1</v>
      </c>
      <c r="L15">
        <f t="shared" si="6"/>
        <v>-1</v>
      </c>
      <c r="M15">
        <f t="shared" si="7"/>
        <v>1</v>
      </c>
    </row>
    <row r="16" spans="1:13" x14ac:dyDescent="0.2">
      <c r="A16" t="s">
        <v>2649</v>
      </c>
      <c r="B16">
        <v>1</v>
      </c>
      <c r="C16">
        <f t="shared" si="0"/>
        <v>1</v>
      </c>
      <c r="D16" t="s">
        <v>2544</v>
      </c>
      <c r="E16" t="s">
        <v>2563</v>
      </c>
      <c r="F16" t="s">
        <v>9299</v>
      </c>
      <c r="G16">
        <f t="shared" si="1"/>
        <v>1</v>
      </c>
      <c r="H16">
        <f t="shared" si="2"/>
        <v>0.5</v>
      </c>
      <c r="I16">
        <f t="shared" si="3"/>
        <v>0.5</v>
      </c>
      <c r="J16" t="str">
        <f t="shared" si="4"/>
        <v>weaksubj</v>
      </c>
      <c r="K16">
        <f t="shared" si="5"/>
        <v>-1</v>
      </c>
      <c r="L16">
        <f t="shared" si="6"/>
        <v>-1</v>
      </c>
      <c r="M16">
        <f t="shared" si="7"/>
        <v>1</v>
      </c>
    </row>
    <row r="17" spans="1:13" x14ac:dyDescent="0.2">
      <c r="A17" t="s">
        <v>2650</v>
      </c>
      <c r="B17">
        <v>10</v>
      </c>
      <c r="C17">
        <f t="shared" si="0"/>
        <v>10</v>
      </c>
      <c r="D17" t="s">
        <v>2544</v>
      </c>
      <c r="E17" t="s">
        <v>2563</v>
      </c>
      <c r="F17" t="s">
        <v>9299</v>
      </c>
      <c r="G17">
        <f t="shared" si="1"/>
        <v>1</v>
      </c>
      <c r="H17">
        <f t="shared" si="2"/>
        <v>0.5</v>
      </c>
      <c r="I17">
        <f t="shared" si="3"/>
        <v>5</v>
      </c>
      <c r="J17" t="str">
        <f t="shared" si="4"/>
        <v>weaksubj</v>
      </c>
      <c r="K17">
        <f t="shared" si="5"/>
        <v>-1</v>
      </c>
      <c r="L17">
        <f t="shared" si="6"/>
        <v>-10</v>
      </c>
      <c r="M17">
        <f t="shared" si="7"/>
        <v>10</v>
      </c>
    </row>
    <row r="18" spans="1:13" x14ac:dyDescent="0.2">
      <c r="A18" t="s">
        <v>2661</v>
      </c>
      <c r="B18">
        <v>1</v>
      </c>
      <c r="C18">
        <f t="shared" si="0"/>
        <v>1</v>
      </c>
      <c r="D18" t="s">
        <v>2544</v>
      </c>
      <c r="E18" t="s">
        <v>2563</v>
      </c>
      <c r="F18" t="s">
        <v>9298</v>
      </c>
      <c r="G18">
        <f t="shared" si="1"/>
        <v>1</v>
      </c>
      <c r="H18">
        <f t="shared" si="2"/>
        <v>0.5</v>
      </c>
      <c r="I18">
        <f t="shared" si="3"/>
        <v>0.5</v>
      </c>
      <c r="J18" t="str">
        <f t="shared" si="4"/>
        <v>weaksubj</v>
      </c>
      <c r="K18">
        <f t="shared" si="5"/>
        <v>-1</v>
      </c>
      <c r="L18">
        <f t="shared" si="6"/>
        <v>-1</v>
      </c>
      <c r="M18">
        <f t="shared" si="7"/>
        <v>1</v>
      </c>
    </row>
    <row r="19" spans="1:13" x14ac:dyDescent="0.2">
      <c r="A19" t="s">
        <v>2696</v>
      </c>
      <c r="B19">
        <v>11</v>
      </c>
      <c r="C19">
        <f t="shared" si="0"/>
        <v>11</v>
      </c>
      <c r="D19" t="s">
        <v>2544</v>
      </c>
      <c r="E19" t="s">
        <v>2563</v>
      </c>
      <c r="F19" t="s">
        <v>9298</v>
      </c>
      <c r="G19">
        <f t="shared" si="1"/>
        <v>1</v>
      </c>
      <c r="H19">
        <f t="shared" si="2"/>
        <v>0.5</v>
      </c>
      <c r="I19">
        <f t="shared" si="3"/>
        <v>5.5</v>
      </c>
      <c r="J19" t="str">
        <f t="shared" si="4"/>
        <v>weaksubj</v>
      </c>
      <c r="K19">
        <f t="shared" si="5"/>
        <v>-1</v>
      </c>
      <c r="L19">
        <f t="shared" si="6"/>
        <v>-11</v>
      </c>
      <c r="M19">
        <f t="shared" si="7"/>
        <v>11</v>
      </c>
    </row>
    <row r="20" spans="1:13" x14ac:dyDescent="0.2">
      <c r="A20" t="s">
        <v>2707</v>
      </c>
      <c r="B20">
        <v>6</v>
      </c>
      <c r="C20">
        <f t="shared" si="0"/>
        <v>6</v>
      </c>
      <c r="D20" t="s">
        <v>2544</v>
      </c>
      <c r="E20" t="s">
        <v>2563</v>
      </c>
      <c r="F20" t="s">
        <v>9298</v>
      </c>
      <c r="G20">
        <f t="shared" si="1"/>
        <v>1</v>
      </c>
      <c r="H20">
        <f t="shared" si="2"/>
        <v>0.5</v>
      </c>
      <c r="I20">
        <f t="shared" si="3"/>
        <v>3</v>
      </c>
      <c r="J20" t="str">
        <f t="shared" si="4"/>
        <v>weaksubj</v>
      </c>
      <c r="K20">
        <f t="shared" si="5"/>
        <v>-1</v>
      </c>
      <c r="L20">
        <f t="shared" si="6"/>
        <v>-6</v>
      </c>
      <c r="M20">
        <f t="shared" si="7"/>
        <v>6</v>
      </c>
    </row>
    <row r="21" spans="1:13" x14ac:dyDescent="0.2">
      <c r="A21" t="s">
        <v>2719</v>
      </c>
      <c r="B21">
        <v>2</v>
      </c>
      <c r="C21">
        <f t="shared" si="0"/>
        <v>2</v>
      </c>
      <c r="D21" t="s">
        <v>2544</v>
      </c>
      <c r="E21" t="s">
        <v>2563</v>
      </c>
      <c r="F21" t="s">
        <v>9301</v>
      </c>
      <c r="G21">
        <f t="shared" si="1"/>
        <v>1</v>
      </c>
      <c r="H21">
        <f t="shared" si="2"/>
        <v>0.5</v>
      </c>
      <c r="I21">
        <f t="shared" si="3"/>
        <v>1</v>
      </c>
      <c r="J21" t="str">
        <f t="shared" si="4"/>
        <v>weaksubj</v>
      </c>
      <c r="K21">
        <f t="shared" si="5"/>
        <v>-1</v>
      </c>
      <c r="L21">
        <f t="shared" si="6"/>
        <v>-2</v>
      </c>
      <c r="M21">
        <f t="shared" si="7"/>
        <v>2</v>
      </c>
    </row>
    <row r="22" spans="1:13" x14ac:dyDescent="0.2">
      <c r="A22" t="s">
        <v>2726</v>
      </c>
      <c r="B22">
        <v>5</v>
      </c>
      <c r="C22">
        <f t="shared" si="0"/>
        <v>5</v>
      </c>
      <c r="D22" t="s">
        <v>2544</v>
      </c>
      <c r="E22" t="s">
        <v>2563</v>
      </c>
      <c r="F22" t="s">
        <v>9298</v>
      </c>
      <c r="G22">
        <f t="shared" si="1"/>
        <v>1</v>
      </c>
      <c r="H22">
        <f t="shared" si="2"/>
        <v>0.5</v>
      </c>
      <c r="I22">
        <f t="shared" si="3"/>
        <v>2.5</v>
      </c>
      <c r="J22" t="str">
        <f t="shared" si="4"/>
        <v>weaksubj</v>
      </c>
      <c r="K22">
        <f t="shared" si="5"/>
        <v>-1</v>
      </c>
      <c r="L22">
        <f t="shared" si="6"/>
        <v>-5</v>
      </c>
      <c r="M22">
        <f t="shared" si="7"/>
        <v>5</v>
      </c>
    </row>
    <row r="23" spans="1:13" x14ac:dyDescent="0.2">
      <c r="A23" t="s">
        <v>2731</v>
      </c>
      <c r="B23">
        <v>8</v>
      </c>
      <c r="C23">
        <f t="shared" si="0"/>
        <v>8</v>
      </c>
      <c r="D23" t="s">
        <v>2544</v>
      </c>
      <c r="E23" t="s">
        <v>2563</v>
      </c>
      <c r="F23" t="s">
        <v>9302</v>
      </c>
      <c r="G23">
        <f t="shared" si="1"/>
        <v>1</v>
      </c>
      <c r="H23">
        <f t="shared" si="2"/>
        <v>0.5</v>
      </c>
      <c r="I23">
        <f t="shared" si="3"/>
        <v>4</v>
      </c>
      <c r="J23" t="str">
        <f t="shared" si="4"/>
        <v>weaksubj</v>
      </c>
      <c r="K23">
        <f t="shared" si="5"/>
        <v>-1</v>
      </c>
      <c r="L23">
        <f t="shared" si="6"/>
        <v>-8</v>
      </c>
      <c r="M23">
        <f t="shared" si="7"/>
        <v>8</v>
      </c>
    </row>
    <row r="24" spans="1:13" x14ac:dyDescent="0.2">
      <c r="A24" t="s">
        <v>2754</v>
      </c>
      <c r="B24">
        <v>18</v>
      </c>
      <c r="C24">
        <f t="shared" si="0"/>
        <v>18</v>
      </c>
      <c r="D24" t="s">
        <v>2544</v>
      </c>
      <c r="E24" t="s">
        <v>2563</v>
      </c>
      <c r="F24" t="s">
        <v>9301</v>
      </c>
      <c r="G24">
        <f t="shared" si="1"/>
        <v>1</v>
      </c>
      <c r="H24">
        <f t="shared" si="2"/>
        <v>0.5</v>
      </c>
      <c r="I24">
        <f t="shared" si="3"/>
        <v>9</v>
      </c>
      <c r="J24" t="str">
        <f t="shared" si="4"/>
        <v>weaksubj</v>
      </c>
      <c r="K24">
        <f t="shared" si="5"/>
        <v>-1</v>
      </c>
      <c r="L24">
        <f t="shared" si="6"/>
        <v>-18</v>
      </c>
      <c r="M24">
        <f t="shared" si="7"/>
        <v>18</v>
      </c>
    </row>
    <row r="25" spans="1:13" x14ac:dyDescent="0.2">
      <c r="A25" t="s">
        <v>2763</v>
      </c>
      <c r="B25">
        <v>1</v>
      </c>
      <c r="C25">
        <f t="shared" si="0"/>
        <v>1</v>
      </c>
      <c r="D25" t="s">
        <v>2544</v>
      </c>
      <c r="E25" t="s">
        <v>2563</v>
      </c>
      <c r="F25" t="s">
        <v>9299</v>
      </c>
      <c r="G25">
        <f t="shared" si="1"/>
        <v>1</v>
      </c>
      <c r="H25">
        <f t="shared" si="2"/>
        <v>0.5</v>
      </c>
      <c r="I25">
        <f t="shared" si="3"/>
        <v>0.5</v>
      </c>
      <c r="J25" t="str">
        <f t="shared" si="4"/>
        <v>weaksubj</v>
      </c>
      <c r="K25">
        <f t="shared" si="5"/>
        <v>-1</v>
      </c>
      <c r="L25">
        <f t="shared" si="6"/>
        <v>-1</v>
      </c>
      <c r="M25">
        <f t="shared" si="7"/>
        <v>1</v>
      </c>
    </row>
    <row r="26" spans="1:13" x14ac:dyDescent="0.2">
      <c r="A26" t="s">
        <v>2779</v>
      </c>
      <c r="B26">
        <v>2</v>
      </c>
      <c r="C26">
        <f t="shared" si="0"/>
        <v>2</v>
      </c>
      <c r="D26" t="s">
        <v>2544</v>
      </c>
      <c r="E26" t="s">
        <v>2563</v>
      </c>
      <c r="F26" t="s">
        <v>9298</v>
      </c>
      <c r="G26">
        <f t="shared" si="1"/>
        <v>1</v>
      </c>
      <c r="H26">
        <f t="shared" si="2"/>
        <v>0.5</v>
      </c>
      <c r="I26">
        <f t="shared" si="3"/>
        <v>1</v>
      </c>
      <c r="J26" t="str">
        <f t="shared" si="4"/>
        <v>weaksubj</v>
      </c>
      <c r="K26">
        <f t="shared" si="5"/>
        <v>-1</v>
      </c>
      <c r="L26">
        <f t="shared" si="6"/>
        <v>-2</v>
      </c>
      <c r="M26">
        <f t="shared" si="7"/>
        <v>2</v>
      </c>
    </row>
    <row r="27" spans="1:13" x14ac:dyDescent="0.2">
      <c r="A27" t="s">
        <v>2788</v>
      </c>
      <c r="B27">
        <v>3</v>
      </c>
      <c r="C27">
        <f t="shared" si="0"/>
        <v>3</v>
      </c>
      <c r="D27" t="s">
        <v>2544</v>
      </c>
      <c r="E27" t="s">
        <v>2563</v>
      </c>
      <c r="F27" t="s">
        <v>9302</v>
      </c>
      <c r="G27">
        <f t="shared" si="1"/>
        <v>1</v>
      </c>
      <c r="H27">
        <f t="shared" si="2"/>
        <v>0.5</v>
      </c>
      <c r="I27">
        <f t="shared" si="3"/>
        <v>1.5</v>
      </c>
      <c r="J27" t="str">
        <f t="shared" si="4"/>
        <v>weaksubj</v>
      </c>
      <c r="K27">
        <f t="shared" si="5"/>
        <v>-1</v>
      </c>
      <c r="L27">
        <f t="shared" si="6"/>
        <v>-3</v>
      </c>
      <c r="M27">
        <f t="shared" si="7"/>
        <v>3</v>
      </c>
    </row>
    <row r="28" spans="1:13" x14ac:dyDescent="0.2">
      <c r="A28" t="s">
        <v>2795</v>
      </c>
      <c r="B28">
        <v>44</v>
      </c>
      <c r="C28">
        <f t="shared" si="0"/>
        <v>44</v>
      </c>
      <c r="D28" t="s">
        <v>2544</v>
      </c>
      <c r="E28" t="s">
        <v>2563</v>
      </c>
      <c r="F28" t="s">
        <v>9301</v>
      </c>
      <c r="G28">
        <f t="shared" si="1"/>
        <v>1</v>
      </c>
      <c r="H28">
        <f t="shared" si="2"/>
        <v>0.5</v>
      </c>
      <c r="I28">
        <f t="shared" si="3"/>
        <v>22</v>
      </c>
      <c r="J28" t="str">
        <f t="shared" si="4"/>
        <v>weaksubj</v>
      </c>
      <c r="K28">
        <f t="shared" si="5"/>
        <v>-1</v>
      </c>
      <c r="L28">
        <f t="shared" si="6"/>
        <v>-44</v>
      </c>
      <c r="M28">
        <f t="shared" si="7"/>
        <v>44</v>
      </c>
    </row>
    <row r="29" spans="1:13" x14ac:dyDescent="0.2">
      <c r="A29" t="s">
        <v>2842</v>
      </c>
      <c r="B29">
        <v>2</v>
      </c>
      <c r="C29">
        <f t="shared" si="0"/>
        <v>2</v>
      </c>
      <c r="D29" t="s">
        <v>2544</v>
      </c>
      <c r="E29" t="s">
        <v>2563</v>
      </c>
      <c r="F29" t="s">
        <v>9300</v>
      </c>
      <c r="G29">
        <f t="shared" si="1"/>
        <v>1</v>
      </c>
      <c r="H29">
        <f t="shared" si="2"/>
        <v>0.5</v>
      </c>
      <c r="I29">
        <f t="shared" si="3"/>
        <v>1</v>
      </c>
      <c r="J29" t="str">
        <f t="shared" si="4"/>
        <v>weaksubj</v>
      </c>
      <c r="K29">
        <f t="shared" si="5"/>
        <v>-1</v>
      </c>
      <c r="L29">
        <f t="shared" si="6"/>
        <v>-2</v>
      </c>
      <c r="M29">
        <f t="shared" si="7"/>
        <v>2</v>
      </c>
    </row>
    <row r="30" spans="1:13" x14ac:dyDescent="0.2">
      <c r="A30" t="s">
        <v>2843</v>
      </c>
      <c r="B30">
        <v>1</v>
      </c>
      <c r="C30">
        <f t="shared" si="0"/>
        <v>1</v>
      </c>
      <c r="D30" t="s">
        <v>2544</v>
      </c>
      <c r="E30" t="s">
        <v>2563</v>
      </c>
      <c r="F30" t="s">
        <v>9300</v>
      </c>
      <c r="G30">
        <f t="shared" si="1"/>
        <v>1</v>
      </c>
      <c r="H30">
        <f t="shared" si="2"/>
        <v>0.5</v>
      </c>
      <c r="I30">
        <f t="shared" si="3"/>
        <v>0.5</v>
      </c>
      <c r="J30" t="str">
        <f t="shared" si="4"/>
        <v>weaksubj</v>
      </c>
      <c r="K30">
        <f t="shared" si="5"/>
        <v>-1</v>
      </c>
      <c r="L30">
        <f t="shared" si="6"/>
        <v>-1</v>
      </c>
      <c r="M30">
        <f t="shared" si="7"/>
        <v>1</v>
      </c>
    </row>
    <row r="31" spans="1:13" x14ac:dyDescent="0.2">
      <c r="A31" t="s">
        <v>2866</v>
      </c>
      <c r="B31">
        <v>1</v>
      </c>
      <c r="C31">
        <f t="shared" si="0"/>
        <v>1</v>
      </c>
      <c r="D31" t="s">
        <v>2544</v>
      </c>
      <c r="E31" t="s">
        <v>2563</v>
      </c>
      <c r="F31" t="s">
        <v>9300</v>
      </c>
      <c r="G31">
        <f t="shared" si="1"/>
        <v>1</v>
      </c>
      <c r="H31">
        <f t="shared" si="2"/>
        <v>0.5</v>
      </c>
      <c r="I31">
        <f t="shared" si="3"/>
        <v>0.5</v>
      </c>
      <c r="J31" t="str">
        <f t="shared" si="4"/>
        <v>weaksubj</v>
      </c>
      <c r="K31">
        <f t="shared" si="5"/>
        <v>-1</v>
      </c>
      <c r="L31">
        <f t="shared" si="6"/>
        <v>-1</v>
      </c>
      <c r="M31">
        <f t="shared" si="7"/>
        <v>1</v>
      </c>
    </row>
    <row r="32" spans="1:13" x14ac:dyDescent="0.2">
      <c r="A32" t="s">
        <v>2868</v>
      </c>
      <c r="B32">
        <v>3</v>
      </c>
      <c r="C32">
        <f t="shared" si="0"/>
        <v>3</v>
      </c>
      <c r="D32" t="s">
        <v>2544</v>
      </c>
      <c r="E32" t="s">
        <v>2563</v>
      </c>
      <c r="F32" t="s">
        <v>9299</v>
      </c>
      <c r="G32">
        <f t="shared" si="1"/>
        <v>1</v>
      </c>
      <c r="H32">
        <f t="shared" si="2"/>
        <v>0.5</v>
      </c>
      <c r="I32">
        <f t="shared" si="3"/>
        <v>1.5</v>
      </c>
      <c r="J32" t="str">
        <f t="shared" si="4"/>
        <v>weaksubj</v>
      </c>
      <c r="K32">
        <f t="shared" si="5"/>
        <v>-1</v>
      </c>
      <c r="L32">
        <f t="shared" si="6"/>
        <v>-3</v>
      </c>
      <c r="M32">
        <f t="shared" si="7"/>
        <v>3</v>
      </c>
    </row>
    <row r="33" spans="1:13" x14ac:dyDescent="0.2">
      <c r="A33" t="s">
        <v>2869</v>
      </c>
      <c r="B33">
        <v>1</v>
      </c>
      <c r="C33">
        <f t="shared" si="0"/>
        <v>1</v>
      </c>
      <c r="D33" t="s">
        <v>2544</v>
      </c>
      <c r="E33" t="s">
        <v>2563</v>
      </c>
      <c r="F33" t="s">
        <v>9299</v>
      </c>
      <c r="G33">
        <f t="shared" si="1"/>
        <v>1</v>
      </c>
      <c r="H33">
        <f t="shared" si="2"/>
        <v>0.5</v>
      </c>
      <c r="I33">
        <f t="shared" si="3"/>
        <v>0.5</v>
      </c>
      <c r="J33" t="str">
        <f t="shared" si="4"/>
        <v>weaksubj</v>
      </c>
      <c r="K33">
        <f t="shared" si="5"/>
        <v>-1</v>
      </c>
      <c r="L33">
        <f t="shared" si="6"/>
        <v>-1</v>
      </c>
      <c r="M33">
        <f t="shared" si="7"/>
        <v>1</v>
      </c>
    </row>
    <row r="34" spans="1:13" x14ac:dyDescent="0.2">
      <c r="A34" t="s">
        <v>2887</v>
      </c>
      <c r="B34">
        <v>1</v>
      </c>
      <c r="C34">
        <f t="shared" si="0"/>
        <v>1</v>
      </c>
      <c r="D34" t="s">
        <v>2544</v>
      </c>
      <c r="E34" t="s">
        <v>2563</v>
      </c>
      <c r="F34" t="s">
        <v>9303</v>
      </c>
      <c r="G34">
        <f t="shared" si="1"/>
        <v>1</v>
      </c>
      <c r="H34">
        <f t="shared" si="2"/>
        <v>0.5</v>
      </c>
      <c r="I34">
        <f t="shared" si="3"/>
        <v>0.5</v>
      </c>
      <c r="J34" t="str">
        <f t="shared" si="4"/>
        <v>weaksubj</v>
      </c>
      <c r="K34">
        <f t="shared" si="5"/>
        <v>-1</v>
      </c>
      <c r="L34">
        <f t="shared" si="6"/>
        <v>-1</v>
      </c>
      <c r="M34">
        <f t="shared" si="7"/>
        <v>1</v>
      </c>
    </row>
    <row r="35" spans="1:13" x14ac:dyDescent="0.2">
      <c r="A35" t="s">
        <v>2891</v>
      </c>
      <c r="B35">
        <v>15</v>
      </c>
      <c r="C35">
        <f t="shared" si="0"/>
        <v>15</v>
      </c>
      <c r="D35" t="s">
        <v>2544</v>
      </c>
      <c r="E35" t="s">
        <v>2563</v>
      </c>
      <c r="F35" t="s">
        <v>9301</v>
      </c>
      <c r="G35">
        <f t="shared" si="1"/>
        <v>1</v>
      </c>
      <c r="H35">
        <f t="shared" si="2"/>
        <v>0.5</v>
      </c>
      <c r="I35">
        <f t="shared" si="3"/>
        <v>7.5</v>
      </c>
      <c r="J35" t="str">
        <f t="shared" si="4"/>
        <v>weaksubj</v>
      </c>
      <c r="K35">
        <f t="shared" si="5"/>
        <v>-1</v>
      </c>
      <c r="L35">
        <f t="shared" si="6"/>
        <v>-15</v>
      </c>
      <c r="M35">
        <f t="shared" si="7"/>
        <v>15</v>
      </c>
    </row>
    <row r="36" spans="1:13" x14ac:dyDescent="0.2">
      <c r="A36" t="s">
        <v>2900</v>
      </c>
      <c r="B36">
        <v>2</v>
      </c>
      <c r="C36">
        <f t="shared" si="0"/>
        <v>2</v>
      </c>
      <c r="D36" t="s">
        <v>2544</v>
      </c>
      <c r="E36" t="s">
        <v>2563</v>
      </c>
      <c r="F36" t="s">
        <v>9298</v>
      </c>
      <c r="G36">
        <f t="shared" si="1"/>
        <v>1</v>
      </c>
      <c r="H36">
        <f t="shared" si="2"/>
        <v>0.5</v>
      </c>
      <c r="I36">
        <f t="shared" si="3"/>
        <v>1</v>
      </c>
      <c r="J36" t="str">
        <f t="shared" si="4"/>
        <v>weaksubj</v>
      </c>
      <c r="K36">
        <f t="shared" si="5"/>
        <v>-1</v>
      </c>
      <c r="L36">
        <f t="shared" si="6"/>
        <v>-2</v>
      </c>
      <c r="M36">
        <f t="shared" si="7"/>
        <v>2</v>
      </c>
    </row>
    <row r="37" spans="1:13" x14ac:dyDescent="0.2">
      <c r="A37" t="s">
        <v>2902</v>
      </c>
      <c r="B37">
        <v>2</v>
      </c>
      <c r="C37">
        <f t="shared" si="0"/>
        <v>2</v>
      </c>
      <c r="D37" t="s">
        <v>2544</v>
      </c>
      <c r="E37" t="s">
        <v>2563</v>
      </c>
      <c r="F37" t="s">
        <v>9298</v>
      </c>
      <c r="G37">
        <f t="shared" si="1"/>
        <v>1</v>
      </c>
      <c r="H37">
        <f t="shared" si="2"/>
        <v>0.5</v>
      </c>
      <c r="I37">
        <f t="shared" si="3"/>
        <v>1</v>
      </c>
      <c r="J37" t="str">
        <f t="shared" si="4"/>
        <v>weaksubj</v>
      </c>
      <c r="K37">
        <f t="shared" si="5"/>
        <v>-1</v>
      </c>
      <c r="L37">
        <f t="shared" si="6"/>
        <v>-2</v>
      </c>
      <c r="M37">
        <f t="shared" si="7"/>
        <v>2</v>
      </c>
    </row>
    <row r="38" spans="1:13" x14ac:dyDescent="0.2">
      <c r="A38" t="s">
        <v>2930</v>
      </c>
      <c r="B38">
        <v>1</v>
      </c>
      <c r="C38">
        <f t="shared" si="0"/>
        <v>1</v>
      </c>
      <c r="D38" t="s">
        <v>2544</v>
      </c>
      <c r="E38" t="s">
        <v>2563</v>
      </c>
      <c r="F38" t="s">
        <v>9300</v>
      </c>
      <c r="G38">
        <f t="shared" si="1"/>
        <v>1</v>
      </c>
      <c r="H38">
        <f t="shared" si="2"/>
        <v>0.5</v>
      </c>
      <c r="I38">
        <f t="shared" si="3"/>
        <v>0.5</v>
      </c>
      <c r="J38" t="str">
        <f t="shared" si="4"/>
        <v>weaksubj</v>
      </c>
      <c r="K38">
        <f t="shared" si="5"/>
        <v>-1</v>
      </c>
      <c r="L38">
        <f t="shared" si="6"/>
        <v>-1</v>
      </c>
      <c r="M38">
        <f t="shared" si="7"/>
        <v>1</v>
      </c>
    </row>
    <row r="39" spans="1:13" x14ac:dyDescent="0.2">
      <c r="A39" t="s">
        <v>2979</v>
      </c>
      <c r="B39">
        <v>1</v>
      </c>
      <c r="C39">
        <f t="shared" si="0"/>
        <v>1</v>
      </c>
      <c r="D39" t="s">
        <v>2544</v>
      </c>
      <c r="E39" t="s">
        <v>2563</v>
      </c>
      <c r="F39" t="s">
        <v>9299</v>
      </c>
      <c r="G39">
        <f t="shared" si="1"/>
        <v>1</v>
      </c>
      <c r="H39">
        <f t="shared" si="2"/>
        <v>0.5</v>
      </c>
      <c r="I39">
        <f t="shared" si="3"/>
        <v>0.5</v>
      </c>
      <c r="J39" t="str">
        <f t="shared" si="4"/>
        <v>weaksubj</v>
      </c>
      <c r="K39">
        <f t="shared" si="5"/>
        <v>-1</v>
      </c>
      <c r="L39">
        <f t="shared" si="6"/>
        <v>-1</v>
      </c>
      <c r="M39">
        <f t="shared" si="7"/>
        <v>1</v>
      </c>
    </row>
    <row r="40" spans="1:13" x14ac:dyDescent="0.2">
      <c r="A40" t="s">
        <v>2981</v>
      </c>
      <c r="B40">
        <v>1</v>
      </c>
      <c r="C40">
        <f t="shared" si="0"/>
        <v>1</v>
      </c>
      <c r="D40" t="s">
        <v>2544</v>
      </c>
      <c r="E40" t="s">
        <v>2563</v>
      </c>
      <c r="F40" t="s">
        <v>9301</v>
      </c>
      <c r="G40">
        <f t="shared" si="1"/>
        <v>1</v>
      </c>
      <c r="H40">
        <f t="shared" si="2"/>
        <v>0.5</v>
      </c>
      <c r="I40">
        <f t="shared" si="3"/>
        <v>0.5</v>
      </c>
      <c r="J40" t="str">
        <f t="shared" si="4"/>
        <v>weaksubj</v>
      </c>
      <c r="K40">
        <f t="shared" si="5"/>
        <v>-1</v>
      </c>
      <c r="L40">
        <f t="shared" si="6"/>
        <v>-1</v>
      </c>
      <c r="M40">
        <f t="shared" si="7"/>
        <v>1</v>
      </c>
    </row>
    <row r="41" spans="1:13" x14ac:dyDescent="0.2">
      <c r="A41" t="s">
        <v>3009</v>
      </c>
      <c r="B41">
        <v>11</v>
      </c>
      <c r="C41">
        <f t="shared" si="0"/>
        <v>11</v>
      </c>
      <c r="D41" t="s">
        <v>2544</v>
      </c>
      <c r="E41" t="s">
        <v>2563</v>
      </c>
      <c r="F41" t="s">
        <v>9302</v>
      </c>
      <c r="G41">
        <f t="shared" si="1"/>
        <v>1</v>
      </c>
      <c r="H41">
        <f t="shared" si="2"/>
        <v>0.5</v>
      </c>
      <c r="I41">
        <f t="shared" si="3"/>
        <v>5.5</v>
      </c>
      <c r="J41" t="str">
        <f t="shared" si="4"/>
        <v>weaksubj</v>
      </c>
      <c r="K41">
        <f t="shared" si="5"/>
        <v>-1</v>
      </c>
      <c r="L41">
        <f t="shared" si="6"/>
        <v>-11</v>
      </c>
      <c r="M41">
        <f t="shared" si="7"/>
        <v>11</v>
      </c>
    </row>
    <row r="42" spans="1:13" x14ac:dyDescent="0.2">
      <c r="A42" t="s">
        <v>2995</v>
      </c>
      <c r="B42">
        <v>6</v>
      </c>
      <c r="C42">
        <f t="shared" si="0"/>
        <v>6</v>
      </c>
      <c r="D42" t="s">
        <v>2544</v>
      </c>
      <c r="E42" t="s">
        <v>2563</v>
      </c>
      <c r="F42" t="s">
        <v>9298</v>
      </c>
      <c r="G42">
        <f t="shared" si="1"/>
        <v>1</v>
      </c>
      <c r="H42">
        <f t="shared" si="2"/>
        <v>0.5</v>
      </c>
      <c r="I42">
        <f t="shared" si="3"/>
        <v>3</v>
      </c>
      <c r="J42" t="str">
        <f t="shared" si="4"/>
        <v>weaksubj</v>
      </c>
      <c r="K42">
        <f t="shared" si="5"/>
        <v>-1</v>
      </c>
      <c r="L42">
        <f t="shared" si="6"/>
        <v>-6</v>
      </c>
      <c r="M42">
        <f t="shared" si="7"/>
        <v>6</v>
      </c>
    </row>
    <row r="43" spans="1:13" x14ac:dyDescent="0.2">
      <c r="A43" t="s">
        <v>2997</v>
      </c>
      <c r="B43">
        <v>3</v>
      </c>
      <c r="C43">
        <f t="shared" si="0"/>
        <v>3</v>
      </c>
      <c r="D43" t="s">
        <v>2544</v>
      </c>
      <c r="E43" t="s">
        <v>2563</v>
      </c>
      <c r="F43" t="s">
        <v>9299</v>
      </c>
      <c r="G43">
        <f t="shared" si="1"/>
        <v>1</v>
      </c>
      <c r="H43">
        <f t="shared" si="2"/>
        <v>0.5</v>
      </c>
      <c r="I43">
        <f t="shared" si="3"/>
        <v>1.5</v>
      </c>
      <c r="J43" t="str">
        <f t="shared" si="4"/>
        <v>weaksubj</v>
      </c>
      <c r="K43">
        <f t="shared" si="5"/>
        <v>-1</v>
      </c>
      <c r="L43">
        <f t="shared" si="6"/>
        <v>-3</v>
      </c>
      <c r="M43">
        <f t="shared" si="7"/>
        <v>3</v>
      </c>
    </row>
    <row r="44" spans="1:13" x14ac:dyDescent="0.2">
      <c r="A44" t="s">
        <v>2996</v>
      </c>
      <c r="B44">
        <v>1</v>
      </c>
      <c r="C44">
        <f t="shared" si="0"/>
        <v>1</v>
      </c>
      <c r="D44" t="s">
        <v>2544</v>
      </c>
      <c r="E44" t="s">
        <v>2563</v>
      </c>
      <c r="F44" t="s">
        <v>9299</v>
      </c>
      <c r="G44">
        <f t="shared" si="1"/>
        <v>1</v>
      </c>
      <c r="H44">
        <f t="shared" si="2"/>
        <v>0.5</v>
      </c>
      <c r="I44">
        <f t="shared" si="3"/>
        <v>0.5</v>
      </c>
      <c r="J44" t="str">
        <f t="shared" si="4"/>
        <v>weaksubj</v>
      </c>
      <c r="K44">
        <f t="shared" si="5"/>
        <v>-1</v>
      </c>
      <c r="L44">
        <f t="shared" si="6"/>
        <v>-1</v>
      </c>
      <c r="M44">
        <f t="shared" si="7"/>
        <v>1</v>
      </c>
    </row>
    <row r="45" spans="1:13" x14ac:dyDescent="0.2">
      <c r="A45" t="s">
        <v>3013</v>
      </c>
      <c r="B45">
        <v>40</v>
      </c>
      <c r="C45">
        <f t="shared" si="0"/>
        <v>40</v>
      </c>
      <c r="D45" t="s">
        <v>2544</v>
      </c>
      <c r="E45" t="s">
        <v>2563</v>
      </c>
      <c r="F45" t="s">
        <v>9301</v>
      </c>
      <c r="G45">
        <f t="shared" si="1"/>
        <v>1</v>
      </c>
      <c r="H45">
        <f t="shared" si="2"/>
        <v>0.5</v>
      </c>
      <c r="I45">
        <f t="shared" si="3"/>
        <v>20</v>
      </c>
      <c r="J45" t="str">
        <f t="shared" si="4"/>
        <v>weaksubj</v>
      </c>
      <c r="K45">
        <f t="shared" si="5"/>
        <v>-1</v>
      </c>
      <c r="L45">
        <f t="shared" si="6"/>
        <v>-40</v>
      </c>
      <c r="M45">
        <f t="shared" si="7"/>
        <v>40</v>
      </c>
    </row>
    <row r="46" spans="1:13" x14ac:dyDescent="0.2">
      <c r="A46" t="s">
        <v>3024</v>
      </c>
      <c r="B46">
        <v>2</v>
      </c>
      <c r="C46">
        <f t="shared" si="0"/>
        <v>2</v>
      </c>
      <c r="D46" t="s">
        <v>2544</v>
      </c>
      <c r="E46" t="s">
        <v>2563</v>
      </c>
      <c r="F46" t="s">
        <v>9299</v>
      </c>
      <c r="G46">
        <f t="shared" si="1"/>
        <v>1</v>
      </c>
      <c r="H46">
        <f t="shared" si="2"/>
        <v>0.5</v>
      </c>
      <c r="I46">
        <f t="shared" si="3"/>
        <v>1</v>
      </c>
      <c r="J46" t="str">
        <f t="shared" si="4"/>
        <v>weaksubj</v>
      </c>
      <c r="K46">
        <f t="shared" si="5"/>
        <v>-1</v>
      </c>
      <c r="L46">
        <f t="shared" si="6"/>
        <v>-2</v>
      </c>
      <c r="M46">
        <f t="shared" si="7"/>
        <v>2</v>
      </c>
    </row>
    <row r="47" spans="1:13" x14ac:dyDescent="0.2">
      <c r="A47" t="s">
        <v>3025</v>
      </c>
      <c r="B47">
        <v>21</v>
      </c>
      <c r="C47">
        <f t="shared" si="0"/>
        <v>21</v>
      </c>
      <c r="D47" t="s">
        <v>2544</v>
      </c>
      <c r="E47" t="s">
        <v>2563</v>
      </c>
      <c r="F47" t="s">
        <v>9298</v>
      </c>
      <c r="G47">
        <f t="shared" si="1"/>
        <v>1</v>
      </c>
      <c r="H47">
        <f t="shared" si="2"/>
        <v>0.5</v>
      </c>
      <c r="I47">
        <f t="shared" si="3"/>
        <v>10.5</v>
      </c>
      <c r="J47" t="str">
        <f t="shared" si="4"/>
        <v>weaksubj</v>
      </c>
      <c r="K47">
        <f t="shared" si="5"/>
        <v>-1</v>
      </c>
      <c r="L47">
        <f t="shared" si="6"/>
        <v>-21</v>
      </c>
      <c r="M47">
        <f t="shared" si="7"/>
        <v>21</v>
      </c>
    </row>
    <row r="48" spans="1:13" x14ac:dyDescent="0.2">
      <c r="A48" t="s">
        <v>3031</v>
      </c>
      <c r="B48">
        <v>20</v>
      </c>
      <c r="C48">
        <f t="shared" si="0"/>
        <v>20</v>
      </c>
      <c r="D48" t="s">
        <v>2544</v>
      </c>
      <c r="E48" t="s">
        <v>2563</v>
      </c>
      <c r="F48" t="s">
        <v>9300</v>
      </c>
      <c r="G48">
        <f t="shared" si="1"/>
        <v>1</v>
      </c>
      <c r="H48">
        <f t="shared" si="2"/>
        <v>0.5</v>
      </c>
      <c r="I48">
        <f t="shared" si="3"/>
        <v>10</v>
      </c>
      <c r="J48" t="str">
        <f t="shared" si="4"/>
        <v>weaksubj</v>
      </c>
      <c r="K48">
        <f t="shared" si="5"/>
        <v>-1</v>
      </c>
      <c r="L48">
        <f t="shared" si="6"/>
        <v>-20</v>
      </c>
      <c r="M48">
        <f t="shared" si="7"/>
        <v>20</v>
      </c>
    </row>
    <row r="49" spans="1:13" x14ac:dyDescent="0.2">
      <c r="A49" t="s">
        <v>3038</v>
      </c>
      <c r="B49">
        <v>5</v>
      </c>
      <c r="C49">
        <f t="shared" si="0"/>
        <v>5</v>
      </c>
      <c r="D49" t="s">
        <v>2544</v>
      </c>
      <c r="E49" t="s">
        <v>2563</v>
      </c>
      <c r="F49" t="s">
        <v>9298</v>
      </c>
      <c r="G49">
        <f t="shared" si="1"/>
        <v>1</v>
      </c>
      <c r="H49">
        <f t="shared" si="2"/>
        <v>0.5</v>
      </c>
      <c r="I49">
        <f t="shared" si="3"/>
        <v>2.5</v>
      </c>
      <c r="J49" t="str">
        <f t="shared" si="4"/>
        <v>weaksubj</v>
      </c>
      <c r="K49">
        <f t="shared" si="5"/>
        <v>-1</v>
      </c>
      <c r="L49">
        <f t="shared" si="6"/>
        <v>-5</v>
      </c>
      <c r="M49">
        <f t="shared" si="7"/>
        <v>5</v>
      </c>
    </row>
    <row r="50" spans="1:13" x14ac:dyDescent="0.2">
      <c r="A50" t="s">
        <v>3046</v>
      </c>
      <c r="B50">
        <v>1</v>
      </c>
      <c r="C50">
        <f t="shared" si="0"/>
        <v>1</v>
      </c>
      <c r="D50" t="s">
        <v>2544</v>
      </c>
      <c r="E50" t="s">
        <v>2563</v>
      </c>
      <c r="F50" t="s">
        <v>9302</v>
      </c>
      <c r="G50">
        <f t="shared" si="1"/>
        <v>1</v>
      </c>
      <c r="H50">
        <f t="shared" si="2"/>
        <v>0.5</v>
      </c>
      <c r="I50">
        <f t="shared" si="3"/>
        <v>0.5</v>
      </c>
      <c r="J50" t="str">
        <f t="shared" si="4"/>
        <v>weaksubj</v>
      </c>
      <c r="K50">
        <f t="shared" si="5"/>
        <v>-1</v>
      </c>
      <c r="L50">
        <f t="shared" si="6"/>
        <v>-1</v>
      </c>
      <c r="M50">
        <f t="shared" si="7"/>
        <v>1</v>
      </c>
    </row>
    <row r="51" spans="1:13" x14ac:dyDescent="0.2">
      <c r="A51" t="s">
        <v>3053</v>
      </c>
      <c r="B51">
        <v>1</v>
      </c>
      <c r="C51">
        <f t="shared" si="0"/>
        <v>1</v>
      </c>
      <c r="D51" t="s">
        <v>2544</v>
      </c>
      <c r="E51" t="s">
        <v>2563</v>
      </c>
      <c r="F51" t="s">
        <v>9302</v>
      </c>
      <c r="G51">
        <f t="shared" si="1"/>
        <v>1</v>
      </c>
      <c r="H51">
        <f t="shared" si="2"/>
        <v>0.5</v>
      </c>
      <c r="I51">
        <f t="shared" si="3"/>
        <v>0.5</v>
      </c>
      <c r="J51" t="str">
        <f t="shared" si="4"/>
        <v>weaksubj</v>
      </c>
      <c r="K51">
        <f t="shared" si="5"/>
        <v>-1</v>
      </c>
      <c r="L51">
        <f t="shared" si="6"/>
        <v>-1</v>
      </c>
      <c r="M51">
        <f t="shared" si="7"/>
        <v>1</v>
      </c>
    </row>
    <row r="52" spans="1:13" x14ac:dyDescent="0.2">
      <c r="A52" t="s">
        <v>3074</v>
      </c>
      <c r="B52">
        <v>9</v>
      </c>
      <c r="C52">
        <f t="shared" si="0"/>
        <v>9</v>
      </c>
      <c r="D52" t="s">
        <v>2544</v>
      </c>
      <c r="E52" t="s">
        <v>2563</v>
      </c>
      <c r="F52" t="s">
        <v>9301</v>
      </c>
      <c r="G52">
        <f t="shared" si="1"/>
        <v>1</v>
      </c>
      <c r="H52">
        <f t="shared" si="2"/>
        <v>0.5</v>
      </c>
      <c r="I52">
        <f t="shared" si="3"/>
        <v>4.5</v>
      </c>
      <c r="J52" t="str">
        <f t="shared" si="4"/>
        <v>weaksubj</v>
      </c>
      <c r="K52">
        <f t="shared" si="5"/>
        <v>-1</v>
      </c>
      <c r="L52">
        <f t="shared" si="6"/>
        <v>-9</v>
      </c>
      <c r="M52">
        <f t="shared" si="7"/>
        <v>9</v>
      </c>
    </row>
    <row r="53" spans="1:13" x14ac:dyDescent="0.2">
      <c r="A53" t="s">
        <v>3094</v>
      </c>
      <c r="B53">
        <v>6</v>
      </c>
      <c r="C53">
        <f t="shared" si="0"/>
        <v>6</v>
      </c>
      <c r="D53" t="s">
        <v>2544</v>
      </c>
      <c r="E53" t="s">
        <v>2563</v>
      </c>
      <c r="F53" t="s">
        <v>9299</v>
      </c>
      <c r="G53">
        <f t="shared" si="1"/>
        <v>1</v>
      </c>
      <c r="H53">
        <f t="shared" si="2"/>
        <v>0.5</v>
      </c>
      <c r="I53">
        <f t="shared" si="3"/>
        <v>3</v>
      </c>
      <c r="J53" t="str">
        <f t="shared" si="4"/>
        <v>weaksubj</v>
      </c>
      <c r="K53">
        <f t="shared" si="5"/>
        <v>-1</v>
      </c>
      <c r="L53">
        <f t="shared" si="6"/>
        <v>-6</v>
      </c>
      <c r="M53">
        <f t="shared" si="7"/>
        <v>6</v>
      </c>
    </row>
    <row r="54" spans="1:13" x14ac:dyDescent="0.2">
      <c r="A54" t="s">
        <v>3110</v>
      </c>
      <c r="B54">
        <v>6</v>
      </c>
      <c r="C54">
        <f t="shared" si="0"/>
        <v>6</v>
      </c>
      <c r="D54" t="s">
        <v>2544</v>
      </c>
      <c r="E54" t="s">
        <v>2563</v>
      </c>
      <c r="F54" t="s">
        <v>9301</v>
      </c>
      <c r="G54">
        <f t="shared" si="1"/>
        <v>1</v>
      </c>
      <c r="H54">
        <f t="shared" si="2"/>
        <v>0.5</v>
      </c>
      <c r="I54">
        <f t="shared" si="3"/>
        <v>3</v>
      </c>
      <c r="J54" t="str">
        <f t="shared" si="4"/>
        <v>weaksubj</v>
      </c>
      <c r="K54">
        <f t="shared" si="5"/>
        <v>-1</v>
      </c>
      <c r="L54">
        <f t="shared" si="6"/>
        <v>-6</v>
      </c>
      <c r="M54">
        <f t="shared" si="7"/>
        <v>6</v>
      </c>
    </row>
    <row r="55" spans="1:13" x14ac:dyDescent="0.2">
      <c r="A55" t="s">
        <v>3111</v>
      </c>
      <c r="B55">
        <v>5</v>
      </c>
      <c r="C55">
        <f t="shared" si="0"/>
        <v>5</v>
      </c>
      <c r="D55" t="s">
        <v>2544</v>
      </c>
      <c r="E55" t="s">
        <v>2563</v>
      </c>
      <c r="F55" t="s">
        <v>9298</v>
      </c>
      <c r="G55">
        <f t="shared" si="1"/>
        <v>1</v>
      </c>
      <c r="H55">
        <f t="shared" si="2"/>
        <v>0.5</v>
      </c>
      <c r="I55">
        <f t="shared" si="3"/>
        <v>2.5</v>
      </c>
      <c r="J55" t="str">
        <f t="shared" si="4"/>
        <v>weaksubj</v>
      </c>
      <c r="K55">
        <f t="shared" si="5"/>
        <v>-1</v>
      </c>
      <c r="L55">
        <f t="shared" si="6"/>
        <v>-5</v>
      </c>
      <c r="M55">
        <f t="shared" si="7"/>
        <v>5</v>
      </c>
    </row>
    <row r="56" spans="1:13" x14ac:dyDescent="0.2">
      <c r="A56" t="s">
        <v>3112</v>
      </c>
      <c r="B56">
        <v>8</v>
      </c>
      <c r="C56">
        <f t="shared" si="0"/>
        <v>8</v>
      </c>
      <c r="D56" t="s">
        <v>2544</v>
      </c>
      <c r="E56" t="s">
        <v>2563</v>
      </c>
      <c r="F56" t="s">
        <v>9298</v>
      </c>
      <c r="G56">
        <f t="shared" si="1"/>
        <v>1</v>
      </c>
      <c r="H56">
        <f t="shared" si="2"/>
        <v>0.5</v>
      </c>
      <c r="I56">
        <f t="shared" si="3"/>
        <v>4</v>
      </c>
      <c r="J56" t="str">
        <f t="shared" si="4"/>
        <v>weaksubj</v>
      </c>
      <c r="K56">
        <f t="shared" si="5"/>
        <v>-1</v>
      </c>
      <c r="L56">
        <f t="shared" si="6"/>
        <v>-8</v>
      </c>
      <c r="M56">
        <f t="shared" si="7"/>
        <v>8</v>
      </c>
    </row>
    <row r="57" spans="1:13" x14ac:dyDescent="0.2">
      <c r="A57" t="s">
        <v>3126</v>
      </c>
      <c r="B57">
        <v>51</v>
      </c>
      <c r="C57">
        <f t="shared" si="0"/>
        <v>51</v>
      </c>
      <c r="D57" t="s">
        <v>2544</v>
      </c>
      <c r="E57" t="s">
        <v>2563</v>
      </c>
      <c r="F57" t="s">
        <v>9301</v>
      </c>
      <c r="G57">
        <f t="shared" si="1"/>
        <v>1</v>
      </c>
      <c r="H57">
        <f t="shared" si="2"/>
        <v>0.5</v>
      </c>
      <c r="I57">
        <f t="shared" si="3"/>
        <v>25.5</v>
      </c>
      <c r="J57" t="str">
        <f t="shared" si="4"/>
        <v>weaksubj</v>
      </c>
      <c r="K57">
        <f t="shared" si="5"/>
        <v>-1</v>
      </c>
      <c r="L57">
        <f t="shared" si="6"/>
        <v>-51</v>
      </c>
      <c r="M57">
        <f t="shared" si="7"/>
        <v>51</v>
      </c>
    </row>
    <row r="58" spans="1:13" x14ac:dyDescent="0.2">
      <c r="A58" t="s">
        <v>3135</v>
      </c>
      <c r="B58">
        <v>22</v>
      </c>
      <c r="C58">
        <f t="shared" si="0"/>
        <v>22</v>
      </c>
      <c r="D58" t="s">
        <v>2544</v>
      </c>
      <c r="E58" t="s">
        <v>2563</v>
      </c>
      <c r="F58" t="s">
        <v>9301</v>
      </c>
      <c r="G58">
        <f t="shared" si="1"/>
        <v>1</v>
      </c>
      <c r="H58">
        <f t="shared" si="2"/>
        <v>0.5</v>
      </c>
      <c r="I58">
        <f t="shared" si="3"/>
        <v>11</v>
      </c>
      <c r="J58" t="str">
        <f t="shared" si="4"/>
        <v>weaksubj</v>
      </c>
      <c r="K58">
        <f t="shared" si="5"/>
        <v>-1</v>
      </c>
      <c r="L58">
        <f t="shared" si="6"/>
        <v>-22</v>
      </c>
      <c r="M58">
        <f t="shared" si="7"/>
        <v>22</v>
      </c>
    </row>
    <row r="59" spans="1:13" x14ac:dyDescent="0.2">
      <c r="A59" t="s">
        <v>3135</v>
      </c>
      <c r="B59">
        <v>22</v>
      </c>
      <c r="C59">
        <f t="shared" si="0"/>
        <v>0</v>
      </c>
      <c r="D59" t="s">
        <v>2544</v>
      </c>
      <c r="E59" t="s">
        <v>2563</v>
      </c>
      <c r="F59" t="s">
        <v>9298</v>
      </c>
      <c r="G59">
        <f t="shared" si="1"/>
        <v>1</v>
      </c>
      <c r="H59">
        <f t="shared" si="2"/>
        <v>0.5</v>
      </c>
      <c r="I59">
        <f t="shared" si="3"/>
        <v>0</v>
      </c>
      <c r="J59" t="str">
        <f t="shared" si="4"/>
        <v>weaksubj</v>
      </c>
      <c r="K59">
        <f t="shared" si="5"/>
        <v>-1</v>
      </c>
      <c r="L59">
        <f t="shared" si="6"/>
        <v>0</v>
      </c>
      <c r="M59">
        <f t="shared" si="7"/>
        <v>0</v>
      </c>
    </row>
    <row r="60" spans="1:13" x14ac:dyDescent="0.2">
      <c r="A60" t="s">
        <v>3146</v>
      </c>
      <c r="B60">
        <v>4</v>
      </c>
      <c r="C60">
        <f t="shared" si="0"/>
        <v>4</v>
      </c>
      <c r="D60" t="s">
        <v>2544</v>
      </c>
      <c r="E60" t="s">
        <v>2563</v>
      </c>
      <c r="F60" t="s">
        <v>9300</v>
      </c>
      <c r="G60">
        <f t="shared" si="1"/>
        <v>1</v>
      </c>
      <c r="H60">
        <f t="shared" si="2"/>
        <v>0.5</v>
      </c>
      <c r="I60">
        <f t="shared" si="3"/>
        <v>2</v>
      </c>
      <c r="J60" t="str">
        <f t="shared" si="4"/>
        <v>weaksubj</v>
      </c>
      <c r="K60">
        <f t="shared" si="5"/>
        <v>-1</v>
      </c>
      <c r="L60">
        <f t="shared" si="6"/>
        <v>-4</v>
      </c>
      <c r="M60">
        <f t="shared" si="7"/>
        <v>4</v>
      </c>
    </row>
    <row r="61" spans="1:13" x14ac:dyDescent="0.2">
      <c r="A61" t="s">
        <v>3152</v>
      </c>
      <c r="B61">
        <v>20</v>
      </c>
      <c r="C61">
        <f t="shared" si="0"/>
        <v>20</v>
      </c>
      <c r="D61" t="s">
        <v>2544</v>
      </c>
      <c r="E61" t="s">
        <v>2563</v>
      </c>
      <c r="F61" t="s">
        <v>9303</v>
      </c>
      <c r="G61">
        <f t="shared" si="1"/>
        <v>1</v>
      </c>
      <c r="H61">
        <f t="shared" si="2"/>
        <v>0.5</v>
      </c>
      <c r="I61">
        <f t="shared" si="3"/>
        <v>10</v>
      </c>
      <c r="J61" t="str">
        <f t="shared" si="4"/>
        <v>weaksubj</v>
      </c>
      <c r="K61">
        <f t="shared" si="5"/>
        <v>-1</v>
      </c>
      <c r="L61">
        <f t="shared" si="6"/>
        <v>-20</v>
      </c>
      <c r="M61">
        <f t="shared" si="7"/>
        <v>20</v>
      </c>
    </row>
    <row r="62" spans="1:13" x14ac:dyDescent="0.2">
      <c r="A62" t="s">
        <v>3153</v>
      </c>
      <c r="B62">
        <v>1</v>
      </c>
      <c r="C62">
        <f t="shared" si="0"/>
        <v>1</v>
      </c>
      <c r="D62" t="s">
        <v>2544</v>
      </c>
      <c r="E62" t="s">
        <v>2563</v>
      </c>
      <c r="F62" t="s">
        <v>9300</v>
      </c>
      <c r="G62">
        <f t="shared" si="1"/>
        <v>1</v>
      </c>
      <c r="H62">
        <f t="shared" si="2"/>
        <v>0.5</v>
      </c>
      <c r="I62">
        <f t="shared" si="3"/>
        <v>0.5</v>
      </c>
      <c r="J62" t="str">
        <f t="shared" si="4"/>
        <v>weaksubj</v>
      </c>
      <c r="K62">
        <f t="shared" si="5"/>
        <v>-1</v>
      </c>
      <c r="L62">
        <f t="shared" si="6"/>
        <v>-1</v>
      </c>
      <c r="M62">
        <f t="shared" si="7"/>
        <v>1</v>
      </c>
    </row>
    <row r="63" spans="1:13" x14ac:dyDescent="0.2">
      <c r="A63" t="s">
        <v>3174</v>
      </c>
      <c r="B63">
        <v>13</v>
      </c>
      <c r="C63">
        <f t="shared" si="0"/>
        <v>13</v>
      </c>
      <c r="D63" t="s">
        <v>2544</v>
      </c>
      <c r="E63" t="s">
        <v>2563</v>
      </c>
      <c r="F63" t="s">
        <v>9302</v>
      </c>
      <c r="G63">
        <f t="shared" si="1"/>
        <v>1</v>
      </c>
      <c r="H63">
        <f t="shared" si="2"/>
        <v>0.5</v>
      </c>
      <c r="I63">
        <f t="shared" si="3"/>
        <v>6.5</v>
      </c>
      <c r="J63" t="str">
        <f t="shared" si="4"/>
        <v>weaksubj</v>
      </c>
      <c r="K63">
        <f t="shared" si="5"/>
        <v>-1</v>
      </c>
      <c r="L63">
        <f t="shared" si="6"/>
        <v>-13</v>
      </c>
      <c r="M63">
        <f t="shared" si="7"/>
        <v>13</v>
      </c>
    </row>
    <row r="64" spans="1:13" x14ac:dyDescent="0.2">
      <c r="A64" t="s">
        <v>3176</v>
      </c>
      <c r="B64">
        <v>1</v>
      </c>
      <c r="C64">
        <f t="shared" si="0"/>
        <v>1</v>
      </c>
      <c r="D64" t="s">
        <v>2544</v>
      </c>
      <c r="E64" t="s">
        <v>2563</v>
      </c>
      <c r="F64" t="s">
        <v>9300</v>
      </c>
      <c r="G64">
        <f t="shared" si="1"/>
        <v>1</v>
      </c>
      <c r="H64">
        <f t="shared" si="2"/>
        <v>0.5</v>
      </c>
      <c r="I64">
        <f t="shared" si="3"/>
        <v>0.5</v>
      </c>
      <c r="J64" t="str">
        <f t="shared" si="4"/>
        <v>weaksubj</v>
      </c>
      <c r="K64">
        <f t="shared" si="5"/>
        <v>-1</v>
      </c>
      <c r="L64">
        <f t="shared" si="6"/>
        <v>-1</v>
      </c>
      <c r="M64">
        <f t="shared" si="7"/>
        <v>1</v>
      </c>
    </row>
    <row r="65" spans="1:13" x14ac:dyDescent="0.2">
      <c r="A65" t="s">
        <v>3182</v>
      </c>
      <c r="B65">
        <v>1</v>
      </c>
      <c r="C65">
        <f t="shared" si="0"/>
        <v>1</v>
      </c>
      <c r="D65" t="s">
        <v>2544</v>
      </c>
      <c r="E65" t="s">
        <v>2563</v>
      </c>
      <c r="F65" t="s">
        <v>9302</v>
      </c>
      <c r="G65">
        <f t="shared" si="1"/>
        <v>1</v>
      </c>
      <c r="H65">
        <f t="shared" si="2"/>
        <v>0.5</v>
      </c>
      <c r="I65">
        <f t="shared" si="3"/>
        <v>0.5</v>
      </c>
      <c r="J65" t="str">
        <f t="shared" si="4"/>
        <v>weaksubj</v>
      </c>
      <c r="K65">
        <f t="shared" si="5"/>
        <v>-1</v>
      </c>
      <c r="L65">
        <f t="shared" si="6"/>
        <v>-1</v>
      </c>
      <c r="M65">
        <f t="shared" si="7"/>
        <v>1</v>
      </c>
    </row>
    <row r="66" spans="1:13" x14ac:dyDescent="0.2">
      <c r="A66" t="s">
        <v>3200</v>
      </c>
      <c r="B66">
        <v>1</v>
      </c>
      <c r="C66">
        <f t="shared" si="0"/>
        <v>1</v>
      </c>
      <c r="D66" t="s">
        <v>2544</v>
      </c>
      <c r="E66" t="s">
        <v>2563</v>
      </c>
      <c r="F66" t="s">
        <v>9302</v>
      </c>
      <c r="G66">
        <f t="shared" si="1"/>
        <v>1</v>
      </c>
      <c r="H66">
        <f t="shared" si="2"/>
        <v>0.5</v>
      </c>
      <c r="I66">
        <f t="shared" si="3"/>
        <v>0.5</v>
      </c>
      <c r="J66" t="str">
        <f t="shared" si="4"/>
        <v>weaksubj</v>
      </c>
      <c r="K66">
        <f t="shared" si="5"/>
        <v>-1</v>
      </c>
      <c r="L66">
        <f t="shared" si="6"/>
        <v>-1</v>
      </c>
      <c r="M66">
        <f t="shared" si="7"/>
        <v>1</v>
      </c>
    </row>
    <row r="67" spans="1:13" x14ac:dyDescent="0.2">
      <c r="A67" t="s">
        <v>3200</v>
      </c>
      <c r="B67">
        <v>1</v>
      </c>
      <c r="C67">
        <f t="shared" si="0"/>
        <v>0</v>
      </c>
      <c r="D67" t="s">
        <v>2544</v>
      </c>
      <c r="E67" t="s">
        <v>2563</v>
      </c>
      <c r="F67" t="s">
        <v>9303</v>
      </c>
      <c r="G67">
        <f t="shared" si="1"/>
        <v>1</v>
      </c>
      <c r="H67">
        <f t="shared" si="2"/>
        <v>0.5</v>
      </c>
      <c r="I67">
        <f t="shared" si="3"/>
        <v>0</v>
      </c>
      <c r="J67" t="str">
        <f t="shared" si="4"/>
        <v>weaksubj</v>
      </c>
      <c r="K67">
        <f t="shared" si="5"/>
        <v>-1</v>
      </c>
      <c r="L67">
        <f t="shared" si="6"/>
        <v>0</v>
      </c>
      <c r="M67">
        <f t="shared" si="7"/>
        <v>0</v>
      </c>
    </row>
    <row r="68" spans="1:13" x14ac:dyDescent="0.2">
      <c r="A68" t="s">
        <v>3231</v>
      </c>
      <c r="B68">
        <v>45</v>
      </c>
      <c r="C68">
        <f t="shared" si="0"/>
        <v>45</v>
      </c>
      <c r="D68" t="s">
        <v>2544</v>
      </c>
      <c r="E68" t="s">
        <v>2563</v>
      </c>
      <c r="F68" t="s">
        <v>9298</v>
      </c>
      <c r="G68">
        <f t="shared" si="1"/>
        <v>1</v>
      </c>
      <c r="H68">
        <f t="shared" si="2"/>
        <v>0.5</v>
      </c>
      <c r="I68">
        <f t="shared" si="3"/>
        <v>22.5</v>
      </c>
      <c r="J68" t="str">
        <f t="shared" si="4"/>
        <v>weaksubj</v>
      </c>
      <c r="K68">
        <f t="shared" si="5"/>
        <v>-1</v>
      </c>
      <c r="L68">
        <f t="shared" si="6"/>
        <v>-45</v>
      </c>
      <c r="M68">
        <f t="shared" si="7"/>
        <v>45</v>
      </c>
    </row>
    <row r="69" spans="1:13" x14ac:dyDescent="0.2">
      <c r="A69" t="s">
        <v>3232</v>
      </c>
      <c r="B69">
        <v>3</v>
      </c>
      <c r="C69">
        <f t="shared" si="0"/>
        <v>3</v>
      </c>
      <c r="D69" t="s">
        <v>2544</v>
      </c>
      <c r="E69" t="s">
        <v>2563</v>
      </c>
      <c r="F69" t="s">
        <v>9298</v>
      </c>
      <c r="G69">
        <f t="shared" si="1"/>
        <v>1</v>
      </c>
      <c r="H69">
        <f t="shared" si="2"/>
        <v>0.5</v>
      </c>
      <c r="I69">
        <f t="shared" si="3"/>
        <v>1.5</v>
      </c>
      <c r="J69" t="str">
        <f t="shared" si="4"/>
        <v>weaksubj</v>
      </c>
      <c r="K69">
        <f t="shared" si="5"/>
        <v>-1</v>
      </c>
      <c r="L69">
        <f t="shared" si="6"/>
        <v>-3</v>
      </c>
      <c r="M69">
        <f t="shared" si="7"/>
        <v>3</v>
      </c>
    </row>
    <row r="70" spans="1:13" x14ac:dyDescent="0.2">
      <c r="A70" t="s">
        <v>3234</v>
      </c>
      <c r="B70">
        <v>1</v>
      </c>
      <c r="C70">
        <f t="shared" si="0"/>
        <v>1</v>
      </c>
      <c r="D70" t="s">
        <v>2544</v>
      </c>
      <c r="E70" t="s">
        <v>2563</v>
      </c>
      <c r="F70" t="s">
        <v>9298</v>
      </c>
      <c r="G70">
        <f t="shared" si="1"/>
        <v>1</v>
      </c>
      <c r="H70">
        <f t="shared" si="2"/>
        <v>0.5</v>
      </c>
      <c r="I70">
        <f t="shared" si="3"/>
        <v>0.5</v>
      </c>
      <c r="J70" t="str">
        <f t="shared" si="4"/>
        <v>weaksubj</v>
      </c>
      <c r="K70">
        <f t="shared" si="5"/>
        <v>-1</v>
      </c>
      <c r="L70">
        <f t="shared" si="6"/>
        <v>-1</v>
      </c>
      <c r="M70">
        <f t="shared" si="7"/>
        <v>1</v>
      </c>
    </row>
    <row r="71" spans="1:13" x14ac:dyDescent="0.2">
      <c r="A71" t="s">
        <v>3237</v>
      </c>
      <c r="B71">
        <v>1</v>
      </c>
      <c r="C71">
        <f t="shared" si="0"/>
        <v>1</v>
      </c>
      <c r="D71" t="s">
        <v>2544</v>
      </c>
      <c r="E71" t="s">
        <v>2563</v>
      </c>
      <c r="F71" t="s">
        <v>9300</v>
      </c>
      <c r="G71">
        <f t="shared" si="1"/>
        <v>1</v>
      </c>
      <c r="H71">
        <f t="shared" si="2"/>
        <v>0.5</v>
      </c>
      <c r="I71">
        <f t="shared" si="3"/>
        <v>0.5</v>
      </c>
      <c r="J71" t="str">
        <f t="shared" si="4"/>
        <v>weaksubj</v>
      </c>
      <c r="K71">
        <f t="shared" si="5"/>
        <v>-1</v>
      </c>
      <c r="L71">
        <f t="shared" si="6"/>
        <v>-1</v>
      </c>
      <c r="M71">
        <f t="shared" si="7"/>
        <v>1</v>
      </c>
    </row>
    <row r="72" spans="1:13" x14ac:dyDescent="0.2">
      <c r="A72" t="s">
        <v>3248</v>
      </c>
      <c r="B72">
        <v>1</v>
      </c>
      <c r="C72">
        <f t="shared" ref="C72:C135" si="8">IF(A72=A71,0,B72)</f>
        <v>1</v>
      </c>
      <c r="D72" t="s">
        <v>2544</v>
      </c>
      <c r="E72" t="s">
        <v>2563</v>
      </c>
      <c r="F72" t="s">
        <v>9301</v>
      </c>
      <c r="G72">
        <f t="shared" ref="G72:G135" si="9">VLOOKUP(E72,$G$1:$H$4,2,FALSE)</f>
        <v>1</v>
      </c>
      <c r="H72">
        <f t="shared" ref="H72:H135" si="10">VLOOKUP(D72,$D$1:$E$2,2,FALSE)</f>
        <v>0.5</v>
      </c>
      <c r="I72">
        <f t="shared" ref="I72:I135" si="11">C72*G72*H72</f>
        <v>0.5</v>
      </c>
      <c r="J72" t="str">
        <f t="shared" ref="J72:J135" si="12">IF(E72=$I$660,D72,0)</f>
        <v>weaksubj</v>
      </c>
      <c r="K72">
        <f t="shared" ref="K72:K135" si="13">IF(J72=0,0,IF(J72=$A$1,$B$1,$B$2))</f>
        <v>-1</v>
      </c>
      <c r="L72">
        <f t="shared" ref="L72:L135" si="14">K72*C72</f>
        <v>-1</v>
      </c>
      <c r="M72">
        <f t="shared" ref="M72:M135" si="15">ABS(K72)*C72</f>
        <v>1</v>
      </c>
    </row>
    <row r="73" spans="1:13" x14ac:dyDescent="0.2">
      <c r="A73" t="s">
        <v>3262</v>
      </c>
      <c r="B73">
        <v>9</v>
      </c>
      <c r="C73">
        <f t="shared" si="8"/>
        <v>9</v>
      </c>
      <c r="D73" t="s">
        <v>2544</v>
      </c>
      <c r="E73" t="s">
        <v>2563</v>
      </c>
      <c r="F73" t="s">
        <v>9302</v>
      </c>
      <c r="G73">
        <f t="shared" si="9"/>
        <v>1</v>
      </c>
      <c r="H73">
        <f t="shared" si="10"/>
        <v>0.5</v>
      </c>
      <c r="I73">
        <f t="shared" si="11"/>
        <v>4.5</v>
      </c>
      <c r="J73" t="str">
        <f t="shared" si="12"/>
        <v>weaksubj</v>
      </c>
      <c r="K73">
        <f t="shared" si="13"/>
        <v>-1</v>
      </c>
      <c r="L73">
        <f t="shared" si="14"/>
        <v>-9</v>
      </c>
      <c r="M73">
        <f t="shared" si="15"/>
        <v>9</v>
      </c>
    </row>
    <row r="74" spans="1:13" x14ac:dyDescent="0.2">
      <c r="A74" t="s">
        <v>3274</v>
      </c>
      <c r="B74">
        <v>2</v>
      </c>
      <c r="C74">
        <f t="shared" si="8"/>
        <v>2</v>
      </c>
      <c r="D74" t="s">
        <v>2544</v>
      </c>
      <c r="E74" t="s">
        <v>2563</v>
      </c>
      <c r="F74" t="s">
        <v>9301</v>
      </c>
      <c r="G74">
        <f t="shared" si="9"/>
        <v>1</v>
      </c>
      <c r="H74">
        <f t="shared" si="10"/>
        <v>0.5</v>
      </c>
      <c r="I74">
        <f t="shared" si="11"/>
        <v>1</v>
      </c>
      <c r="J74" t="str">
        <f t="shared" si="12"/>
        <v>weaksubj</v>
      </c>
      <c r="K74">
        <f t="shared" si="13"/>
        <v>-1</v>
      </c>
      <c r="L74">
        <f t="shared" si="14"/>
        <v>-2</v>
      </c>
      <c r="M74">
        <f t="shared" si="15"/>
        <v>2</v>
      </c>
    </row>
    <row r="75" spans="1:13" x14ac:dyDescent="0.2">
      <c r="A75" t="s">
        <v>3281</v>
      </c>
      <c r="B75">
        <v>1</v>
      </c>
      <c r="C75">
        <f t="shared" si="8"/>
        <v>1</v>
      </c>
      <c r="D75" t="s">
        <v>2544</v>
      </c>
      <c r="E75" t="s">
        <v>2563</v>
      </c>
      <c r="F75" t="s">
        <v>9302</v>
      </c>
      <c r="G75">
        <f t="shared" si="9"/>
        <v>1</v>
      </c>
      <c r="H75">
        <f t="shared" si="10"/>
        <v>0.5</v>
      </c>
      <c r="I75">
        <f t="shared" si="11"/>
        <v>0.5</v>
      </c>
      <c r="J75" t="str">
        <f t="shared" si="12"/>
        <v>weaksubj</v>
      </c>
      <c r="K75">
        <f t="shared" si="13"/>
        <v>-1</v>
      </c>
      <c r="L75">
        <f t="shared" si="14"/>
        <v>-1</v>
      </c>
      <c r="M75">
        <f t="shared" si="15"/>
        <v>1</v>
      </c>
    </row>
    <row r="76" spans="1:13" x14ac:dyDescent="0.2">
      <c r="A76" t="s">
        <v>3289</v>
      </c>
      <c r="B76">
        <v>1</v>
      </c>
      <c r="C76">
        <f t="shared" si="8"/>
        <v>1</v>
      </c>
      <c r="D76" t="s">
        <v>2544</v>
      </c>
      <c r="E76" t="s">
        <v>2563</v>
      </c>
      <c r="F76" t="s">
        <v>9300</v>
      </c>
      <c r="G76">
        <f t="shared" si="9"/>
        <v>1</v>
      </c>
      <c r="H76">
        <f t="shared" si="10"/>
        <v>0.5</v>
      </c>
      <c r="I76">
        <f t="shared" si="11"/>
        <v>0.5</v>
      </c>
      <c r="J76" t="str">
        <f t="shared" si="12"/>
        <v>weaksubj</v>
      </c>
      <c r="K76">
        <f t="shared" si="13"/>
        <v>-1</v>
      </c>
      <c r="L76">
        <f t="shared" si="14"/>
        <v>-1</v>
      </c>
      <c r="M76">
        <f t="shared" si="15"/>
        <v>1</v>
      </c>
    </row>
    <row r="77" spans="1:13" x14ac:dyDescent="0.2">
      <c r="A77" t="s">
        <v>3312</v>
      </c>
      <c r="B77">
        <v>4</v>
      </c>
      <c r="C77">
        <f t="shared" si="8"/>
        <v>4</v>
      </c>
      <c r="D77" t="s">
        <v>2544</v>
      </c>
      <c r="E77" t="s">
        <v>2563</v>
      </c>
      <c r="F77" t="s">
        <v>9300</v>
      </c>
      <c r="G77">
        <f t="shared" si="9"/>
        <v>1</v>
      </c>
      <c r="H77">
        <f t="shared" si="10"/>
        <v>0.5</v>
      </c>
      <c r="I77">
        <f t="shared" si="11"/>
        <v>2</v>
      </c>
      <c r="J77" t="str">
        <f t="shared" si="12"/>
        <v>weaksubj</v>
      </c>
      <c r="K77">
        <f t="shared" si="13"/>
        <v>-1</v>
      </c>
      <c r="L77">
        <f t="shared" si="14"/>
        <v>-4</v>
      </c>
      <c r="M77">
        <f t="shared" si="15"/>
        <v>4</v>
      </c>
    </row>
    <row r="78" spans="1:13" x14ac:dyDescent="0.2">
      <c r="A78" t="s">
        <v>3316</v>
      </c>
      <c r="B78">
        <v>1</v>
      </c>
      <c r="C78">
        <f t="shared" si="8"/>
        <v>1</v>
      </c>
      <c r="D78" t="s">
        <v>2544</v>
      </c>
      <c r="E78" t="s">
        <v>2563</v>
      </c>
      <c r="F78" t="s">
        <v>9302</v>
      </c>
      <c r="G78">
        <f t="shared" si="9"/>
        <v>1</v>
      </c>
      <c r="H78">
        <f t="shared" si="10"/>
        <v>0.5</v>
      </c>
      <c r="I78">
        <f t="shared" si="11"/>
        <v>0.5</v>
      </c>
      <c r="J78" t="str">
        <f t="shared" si="12"/>
        <v>weaksubj</v>
      </c>
      <c r="K78">
        <f t="shared" si="13"/>
        <v>-1</v>
      </c>
      <c r="L78">
        <f t="shared" si="14"/>
        <v>-1</v>
      </c>
      <c r="M78">
        <f t="shared" si="15"/>
        <v>1</v>
      </c>
    </row>
    <row r="79" spans="1:13" x14ac:dyDescent="0.2">
      <c r="A79" t="s">
        <v>3326</v>
      </c>
      <c r="B79">
        <v>1</v>
      </c>
      <c r="C79">
        <f t="shared" si="8"/>
        <v>1</v>
      </c>
      <c r="D79" t="s">
        <v>2544</v>
      </c>
      <c r="E79" t="s">
        <v>2563</v>
      </c>
      <c r="F79" t="s">
        <v>9300</v>
      </c>
      <c r="G79">
        <f t="shared" si="9"/>
        <v>1</v>
      </c>
      <c r="H79">
        <f t="shared" si="10"/>
        <v>0.5</v>
      </c>
      <c r="I79">
        <f t="shared" si="11"/>
        <v>0.5</v>
      </c>
      <c r="J79" t="str">
        <f t="shared" si="12"/>
        <v>weaksubj</v>
      </c>
      <c r="K79">
        <f t="shared" si="13"/>
        <v>-1</v>
      </c>
      <c r="L79">
        <f t="shared" si="14"/>
        <v>-1</v>
      </c>
      <c r="M79">
        <f t="shared" si="15"/>
        <v>1</v>
      </c>
    </row>
    <row r="80" spans="1:13" x14ac:dyDescent="0.2">
      <c r="A80" t="s">
        <v>3356</v>
      </c>
      <c r="B80">
        <v>5</v>
      </c>
      <c r="C80">
        <f t="shared" si="8"/>
        <v>5</v>
      </c>
      <c r="D80" t="s">
        <v>2544</v>
      </c>
      <c r="E80" t="s">
        <v>2563</v>
      </c>
      <c r="F80" t="s">
        <v>9298</v>
      </c>
      <c r="G80">
        <f t="shared" si="9"/>
        <v>1</v>
      </c>
      <c r="H80">
        <f t="shared" si="10"/>
        <v>0.5</v>
      </c>
      <c r="I80">
        <f t="shared" si="11"/>
        <v>2.5</v>
      </c>
      <c r="J80" t="str">
        <f t="shared" si="12"/>
        <v>weaksubj</v>
      </c>
      <c r="K80">
        <f t="shared" si="13"/>
        <v>-1</v>
      </c>
      <c r="L80">
        <f t="shared" si="14"/>
        <v>-5</v>
      </c>
      <c r="M80">
        <f t="shared" si="15"/>
        <v>5</v>
      </c>
    </row>
    <row r="81" spans="1:13" x14ac:dyDescent="0.2">
      <c r="A81" t="s">
        <v>3358</v>
      </c>
      <c r="B81">
        <v>3</v>
      </c>
      <c r="C81">
        <f t="shared" si="8"/>
        <v>3</v>
      </c>
      <c r="D81" t="s">
        <v>2544</v>
      </c>
      <c r="E81" t="s">
        <v>2563</v>
      </c>
      <c r="F81" t="s">
        <v>9298</v>
      </c>
      <c r="G81">
        <f t="shared" si="9"/>
        <v>1</v>
      </c>
      <c r="H81">
        <f t="shared" si="10"/>
        <v>0.5</v>
      </c>
      <c r="I81">
        <f t="shared" si="11"/>
        <v>1.5</v>
      </c>
      <c r="J81" t="str">
        <f t="shared" si="12"/>
        <v>weaksubj</v>
      </c>
      <c r="K81">
        <f t="shared" si="13"/>
        <v>-1</v>
      </c>
      <c r="L81">
        <f t="shared" si="14"/>
        <v>-3</v>
      </c>
      <c r="M81">
        <f t="shared" si="15"/>
        <v>3</v>
      </c>
    </row>
    <row r="82" spans="1:13" x14ac:dyDescent="0.2">
      <c r="A82" t="s">
        <v>3376</v>
      </c>
      <c r="B82">
        <v>2</v>
      </c>
      <c r="C82">
        <f t="shared" si="8"/>
        <v>2</v>
      </c>
      <c r="D82" t="s">
        <v>2544</v>
      </c>
      <c r="E82" t="s">
        <v>2563</v>
      </c>
      <c r="F82" t="s">
        <v>9300</v>
      </c>
      <c r="G82">
        <f t="shared" si="9"/>
        <v>1</v>
      </c>
      <c r="H82">
        <f t="shared" si="10"/>
        <v>0.5</v>
      </c>
      <c r="I82">
        <f t="shared" si="11"/>
        <v>1</v>
      </c>
      <c r="J82" t="str">
        <f t="shared" si="12"/>
        <v>weaksubj</v>
      </c>
      <c r="K82">
        <f t="shared" si="13"/>
        <v>-1</v>
      </c>
      <c r="L82">
        <f t="shared" si="14"/>
        <v>-2</v>
      </c>
      <c r="M82">
        <f t="shared" si="15"/>
        <v>2</v>
      </c>
    </row>
    <row r="83" spans="1:13" x14ac:dyDescent="0.2">
      <c r="A83" t="s">
        <v>3378</v>
      </c>
      <c r="B83">
        <v>2</v>
      </c>
      <c r="C83">
        <f t="shared" si="8"/>
        <v>2</v>
      </c>
      <c r="D83" t="s">
        <v>2544</v>
      </c>
      <c r="E83" t="s">
        <v>2563</v>
      </c>
      <c r="F83" t="s">
        <v>9301</v>
      </c>
      <c r="G83">
        <f t="shared" si="9"/>
        <v>1</v>
      </c>
      <c r="H83">
        <f t="shared" si="10"/>
        <v>0.5</v>
      </c>
      <c r="I83">
        <f t="shared" si="11"/>
        <v>1</v>
      </c>
      <c r="J83" t="str">
        <f t="shared" si="12"/>
        <v>weaksubj</v>
      </c>
      <c r="K83">
        <f t="shared" si="13"/>
        <v>-1</v>
      </c>
      <c r="L83">
        <f t="shared" si="14"/>
        <v>-2</v>
      </c>
      <c r="M83">
        <f t="shared" si="15"/>
        <v>2</v>
      </c>
    </row>
    <row r="84" spans="1:13" x14ac:dyDescent="0.2">
      <c r="A84" t="s">
        <v>3384</v>
      </c>
      <c r="B84">
        <v>1</v>
      </c>
      <c r="C84">
        <f t="shared" si="8"/>
        <v>1</v>
      </c>
      <c r="D84" t="s">
        <v>2544</v>
      </c>
      <c r="E84" t="s">
        <v>2563</v>
      </c>
      <c r="F84" t="s">
        <v>9301</v>
      </c>
      <c r="G84">
        <f t="shared" si="9"/>
        <v>1</v>
      </c>
      <c r="H84">
        <f t="shared" si="10"/>
        <v>0.5</v>
      </c>
      <c r="I84">
        <f t="shared" si="11"/>
        <v>0.5</v>
      </c>
      <c r="J84" t="str">
        <f t="shared" si="12"/>
        <v>weaksubj</v>
      </c>
      <c r="K84">
        <f t="shared" si="13"/>
        <v>-1</v>
      </c>
      <c r="L84">
        <f t="shared" si="14"/>
        <v>-1</v>
      </c>
      <c r="M84">
        <f t="shared" si="15"/>
        <v>1</v>
      </c>
    </row>
    <row r="85" spans="1:13" x14ac:dyDescent="0.2">
      <c r="A85" t="s">
        <v>3388</v>
      </c>
      <c r="B85">
        <v>1</v>
      </c>
      <c r="C85">
        <f t="shared" si="8"/>
        <v>1</v>
      </c>
      <c r="D85" t="s">
        <v>2544</v>
      </c>
      <c r="E85" t="s">
        <v>2563</v>
      </c>
      <c r="F85" t="s">
        <v>9298</v>
      </c>
      <c r="G85">
        <f t="shared" si="9"/>
        <v>1</v>
      </c>
      <c r="H85">
        <f t="shared" si="10"/>
        <v>0.5</v>
      </c>
      <c r="I85">
        <f t="shared" si="11"/>
        <v>0.5</v>
      </c>
      <c r="J85" t="str">
        <f t="shared" si="12"/>
        <v>weaksubj</v>
      </c>
      <c r="K85">
        <f t="shared" si="13"/>
        <v>-1</v>
      </c>
      <c r="L85">
        <f t="shared" si="14"/>
        <v>-1</v>
      </c>
      <c r="M85">
        <f t="shared" si="15"/>
        <v>1</v>
      </c>
    </row>
    <row r="86" spans="1:13" x14ac:dyDescent="0.2">
      <c r="A86" t="s">
        <v>3390</v>
      </c>
      <c r="B86">
        <v>5</v>
      </c>
      <c r="C86">
        <f t="shared" si="8"/>
        <v>5</v>
      </c>
      <c r="D86" t="s">
        <v>2544</v>
      </c>
      <c r="E86" t="s">
        <v>2563</v>
      </c>
      <c r="F86" t="s">
        <v>9303</v>
      </c>
      <c r="G86">
        <f t="shared" si="9"/>
        <v>1</v>
      </c>
      <c r="H86">
        <f t="shared" si="10"/>
        <v>0.5</v>
      </c>
      <c r="I86">
        <f t="shared" si="11"/>
        <v>2.5</v>
      </c>
      <c r="J86" t="str">
        <f t="shared" si="12"/>
        <v>weaksubj</v>
      </c>
      <c r="K86">
        <f t="shared" si="13"/>
        <v>-1</v>
      </c>
      <c r="L86">
        <f t="shared" si="14"/>
        <v>-5</v>
      </c>
      <c r="M86">
        <f t="shared" si="15"/>
        <v>5</v>
      </c>
    </row>
    <row r="87" spans="1:13" x14ac:dyDescent="0.2">
      <c r="A87" t="s">
        <v>3391</v>
      </c>
      <c r="B87">
        <v>2</v>
      </c>
      <c r="C87">
        <f t="shared" si="8"/>
        <v>2</v>
      </c>
      <c r="D87" t="s">
        <v>2544</v>
      </c>
      <c r="E87" t="s">
        <v>2563</v>
      </c>
      <c r="F87" t="s">
        <v>9303</v>
      </c>
      <c r="G87">
        <f t="shared" si="9"/>
        <v>1</v>
      </c>
      <c r="H87">
        <f t="shared" si="10"/>
        <v>0.5</v>
      </c>
      <c r="I87">
        <f t="shared" si="11"/>
        <v>1</v>
      </c>
      <c r="J87" t="str">
        <f t="shared" si="12"/>
        <v>weaksubj</v>
      </c>
      <c r="K87">
        <f t="shared" si="13"/>
        <v>-1</v>
      </c>
      <c r="L87">
        <f t="shared" si="14"/>
        <v>-2</v>
      </c>
      <c r="M87">
        <f t="shared" si="15"/>
        <v>2</v>
      </c>
    </row>
    <row r="88" spans="1:13" x14ac:dyDescent="0.2">
      <c r="A88" t="s">
        <v>3392</v>
      </c>
      <c r="B88">
        <v>5</v>
      </c>
      <c r="C88">
        <f t="shared" si="8"/>
        <v>5</v>
      </c>
      <c r="D88" t="s">
        <v>2544</v>
      </c>
      <c r="E88" t="s">
        <v>2563</v>
      </c>
      <c r="F88" t="s">
        <v>9299</v>
      </c>
      <c r="G88">
        <f t="shared" si="9"/>
        <v>1</v>
      </c>
      <c r="H88">
        <f t="shared" si="10"/>
        <v>0.5</v>
      </c>
      <c r="I88">
        <f t="shared" si="11"/>
        <v>2.5</v>
      </c>
      <c r="J88" t="str">
        <f t="shared" si="12"/>
        <v>weaksubj</v>
      </c>
      <c r="K88">
        <f t="shared" si="13"/>
        <v>-1</v>
      </c>
      <c r="L88">
        <f t="shared" si="14"/>
        <v>-5</v>
      </c>
      <c r="M88">
        <f t="shared" si="15"/>
        <v>5</v>
      </c>
    </row>
    <row r="89" spans="1:13" x14ac:dyDescent="0.2">
      <c r="A89" t="s">
        <v>3396</v>
      </c>
      <c r="B89">
        <v>2</v>
      </c>
      <c r="C89">
        <f t="shared" si="8"/>
        <v>2</v>
      </c>
      <c r="D89" t="s">
        <v>2544</v>
      </c>
      <c r="E89" t="s">
        <v>2563</v>
      </c>
      <c r="F89" t="s">
        <v>9302</v>
      </c>
      <c r="G89">
        <f t="shared" si="9"/>
        <v>1</v>
      </c>
      <c r="H89">
        <f t="shared" si="10"/>
        <v>0.5</v>
      </c>
      <c r="I89">
        <f t="shared" si="11"/>
        <v>1</v>
      </c>
      <c r="J89" t="str">
        <f t="shared" si="12"/>
        <v>weaksubj</v>
      </c>
      <c r="K89">
        <f t="shared" si="13"/>
        <v>-1</v>
      </c>
      <c r="L89">
        <f t="shared" si="14"/>
        <v>-2</v>
      </c>
      <c r="M89">
        <f t="shared" si="15"/>
        <v>2</v>
      </c>
    </row>
    <row r="90" spans="1:13" x14ac:dyDescent="0.2">
      <c r="A90" t="s">
        <v>3398</v>
      </c>
      <c r="B90">
        <v>9</v>
      </c>
      <c r="C90">
        <f t="shared" si="8"/>
        <v>9</v>
      </c>
      <c r="D90" t="s">
        <v>2544</v>
      </c>
      <c r="E90" t="s">
        <v>2563</v>
      </c>
      <c r="F90" t="s">
        <v>9298</v>
      </c>
      <c r="G90">
        <f t="shared" si="9"/>
        <v>1</v>
      </c>
      <c r="H90">
        <f t="shared" si="10"/>
        <v>0.5</v>
      </c>
      <c r="I90">
        <f t="shared" si="11"/>
        <v>4.5</v>
      </c>
      <c r="J90" t="str">
        <f t="shared" si="12"/>
        <v>weaksubj</v>
      </c>
      <c r="K90">
        <f t="shared" si="13"/>
        <v>-1</v>
      </c>
      <c r="L90">
        <f t="shared" si="14"/>
        <v>-9</v>
      </c>
      <c r="M90">
        <f t="shared" si="15"/>
        <v>9</v>
      </c>
    </row>
    <row r="91" spans="1:13" x14ac:dyDescent="0.2">
      <c r="A91" t="s">
        <v>3400</v>
      </c>
      <c r="B91">
        <v>1</v>
      </c>
      <c r="C91">
        <f t="shared" si="8"/>
        <v>1</v>
      </c>
      <c r="D91" t="s">
        <v>2544</v>
      </c>
      <c r="E91" t="s">
        <v>2563</v>
      </c>
      <c r="F91" t="s">
        <v>9303</v>
      </c>
      <c r="G91">
        <f t="shared" si="9"/>
        <v>1</v>
      </c>
      <c r="H91">
        <f t="shared" si="10"/>
        <v>0.5</v>
      </c>
      <c r="I91">
        <f t="shared" si="11"/>
        <v>0.5</v>
      </c>
      <c r="J91" t="str">
        <f t="shared" si="12"/>
        <v>weaksubj</v>
      </c>
      <c r="K91">
        <f t="shared" si="13"/>
        <v>-1</v>
      </c>
      <c r="L91">
        <f t="shared" si="14"/>
        <v>-1</v>
      </c>
      <c r="M91">
        <f t="shared" si="15"/>
        <v>1</v>
      </c>
    </row>
    <row r="92" spans="1:13" x14ac:dyDescent="0.2">
      <c r="A92" t="s">
        <v>3402</v>
      </c>
      <c r="B92">
        <v>1</v>
      </c>
      <c r="C92">
        <f t="shared" si="8"/>
        <v>1</v>
      </c>
      <c r="D92" t="s">
        <v>2544</v>
      </c>
      <c r="E92" t="s">
        <v>2563</v>
      </c>
      <c r="F92" t="s">
        <v>9300</v>
      </c>
      <c r="G92">
        <f t="shared" si="9"/>
        <v>1</v>
      </c>
      <c r="H92">
        <f t="shared" si="10"/>
        <v>0.5</v>
      </c>
      <c r="I92">
        <f t="shared" si="11"/>
        <v>0.5</v>
      </c>
      <c r="J92" t="str">
        <f t="shared" si="12"/>
        <v>weaksubj</v>
      </c>
      <c r="K92">
        <f t="shared" si="13"/>
        <v>-1</v>
      </c>
      <c r="L92">
        <f t="shared" si="14"/>
        <v>-1</v>
      </c>
      <c r="M92">
        <f t="shared" si="15"/>
        <v>1</v>
      </c>
    </row>
    <row r="93" spans="1:13" x14ac:dyDescent="0.2">
      <c r="A93" t="s">
        <v>3405</v>
      </c>
      <c r="B93">
        <v>1</v>
      </c>
      <c r="C93">
        <f t="shared" si="8"/>
        <v>1</v>
      </c>
      <c r="D93" t="s">
        <v>2544</v>
      </c>
      <c r="E93" t="s">
        <v>2563</v>
      </c>
      <c r="F93" t="s">
        <v>9298</v>
      </c>
      <c r="G93">
        <f t="shared" si="9"/>
        <v>1</v>
      </c>
      <c r="H93">
        <f t="shared" si="10"/>
        <v>0.5</v>
      </c>
      <c r="I93">
        <f t="shared" si="11"/>
        <v>0.5</v>
      </c>
      <c r="J93" t="str">
        <f t="shared" si="12"/>
        <v>weaksubj</v>
      </c>
      <c r="K93">
        <f t="shared" si="13"/>
        <v>-1</v>
      </c>
      <c r="L93">
        <f t="shared" si="14"/>
        <v>-1</v>
      </c>
      <c r="M93">
        <f t="shared" si="15"/>
        <v>1</v>
      </c>
    </row>
    <row r="94" spans="1:13" x14ac:dyDescent="0.2">
      <c r="A94" t="s">
        <v>3417</v>
      </c>
      <c r="B94">
        <v>1</v>
      </c>
      <c r="C94">
        <f t="shared" si="8"/>
        <v>1</v>
      </c>
      <c r="D94" t="s">
        <v>2544</v>
      </c>
      <c r="E94" t="s">
        <v>2563</v>
      </c>
      <c r="F94" t="s">
        <v>9300</v>
      </c>
      <c r="G94">
        <f t="shared" si="9"/>
        <v>1</v>
      </c>
      <c r="H94">
        <f t="shared" si="10"/>
        <v>0.5</v>
      </c>
      <c r="I94">
        <f t="shared" si="11"/>
        <v>0.5</v>
      </c>
      <c r="J94" t="str">
        <f t="shared" si="12"/>
        <v>weaksubj</v>
      </c>
      <c r="K94">
        <f t="shared" si="13"/>
        <v>-1</v>
      </c>
      <c r="L94">
        <f t="shared" si="14"/>
        <v>-1</v>
      </c>
      <c r="M94">
        <f t="shared" si="15"/>
        <v>1</v>
      </c>
    </row>
    <row r="95" spans="1:13" x14ac:dyDescent="0.2">
      <c r="A95" t="s">
        <v>3449</v>
      </c>
      <c r="B95">
        <v>1</v>
      </c>
      <c r="C95">
        <f t="shared" si="8"/>
        <v>1</v>
      </c>
      <c r="D95" t="s">
        <v>2544</v>
      </c>
      <c r="E95" t="s">
        <v>2563</v>
      </c>
      <c r="F95" t="s">
        <v>9298</v>
      </c>
      <c r="G95">
        <f t="shared" si="9"/>
        <v>1</v>
      </c>
      <c r="H95">
        <f t="shared" si="10"/>
        <v>0.5</v>
      </c>
      <c r="I95">
        <f t="shared" si="11"/>
        <v>0.5</v>
      </c>
      <c r="J95" t="str">
        <f t="shared" si="12"/>
        <v>weaksubj</v>
      </c>
      <c r="K95">
        <f t="shared" si="13"/>
        <v>-1</v>
      </c>
      <c r="L95">
        <f t="shared" si="14"/>
        <v>-1</v>
      </c>
      <c r="M95">
        <f t="shared" si="15"/>
        <v>1</v>
      </c>
    </row>
    <row r="96" spans="1:13" x14ac:dyDescent="0.2">
      <c r="A96" t="s">
        <v>3452</v>
      </c>
      <c r="B96">
        <v>1</v>
      </c>
      <c r="C96">
        <f t="shared" si="8"/>
        <v>1</v>
      </c>
      <c r="D96" t="s">
        <v>2544</v>
      </c>
      <c r="E96" t="s">
        <v>2563</v>
      </c>
      <c r="F96" t="s">
        <v>9298</v>
      </c>
      <c r="G96">
        <f t="shared" si="9"/>
        <v>1</v>
      </c>
      <c r="H96">
        <f t="shared" si="10"/>
        <v>0.5</v>
      </c>
      <c r="I96">
        <f t="shared" si="11"/>
        <v>0.5</v>
      </c>
      <c r="J96" t="str">
        <f t="shared" si="12"/>
        <v>weaksubj</v>
      </c>
      <c r="K96">
        <f t="shared" si="13"/>
        <v>-1</v>
      </c>
      <c r="L96">
        <f t="shared" si="14"/>
        <v>-1</v>
      </c>
      <c r="M96">
        <f t="shared" si="15"/>
        <v>1</v>
      </c>
    </row>
    <row r="97" spans="1:13" x14ac:dyDescent="0.2">
      <c r="A97" t="s">
        <v>3455</v>
      </c>
      <c r="B97">
        <v>1</v>
      </c>
      <c r="C97">
        <f t="shared" si="8"/>
        <v>1</v>
      </c>
      <c r="D97" t="s">
        <v>2544</v>
      </c>
      <c r="E97" t="s">
        <v>2563</v>
      </c>
      <c r="F97" t="s">
        <v>9301</v>
      </c>
      <c r="G97">
        <f t="shared" si="9"/>
        <v>1</v>
      </c>
      <c r="H97">
        <f t="shared" si="10"/>
        <v>0.5</v>
      </c>
      <c r="I97">
        <f t="shared" si="11"/>
        <v>0.5</v>
      </c>
      <c r="J97" t="str">
        <f t="shared" si="12"/>
        <v>weaksubj</v>
      </c>
      <c r="K97">
        <f t="shared" si="13"/>
        <v>-1</v>
      </c>
      <c r="L97">
        <f t="shared" si="14"/>
        <v>-1</v>
      </c>
      <c r="M97">
        <f t="shared" si="15"/>
        <v>1</v>
      </c>
    </row>
    <row r="98" spans="1:13" x14ac:dyDescent="0.2">
      <c r="A98" t="s">
        <v>3461</v>
      </c>
      <c r="B98">
        <v>9</v>
      </c>
      <c r="C98">
        <f t="shared" si="8"/>
        <v>9</v>
      </c>
      <c r="D98" t="s">
        <v>2544</v>
      </c>
      <c r="E98" t="s">
        <v>2563</v>
      </c>
      <c r="F98" t="s">
        <v>9302</v>
      </c>
      <c r="G98">
        <f t="shared" si="9"/>
        <v>1</v>
      </c>
      <c r="H98">
        <f t="shared" si="10"/>
        <v>0.5</v>
      </c>
      <c r="I98">
        <f t="shared" si="11"/>
        <v>4.5</v>
      </c>
      <c r="J98" t="str">
        <f t="shared" si="12"/>
        <v>weaksubj</v>
      </c>
      <c r="K98">
        <f t="shared" si="13"/>
        <v>-1</v>
      </c>
      <c r="L98">
        <f t="shared" si="14"/>
        <v>-9</v>
      </c>
      <c r="M98">
        <f t="shared" si="15"/>
        <v>9</v>
      </c>
    </row>
    <row r="99" spans="1:13" x14ac:dyDescent="0.2">
      <c r="A99" t="s">
        <v>3480</v>
      </c>
      <c r="B99">
        <v>14</v>
      </c>
      <c r="C99">
        <f t="shared" si="8"/>
        <v>14</v>
      </c>
      <c r="D99" t="s">
        <v>2544</v>
      </c>
      <c r="E99" t="s">
        <v>2563</v>
      </c>
      <c r="F99" t="s">
        <v>9302</v>
      </c>
      <c r="G99">
        <f t="shared" si="9"/>
        <v>1</v>
      </c>
      <c r="H99">
        <f t="shared" si="10"/>
        <v>0.5</v>
      </c>
      <c r="I99">
        <f t="shared" si="11"/>
        <v>7</v>
      </c>
      <c r="J99" t="str">
        <f t="shared" si="12"/>
        <v>weaksubj</v>
      </c>
      <c r="K99">
        <f t="shared" si="13"/>
        <v>-1</v>
      </c>
      <c r="L99">
        <f t="shared" si="14"/>
        <v>-14</v>
      </c>
      <c r="M99">
        <f t="shared" si="15"/>
        <v>14</v>
      </c>
    </row>
    <row r="100" spans="1:13" x14ac:dyDescent="0.2">
      <c r="A100" t="s">
        <v>3493</v>
      </c>
      <c r="B100">
        <v>8</v>
      </c>
      <c r="C100">
        <f t="shared" si="8"/>
        <v>8</v>
      </c>
      <c r="D100" t="s">
        <v>2544</v>
      </c>
      <c r="E100" t="s">
        <v>2563</v>
      </c>
      <c r="F100" t="s">
        <v>9298</v>
      </c>
      <c r="G100">
        <f t="shared" si="9"/>
        <v>1</v>
      </c>
      <c r="H100">
        <f t="shared" si="10"/>
        <v>0.5</v>
      </c>
      <c r="I100">
        <f t="shared" si="11"/>
        <v>4</v>
      </c>
      <c r="J100" t="str">
        <f t="shared" si="12"/>
        <v>weaksubj</v>
      </c>
      <c r="K100">
        <f t="shared" si="13"/>
        <v>-1</v>
      </c>
      <c r="L100">
        <f t="shared" si="14"/>
        <v>-8</v>
      </c>
      <c r="M100">
        <f t="shared" si="15"/>
        <v>8</v>
      </c>
    </row>
    <row r="101" spans="1:13" x14ac:dyDescent="0.2">
      <c r="A101" t="s">
        <v>3494</v>
      </c>
      <c r="B101">
        <v>2</v>
      </c>
      <c r="C101">
        <f t="shared" si="8"/>
        <v>2</v>
      </c>
      <c r="D101" t="s">
        <v>2544</v>
      </c>
      <c r="E101" t="s">
        <v>2563</v>
      </c>
      <c r="F101" t="s">
        <v>9298</v>
      </c>
      <c r="G101">
        <f t="shared" si="9"/>
        <v>1</v>
      </c>
      <c r="H101">
        <f t="shared" si="10"/>
        <v>0.5</v>
      </c>
      <c r="I101">
        <f t="shared" si="11"/>
        <v>1</v>
      </c>
      <c r="J101" t="str">
        <f t="shared" si="12"/>
        <v>weaksubj</v>
      </c>
      <c r="K101">
        <f t="shared" si="13"/>
        <v>-1</v>
      </c>
      <c r="L101">
        <f t="shared" si="14"/>
        <v>-2</v>
      </c>
      <c r="M101">
        <f t="shared" si="15"/>
        <v>2</v>
      </c>
    </row>
    <row r="102" spans="1:13" x14ac:dyDescent="0.2">
      <c r="A102" t="s">
        <v>3507</v>
      </c>
      <c r="B102">
        <v>3</v>
      </c>
      <c r="C102">
        <f t="shared" si="8"/>
        <v>3</v>
      </c>
      <c r="D102" t="s">
        <v>2544</v>
      </c>
      <c r="E102" t="s">
        <v>2563</v>
      </c>
      <c r="F102" t="s">
        <v>9298</v>
      </c>
      <c r="G102">
        <f t="shared" si="9"/>
        <v>1</v>
      </c>
      <c r="H102">
        <f t="shared" si="10"/>
        <v>0.5</v>
      </c>
      <c r="I102">
        <f t="shared" si="11"/>
        <v>1.5</v>
      </c>
      <c r="J102" t="str">
        <f t="shared" si="12"/>
        <v>weaksubj</v>
      </c>
      <c r="K102">
        <f t="shared" si="13"/>
        <v>-1</v>
      </c>
      <c r="L102">
        <f t="shared" si="14"/>
        <v>-3</v>
      </c>
      <c r="M102">
        <f t="shared" si="15"/>
        <v>3</v>
      </c>
    </row>
    <row r="103" spans="1:13" x14ac:dyDescent="0.2">
      <c r="A103" t="s">
        <v>3515</v>
      </c>
      <c r="B103">
        <v>1</v>
      </c>
      <c r="C103">
        <f t="shared" si="8"/>
        <v>1</v>
      </c>
      <c r="D103" t="s">
        <v>2544</v>
      </c>
      <c r="E103" t="s">
        <v>2563</v>
      </c>
      <c r="F103" t="s">
        <v>9301</v>
      </c>
      <c r="G103">
        <f t="shared" si="9"/>
        <v>1</v>
      </c>
      <c r="H103">
        <f t="shared" si="10"/>
        <v>0.5</v>
      </c>
      <c r="I103">
        <f t="shared" si="11"/>
        <v>0.5</v>
      </c>
      <c r="J103" t="str">
        <f t="shared" si="12"/>
        <v>weaksubj</v>
      </c>
      <c r="K103">
        <f t="shared" si="13"/>
        <v>-1</v>
      </c>
      <c r="L103">
        <f t="shared" si="14"/>
        <v>-1</v>
      </c>
      <c r="M103">
        <f t="shared" si="15"/>
        <v>1</v>
      </c>
    </row>
    <row r="104" spans="1:13" x14ac:dyDescent="0.2">
      <c r="A104" t="s">
        <v>3528</v>
      </c>
      <c r="B104">
        <v>1</v>
      </c>
      <c r="C104">
        <f t="shared" si="8"/>
        <v>1</v>
      </c>
      <c r="D104" t="s">
        <v>2544</v>
      </c>
      <c r="E104" t="s">
        <v>2563</v>
      </c>
      <c r="F104" t="s">
        <v>9303</v>
      </c>
      <c r="G104">
        <f t="shared" si="9"/>
        <v>1</v>
      </c>
      <c r="H104">
        <f t="shared" si="10"/>
        <v>0.5</v>
      </c>
      <c r="I104">
        <f t="shared" si="11"/>
        <v>0.5</v>
      </c>
      <c r="J104" t="str">
        <f t="shared" si="12"/>
        <v>weaksubj</v>
      </c>
      <c r="K104">
        <f t="shared" si="13"/>
        <v>-1</v>
      </c>
      <c r="L104">
        <f t="shared" si="14"/>
        <v>-1</v>
      </c>
      <c r="M104">
        <f t="shared" si="15"/>
        <v>1</v>
      </c>
    </row>
    <row r="105" spans="1:13" x14ac:dyDescent="0.2">
      <c r="A105" t="s">
        <v>3529</v>
      </c>
      <c r="B105">
        <v>1</v>
      </c>
      <c r="C105">
        <f t="shared" si="8"/>
        <v>1</v>
      </c>
      <c r="D105" t="s">
        <v>2544</v>
      </c>
      <c r="E105" t="s">
        <v>2563</v>
      </c>
      <c r="F105" t="s">
        <v>9302</v>
      </c>
      <c r="G105">
        <f t="shared" si="9"/>
        <v>1</v>
      </c>
      <c r="H105">
        <f t="shared" si="10"/>
        <v>0.5</v>
      </c>
      <c r="I105">
        <f t="shared" si="11"/>
        <v>0.5</v>
      </c>
      <c r="J105" t="str">
        <f t="shared" si="12"/>
        <v>weaksubj</v>
      </c>
      <c r="K105">
        <f t="shared" si="13"/>
        <v>-1</v>
      </c>
      <c r="L105">
        <f t="shared" si="14"/>
        <v>-1</v>
      </c>
      <c r="M105">
        <f t="shared" si="15"/>
        <v>1</v>
      </c>
    </row>
    <row r="106" spans="1:13" x14ac:dyDescent="0.2">
      <c r="A106" t="s">
        <v>3532</v>
      </c>
      <c r="B106">
        <v>1</v>
      </c>
      <c r="C106">
        <f t="shared" si="8"/>
        <v>1</v>
      </c>
      <c r="D106" t="s">
        <v>2544</v>
      </c>
      <c r="E106" t="s">
        <v>2563</v>
      </c>
      <c r="F106" t="s">
        <v>9302</v>
      </c>
      <c r="G106">
        <f t="shared" si="9"/>
        <v>1</v>
      </c>
      <c r="H106">
        <f t="shared" si="10"/>
        <v>0.5</v>
      </c>
      <c r="I106">
        <f t="shared" si="11"/>
        <v>0.5</v>
      </c>
      <c r="J106" t="str">
        <f t="shared" si="12"/>
        <v>weaksubj</v>
      </c>
      <c r="K106">
        <f t="shared" si="13"/>
        <v>-1</v>
      </c>
      <c r="L106">
        <f t="shared" si="14"/>
        <v>-1</v>
      </c>
      <c r="M106">
        <f t="shared" si="15"/>
        <v>1</v>
      </c>
    </row>
    <row r="107" spans="1:13" x14ac:dyDescent="0.2">
      <c r="A107" t="s">
        <v>3535</v>
      </c>
      <c r="B107">
        <v>1</v>
      </c>
      <c r="C107">
        <f t="shared" si="8"/>
        <v>1</v>
      </c>
      <c r="D107" t="s">
        <v>2544</v>
      </c>
      <c r="E107" t="s">
        <v>2563</v>
      </c>
      <c r="F107" t="s">
        <v>9301</v>
      </c>
      <c r="G107">
        <f t="shared" si="9"/>
        <v>1</v>
      </c>
      <c r="H107">
        <f t="shared" si="10"/>
        <v>0.5</v>
      </c>
      <c r="I107">
        <f t="shared" si="11"/>
        <v>0.5</v>
      </c>
      <c r="J107" t="str">
        <f t="shared" si="12"/>
        <v>weaksubj</v>
      </c>
      <c r="K107">
        <f t="shared" si="13"/>
        <v>-1</v>
      </c>
      <c r="L107">
        <f t="shared" si="14"/>
        <v>-1</v>
      </c>
      <c r="M107">
        <f t="shared" si="15"/>
        <v>1</v>
      </c>
    </row>
    <row r="108" spans="1:13" x14ac:dyDescent="0.2">
      <c r="A108" t="s">
        <v>3550</v>
      </c>
      <c r="B108">
        <v>1</v>
      </c>
      <c r="C108">
        <f t="shared" si="8"/>
        <v>1</v>
      </c>
      <c r="D108" t="s">
        <v>2544</v>
      </c>
      <c r="E108" t="s">
        <v>2563</v>
      </c>
      <c r="F108" t="s">
        <v>9300</v>
      </c>
      <c r="G108">
        <f t="shared" si="9"/>
        <v>1</v>
      </c>
      <c r="H108">
        <f t="shared" si="10"/>
        <v>0.5</v>
      </c>
      <c r="I108">
        <f t="shared" si="11"/>
        <v>0.5</v>
      </c>
      <c r="J108" t="str">
        <f t="shared" si="12"/>
        <v>weaksubj</v>
      </c>
      <c r="K108">
        <f t="shared" si="13"/>
        <v>-1</v>
      </c>
      <c r="L108">
        <f t="shared" si="14"/>
        <v>-1</v>
      </c>
      <c r="M108">
        <f t="shared" si="15"/>
        <v>1</v>
      </c>
    </row>
    <row r="109" spans="1:13" x14ac:dyDescent="0.2">
      <c r="A109" t="s">
        <v>3556</v>
      </c>
      <c r="B109">
        <v>1</v>
      </c>
      <c r="C109">
        <f t="shared" si="8"/>
        <v>1</v>
      </c>
      <c r="D109" t="s">
        <v>2544</v>
      </c>
      <c r="E109" t="s">
        <v>2563</v>
      </c>
      <c r="F109" t="s">
        <v>9298</v>
      </c>
      <c r="G109">
        <f t="shared" si="9"/>
        <v>1</v>
      </c>
      <c r="H109">
        <f t="shared" si="10"/>
        <v>0.5</v>
      </c>
      <c r="I109">
        <f t="shared" si="11"/>
        <v>0.5</v>
      </c>
      <c r="J109" t="str">
        <f t="shared" si="12"/>
        <v>weaksubj</v>
      </c>
      <c r="K109">
        <f t="shared" si="13"/>
        <v>-1</v>
      </c>
      <c r="L109">
        <f t="shared" si="14"/>
        <v>-1</v>
      </c>
      <c r="M109">
        <f t="shared" si="15"/>
        <v>1</v>
      </c>
    </row>
    <row r="110" spans="1:13" x14ac:dyDescent="0.2">
      <c r="A110" t="s">
        <v>3573</v>
      </c>
      <c r="B110">
        <v>1</v>
      </c>
      <c r="C110">
        <f t="shared" si="8"/>
        <v>1</v>
      </c>
      <c r="D110" t="s">
        <v>2544</v>
      </c>
      <c r="E110" t="s">
        <v>2563</v>
      </c>
      <c r="F110" t="s">
        <v>9301</v>
      </c>
      <c r="G110">
        <f t="shared" si="9"/>
        <v>1</v>
      </c>
      <c r="H110">
        <f t="shared" si="10"/>
        <v>0.5</v>
      </c>
      <c r="I110">
        <f t="shared" si="11"/>
        <v>0.5</v>
      </c>
      <c r="J110" t="str">
        <f t="shared" si="12"/>
        <v>weaksubj</v>
      </c>
      <c r="K110">
        <f t="shared" si="13"/>
        <v>-1</v>
      </c>
      <c r="L110">
        <f t="shared" si="14"/>
        <v>-1</v>
      </c>
      <c r="M110">
        <f t="shared" si="15"/>
        <v>1</v>
      </c>
    </row>
    <row r="111" spans="1:13" x14ac:dyDescent="0.2">
      <c r="A111" t="s">
        <v>3574</v>
      </c>
      <c r="B111">
        <v>2</v>
      </c>
      <c r="C111">
        <f t="shared" si="8"/>
        <v>2</v>
      </c>
      <c r="D111" t="s">
        <v>2544</v>
      </c>
      <c r="E111" t="s">
        <v>2563</v>
      </c>
      <c r="F111" t="s">
        <v>9301</v>
      </c>
      <c r="G111">
        <f t="shared" si="9"/>
        <v>1</v>
      </c>
      <c r="H111">
        <f t="shared" si="10"/>
        <v>0.5</v>
      </c>
      <c r="I111">
        <f t="shared" si="11"/>
        <v>1</v>
      </c>
      <c r="J111" t="str">
        <f t="shared" si="12"/>
        <v>weaksubj</v>
      </c>
      <c r="K111">
        <f t="shared" si="13"/>
        <v>-1</v>
      </c>
      <c r="L111">
        <f t="shared" si="14"/>
        <v>-2</v>
      </c>
      <c r="M111">
        <f t="shared" si="15"/>
        <v>2</v>
      </c>
    </row>
    <row r="112" spans="1:13" x14ac:dyDescent="0.2">
      <c r="A112" t="s">
        <v>3582</v>
      </c>
      <c r="B112">
        <v>2</v>
      </c>
      <c r="C112">
        <f t="shared" si="8"/>
        <v>2</v>
      </c>
      <c r="D112" t="s">
        <v>2544</v>
      </c>
      <c r="E112" t="s">
        <v>2563</v>
      </c>
      <c r="F112" t="s">
        <v>9300</v>
      </c>
      <c r="G112">
        <f t="shared" si="9"/>
        <v>1</v>
      </c>
      <c r="H112">
        <f t="shared" si="10"/>
        <v>0.5</v>
      </c>
      <c r="I112">
        <f t="shared" si="11"/>
        <v>1</v>
      </c>
      <c r="J112" t="str">
        <f t="shared" si="12"/>
        <v>weaksubj</v>
      </c>
      <c r="K112">
        <f t="shared" si="13"/>
        <v>-1</v>
      </c>
      <c r="L112">
        <f t="shared" si="14"/>
        <v>-2</v>
      </c>
      <c r="M112">
        <f t="shared" si="15"/>
        <v>2</v>
      </c>
    </row>
    <row r="113" spans="1:13" x14ac:dyDescent="0.2">
      <c r="A113" t="s">
        <v>3591</v>
      </c>
      <c r="B113">
        <v>6</v>
      </c>
      <c r="C113">
        <f t="shared" si="8"/>
        <v>6</v>
      </c>
      <c r="D113" t="s">
        <v>2544</v>
      </c>
      <c r="E113" t="s">
        <v>2563</v>
      </c>
      <c r="F113" t="s">
        <v>9301</v>
      </c>
      <c r="G113">
        <f t="shared" si="9"/>
        <v>1</v>
      </c>
      <c r="H113">
        <f t="shared" si="10"/>
        <v>0.5</v>
      </c>
      <c r="I113">
        <f t="shared" si="11"/>
        <v>3</v>
      </c>
      <c r="J113" t="str">
        <f t="shared" si="12"/>
        <v>weaksubj</v>
      </c>
      <c r="K113">
        <f t="shared" si="13"/>
        <v>-1</v>
      </c>
      <c r="L113">
        <f t="shared" si="14"/>
        <v>-6</v>
      </c>
      <c r="M113">
        <f t="shared" si="15"/>
        <v>6</v>
      </c>
    </row>
    <row r="114" spans="1:13" x14ac:dyDescent="0.2">
      <c r="A114" t="s">
        <v>3598</v>
      </c>
      <c r="B114">
        <v>13</v>
      </c>
      <c r="C114">
        <f t="shared" si="8"/>
        <v>13</v>
      </c>
      <c r="D114" t="s">
        <v>2544</v>
      </c>
      <c r="E114" t="s">
        <v>2563</v>
      </c>
      <c r="F114" t="s">
        <v>9299</v>
      </c>
      <c r="G114">
        <f t="shared" si="9"/>
        <v>1</v>
      </c>
      <c r="H114">
        <f t="shared" si="10"/>
        <v>0.5</v>
      </c>
      <c r="I114">
        <f t="shared" si="11"/>
        <v>6.5</v>
      </c>
      <c r="J114" t="str">
        <f t="shared" si="12"/>
        <v>weaksubj</v>
      </c>
      <c r="K114">
        <f t="shared" si="13"/>
        <v>-1</v>
      </c>
      <c r="L114">
        <f t="shared" si="14"/>
        <v>-13</v>
      </c>
      <c r="M114">
        <f t="shared" si="15"/>
        <v>13</v>
      </c>
    </row>
    <row r="115" spans="1:13" x14ac:dyDescent="0.2">
      <c r="A115" t="s">
        <v>3600</v>
      </c>
      <c r="B115">
        <v>2</v>
      </c>
      <c r="C115">
        <f t="shared" si="8"/>
        <v>2</v>
      </c>
      <c r="D115" t="s">
        <v>2544</v>
      </c>
      <c r="E115" t="s">
        <v>2563</v>
      </c>
      <c r="F115" t="s">
        <v>9303</v>
      </c>
      <c r="G115">
        <f t="shared" si="9"/>
        <v>1</v>
      </c>
      <c r="H115">
        <f t="shared" si="10"/>
        <v>0.5</v>
      </c>
      <c r="I115">
        <f t="shared" si="11"/>
        <v>1</v>
      </c>
      <c r="J115" t="str">
        <f t="shared" si="12"/>
        <v>weaksubj</v>
      </c>
      <c r="K115">
        <f t="shared" si="13"/>
        <v>-1</v>
      </c>
      <c r="L115">
        <f t="shared" si="14"/>
        <v>-2</v>
      </c>
      <c r="M115">
        <f t="shared" si="15"/>
        <v>2</v>
      </c>
    </row>
    <row r="116" spans="1:13" x14ac:dyDescent="0.2">
      <c r="A116" t="s">
        <v>3601</v>
      </c>
      <c r="B116">
        <v>1</v>
      </c>
      <c r="C116">
        <f t="shared" si="8"/>
        <v>1</v>
      </c>
      <c r="D116" t="s">
        <v>2544</v>
      </c>
      <c r="E116" t="s">
        <v>2563</v>
      </c>
      <c r="F116" t="s">
        <v>9298</v>
      </c>
      <c r="G116">
        <f t="shared" si="9"/>
        <v>1</v>
      </c>
      <c r="H116">
        <f t="shared" si="10"/>
        <v>0.5</v>
      </c>
      <c r="I116">
        <f t="shared" si="11"/>
        <v>0.5</v>
      </c>
      <c r="J116" t="str">
        <f t="shared" si="12"/>
        <v>weaksubj</v>
      </c>
      <c r="K116">
        <f t="shared" si="13"/>
        <v>-1</v>
      </c>
      <c r="L116">
        <f t="shared" si="14"/>
        <v>-1</v>
      </c>
      <c r="M116">
        <f t="shared" si="15"/>
        <v>1</v>
      </c>
    </row>
    <row r="117" spans="1:13" x14ac:dyDescent="0.2">
      <c r="A117" t="s">
        <v>3625</v>
      </c>
      <c r="B117">
        <v>2</v>
      </c>
      <c r="C117">
        <f t="shared" si="8"/>
        <v>2</v>
      </c>
      <c r="D117" t="s">
        <v>2544</v>
      </c>
      <c r="E117" t="s">
        <v>2563</v>
      </c>
      <c r="F117" t="s">
        <v>9301</v>
      </c>
      <c r="G117">
        <f t="shared" si="9"/>
        <v>1</v>
      </c>
      <c r="H117">
        <f t="shared" si="10"/>
        <v>0.5</v>
      </c>
      <c r="I117">
        <f t="shared" si="11"/>
        <v>1</v>
      </c>
      <c r="J117" t="str">
        <f t="shared" si="12"/>
        <v>weaksubj</v>
      </c>
      <c r="K117">
        <f t="shared" si="13"/>
        <v>-1</v>
      </c>
      <c r="L117">
        <f t="shared" si="14"/>
        <v>-2</v>
      </c>
      <c r="M117">
        <f t="shared" si="15"/>
        <v>2</v>
      </c>
    </row>
    <row r="118" spans="1:13" x14ac:dyDescent="0.2">
      <c r="A118" t="s">
        <v>3625</v>
      </c>
      <c r="B118">
        <v>2</v>
      </c>
      <c r="C118">
        <f t="shared" si="8"/>
        <v>0</v>
      </c>
      <c r="D118" t="s">
        <v>2544</v>
      </c>
      <c r="E118" t="s">
        <v>2563</v>
      </c>
      <c r="F118" t="s">
        <v>9298</v>
      </c>
      <c r="G118">
        <f t="shared" si="9"/>
        <v>1</v>
      </c>
      <c r="H118">
        <f t="shared" si="10"/>
        <v>0.5</v>
      </c>
      <c r="I118">
        <f t="shared" si="11"/>
        <v>0</v>
      </c>
      <c r="J118" t="str">
        <f t="shared" si="12"/>
        <v>weaksubj</v>
      </c>
      <c r="K118">
        <f t="shared" si="13"/>
        <v>-1</v>
      </c>
      <c r="L118">
        <f t="shared" si="14"/>
        <v>0</v>
      </c>
      <c r="M118">
        <f t="shared" si="15"/>
        <v>0</v>
      </c>
    </row>
    <row r="119" spans="1:13" x14ac:dyDescent="0.2">
      <c r="A119" t="s">
        <v>3638</v>
      </c>
      <c r="B119">
        <v>102</v>
      </c>
      <c r="C119">
        <f t="shared" si="8"/>
        <v>102</v>
      </c>
      <c r="D119" t="s">
        <v>2544</v>
      </c>
      <c r="E119" t="s">
        <v>2563</v>
      </c>
      <c r="F119" t="s">
        <v>9298</v>
      </c>
      <c r="G119">
        <f t="shared" si="9"/>
        <v>1</v>
      </c>
      <c r="H119">
        <f t="shared" si="10"/>
        <v>0.5</v>
      </c>
      <c r="I119">
        <f t="shared" si="11"/>
        <v>51</v>
      </c>
      <c r="J119" t="str">
        <f t="shared" si="12"/>
        <v>weaksubj</v>
      </c>
      <c r="K119">
        <f t="shared" si="13"/>
        <v>-1</v>
      </c>
      <c r="L119">
        <f t="shared" si="14"/>
        <v>-102</v>
      </c>
      <c r="M119">
        <f t="shared" si="15"/>
        <v>102</v>
      </c>
    </row>
    <row r="120" spans="1:13" x14ac:dyDescent="0.2">
      <c r="A120" t="s">
        <v>3643</v>
      </c>
      <c r="B120">
        <v>1</v>
      </c>
      <c r="C120">
        <f t="shared" si="8"/>
        <v>1</v>
      </c>
      <c r="D120" t="s">
        <v>2544</v>
      </c>
      <c r="E120" t="s">
        <v>2563</v>
      </c>
      <c r="F120" t="s">
        <v>9301</v>
      </c>
      <c r="G120">
        <f t="shared" si="9"/>
        <v>1</v>
      </c>
      <c r="H120">
        <f t="shared" si="10"/>
        <v>0.5</v>
      </c>
      <c r="I120">
        <f t="shared" si="11"/>
        <v>0.5</v>
      </c>
      <c r="J120" t="str">
        <f t="shared" si="12"/>
        <v>weaksubj</v>
      </c>
      <c r="K120">
        <f t="shared" si="13"/>
        <v>-1</v>
      </c>
      <c r="L120">
        <f t="shared" si="14"/>
        <v>-1</v>
      </c>
      <c r="M120">
        <f t="shared" si="15"/>
        <v>1</v>
      </c>
    </row>
    <row r="121" spans="1:13" x14ac:dyDescent="0.2">
      <c r="A121" t="s">
        <v>3643</v>
      </c>
      <c r="B121">
        <v>1</v>
      </c>
      <c r="C121">
        <f t="shared" si="8"/>
        <v>0</v>
      </c>
      <c r="D121" t="s">
        <v>2544</v>
      </c>
      <c r="E121" t="s">
        <v>2563</v>
      </c>
      <c r="F121" t="s">
        <v>9298</v>
      </c>
      <c r="G121">
        <f t="shared" si="9"/>
        <v>1</v>
      </c>
      <c r="H121">
        <f t="shared" si="10"/>
        <v>0.5</v>
      </c>
      <c r="I121">
        <f t="shared" si="11"/>
        <v>0</v>
      </c>
      <c r="J121" t="str">
        <f t="shared" si="12"/>
        <v>weaksubj</v>
      </c>
      <c r="K121">
        <f t="shared" si="13"/>
        <v>-1</v>
      </c>
      <c r="L121">
        <f t="shared" si="14"/>
        <v>0</v>
      </c>
      <c r="M121">
        <f t="shared" si="15"/>
        <v>0</v>
      </c>
    </row>
    <row r="122" spans="1:13" x14ac:dyDescent="0.2">
      <c r="A122" t="s">
        <v>3644</v>
      </c>
      <c r="B122">
        <v>2</v>
      </c>
      <c r="C122">
        <f t="shared" si="8"/>
        <v>2</v>
      </c>
      <c r="D122" t="s">
        <v>2544</v>
      </c>
      <c r="E122" t="s">
        <v>2563</v>
      </c>
      <c r="F122" t="s">
        <v>9301</v>
      </c>
      <c r="G122">
        <f t="shared" si="9"/>
        <v>1</v>
      </c>
      <c r="H122">
        <f t="shared" si="10"/>
        <v>0.5</v>
      </c>
      <c r="I122">
        <f t="shared" si="11"/>
        <v>1</v>
      </c>
      <c r="J122" t="str">
        <f t="shared" si="12"/>
        <v>weaksubj</v>
      </c>
      <c r="K122">
        <f t="shared" si="13"/>
        <v>-1</v>
      </c>
      <c r="L122">
        <f t="shared" si="14"/>
        <v>-2</v>
      </c>
      <c r="M122">
        <f t="shared" si="15"/>
        <v>2</v>
      </c>
    </row>
    <row r="123" spans="1:13" x14ac:dyDescent="0.2">
      <c r="A123" t="s">
        <v>3657</v>
      </c>
      <c r="B123">
        <v>1</v>
      </c>
      <c r="C123">
        <f t="shared" si="8"/>
        <v>1</v>
      </c>
      <c r="D123" t="s">
        <v>2544</v>
      </c>
      <c r="E123" t="s">
        <v>2563</v>
      </c>
      <c r="F123" t="s">
        <v>9298</v>
      </c>
      <c r="G123">
        <f t="shared" si="9"/>
        <v>1</v>
      </c>
      <c r="H123">
        <f t="shared" si="10"/>
        <v>0.5</v>
      </c>
      <c r="I123">
        <f t="shared" si="11"/>
        <v>0.5</v>
      </c>
      <c r="J123" t="str">
        <f t="shared" si="12"/>
        <v>weaksubj</v>
      </c>
      <c r="K123">
        <f t="shared" si="13"/>
        <v>-1</v>
      </c>
      <c r="L123">
        <f t="shared" si="14"/>
        <v>-1</v>
      </c>
      <c r="M123">
        <f t="shared" si="15"/>
        <v>1</v>
      </c>
    </row>
    <row r="124" spans="1:13" x14ac:dyDescent="0.2">
      <c r="A124" t="s">
        <v>3658</v>
      </c>
      <c r="B124">
        <v>1</v>
      </c>
      <c r="C124">
        <f t="shared" si="8"/>
        <v>1</v>
      </c>
      <c r="D124" t="s">
        <v>2544</v>
      </c>
      <c r="E124" t="s">
        <v>2563</v>
      </c>
      <c r="F124" t="s">
        <v>9301</v>
      </c>
      <c r="G124">
        <f t="shared" si="9"/>
        <v>1</v>
      </c>
      <c r="H124">
        <f t="shared" si="10"/>
        <v>0.5</v>
      </c>
      <c r="I124">
        <f t="shared" si="11"/>
        <v>0.5</v>
      </c>
      <c r="J124" t="str">
        <f t="shared" si="12"/>
        <v>weaksubj</v>
      </c>
      <c r="K124">
        <f t="shared" si="13"/>
        <v>-1</v>
      </c>
      <c r="L124">
        <f t="shared" si="14"/>
        <v>-1</v>
      </c>
      <c r="M124">
        <f t="shared" si="15"/>
        <v>1</v>
      </c>
    </row>
    <row r="125" spans="1:13" x14ac:dyDescent="0.2">
      <c r="A125" t="s">
        <v>3663</v>
      </c>
      <c r="B125">
        <v>1</v>
      </c>
      <c r="C125">
        <f t="shared" si="8"/>
        <v>1</v>
      </c>
      <c r="D125" t="s">
        <v>2544</v>
      </c>
      <c r="E125" t="s">
        <v>2563</v>
      </c>
      <c r="F125" t="s">
        <v>9300</v>
      </c>
      <c r="G125">
        <f t="shared" si="9"/>
        <v>1</v>
      </c>
      <c r="H125">
        <f t="shared" si="10"/>
        <v>0.5</v>
      </c>
      <c r="I125">
        <f t="shared" si="11"/>
        <v>0.5</v>
      </c>
      <c r="J125" t="str">
        <f t="shared" si="12"/>
        <v>weaksubj</v>
      </c>
      <c r="K125">
        <f t="shared" si="13"/>
        <v>-1</v>
      </c>
      <c r="L125">
        <f t="shared" si="14"/>
        <v>-1</v>
      </c>
      <c r="M125">
        <f t="shared" si="15"/>
        <v>1</v>
      </c>
    </row>
    <row r="126" spans="1:13" x14ac:dyDescent="0.2">
      <c r="A126" t="s">
        <v>3667</v>
      </c>
      <c r="B126">
        <v>26</v>
      </c>
      <c r="C126">
        <f t="shared" si="8"/>
        <v>26</v>
      </c>
      <c r="D126" t="s">
        <v>2544</v>
      </c>
      <c r="E126" t="s">
        <v>2563</v>
      </c>
      <c r="F126" t="s">
        <v>9303</v>
      </c>
      <c r="G126">
        <f t="shared" si="9"/>
        <v>1</v>
      </c>
      <c r="H126">
        <f t="shared" si="10"/>
        <v>0.5</v>
      </c>
      <c r="I126">
        <f t="shared" si="11"/>
        <v>13</v>
      </c>
      <c r="J126" t="str">
        <f t="shared" si="12"/>
        <v>weaksubj</v>
      </c>
      <c r="K126">
        <f t="shared" si="13"/>
        <v>-1</v>
      </c>
      <c r="L126">
        <f t="shared" si="14"/>
        <v>-26</v>
      </c>
      <c r="M126">
        <f t="shared" si="15"/>
        <v>26</v>
      </c>
    </row>
    <row r="127" spans="1:13" x14ac:dyDescent="0.2">
      <c r="A127" t="s">
        <v>3668</v>
      </c>
      <c r="B127">
        <v>1</v>
      </c>
      <c r="C127">
        <f t="shared" si="8"/>
        <v>1</v>
      </c>
      <c r="D127" t="s">
        <v>2544</v>
      </c>
      <c r="E127" t="s">
        <v>2563</v>
      </c>
      <c r="F127" t="s">
        <v>9300</v>
      </c>
      <c r="G127">
        <f t="shared" si="9"/>
        <v>1</v>
      </c>
      <c r="H127">
        <f t="shared" si="10"/>
        <v>0.5</v>
      </c>
      <c r="I127">
        <f t="shared" si="11"/>
        <v>0.5</v>
      </c>
      <c r="J127" t="str">
        <f t="shared" si="12"/>
        <v>weaksubj</v>
      </c>
      <c r="K127">
        <f t="shared" si="13"/>
        <v>-1</v>
      </c>
      <c r="L127">
        <f t="shared" si="14"/>
        <v>-1</v>
      </c>
      <c r="M127">
        <f t="shared" si="15"/>
        <v>1</v>
      </c>
    </row>
    <row r="128" spans="1:13" x14ac:dyDescent="0.2">
      <c r="A128" t="s">
        <v>3674</v>
      </c>
      <c r="B128">
        <v>5</v>
      </c>
      <c r="C128">
        <f t="shared" si="8"/>
        <v>5</v>
      </c>
      <c r="D128" t="s">
        <v>2544</v>
      </c>
      <c r="E128" t="s">
        <v>2563</v>
      </c>
      <c r="F128" t="s">
        <v>9301</v>
      </c>
      <c r="G128">
        <f t="shared" si="9"/>
        <v>1</v>
      </c>
      <c r="H128">
        <f t="shared" si="10"/>
        <v>0.5</v>
      </c>
      <c r="I128">
        <f t="shared" si="11"/>
        <v>2.5</v>
      </c>
      <c r="J128" t="str">
        <f t="shared" si="12"/>
        <v>weaksubj</v>
      </c>
      <c r="K128">
        <f t="shared" si="13"/>
        <v>-1</v>
      </c>
      <c r="L128">
        <f t="shared" si="14"/>
        <v>-5</v>
      </c>
      <c r="M128">
        <f t="shared" si="15"/>
        <v>5</v>
      </c>
    </row>
    <row r="129" spans="1:13" x14ac:dyDescent="0.2">
      <c r="A129" t="s">
        <v>3676</v>
      </c>
      <c r="B129">
        <v>10</v>
      </c>
      <c r="C129">
        <f t="shared" si="8"/>
        <v>10</v>
      </c>
      <c r="D129" t="s">
        <v>2544</v>
      </c>
      <c r="E129" t="s">
        <v>2563</v>
      </c>
      <c r="F129" t="s">
        <v>9301</v>
      </c>
      <c r="G129">
        <f t="shared" si="9"/>
        <v>1</v>
      </c>
      <c r="H129">
        <f t="shared" si="10"/>
        <v>0.5</v>
      </c>
      <c r="I129">
        <f t="shared" si="11"/>
        <v>5</v>
      </c>
      <c r="J129" t="str">
        <f t="shared" si="12"/>
        <v>weaksubj</v>
      </c>
      <c r="K129">
        <f t="shared" si="13"/>
        <v>-1</v>
      </c>
      <c r="L129">
        <f t="shared" si="14"/>
        <v>-10</v>
      </c>
      <c r="M129">
        <f t="shared" si="15"/>
        <v>10</v>
      </c>
    </row>
    <row r="130" spans="1:13" x14ac:dyDescent="0.2">
      <c r="A130" t="s">
        <v>3696</v>
      </c>
      <c r="B130">
        <v>16</v>
      </c>
      <c r="C130">
        <f t="shared" si="8"/>
        <v>16</v>
      </c>
      <c r="D130" t="s">
        <v>2544</v>
      </c>
      <c r="E130" t="s">
        <v>2563</v>
      </c>
      <c r="F130" t="s">
        <v>9300</v>
      </c>
      <c r="G130">
        <f t="shared" si="9"/>
        <v>1</v>
      </c>
      <c r="H130">
        <f t="shared" si="10"/>
        <v>0.5</v>
      </c>
      <c r="I130">
        <f t="shared" si="11"/>
        <v>8</v>
      </c>
      <c r="J130" t="str">
        <f t="shared" si="12"/>
        <v>weaksubj</v>
      </c>
      <c r="K130">
        <f t="shared" si="13"/>
        <v>-1</v>
      </c>
      <c r="L130">
        <f t="shared" si="14"/>
        <v>-16</v>
      </c>
      <c r="M130">
        <f t="shared" si="15"/>
        <v>16</v>
      </c>
    </row>
    <row r="131" spans="1:13" x14ac:dyDescent="0.2">
      <c r="A131" t="s">
        <v>3697</v>
      </c>
      <c r="B131">
        <v>2</v>
      </c>
      <c r="C131">
        <f t="shared" si="8"/>
        <v>2</v>
      </c>
      <c r="D131" t="s">
        <v>2544</v>
      </c>
      <c r="E131" t="s">
        <v>2563</v>
      </c>
      <c r="F131" t="s">
        <v>9301</v>
      </c>
      <c r="G131">
        <f t="shared" si="9"/>
        <v>1</v>
      </c>
      <c r="H131">
        <f t="shared" si="10"/>
        <v>0.5</v>
      </c>
      <c r="I131">
        <f t="shared" si="11"/>
        <v>1</v>
      </c>
      <c r="J131" t="str">
        <f t="shared" si="12"/>
        <v>weaksubj</v>
      </c>
      <c r="K131">
        <f t="shared" si="13"/>
        <v>-1</v>
      </c>
      <c r="L131">
        <f t="shared" si="14"/>
        <v>-2</v>
      </c>
      <c r="M131">
        <f t="shared" si="15"/>
        <v>2</v>
      </c>
    </row>
    <row r="132" spans="1:13" x14ac:dyDescent="0.2">
      <c r="A132" t="s">
        <v>3716</v>
      </c>
      <c r="B132">
        <v>1</v>
      </c>
      <c r="C132">
        <f t="shared" si="8"/>
        <v>1</v>
      </c>
      <c r="D132" t="s">
        <v>2544</v>
      </c>
      <c r="E132" t="s">
        <v>2563</v>
      </c>
      <c r="F132" t="s">
        <v>9300</v>
      </c>
      <c r="G132">
        <f t="shared" si="9"/>
        <v>1</v>
      </c>
      <c r="H132">
        <f t="shared" si="10"/>
        <v>0.5</v>
      </c>
      <c r="I132">
        <f t="shared" si="11"/>
        <v>0.5</v>
      </c>
      <c r="J132" t="str">
        <f t="shared" si="12"/>
        <v>weaksubj</v>
      </c>
      <c r="K132">
        <f t="shared" si="13"/>
        <v>-1</v>
      </c>
      <c r="L132">
        <f t="shared" si="14"/>
        <v>-1</v>
      </c>
      <c r="M132">
        <f t="shared" si="15"/>
        <v>1</v>
      </c>
    </row>
    <row r="133" spans="1:13" x14ac:dyDescent="0.2">
      <c r="A133" t="s">
        <v>3728</v>
      </c>
      <c r="B133">
        <v>1</v>
      </c>
      <c r="C133">
        <f t="shared" si="8"/>
        <v>1</v>
      </c>
      <c r="D133" t="s">
        <v>2544</v>
      </c>
      <c r="E133" t="s">
        <v>2563</v>
      </c>
      <c r="F133" t="s">
        <v>9300</v>
      </c>
      <c r="G133">
        <f t="shared" si="9"/>
        <v>1</v>
      </c>
      <c r="H133">
        <f t="shared" si="10"/>
        <v>0.5</v>
      </c>
      <c r="I133">
        <f t="shared" si="11"/>
        <v>0.5</v>
      </c>
      <c r="J133" t="str">
        <f t="shared" si="12"/>
        <v>weaksubj</v>
      </c>
      <c r="K133">
        <f t="shared" si="13"/>
        <v>-1</v>
      </c>
      <c r="L133">
        <f t="shared" si="14"/>
        <v>-1</v>
      </c>
      <c r="M133">
        <f t="shared" si="15"/>
        <v>1</v>
      </c>
    </row>
    <row r="134" spans="1:13" x14ac:dyDescent="0.2">
      <c r="A134" t="s">
        <v>3741</v>
      </c>
      <c r="B134">
        <v>8</v>
      </c>
      <c r="C134">
        <f t="shared" si="8"/>
        <v>8</v>
      </c>
      <c r="D134" t="s">
        <v>2544</v>
      </c>
      <c r="E134" t="s">
        <v>2563</v>
      </c>
      <c r="F134" t="s">
        <v>9302</v>
      </c>
      <c r="G134">
        <f t="shared" si="9"/>
        <v>1</v>
      </c>
      <c r="H134">
        <f t="shared" si="10"/>
        <v>0.5</v>
      </c>
      <c r="I134">
        <f t="shared" si="11"/>
        <v>4</v>
      </c>
      <c r="J134" t="str">
        <f t="shared" si="12"/>
        <v>weaksubj</v>
      </c>
      <c r="K134">
        <f t="shared" si="13"/>
        <v>-1</v>
      </c>
      <c r="L134">
        <f t="shared" si="14"/>
        <v>-8</v>
      </c>
      <c r="M134">
        <f t="shared" si="15"/>
        <v>8</v>
      </c>
    </row>
    <row r="135" spans="1:13" x14ac:dyDescent="0.2">
      <c r="A135" t="s">
        <v>3742</v>
      </c>
      <c r="B135">
        <v>1</v>
      </c>
      <c r="C135">
        <f t="shared" si="8"/>
        <v>1</v>
      </c>
      <c r="D135" t="s">
        <v>2544</v>
      </c>
      <c r="E135" t="s">
        <v>2563</v>
      </c>
      <c r="F135" t="s">
        <v>9301</v>
      </c>
      <c r="G135">
        <f t="shared" si="9"/>
        <v>1</v>
      </c>
      <c r="H135">
        <f t="shared" si="10"/>
        <v>0.5</v>
      </c>
      <c r="I135">
        <f t="shared" si="11"/>
        <v>0.5</v>
      </c>
      <c r="J135" t="str">
        <f t="shared" si="12"/>
        <v>weaksubj</v>
      </c>
      <c r="K135">
        <f t="shared" si="13"/>
        <v>-1</v>
      </c>
      <c r="L135">
        <f t="shared" si="14"/>
        <v>-1</v>
      </c>
      <c r="M135">
        <f t="shared" si="15"/>
        <v>1</v>
      </c>
    </row>
    <row r="136" spans="1:13" x14ac:dyDescent="0.2">
      <c r="A136" t="s">
        <v>3748</v>
      </c>
      <c r="B136">
        <v>1</v>
      </c>
      <c r="C136">
        <f t="shared" ref="C136:C199" si="16">IF(A136=A135,0,B136)</f>
        <v>1</v>
      </c>
      <c r="D136" t="s">
        <v>2544</v>
      </c>
      <c r="E136" t="s">
        <v>2563</v>
      </c>
      <c r="F136" t="s">
        <v>9300</v>
      </c>
      <c r="G136">
        <f t="shared" ref="G136:G199" si="17">VLOOKUP(E136,$G$1:$H$4,2,FALSE)</f>
        <v>1</v>
      </c>
      <c r="H136">
        <f t="shared" ref="H136:H199" si="18">VLOOKUP(D136,$D$1:$E$2,2,FALSE)</f>
        <v>0.5</v>
      </c>
      <c r="I136">
        <f t="shared" ref="I136:I199" si="19">C136*G136*H136</f>
        <v>0.5</v>
      </c>
      <c r="J136" t="str">
        <f t="shared" ref="J136:J199" si="20">IF(E136=$I$660,D136,0)</f>
        <v>weaksubj</v>
      </c>
      <c r="K136">
        <f t="shared" ref="K136:K199" si="21">IF(J136=0,0,IF(J136=$A$1,$B$1,$B$2))</f>
        <v>-1</v>
      </c>
      <c r="L136">
        <f t="shared" ref="L136:L199" si="22">K136*C136</f>
        <v>-1</v>
      </c>
      <c r="M136">
        <f t="shared" ref="M136:M199" si="23">ABS(K136)*C136</f>
        <v>1</v>
      </c>
    </row>
    <row r="137" spans="1:13" x14ac:dyDescent="0.2">
      <c r="A137" t="s">
        <v>3787</v>
      </c>
      <c r="B137">
        <v>1</v>
      </c>
      <c r="C137">
        <f t="shared" si="16"/>
        <v>1</v>
      </c>
      <c r="D137" t="s">
        <v>2544</v>
      </c>
      <c r="E137" t="s">
        <v>2563</v>
      </c>
      <c r="F137" t="s">
        <v>9302</v>
      </c>
      <c r="G137">
        <f t="shared" si="17"/>
        <v>1</v>
      </c>
      <c r="H137">
        <f t="shared" si="18"/>
        <v>0.5</v>
      </c>
      <c r="I137">
        <f t="shared" si="19"/>
        <v>0.5</v>
      </c>
      <c r="J137" t="str">
        <f t="shared" si="20"/>
        <v>weaksubj</v>
      </c>
      <c r="K137">
        <f t="shared" si="21"/>
        <v>-1</v>
      </c>
      <c r="L137">
        <f t="shared" si="22"/>
        <v>-1</v>
      </c>
      <c r="M137">
        <f t="shared" si="23"/>
        <v>1</v>
      </c>
    </row>
    <row r="138" spans="1:13" x14ac:dyDescent="0.2">
      <c r="A138" t="s">
        <v>3790</v>
      </c>
      <c r="B138">
        <v>12</v>
      </c>
      <c r="C138">
        <f t="shared" si="16"/>
        <v>12</v>
      </c>
      <c r="D138" t="s">
        <v>2544</v>
      </c>
      <c r="E138" t="s">
        <v>2563</v>
      </c>
      <c r="F138" t="s">
        <v>9298</v>
      </c>
      <c r="G138">
        <f t="shared" si="17"/>
        <v>1</v>
      </c>
      <c r="H138">
        <f t="shared" si="18"/>
        <v>0.5</v>
      </c>
      <c r="I138">
        <f t="shared" si="19"/>
        <v>6</v>
      </c>
      <c r="J138" t="str">
        <f t="shared" si="20"/>
        <v>weaksubj</v>
      </c>
      <c r="K138">
        <f t="shared" si="21"/>
        <v>-1</v>
      </c>
      <c r="L138">
        <f t="shared" si="22"/>
        <v>-12</v>
      </c>
      <c r="M138">
        <f t="shared" si="23"/>
        <v>12</v>
      </c>
    </row>
    <row r="139" spans="1:13" x14ac:dyDescent="0.2">
      <c r="A139" t="s">
        <v>3791</v>
      </c>
      <c r="B139">
        <v>1</v>
      </c>
      <c r="C139">
        <f t="shared" si="16"/>
        <v>1</v>
      </c>
      <c r="D139" t="s">
        <v>2544</v>
      </c>
      <c r="E139" t="s">
        <v>2563</v>
      </c>
      <c r="F139" t="s">
        <v>9301</v>
      </c>
      <c r="G139">
        <f t="shared" si="17"/>
        <v>1</v>
      </c>
      <c r="H139">
        <f t="shared" si="18"/>
        <v>0.5</v>
      </c>
      <c r="I139">
        <f t="shared" si="19"/>
        <v>0.5</v>
      </c>
      <c r="J139" t="str">
        <f t="shared" si="20"/>
        <v>weaksubj</v>
      </c>
      <c r="K139">
        <f t="shared" si="21"/>
        <v>-1</v>
      </c>
      <c r="L139">
        <f t="shared" si="22"/>
        <v>-1</v>
      </c>
      <c r="M139">
        <f t="shared" si="23"/>
        <v>1</v>
      </c>
    </row>
    <row r="140" spans="1:13" x14ac:dyDescent="0.2">
      <c r="A140" t="s">
        <v>3815</v>
      </c>
      <c r="B140">
        <v>1</v>
      </c>
      <c r="C140">
        <f t="shared" si="16"/>
        <v>1</v>
      </c>
      <c r="D140" t="s">
        <v>2544</v>
      </c>
      <c r="E140" t="s">
        <v>2563</v>
      </c>
      <c r="F140" t="s">
        <v>9300</v>
      </c>
      <c r="G140">
        <f t="shared" si="17"/>
        <v>1</v>
      </c>
      <c r="H140">
        <f t="shared" si="18"/>
        <v>0.5</v>
      </c>
      <c r="I140">
        <f t="shared" si="19"/>
        <v>0.5</v>
      </c>
      <c r="J140" t="str">
        <f t="shared" si="20"/>
        <v>weaksubj</v>
      </c>
      <c r="K140">
        <f t="shared" si="21"/>
        <v>-1</v>
      </c>
      <c r="L140">
        <f t="shared" si="22"/>
        <v>-1</v>
      </c>
      <c r="M140">
        <f t="shared" si="23"/>
        <v>1</v>
      </c>
    </row>
    <row r="141" spans="1:13" x14ac:dyDescent="0.2">
      <c r="A141" t="s">
        <v>3818</v>
      </c>
      <c r="B141">
        <v>1</v>
      </c>
      <c r="C141">
        <f t="shared" si="16"/>
        <v>1</v>
      </c>
      <c r="D141" t="s">
        <v>2544</v>
      </c>
      <c r="E141" t="s">
        <v>2563</v>
      </c>
      <c r="F141" t="s">
        <v>9298</v>
      </c>
      <c r="G141">
        <f t="shared" si="17"/>
        <v>1</v>
      </c>
      <c r="H141">
        <f t="shared" si="18"/>
        <v>0.5</v>
      </c>
      <c r="I141">
        <f t="shared" si="19"/>
        <v>0.5</v>
      </c>
      <c r="J141" t="str">
        <f t="shared" si="20"/>
        <v>weaksubj</v>
      </c>
      <c r="K141">
        <f t="shared" si="21"/>
        <v>-1</v>
      </c>
      <c r="L141">
        <f t="shared" si="22"/>
        <v>-1</v>
      </c>
      <c r="M141">
        <f t="shared" si="23"/>
        <v>1</v>
      </c>
    </row>
    <row r="142" spans="1:13" x14ac:dyDescent="0.2">
      <c r="A142" t="s">
        <v>3823</v>
      </c>
      <c r="B142">
        <v>3</v>
      </c>
      <c r="C142">
        <f t="shared" si="16"/>
        <v>3</v>
      </c>
      <c r="D142" t="s">
        <v>2544</v>
      </c>
      <c r="E142" t="s">
        <v>2563</v>
      </c>
      <c r="F142" t="s">
        <v>9303</v>
      </c>
      <c r="G142">
        <f t="shared" si="17"/>
        <v>1</v>
      </c>
      <c r="H142">
        <f t="shared" si="18"/>
        <v>0.5</v>
      </c>
      <c r="I142">
        <f t="shared" si="19"/>
        <v>1.5</v>
      </c>
      <c r="J142" t="str">
        <f t="shared" si="20"/>
        <v>weaksubj</v>
      </c>
      <c r="K142">
        <f t="shared" si="21"/>
        <v>-1</v>
      </c>
      <c r="L142">
        <f t="shared" si="22"/>
        <v>-3</v>
      </c>
      <c r="M142">
        <f t="shared" si="23"/>
        <v>3</v>
      </c>
    </row>
    <row r="143" spans="1:13" x14ac:dyDescent="0.2">
      <c r="A143" t="s">
        <v>3836</v>
      </c>
      <c r="B143">
        <v>2</v>
      </c>
      <c r="C143">
        <f t="shared" si="16"/>
        <v>2</v>
      </c>
      <c r="D143" t="s">
        <v>2544</v>
      </c>
      <c r="E143" t="s">
        <v>2563</v>
      </c>
      <c r="F143" t="s">
        <v>9302</v>
      </c>
      <c r="G143">
        <f t="shared" si="17"/>
        <v>1</v>
      </c>
      <c r="H143">
        <f t="shared" si="18"/>
        <v>0.5</v>
      </c>
      <c r="I143">
        <f t="shared" si="19"/>
        <v>1</v>
      </c>
      <c r="J143" t="str">
        <f t="shared" si="20"/>
        <v>weaksubj</v>
      </c>
      <c r="K143">
        <f t="shared" si="21"/>
        <v>-1</v>
      </c>
      <c r="L143">
        <f t="shared" si="22"/>
        <v>-2</v>
      </c>
      <c r="M143">
        <f t="shared" si="23"/>
        <v>2</v>
      </c>
    </row>
    <row r="144" spans="1:13" x14ac:dyDescent="0.2">
      <c r="A144" t="s">
        <v>3836</v>
      </c>
      <c r="B144">
        <v>2</v>
      </c>
      <c r="C144">
        <f t="shared" si="16"/>
        <v>0</v>
      </c>
      <c r="D144" t="s">
        <v>2544</v>
      </c>
      <c r="E144" t="s">
        <v>2563</v>
      </c>
      <c r="F144" t="s">
        <v>9303</v>
      </c>
      <c r="G144">
        <f t="shared" si="17"/>
        <v>1</v>
      </c>
      <c r="H144">
        <f t="shared" si="18"/>
        <v>0.5</v>
      </c>
      <c r="I144">
        <f t="shared" si="19"/>
        <v>0</v>
      </c>
      <c r="J144" t="str">
        <f t="shared" si="20"/>
        <v>weaksubj</v>
      </c>
      <c r="K144">
        <f t="shared" si="21"/>
        <v>-1</v>
      </c>
      <c r="L144">
        <f t="shared" si="22"/>
        <v>0</v>
      </c>
      <c r="M144">
        <f t="shared" si="23"/>
        <v>0</v>
      </c>
    </row>
    <row r="145" spans="1:13" x14ac:dyDescent="0.2">
      <c r="A145" t="s">
        <v>3858</v>
      </c>
      <c r="B145">
        <v>31</v>
      </c>
      <c r="C145">
        <f t="shared" si="16"/>
        <v>31</v>
      </c>
      <c r="D145" t="s">
        <v>2544</v>
      </c>
      <c r="E145" t="s">
        <v>2563</v>
      </c>
      <c r="F145" t="s">
        <v>9298</v>
      </c>
      <c r="G145">
        <f t="shared" si="17"/>
        <v>1</v>
      </c>
      <c r="H145">
        <f t="shared" si="18"/>
        <v>0.5</v>
      </c>
      <c r="I145">
        <f t="shared" si="19"/>
        <v>15.5</v>
      </c>
      <c r="J145" t="str">
        <f t="shared" si="20"/>
        <v>weaksubj</v>
      </c>
      <c r="K145">
        <f t="shared" si="21"/>
        <v>-1</v>
      </c>
      <c r="L145">
        <f t="shared" si="22"/>
        <v>-31</v>
      </c>
      <c r="M145">
        <f t="shared" si="23"/>
        <v>31</v>
      </c>
    </row>
    <row r="146" spans="1:13" x14ac:dyDescent="0.2">
      <c r="A146" t="s">
        <v>3901</v>
      </c>
      <c r="B146">
        <v>3</v>
      </c>
      <c r="C146">
        <f t="shared" si="16"/>
        <v>3</v>
      </c>
      <c r="D146" t="s">
        <v>2544</v>
      </c>
      <c r="E146" t="s">
        <v>2563</v>
      </c>
      <c r="F146" t="s">
        <v>9304</v>
      </c>
      <c r="G146">
        <f t="shared" si="17"/>
        <v>1</v>
      </c>
      <c r="H146">
        <f t="shared" si="18"/>
        <v>0.5</v>
      </c>
      <c r="I146">
        <f t="shared" si="19"/>
        <v>1.5</v>
      </c>
      <c r="J146" t="str">
        <f t="shared" si="20"/>
        <v>weaksubj</v>
      </c>
      <c r="K146">
        <f t="shared" si="21"/>
        <v>-1</v>
      </c>
      <c r="L146">
        <f t="shared" si="22"/>
        <v>-3</v>
      </c>
      <c r="M146">
        <f t="shared" si="23"/>
        <v>3</v>
      </c>
    </row>
    <row r="147" spans="1:13" x14ac:dyDescent="0.2">
      <c r="A147" t="s">
        <v>3947</v>
      </c>
      <c r="B147">
        <v>1</v>
      </c>
      <c r="C147">
        <f t="shared" si="16"/>
        <v>1</v>
      </c>
      <c r="D147" t="s">
        <v>2544</v>
      </c>
      <c r="E147" t="s">
        <v>2563</v>
      </c>
      <c r="F147" t="s">
        <v>9301</v>
      </c>
      <c r="G147">
        <f t="shared" si="17"/>
        <v>1</v>
      </c>
      <c r="H147">
        <f t="shared" si="18"/>
        <v>0.5</v>
      </c>
      <c r="I147">
        <f t="shared" si="19"/>
        <v>0.5</v>
      </c>
      <c r="J147" t="str">
        <f t="shared" si="20"/>
        <v>weaksubj</v>
      </c>
      <c r="K147">
        <f t="shared" si="21"/>
        <v>-1</v>
      </c>
      <c r="L147">
        <f t="shared" si="22"/>
        <v>-1</v>
      </c>
      <c r="M147">
        <f t="shared" si="23"/>
        <v>1</v>
      </c>
    </row>
    <row r="148" spans="1:13" x14ac:dyDescent="0.2">
      <c r="A148" t="s">
        <v>3956</v>
      </c>
      <c r="B148">
        <v>1</v>
      </c>
      <c r="C148">
        <f t="shared" si="16"/>
        <v>1</v>
      </c>
      <c r="D148" t="s">
        <v>2544</v>
      </c>
      <c r="E148" t="s">
        <v>2563</v>
      </c>
      <c r="F148" t="s">
        <v>9301</v>
      </c>
      <c r="G148">
        <f t="shared" si="17"/>
        <v>1</v>
      </c>
      <c r="H148">
        <f t="shared" si="18"/>
        <v>0.5</v>
      </c>
      <c r="I148">
        <f t="shared" si="19"/>
        <v>0.5</v>
      </c>
      <c r="J148" t="str">
        <f t="shared" si="20"/>
        <v>weaksubj</v>
      </c>
      <c r="K148">
        <f t="shared" si="21"/>
        <v>-1</v>
      </c>
      <c r="L148">
        <f t="shared" si="22"/>
        <v>-1</v>
      </c>
      <c r="M148">
        <f t="shared" si="23"/>
        <v>1</v>
      </c>
    </row>
    <row r="149" spans="1:13" x14ac:dyDescent="0.2">
      <c r="A149" t="s">
        <v>4040</v>
      </c>
      <c r="B149">
        <v>9</v>
      </c>
      <c r="C149">
        <f t="shared" si="16"/>
        <v>9</v>
      </c>
      <c r="D149" t="s">
        <v>2544</v>
      </c>
      <c r="E149" t="s">
        <v>2563</v>
      </c>
      <c r="F149" t="s">
        <v>9303</v>
      </c>
      <c r="G149">
        <f t="shared" si="17"/>
        <v>1</v>
      </c>
      <c r="H149">
        <f t="shared" si="18"/>
        <v>0.5</v>
      </c>
      <c r="I149">
        <f t="shared" si="19"/>
        <v>4.5</v>
      </c>
      <c r="J149" t="str">
        <f t="shared" si="20"/>
        <v>weaksubj</v>
      </c>
      <c r="K149">
        <f t="shared" si="21"/>
        <v>-1</v>
      </c>
      <c r="L149">
        <f t="shared" si="22"/>
        <v>-9</v>
      </c>
      <c r="M149">
        <f t="shared" si="23"/>
        <v>9</v>
      </c>
    </row>
    <row r="150" spans="1:13" x14ac:dyDescent="0.2">
      <c r="A150" t="s">
        <v>4041</v>
      </c>
      <c r="B150">
        <v>4</v>
      </c>
      <c r="C150">
        <f t="shared" si="16"/>
        <v>4</v>
      </c>
      <c r="D150" t="s">
        <v>2544</v>
      </c>
      <c r="E150" t="s">
        <v>2563</v>
      </c>
      <c r="F150" t="s">
        <v>9302</v>
      </c>
      <c r="G150">
        <f t="shared" si="17"/>
        <v>1</v>
      </c>
      <c r="H150">
        <f t="shared" si="18"/>
        <v>0.5</v>
      </c>
      <c r="I150">
        <f t="shared" si="19"/>
        <v>2</v>
      </c>
      <c r="J150" t="str">
        <f t="shared" si="20"/>
        <v>weaksubj</v>
      </c>
      <c r="K150">
        <f t="shared" si="21"/>
        <v>-1</v>
      </c>
      <c r="L150">
        <f t="shared" si="22"/>
        <v>-4</v>
      </c>
      <c r="M150">
        <f t="shared" si="23"/>
        <v>4</v>
      </c>
    </row>
    <row r="151" spans="1:13" x14ac:dyDescent="0.2">
      <c r="A151" t="s">
        <v>4043</v>
      </c>
      <c r="B151">
        <v>1</v>
      </c>
      <c r="C151">
        <f t="shared" si="16"/>
        <v>1</v>
      </c>
      <c r="D151" t="s">
        <v>2544</v>
      </c>
      <c r="E151" t="s">
        <v>2563</v>
      </c>
      <c r="F151" t="s">
        <v>9300</v>
      </c>
      <c r="G151">
        <f t="shared" si="17"/>
        <v>1</v>
      </c>
      <c r="H151">
        <f t="shared" si="18"/>
        <v>0.5</v>
      </c>
      <c r="I151">
        <f t="shared" si="19"/>
        <v>0.5</v>
      </c>
      <c r="J151" t="str">
        <f t="shared" si="20"/>
        <v>weaksubj</v>
      </c>
      <c r="K151">
        <f t="shared" si="21"/>
        <v>-1</v>
      </c>
      <c r="L151">
        <f t="shared" si="22"/>
        <v>-1</v>
      </c>
      <c r="M151">
        <f t="shared" si="23"/>
        <v>1</v>
      </c>
    </row>
    <row r="152" spans="1:13" x14ac:dyDescent="0.2">
      <c r="A152" t="s">
        <v>4062</v>
      </c>
      <c r="B152">
        <v>1</v>
      </c>
      <c r="C152">
        <f t="shared" si="16"/>
        <v>1</v>
      </c>
      <c r="D152" t="s">
        <v>2544</v>
      </c>
      <c r="E152" t="s">
        <v>2563</v>
      </c>
      <c r="F152" t="s">
        <v>9300</v>
      </c>
      <c r="G152">
        <f t="shared" si="17"/>
        <v>1</v>
      </c>
      <c r="H152">
        <f t="shared" si="18"/>
        <v>0.5</v>
      </c>
      <c r="I152">
        <f t="shared" si="19"/>
        <v>0.5</v>
      </c>
      <c r="J152" t="str">
        <f t="shared" si="20"/>
        <v>weaksubj</v>
      </c>
      <c r="K152">
        <f t="shared" si="21"/>
        <v>-1</v>
      </c>
      <c r="L152">
        <f t="shared" si="22"/>
        <v>-1</v>
      </c>
      <c r="M152">
        <f t="shared" si="23"/>
        <v>1</v>
      </c>
    </row>
    <row r="153" spans="1:13" x14ac:dyDescent="0.2">
      <c r="A153" t="s">
        <v>4063</v>
      </c>
      <c r="B153">
        <v>6</v>
      </c>
      <c r="C153">
        <f t="shared" si="16"/>
        <v>6</v>
      </c>
      <c r="D153" t="s">
        <v>2544</v>
      </c>
      <c r="E153" t="s">
        <v>2563</v>
      </c>
      <c r="F153" t="s">
        <v>9303</v>
      </c>
      <c r="G153">
        <f t="shared" si="17"/>
        <v>1</v>
      </c>
      <c r="H153">
        <f t="shared" si="18"/>
        <v>0.5</v>
      </c>
      <c r="I153">
        <f t="shared" si="19"/>
        <v>3</v>
      </c>
      <c r="J153" t="str">
        <f t="shared" si="20"/>
        <v>weaksubj</v>
      </c>
      <c r="K153">
        <f t="shared" si="21"/>
        <v>-1</v>
      </c>
      <c r="L153">
        <f t="shared" si="22"/>
        <v>-6</v>
      </c>
      <c r="M153">
        <f t="shared" si="23"/>
        <v>6</v>
      </c>
    </row>
    <row r="154" spans="1:13" x14ac:dyDescent="0.2">
      <c r="A154" t="s">
        <v>4069</v>
      </c>
      <c r="B154">
        <v>3</v>
      </c>
      <c r="C154">
        <f t="shared" si="16"/>
        <v>3</v>
      </c>
      <c r="D154" t="s">
        <v>2544</v>
      </c>
      <c r="E154" t="s">
        <v>2563</v>
      </c>
      <c r="F154" t="s">
        <v>9302</v>
      </c>
      <c r="G154">
        <f t="shared" si="17"/>
        <v>1</v>
      </c>
      <c r="H154">
        <f t="shared" si="18"/>
        <v>0.5</v>
      </c>
      <c r="I154">
        <f t="shared" si="19"/>
        <v>1.5</v>
      </c>
      <c r="J154" t="str">
        <f t="shared" si="20"/>
        <v>weaksubj</v>
      </c>
      <c r="K154">
        <f t="shared" si="21"/>
        <v>-1</v>
      </c>
      <c r="L154">
        <f t="shared" si="22"/>
        <v>-3</v>
      </c>
      <c r="M154">
        <f t="shared" si="23"/>
        <v>3</v>
      </c>
    </row>
    <row r="155" spans="1:13" x14ac:dyDescent="0.2">
      <c r="A155" t="s">
        <v>4082</v>
      </c>
      <c r="B155">
        <v>2</v>
      </c>
      <c r="C155">
        <f t="shared" si="16"/>
        <v>2</v>
      </c>
      <c r="D155" t="s">
        <v>2544</v>
      </c>
      <c r="E155" t="s">
        <v>2563</v>
      </c>
      <c r="F155" t="s">
        <v>9300</v>
      </c>
      <c r="G155">
        <f t="shared" si="17"/>
        <v>1</v>
      </c>
      <c r="H155">
        <f t="shared" si="18"/>
        <v>0.5</v>
      </c>
      <c r="I155">
        <f t="shared" si="19"/>
        <v>1</v>
      </c>
      <c r="J155" t="str">
        <f t="shared" si="20"/>
        <v>weaksubj</v>
      </c>
      <c r="K155">
        <f t="shared" si="21"/>
        <v>-1</v>
      </c>
      <c r="L155">
        <f t="shared" si="22"/>
        <v>-2</v>
      </c>
      <c r="M155">
        <f t="shared" si="23"/>
        <v>2</v>
      </c>
    </row>
    <row r="156" spans="1:13" x14ac:dyDescent="0.2">
      <c r="A156" t="s">
        <v>4083</v>
      </c>
      <c r="B156">
        <v>4</v>
      </c>
      <c r="C156">
        <f t="shared" si="16"/>
        <v>4</v>
      </c>
      <c r="D156" t="s">
        <v>2544</v>
      </c>
      <c r="E156" t="s">
        <v>2563</v>
      </c>
      <c r="F156" t="s">
        <v>9300</v>
      </c>
      <c r="G156">
        <f t="shared" si="17"/>
        <v>1</v>
      </c>
      <c r="H156">
        <f t="shared" si="18"/>
        <v>0.5</v>
      </c>
      <c r="I156">
        <f t="shared" si="19"/>
        <v>2</v>
      </c>
      <c r="J156" t="str">
        <f t="shared" si="20"/>
        <v>weaksubj</v>
      </c>
      <c r="K156">
        <f t="shared" si="21"/>
        <v>-1</v>
      </c>
      <c r="L156">
        <f t="shared" si="22"/>
        <v>-4</v>
      </c>
      <c r="M156">
        <f t="shared" si="23"/>
        <v>4</v>
      </c>
    </row>
    <row r="157" spans="1:13" x14ac:dyDescent="0.2">
      <c r="A157" t="s">
        <v>4133</v>
      </c>
      <c r="B157">
        <v>1</v>
      </c>
      <c r="C157">
        <f t="shared" si="16"/>
        <v>1</v>
      </c>
      <c r="D157" t="s">
        <v>2544</v>
      </c>
      <c r="E157" t="s">
        <v>2563</v>
      </c>
      <c r="F157" t="s">
        <v>9302</v>
      </c>
      <c r="G157">
        <f t="shared" si="17"/>
        <v>1</v>
      </c>
      <c r="H157">
        <f t="shared" si="18"/>
        <v>0.5</v>
      </c>
      <c r="I157">
        <f t="shared" si="19"/>
        <v>0.5</v>
      </c>
      <c r="J157" t="str">
        <f t="shared" si="20"/>
        <v>weaksubj</v>
      </c>
      <c r="K157">
        <f t="shared" si="21"/>
        <v>-1</v>
      </c>
      <c r="L157">
        <f t="shared" si="22"/>
        <v>-1</v>
      </c>
      <c r="M157">
        <f t="shared" si="23"/>
        <v>1</v>
      </c>
    </row>
    <row r="158" spans="1:13" x14ac:dyDescent="0.2">
      <c r="A158" t="s">
        <v>4134</v>
      </c>
      <c r="B158">
        <v>2</v>
      </c>
      <c r="C158">
        <f t="shared" si="16"/>
        <v>2</v>
      </c>
      <c r="D158" t="s">
        <v>2544</v>
      </c>
      <c r="E158" t="s">
        <v>2563</v>
      </c>
      <c r="F158" t="s">
        <v>9298</v>
      </c>
      <c r="G158">
        <f t="shared" si="17"/>
        <v>1</v>
      </c>
      <c r="H158">
        <f t="shared" si="18"/>
        <v>0.5</v>
      </c>
      <c r="I158">
        <f t="shared" si="19"/>
        <v>1</v>
      </c>
      <c r="J158" t="str">
        <f t="shared" si="20"/>
        <v>weaksubj</v>
      </c>
      <c r="K158">
        <f t="shared" si="21"/>
        <v>-1</v>
      </c>
      <c r="L158">
        <f t="shared" si="22"/>
        <v>-2</v>
      </c>
      <c r="M158">
        <f t="shared" si="23"/>
        <v>2</v>
      </c>
    </row>
    <row r="159" spans="1:13" x14ac:dyDescent="0.2">
      <c r="A159" t="s">
        <v>4151</v>
      </c>
      <c r="B159">
        <v>3</v>
      </c>
      <c r="C159">
        <f t="shared" si="16"/>
        <v>3</v>
      </c>
      <c r="D159" t="s">
        <v>2544</v>
      </c>
      <c r="E159" t="s">
        <v>2563</v>
      </c>
      <c r="F159" t="s">
        <v>9300</v>
      </c>
      <c r="G159">
        <f t="shared" si="17"/>
        <v>1</v>
      </c>
      <c r="H159">
        <f t="shared" si="18"/>
        <v>0.5</v>
      </c>
      <c r="I159">
        <f t="shared" si="19"/>
        <v>1.5</v>
      </c>
      <c r="J159" t="str">
        <f t="shared" si="20"/>
        <v>weaksubj</v>
      </c>
      <c r="K159">
        <f t="shared" si="21"/>
        <v>-1</v>
      </c>
      <c r="L159">
        <f t="shared" si="22"/>
        <v>-3</v>
      </c>
      <c r="M159">
        <f t="shared" si="23"/>
        <v>3</v>
      </c>
    </row>
    <row r="160" spans="1:13" x14ac:dyDescent="0.2">
      <c r="A160" t="s">
        <v>4270</v>
      </c>
      <c r="B160">
        <v>1</v>
      </c>
      <c r="C160">
        <f t="shared" si="16"/>
        <v>1</v>
      </c>
      <c r="D160" t="s">
        <v>2544</v>
      </c>
      <c r="E160" t="s">
        <v>2563</v>
      </c>
      <c r="F160" t="s">
        <v>9300</v>
      </c>
      <c r="G160">
        <f t="shared" si="17"/>
        <v>1</v>
      </c>
      <c r="H160">
        <f t="shared" si="18"/>
        <v>0.5</v>
      </c>
      <c r="I160">
        <f t="shared" si="19"/>
        <v>0.5</v>
      </c>
      <c r="J160" t="str">
        <f t="shared" si="20"/>
        <v>weaksubj</v>
      </c>
      <c r="K160">
        <f t="shared" si="21"/>
        <v>-1</v>
      </c>
      <c r="L160">
        <f t="shared" si="22"/>
        <v>-1</v>
      </c>
      <c r="M160">
        <f t="shared" si="23"/>
        <v>1</v>
      </c>
    </row>
    <row r="161" spans="1:13" x14ac:dyDescent="0.2">
      <c r="A161" t="s">
        <v>4289</v>
      </c>
      <c r="B161">
        <v>1</v>
      </c>
      <c r="C161">
        <f t="shared" si="16"/>
        <v>1</v>
      </c>
      <c r="D161" t="s">
        <v>2544</v>
      </c>
      <c r="E161" t="s">
        <v>2563</v>
      </c>
      <c r="F161" t="s">
        <v>9298</v>
      </c>
      <c r="G161">
        <f t="shared" si="17"/>
        <v>1</v>
      </c>
      <c r="H161">
        <f t="shared" si="18"/>
        <v>0.5</v>
      </c>
      <c r="I161">
        <f t="shared" si="19"/>
        <v>0.5</v>
      </c>
      <c r="J161" t="str">
        <f t="shared" si="20"/>
        <v>weaksubj</v>
      </c>
      <c r="K161">
        <f t="shared" si="21"/>
        <v>-1</v>
      </c>
      <c r="L161">
        <f t="shared" si="22"/>
        <v>-1</v>
      </c>
      <c r="M161">
        <f t="shared" si="23"/>
        <v>1</v>
      </c>
    </row>
    <row r="162" spans="1:13" x14ac:dyDescent="0.2">
      <c r="A162" t="s">
        <v>4298</v>
      </c>
      <c r="B162">
        <v>3</v>
      </c>
      <c r="C162">
        <f t="shared" si="16"/>
        <v>3</v>
      </c>
      <c r="D162" t="s">
        <v>2544</v>
      </c>
      <c r="E162" t="s">
        <v>2563</v>
      </c>
      <c r="F162" t="s">
        <v>9302</v>
      </c>
      <c r="G162">
        <f t="shared" si="17"/>
        <v>1</v>
      </c>
      <c r="H162">
        <f t="shared" si="18"/>
        <v>0.5</v>
      </c>
      <c r="I162">
        <f t="shared" si="19"/>
        <v>1.5</v>
      </c>
      <c r="J162" t="str">
        <f t="shared" si="20"/>
        <v>weaksubj</v>
      </c>
      <c r="K162">
        <f t="shared" si="21"/>
        <v>-1</v>
      </c>
      <c r="L162">
        <f t="shared" si="22"/>
        <v>-3</v>
      </c>
      <c r="M162">
        <f t="shared" si="23"/>
        <v>3</v>
      </c>
    </row>
    <row r="163" spans="1:13" x14ac:dyDescent="0.2">
      <c r="A163" t="s">
        <v>4320</v>
      </c>
      <c r="B163">
        <v>3</v>
      </c>
      <c r="C163">
        <f t="shared" si="16"/>
        <v>3</v>
      </c>
      <c r="D163" t="s">
        <v>2544</v>
      </c>
      <c r="E163" t="s">
        <v>2563</v>
      </c>
      <c r="F163" t="s">
        <v>9300</v>
      </c>
      <c r="G163">
        <f t="shared" si="17"/>
        <v>1</v>
      </c>
      <c r="H163">
        <f t="shared" si="18"/>
        <v>0.5</v>
      </c>
      <c r="I163">
        <f t="shared" si="19"/>
        <v>1.5</v>
      </c>
      <c r="J163" t="str">
        <f t="shared" si="20"/>
        <v>weaksubj</v>
      </c>
      <c r="K163">
        <f t="shared" si="21"/>
        <v>-1</v>
      </c>
      <c r="L163">
        <f t="shared" si="22"/>
        <v>-3</v>
      </c>
      <c r="M163">
        <f t="shared" si="23"/>
        <v>3</v>
      </c>
    </row>
    <row r="164" spans="1:13" x14ac:dyDescent="0.2">
      <c r="A164" t="s">
        <v>4325</v>
      </c>
      <c r="B164">
        <v>48</v>
      </c>
      <c r="C164">
        <f t="shared" si="16"/>
        <v>48</v>
      </c>
      <c r="D164" t="s">
        <v>2544</v>
      </c>
      <c r="E164" t="s">
        <v>2563</v>
      </c>
      <c r="F164" t="s">
        <v>9302</v>
      </c>
      <c r="G164">
        <f t="shared" si="17"/>
        <v>1</v>
      </c>
      <c r="H164">
        <f t="shared" si="18"/>
        <v>0.5</v>
      </c>
      <c r="I164">
        <f t="shared" si="19"/>
        <v>24</v>
      </c>
      <c r="J164" t="str">
        <f t="shared" si="20"/>
        <v>weaksubj</v>
      </c>
      <c r="K164">
        <f t="shared" si="21"/>
        <v>-1</v>
      </c>
      <c r="L164">
        <f t="shared" si="22"/>
        <v>-48</v>
      </c>
      <c r="M164">
        <f t="shared" si="23"/>
        <v>48</v>
      </c>
    </row>
    <row r="165" spans="1:13" x14ac:dyDescent="0.2">
      <c r="A165" t="s">
        <v>4349</v>
      </c>
      <c r="B165">
        <v>7</v>
      </c>
      <c r="C165">
        <f t="shared" si="16"/>
        <v>7</v>
      </c>
      <c r="D165" t="s">
        <v>2544</v>
      </c>
      <c r="E165" t="s">
        <v>2563</v>
      </c>
      <c r="F165" t="s">
        <v>9301</v>
      </c>
      <c r="G165">
        <f t="shared" si="17"/>
        <v>1</v>
      </c>
      <c r="H165">
        <f t="shared" si="18"/>
        <v>0.5</v>
      </c>
      <c r="I165">
        <f t="shared" si="19"/>
        <v>3.5</v>
      </c>
      <c r="J165" t="str">
        <f t="shared" si="20"/>
        <v>weaksubj</v>
      </c>
      <c r="K165">
        <f t="shared" si="21"/>
        <v>-1</v>
      </c>
      <c r="L165">
        <f t="shared" si="22"/>
        <v>-7</v>
      </c>
      <c r="M165">
        <f t="shared" si="23"/>
        <v>7</v>
      </c>
    </row>
    <row r="166" spans="1:13" x14ac:dyDescent="0.2">
      <c r="A166" t="s">
        <v>4349</v>
      </c>
      <c r="B166">
        <v>7</v>
      </c>
      <c r="C166">
        <f t="shared" si="16"/>
        <v>0</v>
      </c>
      <c r="D166" t="s">
        <v>2544</v>
      </c>
      <c r="E166" t="s">
        <v>2563</v>
      </c>
      <c r="F166" t="s">
        <v>9298</v>
      </c>
      <c r="G166">
        <f t="shared" si="17"/>
        <v>1</v>
      </c>
      <c r="H166">
        <f t="shared" si="18"/>
        <v>0.5</v>
      </c>
      <c r="I166">
        <f t="shared" si="19"/>
        <v>0</v>
      </c>
      <c r="J166" t="str">
        <f t="shared" si="20"/>
        <v>weaksubj</v>
      </c>
      <c r="K166">
        <f t="shared" si="21"/>
        <v>-1</v>
      </c>
      <c r="L166">
        <f t="shared" si="22"/>
        <v>0</v>
      </c>
      <c r="M166">
        <f t="shared" si="23"/>
        <v>0</v>
      </c>
    </row>
    <row r="167" spans="1:13" x14ac:dyDescent="0.2">
      <c r="A167" t="s">
        <v>4351</v>
      </c>
      <c r="B167">
        <v>2</v>
      </c>
      <c r="C167">
        <f t="shared" si="16"/>
        <v>2</v>
      </c>
      <c r="D167" t="s">
        <v>2544</v>
      </c>
      <c r="E167" t="s">
        <v>2563</v>
      </c>
      <c r="F167" t="s">
        <v>9298</v>
      </c>
      <c r="G167">
        <f t="shared" si="17"/>
        <v>1</v>
      </c>
      <c r="H167">
        <f t="shared" si="18"/>
        <v>0.5</v>
      </c>
      <c r="I167">
        <f t="shared" si="19"/>
        <v>1</v>
      </c>
      <c r="J167" t="str">
        <f t="shared" si="20"/>
        <v>weaksubj</v>
      </c>
      <c r="K167">
        <f t="shared" si="21"/>
        <v>-1</v>
      </c>
      <c r="L167">
        <f t="shared" si="22"/>
        <v>-2</v>
      </c>
      <c r="M167">
        <f t="shared" si="23"/>
        <v>2</v>
      </c>
    </row>
    <row r="168" spans="1:13" x14ac:dyDescent="0.2">
      <c r="A168" t="s">
        <v>4354</v>
      </c>
      <c r="B168">
        <v>3</v>
      </c>
      <c r="C168">
        <f t="shared" si="16"/>
        <v>3</v>
      </c>
      <c r="D168" t="s">
        <v>2544</v>
      </c>
      <c r="E168" t="s">
        <v>2563</v>
      </c>
      <c r="F168" t="s">
        <v>9298</v>
      </c>
      <c r="G168">
        <f t="shared" si="17"/>
        <v>1</v>
      </c>
      <c r="H168">
        <f t="shared" si="18"/>
        <v>0.5</v>
      </c>
      <c r="I168">
        <f t="shared" si="19"/>
        <v>1.5</v>
      </c>
      <c r="J168" t="str">
        <f t="shared" si="20"/>
        <v>weaksubj</v>
      </c>
      <c r="K168">
        <f t="shared" si="21"/>
        <v>-1</v>
      </c>
      <c r="L168">
        <f t="shared" si="22"/>
        <v>-3</v>
      </c>
      <c r="M168">
        <f t="shared" si="23"/>
        <v>3</v>
      </c>
    </row>
    <row r="169" spans="1:13" x14ac:dyDescent="0.2">
      <c r="A169" t="s">
        <v>4369</v>
      </c>
      <c r="B169">
        <v>1</v>
      </c>
      <c r="C169">
        <f t="shared" si="16"/>
        <v>1</v>
      </c>
      <c r="D169" t="s">
        <v>2544</v>
      </c>
      <c r="E169" t="s">
        <v>2563</v>
      </c>
      <c r="F169" t="s">
        <v>9300</v>
      </c>
      <c r="G169">
        <f t="shared" si="17"/>
        <v>1</v>
      </c>
      <c r="H169">
        <f t="shared" si="18"/>
        <v>0.5</v>
      </c>
      <c r="I169">
        <f t="shared" si="19"/>
        <v>0.5</v>
      </c>
      <c r="J169" t="str">
        <f t="shared" si="20"/>
        <v>weaksubj</v>
      </c>
      <c r="K169">
        <f t="shared" si="21"/>
        <v>-1</v>
      </c>
      <c r="L169">
        <f t="shared" si="22"/>
        <v>-1</v>
      </c>
      <c r="M169">
        <f t="shared" si="23"/>
        <v>1</v>
      </c>
    </row>
    <row r="170" spans="1:13" x14ac:dyDescent="0.2">
      <c r="A170" t="s">
        <v>4384</v>
      </c>
      <c r="B170">
        <v>3</v>
      </c>
      <c r="C170">
        <f t="shared" si="16"/>
        <v>3</v>
      </c>
      <c r="D170" t="s">
        <v>2544</v>
      </c>
      <c r="E170" t="s">
        <v>2563</v>
      </c>
      <c r="F170" t="s">
        <v>9302</v>
      </c>
      <c r="G170">
        <f t="shared" si="17"/>
        <v>1</v>
      </c>
      <c r="H170">
        <f t="shared" si="18"/>
        <v>0.5</v>
      </c>
      <c r="I170">
        <f t="shared" si="19"/>
        <v>1.5</v>
      </c>
      <c r="J170" t="str">
        <f t="shared" si="20"/>
        <v>weaksubj</v>
      </c>
      <c r="K170">
        <f t="shared" si="21"/>
        <v>-1</v>
      </c>
      <c r="L170">
        <f t="shared" si="22"/>
        <v>-3</v>
      </c>
      <c r="M170">
        <f t="shared" si="23"/>
        <v>3</v>
      </c>
    </row>
    <row r="171" spans="1:13" x14ac:dyDescent="0.2">
      <c r="A171" t="s">
        <v>4386</v>
      </c>
      <c r="B171">
        <v>1</v>
      </c>
      <c r="C171">
        <f t="shared" si="16"/>
        <v>1</v>
      </c>
      <c r="D171" t="s">
        <v>2544</v>
      </c>
      <c r="E171" t="s">
        <v>2563</v>
      </c>
      <c r="F171" t="s">
        <v>9301</v>
      </c>
      <c r="G171">
        <f t="shared" si="17"/>
        <v>1</v>
      </c>
      <c r="H171">
        <f t="shared" si="18"/>
        <v>0.5</v>
      </c>
      <c r="I171">
        <f t="shared" si="19"/>
        <v>0.5</v>
      </c>
      <c r="J171" t="str">
        <f t="shared" si="20"/>
        <v>weaksubj</v>
      </c>
      <c r="K171">
        <f t="shared" si="21"/>
        <v>-1</v>
      </c>
      <c r="L171">
        <f t="shared" si="22"/>
        <v>-1</v>
      </c>
      <c r="M171">
        <f t="shared" si="23"/>
        <v>1</v>
      </c>
    </row>
    <row r="172" spans="1:13" x14ac:dyDescent="0.2">
      <c r="A172" t="s">
        <v>4392</v>
      </c>
      <c r="B172">
        <v>1</v>
      </c>
      <c r="C172">
        <f t="shared" si="16"/>
        <v>1</v>
      </c>
      <c r="D172" t="s">
        <v>2544</v>
      </c>
      <c r="E172" t="s">
        <v>2563</v>
      </c>
      <c r="F172" t="s">
        <v>9298</v>
      </c>
      <c r="G172">
        <f t="shared" si="17"/>
        <v>1</v>
      </c>
      <c r="H172">
        <f t="shared" si="18"/>
        <v>0.5</v>
      </c>
      <c r="I172">
        <f t="shared" si="19"/>
        <v>0.5</v>
      </c>
      <c r="J172" t="str">
        <f t="shared" si="20"/>
        <v>weaksubj</v>
      </c>
      <c r="K172">
        <f t="shared" si="21"/>
        <v>-1</v>
      </c>
      <c r="L172">
        <f t="shared" si="22"/>
        <v>-1</v>
      </c>
      <c r="M172">
        <f t="shared" si="23"/>
        <v>1</v>
      </c>
    </row>
    <row r="173" spans="1:13" x14ac:dyDescent="0.2">
      <c r="A173" t="s">
        <v>4393</v>
      </c>
      <c r="B173">
        <v>8</v>
      </c>
      <c r="C173">
        <f t="shared" si="16"/>
        <v>8</v>
      </c>
      <c r="D173" t="s">
        <v>2544</v>
      </c>
      <c r="E173" t="s">
        <v>2563</v>
      </c>
      <c r="F173" t="s">
        <v>9298</v>
      </c>
      <c r="G173">
        <f t="shared" si="17"/>
        <v>1</v>
      </c>
      <c r="H173">
        <f t="shared" si="18"/>
        <v>0.5</v>
      </c>
      <c r="I173">
        <f t="shared" si="19"/>
        <v>4</v>
      </c>
      <c r="J173" t="str">
        <f t="shared" si="20"/>
        <v>weaksubj</v>
      </c>
      <c r="K173">
        <f t="shared" si="21"/>
        <v>-1</v>
      </c>
      <c r="L173">
        <f t="shared" si="22"/>
        <v>-8</v>
      </c>
      <c r="M173">
        <f t="shared" si="23"/>
        <v>8</v>
      </c>
    </row>
    <row r="174" spans="1:13" x14ac:dyDescent="0.2">
      <c r="A174" t="s">
        <v>4395</v>
      </c>
      <c r="B174">
        <v>1</v>
      </c>
      <c r="C174">
        <f t="shared" si="16"/>
        <v>1</v>
      </c>
      <c r="D174" t="s">
        <v>2544</v>
      </c>
      <c r="E174" t="s">
        <v>2563</v>
      </c>
      <c r="F174" t="s">
        <v>9298</v>
      </c>
      <c r="G174">
        <f t="shared" si="17"/>
        <v>1</v>
      </c>
      <c r="H174">
        <f t="shared" si="18"/>
        <v>0.5</v>
      </c>
      <c r="I174">
        <f t="shared" si="19"/>
        <v>0.5</v>
      </c>
      <c r="J174" t="str">
        <f t="shared" si="20"/>
        <v>weaksubj</v>
      </c>
      <c r="K174">
        <f t="shared" si="21"/>
        <v>-1</v>
      </c>
      <c r="L174">
        <f t="shared" si="22"/>
        <v>-1</v>
      </c>
      <c r="M174">
        <f t="shared" si="23"/>
        <v>1</v>
      </c>
    </row>
    <row r="175" spans="1:13" x14ac:dyDescent="0.2">
      <c r="A175" t="s">
        <v>4397</v>
      </c>
      <c r="B175">
        <v>16</v>
      </c>
      <c r="C175">
        <f t="shared" si="16"/>
        <v>16</v>
      </c>
      <c r="D175" t="s">
        <v>2544</v>
      </c>
      <c r="E175" t="s">
        <v>2563</v>
      </c>
      <c r="F175" t="s">
        <v>9298</v>
      </c>
      <c r="G175">
        <f t="shared" si="17"/>
        <v>1</v>
      </c>
      <c r="H175">
        <f t="shared" si="18"/>
        <v>0.5</v>
      </c>
      <c r="I175">
        <f t="shared" si="19"/>
        <v>8</v>
      </c>
      <c r="J175" t="str">
        <f t="shared" si="20"/>
        <v>weaksubj</v>
      </c>
      <c r="K175">
        <f t="shared" si="21"/>
        <v>-1</v>
      </c>
      <c r="L175">
        <f t="shared" si="22"/>
        <v>-16</v>
      </c>
      <c r="M175">
        <f t="shared" si="23"/>
        <v>16</v>
      </c>
    </row>
    <row r="176" spans="1:13" x14ac:dyDescent="0.2">
      <c r="A176" t="s">
        <v>4415</v>
      </c>
      <c r="B176">
        <v>1</v>
      </c>
      <c r="C176">
        <f t="shared" si="16"/>
        <v>1</v>
      </c>
      <c r="D176" t="s">
        <v>2544</v>
      </c>
      <c r="E176" t="s">
        <v>2563</v>
      </c>
      <c r="F176" t="s">
        <v>9298</v>
      </c>
      <c r="G176">
        <f t="shared" si="17"/>
        <v>1</v>
      </c>
      <c r="H176">
        <f t="shared" si="18"/>
        <v>0.5</v>
      </c>
      <c r="I176">
        <f t="shared" si="19"/>
        <v>0.5</v>
      </c>
      <c r="J176" t="str">
        <f t="shared" si="20"/>
        <v>weaksubj</v>
      </c>
      <c r="K176">
        <f t="shared" si="21"/>
        <v>-1</v>
      </c>
      <c r="L176">
        <f t="shared" si="22"/>
        <v>-1</v>
      </c>
      <c r="M176">
        <f t="shared" si="23"/>
        <v>1</v>
      </c>
    </row>
    <row r="177" spans="1:13" x14ac:dyDescent="0.2">
      <c r="A177" t="s">
        <v>4451</v>
      </c>
      <c r="B177">
        <v>1</v>
      </c>
      <c r="C177">
        <f t="shared" si="16"/>
        <v>1</v>
      </c>
      <c r="D177" t="s">
        <v>2544</v>
      </c>
      <c r="E177" t="s">
        <v>2563</v>
      </c>
      <c r="F177" t="s">
        <v>9298</v>
      </c>
      <c r="G177">
        <f t="shared" si="17"/>
        <v>1</v>
      </c>
      <c r="H177">
        <f t="shared" si="18"/>
        <v>0.5</v>
      </c>
      <c r="I177">
        <f t="shared" si="19"/>
        <v>0.5</v>
      </c>
      <c r="J177" t="str">
        <f t="shared" si="20"/>
        <v>weaksubj</v>
      </c>
      <c r="K177">
        <f t="shared" si="21"/>
        <v>-1</v>
      </c>
      <c r="L177">
        <f t="shared" si="22"/>
        <v>-1</v>
      </c>
      <c r="M177">
        <f t="shared" si="23"/>
        <v>1</v>
      </c>
    </row>
    <row r="178" spans="1:13" x14ac:dyDescent="0.2">
      <c r="A178" t="s">
        <v>4454</v>
      </c>
      <c r="B178">
        <v>2</v>
      </c>
      <c r="C178">
        <f t="shared" si="16"/>
        <v>2</v>
      </c>
      <c r="D178" t="s">
        <v>2544</v>
      </c>
      <c r="E178" t="s">
        <v>2563</v>
      </c>
      <c r="F178" t="s">
        <v>9302</v>
      </c>
      <c r="G178">
        <f t="shared" si="17"/>
        <v>1</v>
      </c>
      <c r="H178">
        <f t="shared" si="18"/>
        <v>0.5</v>
      </c>
      <c r="I178">
        <f t="shared" si="19"/>
        <v>1</v>
      </c>
      <c r="J178" t="str">
        <f t="shared" si="20"/>
        <v>weaksubj</v>
      </c>
      <c r="K178">
        <f t="shared" si="21"/>
        <v>-1</v>
      </c>
      <c r="L178">
        <f t="shared" si="22"/>
        <v>-2</v>
      </c>
      <c r="M178">
        <f t="shared" si="23"/>
        <v>2</v>
      </c>
    </row>
    <row r="179" spans="1:13" x14ac:dyDescent="0.2">
      <c r="A179" t="s">
        <v>4459</v>
      </c>
      <c r="B179">
        <v>9</v>
      </c>
      <c r="C179">
        <f t="shared" si="16"/>
        <v>9</v>
      </c>
      <c r="D179" t="s">
        <v>2544</v>
      </c>
      <c r="E179" t="s">
        <v>2563</v>
      </c>
      <c r="F179" t="s">
        <v>9303</v>
      </c>
      <c r="G179">
        <f t="shared" si="17"/>
        <v>1</v>
      </c>
      <c r="H179">
        <f t="shared" si="18"/>
        <v>0.5</v>
      </c>
      <c r="I179">
        <f t="shared" si="19"/>
        <v>4.5</v>
      </c>
      <c r="J179" t="str">
        <f t="shared" si="20"/>
        <v>weaksubj</v>
      </c>
      <c r="K179">
        <f t="shared" si="21"/>
        <v>-1</v>
      </c>
      <c r="L179">
        <f t="shared" si="22"/>
        <v>-9</v>
      </c>
      <c r="M179">
        <f t="shared" si="23"/>
        <v>9</v>
      </c>
    </row>
    <row r="180" spans="1:13" x14ac:dyDescent="0.2">
      <c r="A180" t="s">
        <v>4476</v>
      </c>
      <c r="B180">
        <v>5</v>
      </c>
      <c r="C180">
        <f t="shared" si="16"/>
        <v>5</v>
      </c>
      <c r="D180" t="s">
        <v>2544</v>
      </c>
      <c r="E180" t="s">
        <v>2563</v>
      </c>
      <c r="F180" t="s">
        <v>9300</v>
      </c>
      <c r="G180">
        <f t="shared" si="17"/>
        <v>1</v>
      </c>
      <c r="H180">
        <f t="shared" si="18"/>
        <v>0.5</v>
      </c>
      <c r="I180">
        <f t="shared" si="19"/>
        <v>2.5</v>
      </c>
      <c r="J180" t="str">
        <f t="shared" si="20"/>
        <v>weaksubj</v>
      </c>
      <c r="K180">
        <f t="shared" si="21"/>
        <v>-1</v>
      </c>
      <c r="L180">
        <f t="shared" si="22"/>
        <v>-5</v>
      </c>
      <c r="M180">
        <f t="shared" si="23"/>
        <v>5</v>
      </c>
    </row>
    <row r="181" spans="1:13" x14ac:dyDescent="0.2">
      <c r="A181" t="s">
        <v>4477</v>
      </c>
      <c r="B181">
        <v>5</v>
      </c>
      <c r="C181">
        <f t="shared" si="16"/>
        <v>5</v>
      </c>
      <c r="D181" t="s">
        <v>2544</v>
      </c>
      <c r="E181" t="s">
        <v>2563</v>
      </c>
      <c r="F181" t="s">
        <v>9303</v>
      </c>
      <c r="G181">
        <f t="shared" si="17"/>
        <v>1</v>
      </c>
      <c r="H181">
        <f t="shared" si="18"/>
        <v>0.5</v>
      </c>
      <c r="I181">
        <f t="shared" si="19"/>
        <v>2.5</v>
      </c>
      <c r="J181" t="str">
        <f t="shared" si="20"/>
        <v>weaksubj</v>
      </c>
      <c r="K181">
        <f t="shared" si="21"/>
        <v>-1</v>
      </c>
      <c r="L181">
        <f t="shared" si="22"/>
        <v>-5</v>
      </c>
      <c r="M181">
        <f t="shared" si="23"/>
        <v>5</v>
      </c>
    </row>
    <row r="182" spans="1:13" x14ac:dyDescent="0.2">
      <c r="A182" t="s">
        <v>4485</v>
      </c>
      <c r="B182">
        <v>1</v>
      </c>
      <c r="C182">
        <f t="shared" si="16"/>
        <v>1</v>
      </c>
      <c r="D182" t="s">
        <v>2544</v>
      </c>
      <c r="E182" t="s">
        <v>2563</v>
      </c>
      <c r="F182" t="s">
        <v>9302</v>
      </c>
      <c r="G182">
        <f t="shared" si="17"/>
        <v>1</v>
      </c>
      <c r="H182">
        <f t="shared" si="18"/>
        <v>0.5</v>
      </c>
      <c r="I182">
        <f t="shared" si="19"/>
        <v>0.5</v>
      </c>
      <c r="J182" t="str">
        <f t="shared" si="20"/>
        <v>weaksubj</v>
      </c>
      <c r="K182">
        <f t="shared" si="21"/>
        <v>-1</v>
      </c>
      <c r="L182">
        <f t="shared" si="22"/>
        <v>-1</v>
      </c>
      <c r="M182">
        <f t="shared" si="23"/>
        <v>1</v>
      </c>
    </row>
    <row r="183" spans="1:13" x14ac:dyDescent="0.2">
      <c r="A183" t="s">
        <v>4491</v>
      </c>
      <c r="B183">
        <v>2</v>
      </c>
      <c r="C183">
        <f t="shared" si="16"/>
        <v>2</v>
      </c>
      <c r="D183" t="s">
        <v>2544</v>
      </c>
      <c r="E183" t="s">
        <v>2563</v>
      </c>
      <c r="F183" t="s">
        <v>9298</v>
      </c>
      <c r="G183">
        <f t="shared" si="17"/>
        <v>1</v>
      </c>
      <c r="H183">
        <f t="shared" si="18"/>
        <v>0.5</v>
      </c>
      <c r="I183">
        <f t="shared" si="19"/>
        <v>1</v>
      </c>
      <c r="J183" t="str">
        <f t="shared" si="20"/>
        <v>weaksubj</v>
      </c>
      <c r="K183">
        <f t="shared" si="21"/>
        <v>-1</v>
      </c>
      <c r="L183">
        <f t="shared" si="22"/>
        <v>-2</v>
      </c>
      <c r="M183">
        <f t="shared" si="23"/>
        <v>2</v>
      </c>
    </row>
    <row r="184" spans="1:13" x14ac:dyDescent="0.2">
      <c r="A184" t="s">
        <v>4502</v>
      </c>
      <c r="B184">
        <v>1</v>
      </c>
      <c r="C184">
        <f t="shared" si="16"/>
        <v>1</v>
      </c>
      <c r="D184" t="s">
        <v>2544</v>
      </c>
      <c r="E184" t="s">
        <v>2563</v>
      </c>
      <c r="F184" t="s">
        <v>9301</v>
      </c>
      <c r="G184">
        <f t="shared" si="17"/>
        <v>1</v>
      </c>
      <c r="H184">
        <f t="shared" si="18"/>
        <v>0.5</v>
      </c>
      <c r="I184">
        <f t="shared" si="19"/>
        <v>0.5</v>
      </c>
      <c r="J184" t="str">
        <f t="shared" si="20"/>
        <v>weaksubj</v>
      </c>
      <c r="K184">
        <f t="shared" si="21"/>
        <v>-1</v>
      </c>
      <c r="L184">
        <f t="shared" si="22"/>
        <v>-1</v>
      </c>
      <c r="M184">
        <f t="shared" si="23"/>
        <v>1</v>
      </c>
    </row>
    <row r="185" spans="1:13" x14ac:dyDescent="0.2">
      <c r="A185" t="s">
        <v>4517</v>
      </c>
      <c r="B185">
        <v>1</v>
      </c>
      <c r="C185">
        <f t="shared" si="16"/>
        <v>1</v>
      </c>
      <c r="D185" t="s">
        <v>2544</v>
      </c>
      <c r="E185" t="s">
        <v>2563</v>
      </c>
      <c r="F185" t="s">
        <v>9298</v>
      </c>
      <c r="G185">
        <f t="shared" si="17"/>
        <v>1</v>
      </c>
      <c r="H185">
        <f t="shared" si="18"/>
        <v>0.5</v>
      </c>
      <c r="I185">
        <f t="shared" si="19"/>
        <v>0.5</v>
      </c>
      <c r="J185" t="str">
        <f t="shared" si="20"/>
        <v>weaksubj</v>
      </c>
      <c r="K185">
        <f t="shared" si="21"/>
        <v>-1</v>
      </c>
      <c r="L185">
        <f t="shared" si="22"/>
        <v>-1</v>
      </c>
      <c r="M185">
        <f t="shared" si="23"/>
        <v>1</v>
      </c>
    </row>
    <row r="186" spans="1:13" x14ac:dyDescent="0.2">
      <c r="A186" t="s">
        <v>4521</v>
      </c>
      <c r="B186">
        <v>20</v>
      </c>
      <c r="C186">
        <f t="shared" si="16"/>
        <v>20</v>
      </c>
      <c r="D186" t="s">
        <v>2544</v>
      </c>
      <c r="E186" t="s">
        <v>2563</v>
      </c>
      <c r="F186" t="s">
        <v>9298</v>
      </c>
      <c r="G186">
        <f t="shared" si="17"/>
        <v>1</v>
      </c>
      <c r="H186">
        <f t="shared" si="18"/>
        <v>0.5</v>
      </c>
      <c r="I186">
        <f t="shared" si="19"/>
        <v>10</v>
      </c>
      <c r="J186" t="str">
        <f t="shared" si="20"/>
        <v>weaksubj</v>
      </c>
      <c r="K186">
        <f t="shared" si="21"/>
        <v>-1</v>
      </c>
      <c r="L186">
        <f t="shared" si="22"/>
        <v>-20</v>
      </c>
      <c r="M186">
        <f t="shared" si="23"/>
        <v>20</v>
      </c>
    </row>
    <row r="187" spans="1:13" x14ac:dyDescent="0.2">
      <c r="A187" t="s">
        <v>4534</v>
      </c>
      <c r="B187">
        <v>22</v>
      </c>
      <c r="C187">
        <f t="shared" si="16"/>
        <v>22</v>
      </c>
      <c r="D187" t="s">
        <v>2544</v>
      </c>
      <c r="E187" t="s">
        <v>2563</v>
      </c>
      <c r="F187" t="s">
        <v>9303</v>
      </c>
      <c r="G187">
        <f t="shared" si="17"/>
        <v>1</v>
      </c>
      <c r="H187">
        <f t="shared" si="18"/>
        <v>0.5</v>
      </c>
      <c r="I187">
        <f t="shared" si="19"/>
        <v>11</v>
      </c>
      <c r="J187" t="str">
        <f t="shared" si="20"/>
        <v>weaksubj</v>
      </c>
      <c r="K187">
        <f t="shared" si="21"/>
        <v>-1</v>
      </c>
      <c r="L187">
        <f t="shared" si="22"/>
        <v>-22</v>
      </c>
      <c r="M187">
        <f t="shared" si="23"/>
        <v>22</v>
      </c>
    </row>
    <row r="188" spans="1:13" x14ac:dyDescent="0.2">
      <c r="A188" t="s">
        <v>4543</v>
      </c>
      <c r="B188">
        <v>2</v>
      </c>
      <c r="C188">
        <f t="shared" si="16"/>
        <v>2</v>
      </c>
      <c r="D188" t="s">
        <v>2544</v>
      </c>
      <c r="E188" t="s">
        <v>2563</v>
      </c>
      <c r="F188" t="s">
        <v>9298</v>
      </c>
      <c r="G188">
        <f t="shared" si="17"/>
        <v>1</v>
      </c>
      <c r="H188">
        <f t="shared" si="18"/>
        <v>0.5</v>
      </c>
      <c r="I188">
        <f t="shared" si="19"/>
        <v>1</v>
      </c>
      <c r="J188" t="str">
        <f t="shared" si="20"/>
        <v>weaksubj</v>
      </c>
      <c r="K188">
        <f t="shared" si="21"/>
        <v>-1</v>
      </c>
      <c r="L188">
        <f t="shared" si="22"/>
        <v>-2</v>
      </c>
      <c r="M188">
        <f t="shared" si="23"/>
        <v>2</v>
      </c>
    </row>
    <row r="189" spans="1:13" x14ac:dyDescent="0.2">
      <c r="A189" t="s">
        <v>4560</v>
      </c>
      <c r="B189">
        <v>2</v>
      </c>
      <c r="C189">
        <f t="shared" si="16"/>
        <v>2</v>
      </c>
      <c r="D189" t="s">
        <v>2544</v>
      </c>
      <c r="E189" t="s">
        <v>2563</v>
      </c>
      <c r="F189" t="s">
        <v>9303</v>
      </c>
      <c r="G189">
        <f t="shared" si="17"/>
        <v>1</v>
      </c>
      <c r="H189">
        <f t="shared" si="18"/>
        <v>0.5</v>
      </c>
      <c r="I189">
        <f t="shared" si="19"/>
        <v>1</v>
      </c>
      <c r="J189" t="str">
        <f t="shared" si="20"/>
        <v>weaksubj</v>
      </c>
      <c r="K189">
        <f t="shared" si="21"/>
        <v>-1</v>
      </c>
      <c r="L189">
        <f t="shared" si="22"/>
        <v>-2</v>
      </c>
      <c r="M189">
        <f t="shared" si="23"/>
        <v>2</v>
      </c>
    </row>
    <row r="190" spans="1:13" x14ac:dyDescent="0.2">
      <c r="A190" t="s">
        <v>4577</v>
      </c>
      <c r="B190">
        <v>1</v>
      </c>
      <c r="C190">
        <f t="shared" si="16"/>
        <v>1</v>
      </c>
      <c r="D190" t="s">
        <v>2544</v>
      </c>
      <c r="E190" t="s">
        <v>2563</v>
      </c>
      <c r="F190" t="s">
        <v>9301</v>
      </c>
      <c r="G190">
        <f t="shared" si="17"/>
        <v>1</v>
      </c>
      <c r="H190">
        <f t="shared" si="18"/>
        <v>0.5</v>
      </c>
      <c r="I190">
        <f t="shared" si="19"/>
        <v>0.5</v>
      </c>
      <c r="J190" t="str">
        <f t="shared" si="20"/>
        <v>weaksubj</v>
      </c>
      <c r="K190">
        <f t="shared" si="21"/>
        <v>-1</v>
      </c>
      <c r="L190">
        <f t="shared" si="22"/>
        <v>-1</v>
      </c>
      <c r="M190">
        <f t="shared" si="23"/>
        <v>1</v>
      </c>
    </row>
    <row r="191" spans="1:13" x14ac:dyDescent="0.2">
      <c r="A191" t="s">
        <v>4587</v>
      </c>
      <c r="B191">
        <v>1</v>
      </c>
      <c r="C191">
        <f t="shared" si="16"/>
        <v>1</v>
      </c>
      <c r="D191" t="s">
        <v>2544</v>
      </c>
      <c r="E191" t="s">
        <v>2563</v>
      </c>
      <c r="F191" t="s">
        <v>9300</v>
      </c>
      <c r="G191">
        <f t="shared" si="17"/>
        <v>1</v>
      </c>
      <c r="H191">
        <f t="shared" si="18"/>
        <v>0.5</v>
      </c>
      <c r="I191">
        <f t="shared" si="19"/>
        <v>0.5</v>
      </c>
      <c r="J191" t="str">
        <f t="shared" si="20"/>
        <v>weaksubj</v>
      </c>
      <c r="K191">
        <f t="shared" si="21"/>
        <v>-1</v>
      </c>
      <c r="L191">
        <f t="shared" si="22"/>
        <v>-1</v>
      </c>
      <c r="M191">
        <f t="shared" si="23"/>
        <v>1</v>
      </c>
    </row>
    <row r="192" spans="1:13" x14ac:dyDescent="0.2">
      <c r="A192" t="s">
        <v>4593</v>
      </c>
      <c r="B192">
        <v>3</v>
      </c>
      <c r="C192">
        <f t="shared" si="16"/>
        <v>3</v>
      </c>
      <c r="D192" t="s">
        <v>2544</v>
      </c>
      <c r="E192" t="s">
        <v>2563</v>
      </c>
      <c r="F192" t="s">
        <v>9302</v>
      </c>
      <c r="G192">
        <f t="shared" si="17"/>
        <v>1</v>
      </c>
      <c r="H192">
        <f t="shared" si="18"/>
        <v>0.5</v>
      </c>
      <c r="I192">
        <f t="shared" si="19"/>
        <v>1.5</v>
      </c>
      <c r="J192" t="str">
        <f t="shared" si="20"/>
        <v>weaksubj</v>
      </c>
      <c r="K192">
        <f t="shared" si="21"/>
        <v>-1</v>
      </c>
      <c r="L192">
        <f t="shared" si="22"/>
        <v>-3</v>
      </c>
      <c r="M192">
        <f t="shared" si="23"/>
        <v>3</v>
      </c>
    </row>
    <row r="193" spans="1:13" x14ac:dyDescent="0.2">
      <c r="A193" t="s">
        <v>4599</v>
      </c>
      <c r="B193">
        <v>11</v>
      </c>
      <c r="C193">
        <f t="shared" si="16"/>
        <v>11</v>
      </c>
      <c r="D193" t="s">
        <v>2544</v>
      </c>
      <c r="E193" t="s">
        <v>2563</v>
      </c>
      <c r="F193" t="s">
        <v>9301</v>
      </c>
      <c r="G193">
        <f t="shared" si="17"/>
        <v>1</v>
      </c>
      <c r="H193">
        <f t="shared" si="18"/>
        <v>0.5</v>
      </c>
      <c r="I193">
        <f t="shared" si="19"/>
        <v>5.5</v>
      </c>
      <c r="J193" t="str">
        <f t="shared" si="20"/>
        <v>weaksubj</v>
      </c>
      <c r="K193">
        <f t="shared" si="21"/>
        <v>-1</v>
      </c>
      <c r="L193">
        <f t="shared" si="22"/>
        <v>-11</v>
      </c>
      <c r="M193">
        <f t="shared" si="23"/>
        <v>11</v>
      </c>
    </row>
    <row r="194" spans="1:13" x14ac:dyDescent="0.2">
      <c r="A194" t="s">
        <v>4598</v>
      </c>
      <c r="B194">
        <v>3</v>
      </c>
      <c r="C194">
        <f t="shared" si="16"/>
        <v>3</v>
      </c>
      <c r="D194" t="s">
        <v>2544</v>
      </c>
      <c r="E194" t="s">
        <v>2563</v>
      </c>
      <c r="F194" t="s">
        <v>9298</v>
      </c>
      <c r="G194">
        <f t="shared" si="17"/>
        <v>1</v>
      </c>
      <c r="H194">
        <f t="shared" si="18"/>
        <v>0.5</v>
      </c>
      <c r="I194">
        <f t="shared" si="19"/>
        <v>1.5</v>
      </c>
      <c r="J194" t="str">
        <f t="shared" si="20"/>
        <v>weaksubj</v>
      </c>
      <c r="K194">
        <f t="shared" si="21"/>
        <v>-1</v>
      </c>
      <c r="L194">
        <f t="shared" si="22"/>
        <v>-3</v>
      </c>
      <c r="M194">
        <f t="shared" si="23"/>
        <v>3</v>
      </c>
    </row>
    <row r="195" spans="1:13" x14ac:dyDescent="0.2">
      <c r="A195" t="s">
        <v>4613</v>
      </c>
      <c r="B195">
        <v>39</v>
      </c>
      <c r="C195">
        <f t="shared" si="16"/>
        <v>39</v>
      </c>
      <c r="D195" t="s">
        <v>2544</v>
      </c>
      <c r="E195" t="s">
        <v>2563</v>
      </c>
      <c r="F195" t="s">
        <v>9298</v>
      </c>
      <c r="G195">
        <f t="shared" si="17"/>
        <v>1</v>
      </c>
      <c r="H195">
        <f t="shared" si="18"/>
        <v>0.5</v>
      </c>
      <c r="I195">
        <f t="shared" si="19"/>
        <v>19.5</v>
      </c>
      <c r="J195" t="str">
        <f t="shared" si="20"/>
        <v>weaksubj</v>
      </c>
      <c r="K195">
        <f t="shared" si="21"/>
        <v>-1</v>
      </c>
      <c r="L195">
        <f t="shared" si="22"/>
        <v>-39</v>
      </c>
      <c r="M195">
        <f t="shared" si="23"/>
        <v>39</v>
      </c>
    </row>
    <row r="196" spans="1:13" x14ac:dyDescent="0.2">
      <c r="A196" t="s">
        <v>4619</v>
      </c>
      <c r="B196">
        <v>2</v>
      </c>
      <c r="C196">
        <f t="shared" si="16"/>
        <v>2</v>
      </c>
      <c r="D196" t="s">
        <v>2544</v>
      </c>
      <c r="E196" t="s">
        <v>2563</v>
      </c>
      <c r="F196" t="s">
        <v>9300</v>
      </c>
      <c r="G196">
        <f t="shared" si="17"/>
        <v>1</v>
      </c>
      <c r="H196">
        <f t="shared" si="18"/>
        <v>0.5</v>
      </c>
      <c r="I196">
        <f t="shared" si="19"/>
        <v>1</v>
      </c>
      <c r="J196" t="str">
        <f t="shared" si="20"/>
        <v>weaksubj</v>
      </c>
      <c r="K196">
        <f t="shared" si="21"/>
        <v>-1</v>
      </c>
      <c r="L196">
        <f t="shared" si="22"/>
        <v>-2</v>
      </c>
      <c r="M196">
        <f t="shared" si="23"/>
        <v>2</v>
      </c>
    </row>
    <row r="197" spans="1:13" x14ac:dyDescent="0.2">
      <c r="A197" t="s">
        <v>4625</v>
      </c>
      <c r="B197">
        <v>2</v>
      </c>
      <c r="C197">
        <f t="shared" si="16"/>
        <v>2</v>
      </c>
      <c r="D197" t="s">
        <v>2544</v>
      </c>
      <c r="E197" t="s">
        <v>2563</v>
      </c>
      <c r="F197" t="s">
        <v>9299</v>
      </c>
      <c r="G197">
        <f t="shared" si="17"/>
        <v>1</v>
      </c>
      <c r="H197">
        <f t="shared" si="18"/>
        <v>0.5</v>
      </c>
      <c r="I197">
        <f t="shared" si="19"/>
        <v>1</v>
      </c>
      <c r="J197" t="str">
        <f t="shared" si="20"/>
        <v>weaksubj</v>
      </c>
      <c r="K197">
        <f t="shared" si="21"/>
        <v>-1</v>
      </c>
      <c r="L197">
        <f t="shared" si="22"/>
        <v>-2</v>
      </c>
      <c r="M197">
        <f t="shared" si="23"/>
        <v>2</v>
      </c>
    </row>
    <row r="198" spans="1:13" x14ac:dyDescent="0.2">
      <c r="A198" t="s">
        <v>4627</v>
      </c>
      <c r="B198">
        <v>5</v>
      </c>
      <c r="C198">
        <f t="shared" si="16"/>
        <v>5</v>
      </c>
      <c r="D198" t="s">
        <v>2544</v>
      </c>
      <c r="E198" t="s">
        <v>2563</v>
      </c>
      <c r="F198" t="s">
        <v>9299</v>
      </c>
      <c r="G198">
        <f t="shared" si="17"/>
        <v>1</v>
      </c>
      <c r="H198">
        <f t="shared" si="18"/>
        <v>0.5</v>
      </c>
      <c r="I198">
        <f t="shared" si="19"/>
        <v>2.5</v>
      </c>
      <c r="J198" t="str">
        <f t="shared" si="20"/>
        <v>weaksubj</v>
      </c>
      <c r="K198">
        <f t="shared" si="21"/>
        <v>-1</v>
      </c>
      <c r="L198">
        <f t="shared" si="22"/>
        <v>-5</v>
      </c>
      <c r="M198">
        <f t="shared" si="23"/>
        <v>5</v>
      </c>
    </row>
    <row r="199" spans="1:13" x14ac:dyDescent="0.2">
      <c r="A199" t="s">
        <v>4646</v>
      </c>
      <c r="B199">
        <v>4</v>
      </c>
      <c r="C199">
        <f t="shared" si="16"/>
        <v>4</v>
      </c>
      <c r="D199" t="s">
        <v>2544</v>
      </c>
      <c r="E199" t="s">
        <v>2563</v>
      </c>
      <c r="F199" t="s">
        <v>9301</v>
      </c>
      <c r="G199">
        <f t="shared" si="17"/>
        <v>1</v>
      </c>
      <c r="H199">
        <f t="shared" si="18"/>
        <v>0.5</v>
      </c>
      <c r="I199">
        <f t="shared" si="19"/>
        <v>2</v>
      </c>
      <c r="J199" t="str">
        <f t="shared" si="20"/>
        <v>weaksubj</v>
      </c>
      <c r="K199">
        <f t="shared" si="21"/>
        <v>-1</v>
      </c>
      <c r="L199">
        <f t="shared" si="22"/>
        <v>-4</v>
      </c>
      <c r="M199">
        <f t="shared" si="23"/>
        <v>4</v>
      </c>
    </row>
    <row r="200" spans="1:13" x14ac:dyDescent="0.2">
      <c r="A200" t="s">
        <v>4653</v>
      </c>
      <c r="B200">
        <v>158</v>
      </c>
      <c r="C200">
        <f t="shared" ref="C200:C263" si="24">IF(A200=A199,0,B200)</f>
        <v>158</v>
      </c>
      <c r="D200" t="s">
        <v>2544</v>
      </c>
      <c r="E200" t="s">
        <v>2563</v>
      </c>
      <c r="F200" t="s">
        <v>9301</v>
      </c>
      <c r="G200">
        <f t="shared" ref="G200:G263" si="25">VLOOKUP(E200,$G$1:$H$4,2,FALSE)</f>
        <v>1</v>
      </c>
      <c r="H200">
        <f t="shared" ref="H200:H263" si="26">VLOOKUP(D200,$D$1:$E$2,2,FALSE)</f>
        <v>0.5</v>
      </c>
      <c r="I200">
        <f t="shared" ref="I200:I263" si="27">C200*G200*H200</f>
        <v>79</v>
      </c>
      <c r="J200" t="str">
        <f t="shared" ref="J200:J263" si="28">IF(E200=$I$660,D200,0)</f>
        <v>weaksubj</v>
      </c>
      <c r="K200">
        <f t="shared" ref="K200:K263" si="29">IF(J200=0,0,IF(J200=$A$1,$B$1,$B$2))</f>
        <v>-1</v>
      </c>
      <c r="L200">
        <f t="shared" ref="L200:L263" si="30">K200*C200</f>
        <v>-158</v>
      </c>
      <c r="M200">
        <f t="shared" ref="M200:M263" si="31">ABS(K200)*C200</f>
        <v>158</v>
      </c>
    </row>
    <row r="201" spans="1:13" x14ac:dyDescent="0.2">
      <c r="A201" t="s">
        <v>4656</v>
      </c>
      <c r="B201">
        <v>1</v>
      </c>
      <c r="C201">
        <f t="shared" si="24"/>
        <v>1</v>
      </c>
      <c r="D201" t="s">
        <v>2544</v>
      </c>
      <c r="E201" t="s">
        <v>2563</v>
      </c>
      <c r="F201" t="s">
        <v>9301</v>
      </c>
      <c r="G201">
        <f t="shared" si="25"/>
        <v>1</v>
      </c>
      <c r="H201">
        <f t="shared" si="26"/>
        <v>0.5</v>
      </c>
      <c r="I201">
        <f t="shared" si="27"/>
        <v>0.5</v>
      </c>
      <c r="J201" t="str">
        <f t="shared" si="28"/>
        <v>weaksubj</v>
      </c>
      <c r="K201">
        <f t="shared" si="29"/>
        <v>-1</v>
      </c>
      <c r="L201">
        <f t="shared" si="30"/>
        <v>-1</v>
      </c>
      <c r="M201">
        <f t="shared" si="31"/>
        <v>1</v>
      </c>
    </row>
    <row r="202" spans="1:13" x14ac:dyDescent="0.2">
      <c r="A202" t="s">
        <v>4657</v>
      </c>
      <c r="B202">
        <v>10</v>
      </c>
      <c r="C202">
        <f t="shared" si="24"/>
        <v>10</v>
      </c>
      <c r="D202" t="s">
        <v>2544</v>
      </c>
      <c r="E202" t="s">
        <v>2563</v>
      </c>
      <c r="F202" t="s">
        <v>9301</v>
      </c>
      <c r="G202">
        <f t="shared" si="25"/>
        <v>1</v>
      </c>
      <c r="H202">
        <f t="shared" si="26"/>
        <v>0.5</v>
      </c>
      <c r="I202">
        <f t="shared" si="27"/>
        <v>5</v>
      </c>
      <c r="J202" t="str">
        <f t="shared" si="28"/>
        <v>weaksubj</v>
      </c>
      <c r="K202">
        <f t="shared" si="29"/>
        <v>-1</v>
      </c>
      <c r="L202">
        <f t="shared" si="30"/>
        <v>-10</v>
      </c>
      <c r="M202">
        <f t="shared" si="31"/>
        <v>10</v>
      </c>
    </row>
    <row r="203" spans="1:13" x14ac:dyDescent="0.2">
      <c r="A203" t="s">
        <v>4687</v>
      </c>
      <c r="B203">
        <v>2</v>
      </c>
      <c r="C203">
        <f t="shared" si="24"/>
        <v>2</v>
      </c>
      <c r="D203" t="s">
        <v>2544</v>
      </c>
      <c r="E203" t="s">
        <v>2563</v>
      </c>
      <c r="F203" t="s">
        <v>9303</v>
      </c>
      <c r="G203">
        <f t="shared" si="25"/>
        <v>1</v>
      </c>
      <c r="H203">
        <f t="shared" si="26"/>
        <v>0.5</v>
      </c>
      <c r="I203">
        <f t="shared" si="27"/>
        <v>1</v>
      </c>
      <c r="J203" t="str">
        <f t="shared" si="28"/>
        <v>weaksubj</v>
      </c>
      <c r="K203">
        <f t="shared" si="29"/>
        <v>-1</v>
      </c>
      <c r="L203">
        <f t="shared" si="30"/>
        <v>-2</v>
      </c>
      <c r="M203">
        <f t="shared" si="31"/>
        <v>2</v>
      </c>
    </row>
    <row r="204" spans="1:13" x14ac:dyDescent="0.2">
      <c r="A204" t="s">
        <v>4691</v>
      </c>
      <c r="B204">
        <v>1</v>
      </c>
      <c r="C204">
        <f t="shared" si="24"/>
        <v>1</v>
      </c>
      <c r="D204" t="s">
        <v>2544</v>
      </c>
      <c r="E204" t="s">
        <v>2563</v>
      </c>
      <c r="F204" t="s">
        <v>9302</v>
      </c>
      <c r="G204">
        <f t="shared" si="25"/>
        <v>1</v>
      </c>
      <c r="H204">
        <f t="shared" si="26"/>
        <v>0.5</v>
      </c>
      <c r="I204">
        <f t="shared" si="27"/>
        <v>0.5</v>
      </c>
      <c r="J204" t="str">
        <f t="shared" si="28"/>
        <v>weaksubj</v>
      </c>
      <c r="K204">
        <f t="shared" si="29"/>
        <v>-1</v>
      </c>
      <c r="L204">
        <f t="shared" si="30"/>
        <v>-1</v>
      </c>
      <c r="M204">
        <f t="shared" si="31"/>
        <v>1</v>
      </c>
    </row>
    <row r="205" spans="1:13" x14ac:dyDescent="0.2">
      <c r="A205" t="s">
        <v>4692</v>
      </c>
      <c r="B205">
        <v>2</v>
      </c>
      <c r="C205">
        <f t="shared" si="24"/>
        <v>2</v>
      </c>
      <c r="D205" t="s">
        <v>2544</v>
      </c>
      <c r="E205" t="s">
        <v>2563</v>
      </c>
      <c r="F205" t="s">
        <v>9298</v>
      </c>
      <c r="G205">
        <f t="shared" si="25"/>
        <v>1</v>
      </c>
      <c r="H205">
        <f t="shared" si="26"/>
        <v>0.5</v>
      </c>
      <c r="I205">
        <f t="shared" si="27"/>
        <v>1</v>
      </c>
      <c r="J205" t="str">
        <f t="shared" si="28"/>
        <v>weaksubj</v>
      </c>
      <c r="K205">
        <f t="shared" si="29"/>
        <v>-1</v>
      </c>
      <c r="L205">
        <f t="shared" si="30"/>
        <v>-2</v>
      </c>
      <c r="M205">
        <f t="shared" si="31"/>
        <v>2</v>
      </c>
    </row>
    <row r="206" spans="1:13" x14ac:dyDescent="0.2">
      <c r="A206" t="s">
        <v>4693</v>
      </c>
      <c r="B206">
        <v>6</v>
      </c>
      <c r="C206">
        <f t="shared" si="24"/>
        <v>6</v>
      </c>
      <c r="D206" t="s">
        <v>2544</v>
      </c>
      <c r="E206" t="s">
        <v>2563</v>
      </c>
      <c r="F206" t="s">
        <v>9298</v>
      </c>
      <c r="G206">
        <f t="shared" si="25"/>
        <v>1</v>
      </c>
      <c r="H206">
        <f t="shared" si="26"/>
        <v>0.5</v>
      </c>
      <c r="I206">
        <f t="shared" si="27"/>
        <v>3</v>
      </c>
      <c r="J206" t="str">
        <f t="shared" si="28"/>
        <v>weaksubj</v>
      </c>
      <c r="K206">
        <f t="shared" si="29"/>
        <v>-1</v>
      </c>
      <c r="L206">
        <f t="shared" si="30"/>
        <v>-6</v>
      </c>
      <c r="M206">
        <f t="shared" si="31"/>
        <v>6</v>
      </c>
    </row>
    <row r="207" spans="1:13" x14ac:dyDescent="0.2">
      <c r="A207" t="s">
        <v>4725</v>
      </c>
      <c r="B207">
        <v>3</v>
      </c>
      <c r="C207">
        <f t="shared" si="24"/>
        <v>3</v>
      </c>
      <c r="D207" t="s">
        <v>2544</v>
      </c>
      <c r="E207" t="s">
        <v>2563</v>
      </c>
      <c r="F207" t="s">
        <v>9300</v>
      </c>
      <c r="G207">
        <f t="shared" si="25"/>
        <v>1</v>
      </c>
      <c r="H207">
        <f t="shared" si="26"/>
        <v>0.5</v>
      </c>
      <c r="I207">
        <f t="shared" si="27"/>
        <v>1.5</v>
      </c>
      <c r="J207" t="str">
        <f t="shared" si="28"/>
        <v>weaksubj</v>
      </c>
      <c r="K207">
        <f t="shared" si="29"/>
        <v>-1</v>
      </c>
      <c r="L207">
        <f t="shared" si="30"/>
        <v>-3</v>
      </c>
      <c r="M207">
        <f t="shared" si="31"/>
        <v>3</v>
      </c>
    </row>
    <row r="208" spans="1:13" x14ac:dyDescent="0.2">
      <c r="A208" t="s">
        <v>4742</v>
      </c>
      <c r="B208">
        <v>5</v>
      </c>
      <c r="C208">
        <f t="shared" si="24"/>
        <v>5</v>
      </c>
      <c r="D208" t="s">
        <v>2544</v>
      </c>
      <c r="E208" t="s">
        <v>2563</v>
      </c>
      <c r="F208" t="s">
        <v>9299</v>
      </c>
      <c r="G208">
        <f t="shared" si="25"/>
        <v>1</v>
      </c>
      <c r="H208">
        <f t="shared" si="26"/>
        <v>0.5</v>
      </c>
      <c r="I208">
        <f t="shared" si="27"/>
        <v>2.5</v>
      </c>
      <c r="J208" t="str">
        <f t="shared" si="28"/>
        <v>weaksubj</v>
      </c>
      <c r="K208">
        <f t="shared" si="29"/>
        <v>-1</v>
      </c>
      <c r="L208">
        <f t="shared" si="30"/>
        <v>-5</v>
      </c>
      <c r="M208">
        <f t="shared" si="31"/>
        <v>5</v>
      </c>
    </row>
    <row r="209" spans="1:13" x14ac:dyDescent="0.2">
      <c r="A209" t="s">
        <v>4743</v>
      </c>
      <c r="B209">
        <v>2</v>
      </c>
      <c r="C209">
        <f t="shared" si="24"/>
        <v>2</v>
      </c>
      <c r="D209" t="s">
        <v>2544</v>
      </c>
      <c r="E209" t="s">
        <v>2563</v>
      </c>
      <c r="F209" t="s">
        <v>9299</v>
      </c>
      <c r="G209">
        <f t="shared" si="25"/>
        <v>1</v>
      </c>
      <c r="H209">
        <f t="shared" si="26"/>
        <v>0.5</v>
      </c>
      <c r="I209">
        <f t="shared" si="27"/>
        <v>1</v>
      </c>
      <c r="J209" t="str">
        <f t="shared" si="28"/>
        <v>weaksubj</v>
      </c>
      <c r="K209">
        <f t="shared" si="29"/>
        <v>-1</v>
      </c>
      <c r="L209">
        <f t="shared" si="30"/>
        <v>-2</v>
      </c>
      <c r="M209">
        <f t="shared" si="31"/>
        <v>2</v>
      </c>
    </row>
    <row r="210" spans="1:13" x14ac:dyDescent="0.2">
      <c r="A210" t="s">
        <v>4745</v>
      </c>
      <c r="B210">
        <v>3</v>
      </c>
      <c r="C210">
        <f t="shared" si="24"/>
        <v>3</v>
      </c>
      <c r="D210" t="s">
        <v>2544</v>
      </c>
      <c r="E210" t="s">
        <v>2563</v>
      </c>
      <c r="F210" t="s">
        <v>9302</v>
      </c>
      <c r="G210">
        <f t="shared" si="25"/>
        <v>1</v>
      </c>
      <c r="H210">
        <f t="shared" si="26"/>
        <v>0.5</v>
      </c>
      <c r="I210">
        <f t="shared" si="27"/>
        <v>1.5</v>
      </c>
      <c r="J210" t="str">
        <f t="shared" si="28"/>
        <v>weaksubj</v>
      </c>
      <c r="K210">
        <f t="shared" si="29"/>
        <v>-1</v>
      </c>
      <c r="L210">
        <f t="shared" si="30"/>
        <v>-3</v>
      </c>
      <c r="M210">
        <f t="shared" si="31"/>
        <v>3</v>
      </c>
    </row>
    <row r="211" spans="1:13" x14ac:dyDescent="0.2">
      <c r="A211" t="s">
        <v>4752</v>
      </c>
      <c r="B211">
        <v>2</v>
      </c>
      <c r="C211">
        <f t="shared" si="24"/>
        <v>2</v>
      </c>
      <c r="D211" t="s">
        <v>2544</v>
      </c>
      <c r="E211" t="s">
        <v>2563</v>
      </c>
      <c r="F211" t="s">
        <v>9298</v>
      </c>
      <c r="G211">
        <f t="shared" si="25"/>
        <v>1</v>
      </c>
      <c r="H211">
        <f t="shared" si="26"/>
        <v>0.5</v>
      </c>
      <c r="I211">
        <f t="shared" si="27"/>
        <v>1</v>
      </c>
      <c r="J211" t="str">
        <f t="shared" si="28"/>
        <v>weaksubj</v>
      </c>
      <c r="K211">
        <f t="shared" si="29"/>
        <v>-1</v>
      </c>
      <c r="L211">
        <f t="shared" si="30"/>
        <v>-2</v>
      </c>
      <c r="M211">
        <f t="shared" si="31"/>
        <v>2</v>
      </c>
    </row>
    <row r="212" spans="1:13" x14ac:dyDescent="0.2">
      <c r="A212" t="s">
        <v>4755</v>
      </c>
      <c r="B212">
        <v>2</v>
      </c>
      <c r="C212">
        <f t="shared" si="24"/>
        <v>2</v>
      </c>
      <c r="D212" t="s">
        <v>2544</v>
      </c>
      <c r="E212" t="s">
        <v>2563</v>
      </c>
      <c r="F212" t="s">
        <v>9301</v>
      </c>
      <c r="G212">
        <f t="shared" si="25"/>
        <v>1</v>
      </c>
      <c r="H212">
        <f t="shared" si="26"/>
        <v>0.5</v>
      </c>
      <c r="I212">
        <f t="shared" si="27"/>
        <v>1</v>
      </c>
      <c r="J212" t="str">
        <f t="shared" si="28"/>
        <v>weaksubj</v>
      </c>
      <c r="K212">
        <f t="shared" si="29"/>
        <v>-1</v>
      </c>
      <c r="L212">
        <f t="shared" si="30"/>
        <v>-2</v>
      </c>
      <c r="M212">
        <f t="shared" si="31"/>
        <v>2</v>
      </c>
    </row>
    <row r="213" spans="1:13" x14ac:dyDescent="0.2">
      <c r="A213" t="s">
        <v>4760</v>
      </c>
      <c r="B213">
        <v>3</v>
      </c>
      <c r="C213">
        <f t="shared" si="24"/>
        <v>3</v>
      </c>
      <c r="D213" t="s">
        <v>2544</v>
      </c>
      <c r="E213" t="s">
        <v>2563</v>
      </c>
      <c r="F213" t="s">
        <v>9302</v>
      </c>
      <c r="G213">
        <f t="shared" si="25"/>
        <v>1</v>
      </c>
      <c r="H213">
        <f t="shared" si="26"/>
        <v>0.5</v>
      </c>
      <c r="I213">
        <f t="shared" si="27"/>
        <v>1.5</v>
      </c>
      <c r="J213" t="str">
        <f t="shared" si="28"/>
        <v>weaksubj</v>
      </c>
      <c r="K213">
        <f t="shared" si="29"/>
        <v>-1</v>
      </c>
      <c r="L213">
        <f t="shared" si="30"/>
        <v>-3</v>
      </c>
      <c r="M213">
        <f t="shared" si="31"/>
        <v>3</v>
      </c>
    </row>
    <row r="214" spans="1:13" x14ac:dyDescent="0.2">
      <c r="A214" t="s">
        <v>4772</v>
      </c>
      <c r="B214">
        <v>1</v>
      </c>
      <c r="C214">
        <f t="shared" si="24"/>
        <v>1</v>
      </c>
      <c r="D214" t="s">
        <v>2544</v>
      </c>
      <c r="E214" t="s">
        <v>2563</v>
      </c>
      <c r="F214" t="s">
        <v>9303</v>
      </c>
      <c r="G214">
        <f t="shared" si="25"/>
        <v>1</v>
      </c>
      <c r="H214">
        <f t="shared" si="26"/>
        <v>0.5</v>
      </c>
      <c r="I214">
        <f t="shared" si="27"/>
        <v>0.5</v>
      </c>
      <c r="J214" t="str">
        <f t="shared" si="28"/>
        <v>weaksubj</v>
      </c>
      <c r="K214">
        <f t="shared" si="29"/>
        <v>-1</v>
      </c>
      <c r="L214">
        <f t="shared" si="30"/>
        <v>-1</v>
      </c>
      <c r="M214">
        <f t="shared" si="31"/>
        <v>1</v>
      </c>
    </row>
    <row r="215" spans="1:13" x14ac:dyDescent="0.2">
      <c r="A215" t="s">
        <v>4784</v>
      </c>
      <c r="B215">
        <v>5</v>
      </c>
      <c r="C215">
        <f t="shared" si="24"/>
        <v>5</v>
      </c>
      <c r="D215" t="s">
        <v>2544</v>
      </c>
      <c r="E215" t="s">
        <v>2563</v>
      </c>
      <c r="F215" t="s">
        <v>9301</v>
      </c>
      <c r="G215">
        <f t="shared" si="25"/>
        <v>1</v>
      </c>
      <c r="H215">
        <f t="shared" si="26"/>
        <v>0.5</v>
      </c>
      <c r="I215">
        <f t="shared" si="27"/>
        <v>2.5</v>
      </c>
      <c r="J215" t="str">
        <f t="shared" si="28"/>
        <v>weaksubj</v>
      </c>
      <c r="K215">
        <f t="shared" si="29"/>
        <v>-1</v>
      </c>
      <c r="L215">
        <f t="shared" si="30"/>
        <v>-5</v>
      </c>
      <c r="M215">
        <f t="shared" si="31"/>
        <v>5</v>
      </c>
    </row>
    <row r="216" spans="1:13" x14ac:dyDescent="0.2">
      <c r="A216" t="s">
        <v>4786</v>
      </c>
      <c r="B216">
        <v>7</v>
      </c>
      <c r="C216">
        <f t="shared" si="24"/>
        <v>7</v>
      </c>
      <c r="D216" t="s">
        <v>2544</v>
      </c>
      <c r="E216" t="s">
        <v>2563</v>
      </c>
      <c r="F216" t="s">
        <v>9301</v>
      </c>
      <c r="G216">
        <f t="shared" si="25"/>
        <v>1</v>
      </c>
      <c r="H216">
        <f t="shared" si="26"/>
        <v>0.5</v>
      </c>
      <c r="I216">
        <f t="shared" si="27"/>
        <v>3.5</v>
      </c>
      <c r="J216" t="str">
        <f t="shared" si="28"/>
        <v>weaksubj</v>
      </c>
      <c r="K216">
        <f t="shared" si="29"/>
        <v>-1</v>
      </c>
      <c r="L216">
        <f t="shared" si="30"/>
        <v>-7</v>
      </c>
      <c r="M216">
        <f t="shared" si="31"/>
        <v>7</v>
      </c>
    </row>
    <row r="217" spans="1:13" x14ac:dyDescent="0.2">
      <c r="A217" t="s">
        <v>4824</v>
      </c>
      <c r="B217">
        <v>1</v>
      </c>
      <c r="C217">
        <f t="shared" si="24"/>
        <v>1</v>
      </c>
      <c r="D217" t="s">
        <v>2544</v>
      </c>
      <c r="E217" t="s">
        <v>2563</v>
      </c>
      <c r="F217" t="s">
        <v>9300</v>
      </c>
      <c r="G217">
        <f t="shared" si="25"/>
        <v>1</v>
      </c>
      <c r="H217">
        <f t="shared" si="26"/>
        <v>0.5</v>
      </c>
      <c r="I217">
        <f t="shared" si="27"/>
        <v>0.5</v>
      </c>
      <c r="J217" t="str">
        <f t="shared" si="28"/>
        <v>weaksubj</v>
      </c>
      <c r="K217">
        <f t="shared" si="29"/>
        <v>-1</v>
      </c>
      <c r="L217">
        <f t="shared" si="30"/>
        <v>-1</v>
      </c>
      <c r="M217">
        <f t="shared" si="31"/>
        <v>1</v>
      </c>
    </row>
    <row r="218" spans="1:13" x14ac:dyDescent="0.2">
      <c r="A218" t="s">
        <v>4829</v>
      </c>
      <c r="B218">
        <v>7</v>
      </c>
      <c r="C218">
        <f t="shared" si="24"/>
        <v>7</v>
      </c>
      <c r="D218" t="s">
        <v>2544</v>
      </c>
      <c r="E218" t="s">
        <v>2563</v>
      </c>
      <c r="F218" t="s">
        <v>9301</v>
      </c>
      <c r="G218">
        <f t="shared" si="25"/>
        <v>1</v>
      </c>
      <c r="H218">
        <f t="shared" si="26"/>
        <v>0.5</v>
      </c>
      <c r="I218">
        <f t="shared" si="27"/>
        <v>3.5</v>
      </c>
      <c r="J218" t="str">
        <f t="shared" si="28"/>
        <v>weaksubj</v>
      </c>
      <c r="K218">
        <f t="shared" si="29"/>
        <v>-1</v>
      </c>
      <c r="L218">
        <f t="shared" si="30"/>
        <v>-7</v>
      </c>
      <c r="M218">
        <f t="shared" si="31"/>
        <v>7</v>
      </c>
    </row>
    <row r="219" spans="1:13" x14ac:dyDescent="0.2">
      <c r="A219" t="s">
        <v>4831</v>
      </c>
      <c r="B219">
        <v>1</v>
      </c>
      <c r="C219">
        <f t="shared" si="24"/>
        <v>1</v>
      </c>
      <c r="D219" t="s">
        <v>2544</v>
      </c>
      <c r="E219" t="s">
        <v>2563</v>
      </c>
      <c r="F219" t="s">
        <v>9301</v>
      </c>
      <c r="G219">
        <f t="shared" si="25"/>
        <v>1</v>
      </c>
      <c r="H219">
        <f t="shared" si="26"/>
        <v>0.5</v>
      </c>
      <c r="I219">
        <f t="shared" si="27"/>
        <v>0.5</v>
      </c>
      <c r="J219" t="str">
        <f t="shared" si="28"/>
        <v>weaksubj</v>
      </c>
      <c r="K219">
        <f t="shared" si="29"/>
        <v>-1</v>
      </c>
      <c r="L219">
        <f t="shared" si="30"/>
        <v>-1</v>
      </c>
      <c r="M219">
        <f t="shared" si="31"/>
        <v>1</v>
      </c>
    </row>
    <row r="220" spans="1:13" x14ac:dyDescent="0.2">
      <c r="A220" t="s">
        <v>4833</v>
      </c>
      <c r="B220">
        <v>6</v>
      </c>
      <c r="C220">
        <f t="shared" si="24"/>
        <v>6</v>
      </c>
      <c r="D220" t="s">
        <v>2544</v>
      </c>
      <c r="E220" t="s">
        <v>2563</v>
      </c>
      <c r="F220" t="s">
        <v>9300</v>
      </c>
      <c r="G220">
        <f t="shared" si="25"/>
        <v>1</v>
      </c>
      <c r="H220">
        <f t="shared" si="26"/>
        <v>0.5</v>
      </c>
      <c r="I220">
        <f t="shared" si="27"/>
        <v>3</v>
      </c>
      <c r="J220" t="str">
        <f t="shared" si="28"/>
        <v>weaksubj</v>
      </c>
      <c r="K220">
        <f t="shared" si="29"/>
        <v>-1</v>
      </c>
      <c r="L220">
        <f t="shared" si="30"/>
        <v>-6</v>
      </c>
      <c r="M220">
        <f t="shared" si="31"/>
        <v>6</v>
      </c>
    </row>
    <row r="221" spans="1:13" x14ac:dyDescent="0.2">
      <c r="A221" t="s">
        <v>4836</v>
      </c>
      <c r="B221">
        <v>1</v>
      </c>
      <c r="C221">
        <f t="shared" si="24"/>
        <v>1</v>
      </c>
      <c r="D221" t="s">
        <v>2544</v>
      </c>
      <c r="E221" t="s">
        <v>2563</v>
      </c>
      <c r="F221" t="s">
        <v>9301</v>
      </c>
      <c r="G221">
        <f t="shared" si="25"/>
        <v>1</v>
      </c>
      <c r="H221">
        <f t="shared" si="26"/>
        <v>0.5</v>
      </c>
      <c r="I221">
        <f t="shared" si="27"/>
        <v>0.5</v>
      </c>
      <c r="J221" t="str">
        <f t="shared" si="28"/>
        <v>weaksubj</v>
      </c>
      <c r="K221">
        <f t="shared" si="29"/>
        <v>-1</v>
      </c>
      <c r="L221">
        <f t="shared" si="30"/>
        <v>-1</v>
      </c>
      <c r="M221">
        <f t="shared" si="31"/>
        <v>1</v>
      </c>
    </row>
    <row r="222" spans="1:13" x14ac:dyDescent="0.2">
      <c r="A222" t="s">
        <v>4848</v>
      </c>
      <c r="B222">
        <v>30</v>
      </c>
      <c r="C222">
        <f t="shared" si="24"/>
        <v>30</v>
      </c>
      <c r="D222" t="s">
        <v>2544</v>
      </c>
      <c r="E222" t="s">
        <v>2563</v>
      </c>
      <c r="F222" t="s">
        <v>9299</v>
      </c>
      <c r="G222">
        <f t="shared" si="25"/>
        <v>1</v>
      </c>
      <c r="H222">
        <f t="shared" si="26"/>
        <v>0.5</v>
      </c>
      <c r="I222">
        <f t="shared" si="27"/>
        <v>15</v>
      </c>
      <c r="J222" t="str">
        <f t="shared" si="28"/>
        <v>weaksubj</v>
      </c>
      <c r="K222">
        <f t="shared" si="29"/>
        <v>-1</v>
      </c>
      <c r="L222">
        <f t="shared" si="30"/>
        <v>-30</v>
      </c>
      <c r="M222">
        <f t="shared" si="31"/>
        <v>30</v>
      </c>
    </row>
    <row r="223" spans="1:13" x14ac:dyDescent="0.2">
      <c r="A223" t="s">
        <v>4851</v>
      </c>
      <c r="B223">
        <v>10</v>
      </c>
      <c r="C223">
        <f t="shared" si="24"/>
        <v>10</v>
      </c>
      <c r="D223" t="s">
        <v>2544</v>
      </c>
      <c r="E223" t="s">
        <v>2563</v>
      </c>
      <c r="F223" t="s">
        <v>9299</v>
      </c>
      <c r="G223">
        <f t="shared" si="25"/>
        <v>1</v>
      </c>
      <c r="H223">
        <f t="shared" si="26"/>
        <v>0.5</v>
      </c>
      <c r="I223">
        <f t="shared" si="27"/>
        <v>5</v>
      </c>
      <c r="J223" t="str">
        <f t="shared" si="28"/>
        <v>weaksubj</v>
      </c>
      <c r="K223">
        <f t="shared" si="29"/>
        <v>-1</v>
      </c>
      <c r="L223">
        <f t="shared" si="30"/>
        <v>-10</v>
      </c>
      <c r="M223">
        <f t="shared" si="31"/>
        <v>10</v>
      </c>
    </row>
    <row r="224" spans="1:13" x14ac:dyDescent="0.2">
      <c r="A224" t="s">
        <v>4849</v>
      </c>
      <c r="B224">
        <v>9</v>
      </c>
      <c r="C224">
        <f t="shared" si="24"/>
        <v>9</v>
      </c>
      <c r="D224" t="s">
        <v>2544</v>
      </c>
      <c r="E224" t="s">
        <v>2563</v>
      </c>
      <c r="F224" t="s">
        <v>9299</v>
      </c>
      <c r="G224">
        <f t="shared" si="25"/>
        <v>1</v>
      </c>
      <c r="H224">
        <f t="shared" si="26"/>
        <v>0.5</v>
      </c>
      <c r="I224">
        <f t="shared" si="27"/>
        <v>4.5</v>
      </c>
      <c r="J224" t="str">
        <f t="shared" si="28"/>
        <v>weaksubj</v>
      </c>
      <c r="K224">
        <f t="shared" si="29"/>
        <v>-1</v>
      </c>
      <c r="L224">
        <f t="shared" si="30"/>
        <v>-9</v>
      </c>
      <c r="M224">
        <f t="shared" si="31"/>
        <v>9</v>
      </c>
    </row>
    <row r="225" spans="1:13" x14ac:dyDescent="0.2">
      <c r="A225" t="s">
        <v>4858</v>
      </c>
      <c r="B225">
        <v>3</v>
      </c>
      <c r="C225">
        <f t="shared" si="24"/>
        <v>3</v>
      </c>
      <c r="D225" t="s">
        <v>2544</v>
      </c>
      <c r="E225" t="s">
        <v>2563</v>
      </c>
      <c r="F225" t="s">
        <v>9300</v>
      </c>
      <c r="G225">
        <f t="shared" si="25"/>
        <v>1</v>
      </c>
      <c r="H225">
        <f t="shared" si="26"/>
        <v>0.5</v>
      </c>
      <c r="I225">
        <f t="shared" si="27"/>
        <v>1.5</v>
      </c>
      <c r="J225" t="str">
        <f t="shared" si="28"/>
        <v>weaksubj</v>
      </c>
      <c r="K225">
        <f t="shared" si="29"/>
        <v>-1</v>
      </c>
      <c r="L225">
        <f t="shared" si="30"/>
        <v>-3</v>
      </c>
      <c r="M225">
        <f t="shared" si="31"/>
        <v>3</v>
      </c>
    </row>
    <row r="226" spans="1:13" x14ac:dyDescent="0.2">
      <c r="A226" t="s">
        <v>4850</v>
      </c>
      <c r="B226">
        <v>2</v>
      </c>
      <c r="C226">
        <f t="shared" si="24"/>
        <v>2</v>
      </c>
      <c r="D226" t="s">
        <v>2544</v>
      </c>
      <c r="E226" t="s">
        <v>2563</v>
      </c>
      <c r="F226" t="s">
        <v>9299</v>
      </c>
      <c r="G226">
        <f t="shared" si="25"/>
        <v>1</v>
      </c>
      <c r="H226">
        <f t="shared" si="26"/>
        <v>0.5</v>
      </c>
      <c r="I226">
        <f t="shared" si="27"/>
        <v>1</v>
      </c>
      <c r="J226" t="str">
        <f t="shared" si="28"/>
        <v>weaksubj</v>
      </c>
      <c r="K226">
        <f t="shared" si="29"/>
        <v>-1</v>
      </c>
      <c r="L226">
        <f t="shared" si="30"/>
        <v>-2</v>
      </c>
      <c r="M226">
        <f t="shared" si="31"/>
        <v>2</v>
      </c>
    </row>
    <row r="227" spans="1:13" x14ac:dyDescent="0.2">
      <c r="A227" t="s">
        <v>4873</v>
      </c>
      <c r="B227">
        <v>1</v>
      </c>
      <c r="C227">
        <f t="shared" si="24"/>
        <v>1</v>
      </c>
      <c r="D227" t="s">
        <v>2544</v>
      </c>
      <c r="E227" t="s">
        <v>2563</v>
      </c>
      <c r="F227" t="s">
        <v>9302</v>
      </c>
      <c r="G227">
        <f t="shared" si="25"/>
        <v>1</v>
      </c>
      <c r="H227">
        <f t="shared" si="26"/>
        <v>0.5</v>
      </c>
      <c r="I227">
        <f t="shared" si="27"/>
        <v>0.5</v>
      </c>
      <c r="J227" t="str">
        <f t="shared" si="28"/>
        <v>weaksubj</v>
      </c>
      <c r="K227">
        <f t="shared" si="29"/>
        <v>-1</v>
      </c>
      <c r="L227">
        <f t="shared" si="30"/>
        <v>-1</v>
      </c>
      <c r="M227">
        <f t="shared" si="31"/>
        <v>1</v>
      </c>
    </row>
    <row r="228" spans="1:13" x14ac:dyDescent="0.2">
      <c r="A228" t="s">
        <v>4894</v>
      </c>
      <c r="B228">
        <v>4</v>
      </c>
      <c r="C228">
        <f t="shared" si="24"/>
        <v>4</v>
      </c>
      <c r="D228" t="s">
        <v>2544</v>
      </c>
      <c r="E228" t="s">
        <v>2563</v>
      </c>
      <c r="F228" t="s">
        <v>9299</v>
      </c>
      <c r="G228">
        <f t="shared" si="25"/>
        <v>1</v>
      </c>
      <c r="H228">
        <f t="shared" si="26"/>
        <v>0.5</v>
      </c>
      <c r="I228">
        <f t="shared" si="27"/>
        <v>2</v>
      </c>
      <c r="J228" t="str">
        <f t="shared" si="28"/>
        <v>weaksubj</v>
      </c>
      <c r="K228">
        <f t="shared" si="29"/>
        <v>-1</v>
      </c>
      <c r="L228">
        <f t="shared" si="30"/>
        <v>-4</v>
      </c>
      <c r="M228">
        <f t="shared" si="31"/>
        <v>4</v>
      </c>
    </row>
    <row r="229" spans="1:13" x14ac:dyDescent="0.2">
      <c r="A229" t="s">
        <v>4895</v>
      </c>
      <c r="B229">
        <v>3</v>
      </c>
      <c r="C229">
        <f t="shared" si="24"/>
        <v>3</v>
      </c>
      <c r="D229" t="s">
        <v>2544</v>
      </c>
      <c r="E229" t="s">
        <v>2563</v>
      </c>
      <c r="F229" t="s">
        <v>9302</v>
      </c>
      <c r="G229">
        <f t="shared" si="25"/>
        <v>1</v>
      </c>
      <c r="H229">
        <f t="shared" si="26"/>
        <v>0.5</v>
      </c>
      <c r="I229">
        <f t="shared" si="27"/>
        <v>1.5</v>
      </c>
      <c r="J229" t="str">
        <f t="shared" si="28"/>
        <v>weaksubj</v>
      </c>
      <c r="K229">
        <f t="shared" si="29"/>
        <v>-1</v>
      </c>
      <c r="L229">
        <f t="shared" si="30"/>
        <v>-3</v>
      </c>
      <c r="M229">
        <f t="shared" si="31"/>
        <v>3</v>
      </c>
    </row>
    <row r="230" spans="1:13" x14ac:dyDescent="0.2">
      <c r="A230" t="s">
        <v>4895</v>
      </c>
      <c r="B230">
        <v>3</v>
      </c>
      <c r="C230">
        <f t="shared" si="24"/>
        <v>0</v>
      </c>
      <c r="D230" t="s">
        <v>2544</v>
      </c>
      <c r="E230" t="s">
        <v>2563</v>
      </c>
      <c r="F230" t="s">
        <v>9298</v>
      </c>
      <c r="G230">
        <f t="shared" si="25"/>
        <v>1</v>
      </c>
      <c r="H230">
        <f t="shared" si="26"/>
        <v>0.5</v>
      </c>
      <c r="I230">
        <f t="shared" si="27"/>
        <v>0</v>
      </c>
      <c r="J230" t="str">
        <f t="shared" si="28"/>
        <v>weaksubj</v>
      </c>
      <c r="K230">
        <f t="shared" si="29"/>
        <v>-1</v>
      </c>
      <c r="L230">
        <f t="shared" si="30"/>
        <v>0</v>
      </c>
      <c r="M230">
        <f t="shared" si="31"/>
        <v>0</v>
      </c>
    </row>
    <row r="231" spans="1:13" x14ac:dyDescent="0.2">
      <c r="A231" t="s">
        <v>4897</v>
      </c>
      <c r="B231">
        <v>2</v>
      </c>
      <c r="C231">
        <f t="shared" si="24"/>
        <v>2</v>
      </c>
      <c r="D231" t="s">
        <v>2544</v>
      </c>
      <c r="E231" t="s">
        <v>2563</v>
      </c>
      <c r="F231" t="s">
        <v>9303</v>
      </c>
      <c r="G231">
        <f t="shared" si="25"/>
        <v>1</v>
      </c>
      <c r="H231">
        <f t="shared" si="26"/>
        <v>0.5</v>
      </c>
      <c r="I231">
        <f t="shared" si="27"/>
        <v>1</v>
      </c>
      <c r="J231" t="str">
        <f t="shared" si="28"/>
        <v>weaksubj</v>
      </c>
      <c r="K231">
        <f t="shared" si="29"/>
        <v>-1</v>
      </c>
      <c r="L231">
        <f t="shared" si="30"/>
        <v>-2</v>
      </c>
      <c r="M231">
        <f t="shared" si="31"/>
        <v>2</v>
      </c>
    </row>
    <row r="232" spans="1:13" x14ac:dyDescent="0.2">
      <c r="A232" t="s">
        <v>4902</v>
      </c>
      <c r="B232">
        <v>1</v>
      </c>
      <c r="C232">
        <f t="shared" si="24"/>
        <v>1</v>
      </c>
      <c r="D232" t="s">
        <v>2544</v>
      </c>
      <c r="E232" t="s">
        <v>2563</v>
      </c>
      <c r="F232" t="s">
        <v>9301</v>
      </c>
      <c r="G232">
        <f t="shared" si="25"/>
        <v>1</v>
      </c>
      <c r="H232">
        <f t="shared" si="26"/>
        <v>0.5</v>
      </c>
      <c r="I232">
        <f t="shared" si="27"/>
        <v>0.5</v>
      </c>
      <c r="J232" t="str">
        <f t="shared" si="28"/>
        <v>weaksubj</v>
      </c>
      <c r="K232">
        <f t="shared" si="29"/>
        <v>-1</v>
      </c>
      <c r="L232">
        <f t="shared" si="30"/>
        <v>-1</v>
      </c>
      <c r="M232">
        <f t="shared" si="31"/>
        <v>1</v>
      </c>
    </row>
    <row r="233" spans="1:13" x14ac:dyDescent="0.2">
      <c r="A233" t="s">
        <v>4915</v>
      </c>
      <c r="B233">
        <v>3</v>
      </c>
      <c r="C233">
        <f t="shared" si="24"/>
        <v>3</v>
      </c>
      <c r="D233" t="s">
        <v>2544</v>
      </c>
      <c r="E233" t="s">
        <v>2563</v>
      </c>
      <c r="F233" t="s">
        <v>9302</v>
      </c>
      <c r="G233">
        <f t="shared" si="25"/>
        <v>1</v>
      </c>
      <c r="H233">
        <f t="shared" si="26"/>
        <v>0.5</v>
      </c>
      <c r="I233">
        <f t="shared" si="27"/>
        <v>1.5</v>
      </c>
      <c r="J233" t="str">
        <f t="shared" si="28"/>
        <v>weaksubj</v>
      </c>
      <c r="K233">
        <f t="shared" si="29"/>
        <v>-1</v>
      </c>
      <c r="L233">
        <f t="shared" si="30"/>
        <v>-3</v>
      </c>
      <c r="M233">
        <f t="shared" si="31"/>
        <v>3</v>
      </c>
    </row>
    <row r="234" spans="1:13" x14ac:dyDescent="0.2">
      <c r="A234" t="s">
        <v>4922</v>
      </c>
      <c r="B234">
        <v>1</v>
      </c>
      <c r="C234">
        <f t="shared" si="24"/>
        <v>1</v>
      </c>
      <c r="D234" t="s">
        <v>2544</v>
      </c>
      <c r="E234" t="s">
        <v>2563</v>
      </c>
      <c r="F234" t="s">
        <v>9302</v>
      </c>
      <c r="G234">
        <f t="shared" si="25"/>
        <v>1</v>
      </c>
      <c r="H234">
        <f t="shared" si="26"/>
        <v>0.5</v>
      </c>
      <c r="I234">
        <f t="shared" si="27"/>
        <v>0.5</v>
      </c>
      <c r="J234" t="str">
        <f t="shared" si="28"/>
        <v>weaksubj</v>
      </c>
      <c r="K234">
        <f t="shared" si="29"/>
        <v>-1</v>
      </c>
      <c r="L234">
        <f t="shared" si="30"/>
        <v>-1</v>
      </c>
      <c r="M234">
        <f t="shared" si="31"/>
        <v>1</v>
      </c>
    </row>
    <row r="235" spans="1:13" x14ac:dyDescent="0.2">
      <c r="A235" t="s">
        <v>4929</v>
      </c>
      <c r="B235">
        <v>1</v>
      </c>
      <c r="C235">
        <f t="shared" si="24"/>
        <v>1</v>
      </c>
      <c r="D235" t="s">
        <v>2544</v>
      </c>
      <c r="E235" t="s">
        <v>2563</v>
      </c>
      <c r="F235" t="s">
        <v>9301</v>
      </c>
      <c r="G235">
        <f t="shared" si="25"/>
        <v>1</v>
      </c>
      <c r="H235">
        <f t="shared" si="26"/>
        <v>0.5</v>
      </c>
      <c r="I235">
        <f t="shared" si="27"/>
        <v>0.5</v>
      </c>
      <c r="J235" t="str">
        <f t="shared" si="28"/>
        <v>weaksubj</v>
      </c>
      <c r="K235">
        <f t="shared" si="29"/>
        <v>-1</v>
      </c>
      <c r="L235">
        <f t="shared" si="30"/>
        <v>-1</v>
      </c>
      <c r="M235">
        <f t="shared" si="31"/>
        <v>1</v>
      </c>
    </row>
    <row r="236" spans="1:13" x14ac:dyDescent="0.2">
      <c r="A236" t="s">
        <v>4965</v>
      </c>
      <c r="B236">
        <v>16</v>
      </c>
      <c r="C236">
        <f t="shared" si="24"/>
        <v>16</v>
      </c>
      <c r="D236" t="s">
        <v>2544</v>
      </c>
      <c r="E236" t="s">
        <v>2563</v>
      </c>
      <c r="F236" t="s">
        <v>9300</v>
      </c>
      <c r="G236">
        <f t="shared" si="25"/>
        <v>1</v>
      </c>
      <c r="H236">
        <f t="shared" si="26"/>
        <v>0.5</v>
      </c>
      <c r="I236">
        <f t="shared" si="27"/>
        <v>8</v>
      </c>
      <c r="J236" t="str">
        <f t="shared" si="28"/>
        <v>weaksubj</v>
      </c>
      <c r="K236">
        <f t="shared" si="29"/>
        <v>-1</v>
      </c>
      <c r="L236">
        <f t="shared" si="30"/>
        <v>-16</v>
      </c>
      <c r="M236">
        <f t="shared" si="31"/>
        <v>16</v>
      </c>
    </row>
    <row r="237" spans="1:13" x14ac:dyDescent="0.2">
      <c r="A237" t="s">
        <v>4983</v>
      </c>
      <c r="B237">
        <v>2</v>
      </c>
      <c r="C237">
        <f t="shared" si="24"/>
        <v>2</v>
      </c>
      <c r="D237" t="s">
        <v>2544</v>
      </c>
      <c r="E237" t="s">
        <v>2563</v>
      </c>
      <c r="F237" t="s">
        <v>9301</v>
      </c>
      <c r="G237">
        <f t="shared" si="25"/>
        <v>1</v>
      </c>
      <c r="H237">
        <f t="shared" si="26"/>
        <v>0.5</v>
      </c>
      <c r="I237">
        <f t="shared" si="27"/>
        <v>1</v>
      </c>
      <c r="J237" t="str">
        <f t="shared" si="28"/>
        <v>weaksubj</v>
      </c>
      <c r="K237">
        <f t="shared" si="29"/>
        <v>-1</v>
      </c>
      <c r="L237">
        <f t="shared" si="30"/>
        <v>-2</v>
      </c>
      <c r="M237">
        <f t="shared" si="31"/>
        <v>2</v>
      </c>
    </row>
    <row r="238" spans="1:13" x14ac:dyDescent="0.2">
      <c r="A238" t="s">
        <v>4983</v>
      </c>
      <c r="B238">
        <v>2</v>
      </c>
      <c r="C238">
        <f t="shared" si="24"/>
        <v>0</v>
      </c>
      <c r="D238" t="s">
        <v>2544</v>
      </c>
      <c r="E238" t="s">
        <v>2563</v>
      </c>
      <c r="F238" t="s">
        <v>9298</v>
      </c>
      <c r="G238">
        <f t="shared" si="25"/>
        <v>1</v>
      </c>
      <c r="H238">
        <f t="shared" si="26"/>
        <v>0.5</v>
      </c>
      <c r="I238">
        <f t="shared" si="27"/>
        <v>0</v>
      </c>
      <c r="J238" t="str">
        <f t="shared" si="28"/>
        <v>weaksubj</v>
      </c>
      <c r="K238">
        <f t="shared" si="29"/>
        <v>-1</v>
      </c>
      <c r="L238">
        <f t="shared" si="30"/>
        <v>0</v>
      </c>
      <c r="M238">
        <f t="shared" si="31"/>
        <v>0</v>
      </c>
    </row>
    <row r="239" spans="1:13" x14ac:dyDescent="0.2">
      <c r="A239" t="s">
        <v>4985</v>
      </c>
      <c r="B239">
        <v>1</v>
      </c>
      <c r="C239">
        <f t="shared" si="24"/>
        <v>1</v>
      </c>
      <c r="D239" t="s">
        <v>2544</v>
      </c>
      <c r="E239" t="s">
        <v>2563</v>
      </c>
      <c r="F239" t="s">
        <v>9301</v>
      </c>
      <c r="G239">
        <f t="shared" si="25"/>
        <v>1</v>
      </c>
      <c r="H239">
        <f t="shared" si="26"/>
        <v>0.5</v>
      </c>
      <c r="I239">
        <f t="shared" si="27"/>
        <v>0.5</v>
      </c>
      <c r="J239" t="str">
        <f t="shared" si="28"/>
        <v>weaksubj</v>
      </c>
      <c r="K239">
        <f t="shared" si="29"/>
        <v>-1</v>
      </c>
      <c r="L239">
        <f t="shared" si="30"/>
        <v>-1</v>
      </c>
      <c r="M239">
        <f t="shared" si="31"/>
        <v>1</v>
      </c>
    </row>
    <row r="240" spans="1:13" x14ac:dyDescent="0.2">
      <c r="A240" t="s">
        <v>5009</v>
      </c>
      <c r="B240">
        <v>57</v>
      </c>
      <c r="C240">
        <f t="shared" si="24"/>
        <v>57</v>
      </c>
      <c r="D240" t="s">
        <v>2544</v>
      </c>
      <c r="E240" t="s">
        <v>2563</v>
      </c>
      <c r="F240" t="s">
        <v>9298</v>
      </c>
      <c r="G240">
        <f t="shared" si="25"/>
        <v>1</v>
      </c>
      <c r="H240">
        <f t="shared" si="26"/>
        <v>0.5</v>
      </c>
      <c r="I240">
        <f t="shared" si="27"/>
        <v>28.5</v>
      </c>
      <c r="J240" t="str">
        <f t="shared" si="28"/>
        <v>weaksubj</v>
      </c>
      <c r="K240">
        <f t="shared" si="29"/>
        <v>-1</v>
      </c>
      <c r="L240">
        <f t="shared" si="30"/>
        <v>-57</v>
      </c>
      <c r="M240">
        <f t="shared" si="31"/>
        <v>57</v>
      </c>
    </row>
    <row r="241" spans="1:13" x14ac:dyDescent="0.2">
      <c r="A241" t="s">
        <v>5010</v>
      </c>
      <c r="B241">
        <v>3</v>
      </c>
      <c r="C241">
        <f t="shared" si="24"/>
        <v>3</v>
      </c>
      <c r="D241" t="s">
        <v>2544</v>
      </c>
      <c r="E241" t="s">
        <v>2563</v>
      </c>
      <c r="F241" t="s">
        <v>9298</v>
      </c>
      <c r="G241">
        <f t="shared" si="25"/>
        <v>1</v>
      </c>
      <c r="H241">
        <f t="shared" si="26"/>
        <v>0.5</v>
      </c>
      <c r="I241">
        <f t="shared" si="27"/>
        <v>1.5</v>
      </c>
      <c r="J241" t="str">
        <f t="shared" si="28"/>
        <v>weaksubj</v>
      </c>
      <c r="K241">
        <f t="shared" si="29"/>
        <v>-1</v>
      </c>
      <c r="L241">
        <f t="shared" si="30"/>
        <v>-3</v>
      </c>
      <c r="M241">
        <f t="shared" si="31"/>
        <v>3</v>
      </c>
    </row>
    <row r="242" spans="1:13" x14ac:dyDescent="0.2">
      <c r="A242" t="s">
        <v>5021</v>
      </c>
      <c r="B242">
        <v>3</v>
      </c>
      <c r="C242">
        <f t="shared" si="24"/>
        <v>3</v>
      </c>
      <c r="D242" t="s">
        <v>2544</v>
      </c>
      <c r="E242" t="s">
        <v>2563</v>
      </c>
      <c r="F242" t="s">
        <v>9298</v>
      </c>
      <c r="G242">
        <f t="shared" si="25"/>
        <v>1</v>
      </c>
      <c r="H242">
        <f t="shared" si="26"/>
        <v>0.5</v>
      </c>
      <c r="I242">
        <f t="shared" si="27"/>
        <v>1.5</v>
      </c>
      <c r="J242" t="str">
        <f t="shared" si="28"/>
        <v>weaksubj</v>
      </c>
      <c r="K242">
        <f t="shared" si="29"/>
        <v>-1</v>
      </c>
      <c r="L242">
        <f t="shared" si="30"/>
        <v>-3</v>
      </c>
      <c r="M242">
        <f t="shared" si="31"/>
        <v>3</v>
      </c>
    </row>
    <row r="243" spans="1:13" x14ac:dyDescent="0.2">
      <c r="A243" t="s">
        <v>5024</v>
      </c>
      <c r="B243">
        <v>6</v>
      </c>
      <c r="C243">
        <f t="shared" si="24"/>
        <v>6</v>
      </c>
      <c r="D243" t="s">
        <v>2544</v>
      </c>
      <c r="E243" t="s">
        <v>2563</v>
      </c>
      <c r="F243" t="s">
        <v>9298</v>
      </c>
      <c r="G243">
        <f t="shared" si="25"/>
        <v>1</v>
      </c>
      <c r="H243">
        <f t="shared" si="26"/>
        <v>0.5</v>
      </c>
      <c r="I243">
        <f t="shared" si="27"/>
        <v>3</v>
      </c>
      <c r="J243" t="str">
        <f t="shared" si="28"/>
        <v>weaksubj</v>
      </c>
      <c r="K243">
        <f t="shared" si="29"/>
        <v>-1</v>
      </c>
      <c r="L243">
        <f t="shared" si="30"/>
        <v>-6</v>
      </c>
      <c r="M243">
        <f t="shared" si="31"/>
        <v>6</v>
      </c>
    </row>
    <row r="244" spans="1:13" x14ac:dyDescent="0.2">
      <c r="A244" t="s">
        <v>5038</v>
      </c>
      <c r="B244">
        <v>13</v>
      </c>
      <c r="C244">
        <f t="shared" si="24"/>
        <v>13</v>
      </c>
      <c r="D244" t="s">
        <v>2544</v>
      </c>
      <c r="E244" t="s">
        <v>2563</v>
      </c>
      <c r="F244" t="s">
        <v>9298</v>
      </c>
      <c r="G244">
        <f t="shared" si="25"/>
        <v>1</v>
      </c>
      <c r="H244">
        <f t="shared" si="26"/>
        <v>0.5</v>
      </c>
      <c r="I244">
        <f t="shared" si="27"/>
        <v>6.5</v>
      </c>
      <c r="J244" t="str">
        <f t="shared" si="28"/>
        <v>weaksubj</v>
      </c>
      <c r="K244">
        <f t="shared" si="29"/>
        <v>-1</v>
      </c>
      <c r="L244">
        <f t="shared" si="30"/>
        <v>-13</v>
      </c>
      <c r="M244">
        <f t="shared" si="31"/>
        <v>13</v>
      </c>
    </row>
    <row r="245" spans="1:13" x14ac:dyDescent="0.2">
      <c r="A245" t="s">
        <v>5044</v>
      </c>
      <c r="B245">
        <v>2</v>
      </c>
      <c r="C245">
        <f t="shared" si="24"/>
        <v>2</v>
      </c>
      <c r="D245" t="s">
        <v>2544</v>
      </c>
      <c r="E245" t="s">
        <v>2563</v>
      </c>
      <c r="F245" t="s">
        <v>9300</v>
      </c>
      <c r="G245">
        <f t="shared" si="25"/>
        <v>1</v>
      </c>
      <c r="H245">
        <f t="shared" si="26"/>
        <v>0.5</v>
      </c>
      <c r="I245">
        <f t="shared" si="27"/>
        <v>1</v>
      </c>
      <c r="J245" t="str">
        <f t="shared" si="28"/>
        <v>weaksubj</v>
      </c>
      <c r="K245">
        <f t="shared" si="29"/>
        <v>-1</v>
      </c>
      <c r="L245">
        <f t="shared" si="30"/>
        <v>-2</v>
      </c>
      <c r="M245">
        <f t="shared" si="31"/>
        <v>2</v>
      </c>
    </row>
    <row r="246" spans="1:13" x14ac:dyDescent="0.2">
      <c r="A246" t="s">
        <v>5045</v>
      </c>
      <c r="B246">
        <v>2</v>
      </c>
      <c r="C246">
        <f t="shared" si="24"/>
        <v>2</v>
      </c>
      <c r="D246" t="s">
        <v>2544</v>
      </c>
      <c r="E246" t="s">
        <v>2563</v>
      </c>
      <c r="F246" t="s">
        <v>9300</v>
      </c>
      <c r="G246">
        <f t="shared" si="25"/>
        <v>1</v>
      </c>
      <c r="H246">
        <f t="shared" si="26"/>
        <v>0.5</v>
      </c>
      <c r="I246">
        <f t="shared" si="27"/>
        <v>1</v>
      </c>
      <c r="J246" t="str">
        <f t="shared" si="28"/>
        <v>weaksubj</v>
      </c>
      <c r="K246">
        <f t="shared" si="29"/>
        <v>-1</v>
      </c>
      <c r="L246">
        <f t="shared" si="30"/>
        <v>-2</v>
      </c>
      <c r="M246">
        <f t="shared" si="31"/>
        <v>2</v>
      </c>
    </row>
    <row r="247" spans="1:13" x14ac:dyDescent="0.2">
      <c r="A247" t="s">
        <v>5047</v>
      </c>
      <c r="B247">
        <v>1</v>
      </c>
      <c r="C247">
        <f t="shared" si="24"/>
        <v>1</v>
      </c>
      <c r="D247" t="s">
        <v>2544</v>
      </c>
      <c r="E247" t="s">
        <v>2563</v>
      </c>
      <c r="F247" t="s">
        <v>9300</v>
      </c>
      <c r="G247">
        <f t="shared" si="25"/>
        <v>1</v>
      </c>
      <c r="H247">
        <f t="shared" si="26"/>
        <v>0.5</v>
      </c>
      <c r="I247">
        <f t="shared" si="27"/>
        <v>0.5</v>
      </c>
      <c r="J247" t="str">
        <f t="shared" si="28"/>
        <v>weaksubj</v>
      </c>
      <c r="K247">
        <f t="shared" si="29"/>
        <v>-1</v>
      </c>
      <c r="L247">
        <f t="shared" si="30"/>
        <v>-1</v>
      </c>
      <c r="M247">
        <f t="shared" si="31"/>
        <v>1</v>
      </c>
    </row>
    <row r="248" spans="1:13" x14ac:dyDescent="0.2">
      <c r="A248" t="s">
        <v>5051</v>
      </c>
      <c r="B248">
        <v>27</v>
      </c>
      <c r="C248">
        <f t="shared" si="24"/>
        <v>27</v>
      </c>
      <c r="D248" t="s">
        <v>2544</v>
      </c>
      <c r="E248" t="s">
        <v>2563</v>
      </c>
      <c r="F248" t="s">
        <v>9303</v>
      </c>
      <c r="G248">
        <f t="shared" si="25"/>
        <v>1</v>
      </c>
      <c r="H248">
        <f t="shared" si="26"/>
        <v>0.5</v>
      </c>
      <c r="I248">
        <f t="shared" si="27"/>
        <v>13.5</v>
      </c>
      <c r="J248" t="str">
        <f t="shared" si="28"/>
        <v>weaksubj</v>
      </c>
      <c r="K248">
        <f t="shared" si="29"/>
        <v>-1</v>
      </c>
      <c r="L248">
        <f t="shared" si="30"/>
        <v>-27</v>
      </c>
      <c r="M248">
        <f t="shared" si="31"/>
        <v>27</v>
      </c>
    </row>
    <row r="249" spans="1:13" x14ac:dyDescent="0.2">
      <c r="A249" t="s">
        <v>5052</v>
      </c>
      <c r="B249">
        <v>3</v>
      </c>
      <c r="C249">
        <f t="shared" si="24"/>
        <v>3</v>
      </c>
      <c r="D249" t="s">
        <v>2544</v>
      </c>
      <c r="E249" t="s">
        <v>2563</v>
      </c>
      <c r="F249" t="s">
        <v>9303</v>
      </c>
      <c r="G249">
        <f t="shared" si="25"/>
        <v>1</v>
      </c>
      <c r="H249">
        <f t="shared" si="26"/>
        <v>0.5</v>
      </c>
      <c r="I249">
        <f t="shared" si="27"/>
        <v>1.5</v>
      </c>
      <c r="J249" t="str">
        <f t="shared" si="28"/>
        <v>weaksubj</v>
      </c>
      <c r="K249">
        <f t="shared" si="29"/>
        <v>-1</v>
      </c>
      <c r="L249">
        <f t="shared" si="30"/>
        <v>-3</v>
      </c>
      <c r="M249">
        <f t="shared" si="31"/>
        <v>3</v>
      </c>
    </row>
    <row r="250" spans="1:13" x14ac:dyDescent="0.2">
      <c r="A250" t="s">
        <v>5042</v>
      </c>
      <c r="B250">
        <v>52</v>
      </c>
      <c r="C250">
        <f t="shared" si="24"/>
        <v>52</v>
      </c>
      <c r="D250" t="s">
        <v>2544</v>
      </c>
      <c r="E250" t="s">
        <v>2563</v>
      </c>
      <c r="F250" t="s">
        <v>9300</v>
      </c>
      <c r="G250">
        <f t="shared" si="25"/>
        <v>1</v>
      </c>
      <c r="H250">
        <f t="shared" si="26"/>
        <v>0.5</v>
      </c>
      <c r="I250">
        <f t="shared" si="27"/>
        <v>26</v>
      </c>
      <c r="J250" t="str">
        <f t="shared" si="28"/>
        <v>weaksubj</v>
      </c>
      <c r="K250">
        <f t="shared" si="29"/>
        <v>-1</v>
      </c>
      <c r="L250">
        <f t="shared" si="30"/>
        <v>-52</v>
      </c>
      <c r="M250">
        <f t="shared" si="31"/>
        <v>52</v>
      </c>
    </row>
    <row r="251" spans="1:13" x14ac:dyDescent="0.2">
      <c r="A251" t="s">
        <v>5042</v>
      </c>
      <c r="B251">
        <v>52</v>
      </c>
      <c r="C251">
        <f t="shared" si="24"/>
        <v>0</v>
      </c>
      <c r="D251" t="s">
        <v>2544</v>
      </c>
      <c r="E251" t="s">
        <v>2563</v>
      </c>
      <c r="F251" t="s">
        <v>9301</v>
      </c>
      <c r="G251">
        <f t="shared" si="25"/>
        <v>1</v>
      </c>
      <c r="H251">
        <f t="shared" si="26"/>
        <v>0.5</v>
      </c>
      <c r="I251">
        <f t="shared" si="27"/>
        <v>0</v>
      </c>
      <c r="J251" t="str">
        <f t="shared" si="28"/>
        <v>weaksubj</v>
      </c>
      <c r="K251">
        <f t="shared" si="29"/>
        <v>-1</v>
      </c>
      <c r="L251">
        <f t="shared" si="30"/>
        <v>0</v>
      </c>
      <c r="M251">
        <f t="shared" si="31"/>
        <v>0</v>
      </c>
    </row>
    <row r="252" spans="1:13" x14ac:dyDescent="0.2">
      <c r="A252" t="s">
        <v>5063</v>
      </c>
      <c r="B252">
        <v>2</v>
      </c>
      <c r="C252">
        <f t="shared" si="24"/>
        <v>2</v>
      </c>
      <c r="D252" t="s">
        <v>2544</v>
      </c>
      <c r="E252" t="s">
        <v>2563</v>
      </c>
      <c r="F252" t="s">
        <v>9303</v>
      </c>
      <c r="G252">
        <f t="shared" si="25"/>
        <v>1</v>
      </c>
      <c r="H252">
        <f t="shared" si="26"/>
        <v>0.5</v>
      </c>
      <c r="I252">
        <f t="shared" si="27"/>
        <v>1</v>
      </c>
      <c r="J252" t="str">
        <f t="shared" si="28"/>
        <v>weaksubj</v>
      </c>
      <c r="K252">
        <f t="shared" si="29"/>
        <v>-1</v>
      </c>
      <c r="L252">
        <f t="shared" si="30"/>
        <v>-2</v>
      </c>
      <c r="M252">
        <f t="shared" si="31"/>
        <v>2</v>
      </c>
    </row>
    <row r="253" spans="1:13" x14ac:dyDescent="0.2">
      <c r="A253" t="s">
        <v>5078</v>
      </c>
      <c r="B253">
        <v>1</v>
      </c>
      <c r="C253">
        <f t="shared" si="24"/>
        <v>1</v>
      </c>
      <c r="D253" t="s">
        <v>2544</v>
      </c>
      <c r="E253" t="s">
        <v>2563</v>
      </c>
      <c r="F253" t="s">
        <v>9298</v>
      </c>
      <c r="G253">
        <f t="shared" si="25"/>
        <v>1</v>
      </c>
      <c r="H253">
        <f t="shared" si="26"/>
        <v>0.5</v>
      </c>
      <c r="I253">
        <f t="shared" si="27"/>
        <v>0.5</v>
      </c>
      <c r="J253" t="str">
        <f t="shared" si="28"/>
        <v>weaksubj</v>
      </c>
      <c r="K253">
        <f t="shared" si="29"/>
        <v>-1</v>
      </c>
      <c r="L253">
        <f t="shared" si="30"/>
        <v>-1</v>
      </c>
      <c r="M253">
        <f t="shared" si="31"/>
        <v>1</v>
      </c>
    </row>
    <row r="254" spans="1:13" x14ac:dyDescent="0.2">
      <c r="A254" t="s">
        <v>5092</v>
      </c>
      <c r="B254">
        <v>5</v>
      </c>
      <c r="C254">
        <f t="shared" si="24"/>
        <v>5</v>
      </c>
      <c r="D254" t="s">
        <v>2544</v>
      </c>
      <c r="E254" t="s">
        <v>2563</v>
      </c>
      <c r="F254" t="s">
        <v>9302</v>
      </c>
      <c r="G254">
        <f t="shared" si="25"/>
        <v>1</v>
      </c>
      <c r="H254">
        <f t="shared" si="26"/>
        <v>0.5</v>
      </c>
      <c r="I254">
        <f t="shared" si="27"/>
        <v>2.5</v>
      </c>
      <c r="J254" t="str">
        <f t="shared" si="28"/>
        <v>weaksubj</v>
      </c>
      <c r="K254">
        <f t="shared" si="29"/>
        <v>-1</v>
      </c>
      <c r="L254">
        <f t="shared" si="30"/>
        <v>-5</v>
      </c>
      <c r="M254">
        <f t="shared" si="31"/>
        <v>5</v>
      </c>
    </row>
    <row r="255" spans="1:13" x14ac:dyDescent="0.2">
      <c r="A255" t="s">
        <v>5104</v>
      </c>
      <c r="B255">
        <v>8</v>
      </c>
      <c r="C255">
        <f t="shared" si="24"/>
        <v>8</v>
      </c>
      <c r="D255" t="s">
        <v>2544</v>
      </c>
      <c r="E255" t="s">
        <v>2563</v>
      </c>
      <c r="F255" t="s">
        <v>9301</v>
      </c>
      <c r="G255">
        <f t="shared" si="25"/>
        <v>1</v>
      </c>
      <c r="H255">
        <f t="shared" si="26"/>
        <v>0.5</v>
      </c>
      <c r="I255">
        <f t="shared" si="27"/>
        <v>4</v>
      </c>
      <c r="J255" t="str">
        <f t="shared" si="28"/>
        <v>weaksubj</v>
      </c>
      <c r="K255">
        <f t="shared" si="29"/>
        <v>-1</v>
      </c>
      <c r="L255">
        <f t="shared" si="30"/>
        <v>-8</v>
      </c>
      <c r="M255">
        <f t="shared" si="31"/>
        <v>8</v>
      </c>
    </row>
    <row r="256" spans="1:13" x14ac:dyDescent="0.2">
      <c r="A256" t="s">
        <v>5105</v>
      </c>
      <c r="B256">
        <v>10</v>
      </c>
      <c r="C256">
        <f t="shared" si="24"/>
        <v>10</v>
      </c>
      <c r="D256" t="s">
        <v>2544</v>
      </c>
      <c r="E256" t="s">
        <v>2563</v>
      </c>
      <c r="F256" t="s">
        <v>9301</v>
      </c>
      <c r="G256">
        <f t="shared" si="25"/>
        <v>1</v>
      </c>
      <c r="H256">
        <f t="shared" si="26"/>
        <v>0.5</v>
      </c>
      <c r="I256">
        <f t="shared" si="27"/>
        <v>5</v>
      </c>
      <c r="J256" t="str">
        <f t="shared" si="28"/>
        <v>weaksubj</v>
      </c>
      <c r="K256">
        <f t="shared" si="29"/>
        <v>-1</v>
      </c>
      <c r="L256">
        <f t="shared" si="30"/>
        <v>-10</v>
      </c>
      <c r="M256">
        <f t="shared" si="31"/>
        <v>10</v>
      </c>
    </row>
    <row r="257" spans="1:13" x14ac:dyDescent="0.2">
      <c r="A257" t="s">
        <v>5106</v>
      </c>
      <c r="B257">
        <v>8</v>
      </c>
      <c r="C257">
        <f t="shared" si="24"/>
        <v>8</v>
      </c>
      <c r="D257" t="s">
        <v>2544</v>
      </c>
      <c r="E257" t="s">
        <v>2563</v>
      </c>
      <c r="F257" t="s">
        <v>9301</v>
      </c>
      <c r="G257">
        <f t="shared" si="25"/>
        <v>1</v>
      </c>
      <c r="H257">
        <f t="shared" si="26"/>
        <v>0.5</v>
      </c>
      <c r="I257">
        <f t="shared" si="27"/>
        <v>4</v>
      </c>
      <c r="J257" t="str">
        <f t="shared" si="28"/>
        <v>weaksubj</v>
      </c>
      <c r="K257">
        <f t="shared" si="29"/>
        <v>-1</v>
      </c>
      <c r="L257">
        <f t="shared" si="30"/>
        <v>-8</v>
      </c>
      <c r="M257">
        <f t="shared" si="31"/>
        <v>8</v>
      </c>
    </row>
    <row r="258" spans="1:13" x14ac:dyDescent="0.2">
      <c r="A258" t="s">
        <v>5121</v>
      </c>
      <c r="B258">
        <v>27</v>
      </c>
      <c r="C258">
        <f t="shared" si="24"/>
        <v>27</v>
      </c>
      <c r="D258" t="s">
        <v>2544</v>
      </c>
      <c r="E258" t="s">
        <v>2563</v>
      </c>
      <c r="F258" t="s">
        <v>9301</v>
      </c>
      <c r="G258">
        <f t="shared" si="25"/>
        <v>1</v>
      </c>
      <c r="H258">
        <f t="shared" si="26"/>
        <v>0.5</v>
      </c>
      <c r="I258">
        <f t="shared" si="27"/>
        <v>13.5</v>
      </c>
      <c r="J258" t="str">
        <f t="shared" si="28"/>
        <v>weaksubj</v>
      </c>
      <c r="K258">
        <f t="shared" si="29"/>
        <v>-1</v>
      </c>
      <c r="L258">
        <f t="shared" si="30"/>
        <v>-27</v>
      </c>
      <c r="M258">
        <f t="shared" si="31"/>
        <v>27</v>
      </c>
    </row>
    <row r="259" spans="1:13" x14ac:dyDescent="0.2">
      <c r="A259" t="s">
        <v>5134</v>
      </c>
      <c r="B259">
        <v>1</v>
      </c>
      <c r="C259">
        <f t="shared" si="24"/>
        <v>1</v>
      </c>
      <c r="D259" t="s">
        <v>2544</v>
      </c>
      <c r="E259" t="s">
        <v>2563</v>
      </c>
      <c r="F259" t="s">
        <v>9301</v>
      </c>
      <c r="G259">
        <f t="shared" si="25"/>
        <v>1</v>
      </c>
      <c r="H259">
        <f t="shared" si="26"/>
        <v>0.5</v>
      </c>
      <c r="I259">
        <f t="shared" si="27"/>
        <v>0.5</v>
      </c>
      <c r="J259" t="str">
        <f t="shared" si="28"/>
        <v>weaksubj</v>
      </c>
      <c r="K259">
        <f t="shared" si="29"/>
        <v>-1</v>
      </c>
      <c r="L259">
        <f t="shared" si="30"/>
        <v>-1</v>
      </c>
      <c r="M259">
        <f t="shared" si="31"/>
        <v>1</v>
      </c>
    </row>
    <row r="260" spans="1:13" x14ac:dyDescent="0.2">
      <c r="A260" t="s">
        <v>5141</v>
      </c>
      <c r="B260">
        <v>2</v>
      </c>
      <c r="C260">
        <f t="shared" si="24"/>
        <v>2</v>
      </c>
      <c r="D260" t="s">
        <v>2544</v>
      </c>
      <c r="E260" t="s">
        <v>2563</v>
      </c>
      <c r="F260" t="s">
        <v>9300</v>
      </c>
      <c r="G260">
        <f t="shared" si="25"/>
        <v>1</v>
      </c>
      <c r="H260">
        <f t="shared" si="26"/>
        <v>0.5</v>
      </c>
      <c r="I260">
        <f t="shared" si="27"/>
        <v>1</v>
      </c>
      <c r="J260" t="str">
        <f t="shared" si="28"/>
        <v>weaksubj</v>
      </c>
      <c r="K260">
        <f t="shared" si="29"/>
        <v>-1</v>
      </c>
      <c r="L260">
        <f t="shared" si="30"/>
        <v>-2</v>
      </c>
      <c r="M260">
        <f t="shared" si="31"/>
        <v>2</v>
      </c>
    </row>
    <row r="261" spans="1:13" x14ac:dyDescent="0.2">
      <c r="A261" t="s">
        <v>5165</v>
      </c>
      <c r="B261">
        <v>1</v>
      </c>
      <c r="C261">
        <f t="shared" si="24"/>
        <v>1</v>
      </c>
      <c r="D261" t="s">
        <v>2544</v>
      </c>
      <c r="E261" t="s">
        <v>2563</v>
      </c>
      <c r="F261" t="s">
        <v>9298</v>
      </c>
      <c r="G261">
        <f t="shared" si="25"/>
        <v>1</v>
      </c>
      <c r="H261">
        <f t="shared" si="26"/>
        <v>0.5</v>
      </c>
      <c r="I261">
        <f t="shared" si="27"/>
        <v>0.5</v>
      </c>
      <c r="J261" t="str">
        <f t="shared" si="28"/>
        <v>weaksubj</v>
      </c>
      <c r="K261">
        <f t="shared" si="29"/>
        <v>-1</v>
      </c>
      <c r="L261">
        <f t="shared" si="30"/>
        <v>-1</v>
      </c>
      <c r="M261">
        <f t="shared" si="31"/>
        <v>1</v>
      </c>
    </row>
    <row r="262" spans="1:13" x14ac:dyDescent="0.2">
      <c r="A262" t="s">
        <v>5166</v>
      </c>
      <c r="B262">
        <v>188</v>
      </c>
      <c r="C262">
        <f t="shared" si="24"/>
        <v>188</v>
      </c>
      <c r="D262" t="s">
        <v>2544</v>
      </c>
      <c r="E262" t="s">
        <v>2563</v>
      </c>
      <c r="F262" t="s">
        <v>9298</v>
      </c>
      <c r="G262">
        <f t="shared" si="25"/>
        <v>1</v>
      </c>
      <c r="H262">
        <f t="shared" si="26"/>
        <v>0.5</v>
      </c>
      <c r="I262">
        <f t="shared" si="27"/>
        <v>94</v>
      </c>
      <c r="J262" t="str">
        <f t="shared" si="28"/>
        <v>weaksubj</v>
      </c>
      <c r="K262">
        <f t="shared" si="29"/>
        <v>-1</v>
      </c>
      <c r="L262">
        <f t="shared" si="30"/>
        <v>-188</v>
      </c>
      <c r="M262">
        <f t="shared" si="31"/>
        <v>188</v>
      </c>
    </row>
    <row r="263" spans="1:13" x14ac:dyDescent="0.2">
      <c r="A263" t="s">
        <v>5168</v>
      </c>
      <c r="B263">
        <v>1</v>
      </c>
      <c r="C263">
        <f t="shared" si="24"/>
        <v>1</v>
      </c>
      <c r="D263" t="s">
        <v>2544</v>
      </c>
      <c r="E263" t="s">
        <v>2563</v>
      </c>
      <c r="F263" t="s">
        <v>9301</v>
      </c>
      <c r="G263">
        <f t="shared" si="25"/>
        <v>1</v>
      </c>
      <c r="H263">
        <f t="shared" si="26"/>
        <v>0.5</v>
      </c>
      <c r="I263">
        <f t="shared" si="27"/>
        <v>0.5</v>
      </c>
      <c r="J263" t="str">
        <f t="shared" si="28"/>
        <v>weaksubj</v>
      </c>
      <c r="K263">
        <f t="shared" si="29"/>
        <v>-1</v>
      </c>
      <c r="L263">
        <f t="shared" si="30"/>
        <v>-1</v>
      </c>
      <c r="M263">
        <f t="shared" si="31"/>
        <v>1</v>
      </c>
    </row>
    <row r="264" spans="1:13" x14ac:dyDescent="0.2">
      <c r="A264" t="s">
        <v>5174</v>
      </c>
      <c r="B264">
        <v>1</v>
      </c>
      <c r="C264">
        <f t="shared" ref="C264:C327" si="32">IF(A264=A263,0,B264)</f>
        <v>1</v>
      </c>
      <c r="D264" t="s">
        <v>2544</v>
      </c>
      <c r="E264" t="s">
        <v>2563</v>
      </c>
      <c r="F264" t="s">
        <v>9301</v>
      </c>
      <c r="G264">
        <f t="shared" ref="G264:G327" si="33">VLOOKUP(E264,$G$1:$H$4,2,FALSE)</f>
        <v>1</v>
      </c>
      <c r="H264">
        <f t="shared" ref="H264:H327" si="34">VLOOKUP(D264,$D$1:$E$2,2,FALSE)</f>
        <v>0.5</v>
      </c>
      <c r="I264">
        <f t="shared" ref="I264:I327" si="35">C264*G264*H264</f>
        <v>0.5</v>
      </c>
      <c r="J264" t="str">
        <f t="shared" ref="J264:J327" si="36">IF(E264=$I$660,D264,0)</f>
        <v>weaksubj</v>
      </c>
      <c r="K264">
        <f t="shared" ref="K264:K327" si="37">IF(J264=0,0,IF(J264=$A$1,$B$1,$B$2))</f>
        <v>-1</v>
      </c>
      <c r="L264">
        <f t="shared" ref="L264:L327" si="38">K264*C264</f>
        <v>-1</v>
      </c>
      <c r="M264">
        <f t="shared" ref="M264:M327" si="39">ABS(K264)*C264</f>
        <v>1</v>
      </c>
    </row>
    <row r="265" spans="1:13" x14ac:dyDescent="0.2">
      <c r="A265" t="s">
        <v>5201</v>
      </c>
      <c r="B265">
        <v>380</v>
      </c>
      <c r="C265">
        <f t="shared" si="32"/>
        <v>380</v>
      </c>
      <c r="D265" t="s">
        <v>2544</v>
      </c>
      <c r="E265" t="s">
        <v>2563</v>
      </c>
      <c r="F265" t="s">
        <v>9301</v>
      </c>
      <c r="G265">
        <f t="shared" si="33"/>
        <v>1</v>
      </c>
      <c r="H265">
        <f t="shared" si="34"/>
        <v>0.5</v>
      </c>
      <c r="I265">
        <f t="shared" si="35"/>
        <v>190</v>
      </c>
      <c r="J265" t="str">
        <f t="shared" si="36"/>
        <v>weaksubj</v>
      </c>
      <c r="K265">
        <f t="shared" si="37"/>
        <v>-1</v>
      </c>
      <c r="L265">
        <f t="shared" si="38"/>
        <v>-380</v>
      </c>
      <c r="M265">
        <f t="shared" si="39"/>
        <v>380</v>
      </c>
    </row>
    <row r="266" spans="1:13" x14ac:dyDescent="0.2">
      <c r="A266" t="s">
        <v>5206</v>
      </c>
      <c r="B266">
        <v>12</v>
      </c>
      <c r="C266">
        <f t="shared" si="32"/>
        <v>12</v>
      </c>
      <c r="D266" t="s">
        <v>2544</v>
      </c>
      <c r="E266" t="s">
        <v>2563</v>
      </c>
      <c r="F266" t="s">
        <v>9301</v>
      </c>
      <c r="G266">
        <f t="shared" si="33"/>
        <v>1</v>
      </c>
      <c r="H266">
        <f t="shared" si="34"/>
        <v>0.5</v>
      </c>
      <c r="I266">
        <f t="shared" si="35"/>
        <v>6</v>
      </c>
      <c r="J266" t="str">
        <f t="shared" si="36"/>
        <v>weaksubj</v>
      </c>
      <c r="K266">
        <f t="shared" si="37"/>
        <v>-1</v>
      </c>
      <c r="L266">
        <f t="shared" si="38"/>
        <v>-12</v>
      </c>
      <c r="M266">
        <f t="shared" si="39"/>
        <v>12</v>
      </c>
    </row>
    <row r="267" spans="1:13" x14ac:dyDescent="0.2">
      <c r="A267" t="s">
        <v>5232</v>
      </c>
      <c r="B267">
        <v>1</v>
      </c>
      <c r="C267">
        <f t="shared" si="32"/>
        <v>1</v>
      </c>
      <c r="D267" t="s">
        <v>2544</v>
      </c>
      <c r="E267" t="s">
        <v>2563</v>
      </c>
      <c r="F267" t="s">
        <v>9303</v>
      </c>
      <c r="G267">
        <f t="shared" si="33"/>
        <v>1</v>
      </c>
      <c r="H267">
        <f t="shared" si="34"/>
        <v>0.5</v>
      </c>
      <c r="I267">
        <f t="shared" si="35"/>
        <v>0.5</v>
      </c>
      <c r="J267" t="str">
        <f t="shared" si="36"/>
        <v>weaksubj</v>
      </c>
      <c r="K267">
        <f t="shared" si="37"/>
        <v>-1</v>
      </c>
      <c r="L267">
        <f t="shared" si="38"/>
        <v>-1</v>
      </c>
      <c r="M267">
        <f t="shared" si="39"/>
        <v>1</v>
      </c>
    </row>
    <row r="268" spans="1:13" x14ac:dyDescent="0.2">
      <c r="A268" t="s">
        <v>5270</v>
      </c>
      <c r="B268">
        <v>1</v>
      </c>
      <c r="C268">
        <f t="shared" si="32"/>
        <v>1</v>
      </c>
      <c r="D268" t="s">
        <v>2544</v>
      </c>
      <c r="E268" t="s">
        <v>2563</v>
      </c>
      <c r="F268" t="s">
        <v>9301</v>
      </c>
      <c r="G268">
        <f t="shared" si="33"/>
        <v>1</v>
      </c>
      <c r="H268">
        <f t="shared" si="34"/>
        <v>0.5</v>
      </c>
      <c r="I268">
        <f t="shared" si="35"/>
        <v>0.5</v>
      </c>
      <c r="J268" t="str">
        <f t="shared" si="36"/>
        <v>weaksubj</v>
      </c>
      <c r="K268">
        <f t="shared" si="37"/>
        <v>-1</v>
      </c>
      <c r="L268">
        <f t="shared" si="38"/>
        <v>-1</v>
      </c>
      <c r="M268">
        <f t="shared" si="39"/>
        <v>1</v>
      </c>
    </row>
    <row r="269" spans="1:13" x14ac:dyDescent="0.2">
      <c r="A269" t="s">
        <v>5275</v>
      </c>
      <c r="B269">
        <v>8</v>
      </c>
      <c r="C269">
        <f t="shared" si="32"/>
        <v>8</v>
      </c>
      <c r="D269" t="s">
        <v>2544</v>
      </c>
      <c r="E269" t="s">
        <v>2563</v>
      </c>
      <c r="F269" t="s">
        <v>9301</v>
      </c>
      <c r="G269">
        <f t="shared" si="33"/>
        <v>1</v>
      </c>
      <c r="H269">
        <f t="shared" si="34"/>
        <v>0.5</v>
      </c>
      <c r="I269">
        <f t="shared" si="35"/>
        <v>4</v>
      </c>
      <c r="J269" t="str">
        <f t="shared" si="36"/>
        <v>weaksubj</v>
      </c>
      <c r="K269">
        <f t="shared" si="37"/>
        <v>-1</v>
      </c>
      <c r="L269">
        <f t="shared" si="38"/>
        <v>-8</v>
      </c>
      <c r="M269">
        <f t="shared" si="39"/>
        <v>8</v>
      </c>
    </row>
    <row r="270" spans="1:13" x14ac:dyDescent="0.2">
      <c r="A270" t="s">
        <v>5277</v>
      </c>
      <c r="B270">
        <v>28</v>
      </c>
      <c r="C270">
        <f t="shared" si="32"/>
        <v>28</v>
      </c>
      <c r="D270" t="s">
        <v>2544</v>
      </c>
      <c r="E270" t="s">
        <v>2563</v>
      </c>
      <c r="F270" t="s">
        <v>9301</v>
      </c>
      <c r="G270">
        <f t="shared" si="33"/>
        <v>1</v>
      </c>
      <c r="H270">
        <f t="shared" si="34"/>
        <v>0.5</v>
      </c>
      <c r="I270">
        <f t="shared" si="35"/>
        <v>14</v>
      </c>
      <c r="J270" t="str">
        <f t="shared" si="36"/>
        <v>weaksubj</v>
      </c>
      <c r="K270">
        <f t="shared" si="37"/>
        <v>-1</v>
      </c>
      <c r="L270">
        <f t="shared" si="38"/>
        <v>-28</v>
      </c>
      <c r="M270">
        <f t="shared" si="39"/>
        <v>28</v>
      </c>
    </row>
    <row r="271" spans="1:13" x14ac:dyDescent="0.2">
      <c r="A271" t="s">
        <v>5283</v>
      </c>
      <c r="B271">
        <v>50</v>
      </c>
      <c r="C271">
        <f t="shared" si="32"/>
        <v>50</v>
      </c>
      <c r="D271" t="s">
        <v>2544</v>
      </c>
      <c r="E271" t="s">
        <v>2563</v>
      </c>
      <c r="F271" t="s">
        <v>9302</v>
      </c>
      <c r="G271">
        <f t="shared" si="33"/>
        <v>1</v>
      </c>
      <c r="H271">
        <f t="shared" si="34"/>
        <v>0.5</v>
      </c>
      <c r="I271">
        <f t="shared" si="35"/>
        <v>25</v>
      </c>
      <c r="J271" t="str">
        <f t="shared" si="36"/>
        <v>weaksubj</v>
      </c>
      <c r="K271">
        <f t="shared" si="37"/>
        <v>-1</v>
      </c>
      <c r="L271">
        <f t="shared" si="38"/>
        <v>-50</v>
      </c>
      <c r="M271">
        <f t="shared" si="39"/>
        <v>50</v>
      </c>
    </row>
    <row r="272" spans="1:13" x14ac:dyDescent="0.2">
      <c r="A272" t="s">
        <v>5296</v>
      </c>
      <c r="B272">
        <v>1</v>
      </c>
      <c r="C272">
        <f t="shared" si="32"/>
        <v>1</v>
      </c>
      <c r="D272" t="s">
        <v>2544</v>
      </c>
      <c r="E272" t="s">
        <v>2563</v>
      </c>
      <c r="F272" t="s">
        <v>9300</v>
      </c>
      <c r="G272">
        <f t="shared" si="33"/>
        <v>1</v>
      </c>
      <c r="H272">
        <f t="shared" si="34"/>
        <v>0.5</v>
      </c>
      <c r="I272">
        <f t="shared" si="35"/>
        <v>0.5</v>
      </c>
      <c r="J272" t="str">
        <f t="shared" si="36"/>
        <v>weaksubj</v>
      </c>
      <c r="K272">
        <f t="shared" si="37"/>
        <v>-1</v>
      </c>
      <c r="L272">
        <f t="shared" si="38"/>
        <v>-1</v>
      </c>
      <c r="M272">
        <f t="shared" si="39"/>
        <v>1</v>
      </c>
    </row>
    <row r="273" spans="1:13" x14ac:dyDescent="0.2">
      <c r="A273" t="s">
        <v>5317</v>
      </c>
      <c r="B273">
        <v>1</v>
      </c>
      <c r="C273">
        <f t="shared" si="32"/>
        <v>1</v>
      </c>
      <c r="D273" t="s">
        <v>2544</v>
      </c>
      <c r="E273" t="s">
        <v>2563</v>
      </c>
      <c r="F273" t="s">
        <v>9300</v>
      </c>
      <c r="G273">
        <f t="shared" si="33"/>
        <v>1</v>
      </c>
      <c r="H273">
        <f t="shared" si="34"/>
        <v>0.5</v>
      </c>
      <c r="I273">
        <f t="shared" si="35"/>
        <v>0.5</v>
      </c>
      <c r="J273" t="str">
        <f t="shared" si="36"/>
        <v>weaksubj</v>
      </c>
      <c r="K273">
        <f t="shared" si="37"/>
        <v>-1</v>
      </c>
      <c r="L273">
        <f t="shared" si="38"/>
        <v>-1</v>
      </c>
      <c r="M273">
        <f t="shared" si="39"/>
        <v>1</v>
      </c>
    </row>
    <row r="274" spans="1:13" x14ac:dyDescent="0.2">
      <c r="A274" t="s">
        <v>5334</v>
      </c>
      <c r="B274">
        <v>6</v>
      </c>
      <c r="C274">
        <f t="shared" si="32"/>
        <v>6</v>
      </c>
      <c r="D274" t="s">
        <v>2544</v>
      </c>
      <c r="E274" t="s">
        <v>2563</v>
      </c>
      <c r="F274" t="s">
        <v>9302</v>
      </c>
      <c r="G274">
        <f t="shared" si="33"/>
        <v>1</v>
      </c>
      <c r="H274">
        <f t="shared" si="34"/>
        <v>0.5</v>
      </c>
      <c r="I274">
        <f t="shared" si="35"/>
        <v>3</v>
      </c>
      <c r="J274" t="str">
        <f t="shared" si="36"/>
        <v>weaksubj</v>
      </c>
      <c r="K274">
        <f t="shared" si="37"/>
        <v>-1</v>
      </c>
      <c r="L274">
        <f t="shared" si="38"/>
        <v>-6</v>
      </c>
      <c r="M274">
        <f t="shared" si="39"/>
        <v>6</v>
      </c>
    </row>
    <row r="275" spans="1:13" x14ac:dyDescent="0.2">
      <c r="A275" t="s">
        <v>5339</v>
      </c>
      <c r="B275">
        <v>2</v>
      </c>
      <c r="C275">
        <f t="shared" si="32"/>
        <v>2</v>
      </c>
      <c r="D275" t="s">
        <v>2544</v>
      </c>
      <c r="E275" t="s">
        <v>2563</v>
      </c>
      <c r="F275" t="s">
        <v>9298</v>
      </c>
      <c r="G275">
        <f t="shared" si="33"/>
        <v>1</v>
      </c>
      <c r="H275">
        <f t="shared" si="34"/>
        <v>0.5</v>
      </c>
      <c r="I275">
        <f t="shared" si="35"/>
        <v>1</v>
      </c>
      <c r="J275" t="str">
        <f t="shared" si="36"/>
        <v>weaksubj</v>
      </c>
      <c r="K275">
        <f t="shared" si="37"/>
        <v>-1</v>
      </c>
      <c r="L275">
        <f t="shared" si="38"/>
        <v>-2</v>
      </c>
      <c r="M275">
        <f t="shared" si="39"/>
        <v>2</v>
      </c>
    </row>
    <row r="276" spans="1:13" x14ac:dyDescent="0.2">
      <c r="A276" t="s">
        <v>5358</v>
      </c>
      <c r="B276">
        <v>3</v>
      </c>
      <c r="C276">
        <f t="shared" si="32"/>
        <v>3</v>
      </c>
      <c r="D276" t="s">
        <v>2544</v>
      </c>
      <c r="E276" t="s">
        <v>2563</v>
      </c>
      <c r="F276" t="s">
        <v>9300</v>
      </c>
      <c r="G276">
        <f t="shared" si="33"/>
        <v>1</v>
      </c>
      <c r="H276">
        <f t="shared" si="34"/>
        <v>0.5</v>
      </c>
      <c r="I276">
        <f t="shared" si="35"/>
        <v>1.5</v>
      </c>
      <c r="J276" t="str">
        <f t="shared" si="36"/>
        <v>weaksubj</v>
      </c>
      <c r="K276">
        <f t="shared" si="37"/>
        <v>-1</v>
      </c>
      <c r="L276">
        <f t="shared" si="38"/>
        <v>-3</v>
      </c>
      <c r="M276">
        <f t="shared" si="39"/>
        <v>3</v>
      </c>
    </row>
    <row r="277" spans="1:13" x14ac:dyDescent="0.2">
      <c r="A277" t="s">
        <v>5368</v>
      </c>
      <c r="B277">
        <v>2</v>
      </c>
      <c r="C277">
        <f t="shared" si="32"/>
        <v>2</v>
      </c>
      <c r="D277" t="s">
        <v>2544</v>
      </c>
      <c r="E277" t="s">
        <v>2563</v>
      </c>
      <c r="F277" t="s">
        <v>9300</v>
      </c>
      <c r="G277">
        <f t="shared" si="33"/>
        <v>1</v>
      </c>
      <c r="H277">
        <f t="shared" si="34"/>
        <v>0.5</v>
      </c>
      <c r="I277">
        <f t="shared" si="35"/>
        <v>1</v>
      </c>
      <c r="J277" t="str">
        <f t="shared" si="36"/>
        <v>weaksubj</v>
      </c>
      <c r="K277">
        <f t="shared" si="37"/>
        <v>-1</v>
      </c>
      <c r="L277">
        <f t="shared" si="38"/>
        <v>-2</v>
      </c>
      <c r="M277">
        <f t="shared" si="39"/>
        <v>2</v>
      </c>
    </row>
    <row r="278" spans="1:13" x14ac:dyDescent="0.2">
      <c r="A278" t="s">
        <v>5371</v>
      </c>
      <c r="B278">
        <v>65</v>
      </c>
      <c r="C278">
        <f t="shared" si="32"/>
        <v>65</v>
      </c>
      <c r="D278" t="s">
        <v>2544</v>
      </c>
      <c r="E278" t="s">
        <v>2563</v>
      </c>
      <c r="F278" t="s">
        <v>9298</v>
      </c>
      <c r="G278">
        <f t="shared" si="33"/>
        <v>1</v>
      </c>
      <c r="H278">
        <f t="shared" si="34"/>
        <v>0.5</v>
      </c>
      <c r="I278">
        <f t="shared" si="35"/>
        <v>32.5</v>
      </c>
      <c r="J278" t="str">
        <f t="shared" si="36"/>
        <v>weaksubj</v>
      </c>
      <c r="K278">
        <f t="shared" si="37"/>
        <v>-1</v>
      </c>
      <c r="L278">
        <f t="shared" si="38"/>
        <v>-65</v>
      </c>
      <c r="M278">
        <f t="shared" si="39"/>
        <v>65</v>
      </c>
    </row>
    <row r="279" spans="1:13" x14ac:dyDescent="0.2">
      <c r="A279" t="s">
        <v>5372</v>
      </c>
      <c r="B279">
        <v>3</v>
      </c>
      <c r="C279">
        <f t="shared" si="32"/>
        <v>3</v>
      </c>
      <c r="D279" t="s">
        <v>2544</v>
      </c>
      <c r="E279" t="s">
        <v>2563</v>
      </c>
      <c r="F279" t="s">
        <v>9298</v>
      </c>
      <c r="G279">
        <f t="shared" si="33"/>
        <v>1</v>
      </c>
      <c r="H279">
        <f t="shared" si="34"/>
        <v>0.5</v>
      </c>
      <c r="I279">
        <f t="shared" si="35"/>
        <v>1.5</v>
      </c>
      <c r="J279" t="str">
        <f t="shared" si="36"/>
        <v>weaksubj</v>
      </c>
      <c r="K279">
        <f t="shared" si="37"/>
        <v>-1</v>
      </c>
      <c r="L279">
        <f t="shared" si="38"/>
        <v>-3</v>
      </c>
      <c r="M279">
        <f t="shared" si="39"/>
        <v>3</v>
      </c>
    </row>
    <row r="280" spans="1:13" x14ac:dyDescent="0.2">
      <c r="A280" t="s">
        <v>5390</v>
      </c>
      <c r="B280">
        <v>14</v>
      </c>
      <c r="C280">
        <f t="shared" si="32"/>
        <v>14</v>
      </c>
      <c r="D280" t="s">
        <v>2544</v>
      </c>
      <c r="E280" t="s">
        <v>2563</v>
      </c>
      <c r="F280" t="s">
        <v>9303</v>
      </c>
      <c r="G280">
        <f t="shared" si="33"/>
        <v>1</v>
      </c>
      <c r="H280">
        <f t="shared" si="34"/>
        <v>0.5</v>
      </c>
      <c r="I280">
        <f t="shared" si="35"/>
        <v>7</v>
      </c>
      <c r="J280" t="str">
        <f t="shared" si="36"/>
        <v>weaksubj</v>
      </c>
      <c r="K280">
        <f t="shared" si="37"/>
        <v>-1</v>
      </c>
      <c r="L280">
        <f t="shared" si="38"/>
        <v>-14</v>
      </c>
      <c r="M280">
        <f t="shared" si="39"/>
        <v>14</v>
      </c>
    </row>
    <row r="281" spans="1:13" x14ac:dyDescent="0.2">
      <c r="A281" t="s">
        <v>5392</v>
      </c>
      <c r="B281">
        <v>1</v>
      </c>
      <c r="C281">
        <f t="shared" si="32"/>
        <v>1</v>
      </c>
      <c r="D281" t="s">
        <v>2544</v>
      </c>
      <c r="E281" t="s">
        <v>2563</v>
      </c>
      <c r="F281" t="s">
        <v>9301</v>
      </c>
      <c r="G281">
        <f t="shared" si="33"/>
        <v>1</v>
      </c>
      <c r="H281">
        <f t="shared" si="34"/>
        <v>0.5</v>
      </c>
      <c r="I281">
        <f t="shared" si="35"/>
        <v>0.5</v>
      </c>
      <c r="J281" t="str">
        <f t="shared" si="36"/>
        <v>weaksubj</v>
      </c>
      <c r="K281">
        <f t="shared" si="37"/>
        <v>-1</v>
      </c>
      <c r="L281">
        <f t="shared" si="38"/>
        <v>-1</v>
      </c>
      <c r="M281">
        <f t="shared" si="39"/>
        <v>1</v>
      </c>
    </row>
    <row r="282" spans="1:13" x14ac:dyDescent="0.2">
      <c r="A282" t="s">
        <v>5407</v>
      </c>
      <c r="B282">
        <v>2</v>
      </c>
      <c r="C282">
        <f t="shared" si="32"/>
        <v>2</v>
      </c>
      <c r="D282" t="s">
        <v>2544</v>
      </c>
      <c r="E282" t="s">
        <v>2563</v>
      </c>
      <c r="F282" t="s">
        <v>9301</v>
      </c>
      <c r="G282">
        <f t="shared" si="33"/>
        <v>1</v>
      </c>
      <c r="H282">
        <f t="shared" si="34"/>
        <v>0.5</v>
      </c>
      <c r="I282">
        <f t="shared" si="35"/>
        <v>1</v>
      </c>
      <c r="J282" t="str">
        <f t="shared" si="36"/>
        <v>weaksubj</v>
      </c>
      <c r="K282">
        <f t="shared" si="37"/>
        <v>-1</v>
      </c>
      <c r="L282">
        <f t="shared" si="38"/>
        <v>-2</v>
      </c>
      <c r="M282">
        <f t="shared" si="39"/>
        <v>2</v>
      </c>
    </row>
    <row r="283" spans="1:13" x14ac:dyDescent="0.2">
      <c r="A283" t="s">
        <v>5407</v>
      </c>
      <c r="B283">
        <v>2</v>
      </c>
      <c r="C283">
        <f t="shared" si="32"/>
        <v>0</v>
      </c>
      <c r="D283" t="s">
        <v>2544</v>
      </c>
      <c r="E283" t="s">
        <v>2563</v>
      </c>
      <c r="F283" t="s">
        <v>9298</v>
      </c>
      <c r="G283">
        <f t="shared" si="33"/>
        <v>1</v>
      </c>
      <c r="H283">
        <f t="shared" si="34"/>
        <v>0.5</v>
      </c>
      <c r="I283">
        <f t="shared" si="35"/>
        <v>0</v>
      </c>
      <c r="J283" t="str">
        <f t="shared" si="36"/>
        <v>weaksubj</v>
      </c>
      <c r="K283">
        <f t="shared" si="37"/>
        <v>-1</v>
      </c>
      <c r="L283">
        <f t="shared" si="38"/>
        <v>0</v>
      </c>
      <c r="M283">
        <f t="shared" si="39"/>
        <v>0</v>
      </c>
    </row>
    <row r="284" spans="1:13" x14ac:dyDescent="0.2">
      <c r="A284" t="s">
        <v>5408</v>
      </c>
      <c r="B284">
        <v>3</v>
      </c>
      <c r="C284">
        <f t="shared" si="32"/>
        <v>3</v>
      </c>
      <c r="D284" t="s">
        <v>2544</v>
      </c>
      <c r="E284" t="s">
        <v>2563</v>
      </c>
      <c r="F284" t="s">
        <v>9301</v>
      </c>
      <c r="G284">
        <f t="shared" si="33"/>
        <v>1</v>
      </c>
      <c r="H284">
        <f t="shared" si="34"/>
        <v>0.5</v>
      </c>
      <c r="I284">
        <f t="shared" si="35"/>
        <v>1.5</v>
      </c>
      <c r="J284" t="str">
        <f t="shared" si="36"/>
        <v>weaksubj</v>
      </c>
      <c r="K284">
        <f t="shared" si="37"/>
        <v>-1</v>
      </c>
      <c r="L284">
        <f t="shared" si="38"/>
        <v>-3</v>
      </c>
      <c r="M284">
        <f t="shared" si="39"/>
        <v>3</v>
      </c>
    </row>
    <row r="285" spans="1:13" x14ac:dyDescent="0.2">
      <c r="A285" t="s">
        <v>5409</v>
      </c>
      <c r="B285">
        <v>2</v>
      </c>
      <c r="C285">
        <f t="shared" si="32"/>
        <v>2</v>
      </c>
      <c r="D285" t="s">
        <v>2544</v>
      </c>
      <c r="E285" t="s">
        <v>2563</v>
      </c>
      <c r="F285" t="s">
        <v>9301</v>
      </c>
      <c r="G285">
        <f t="shared" si="33"/>
        <v>1</v>
      </c>
      <c r="H285">
        <f t="shared" si="34"/>
        <v>0.5</v>
      </c>
      <c r="I285">
        <f t="shared" si="35"/>
        <v>1</v>
      </c>
      <c r="J285" t="str">
        <f t="shared" si="36"/>
        <v>weaksubj</v>
      </c>
      <c r="K285">
        <f t="shared" si="37"/>
        <v>-1</v>
      </c>
      <c r="L285">
        <f t="shared" si="38"/>
        <v>-2</v>
      </c>
      <c r="M285">
        <f t="shared" si="39"/>
        <v>2</v>
      </c>
    </row>
    <row r="286" spans="1:13" x14ac:dyDescent="0.2">
      <c r="A286" t="s">
        <v>5414</v>
      </c>
      <c r="B286">
        <v>83</v>
      </c>
      <c r="C286">
        <f t="shared" si="32"/>
        <v>83</v>
      </c>
      <c r="D286" t="s">
        <v>2544</v>
      </c>
      <c r="E286" t="s">
        <v>2563</v>
      </c>
      <c r="F286" t="s">
        <v>9301</v>
      </c>
      <c r="G286">
        <f t="shared" si="33"/>
        <v>1</v>
      </c>
      <c r="H286">
        <f t="shared" si="34"/>
        <v>0.5</v>
      </c>
      <c r="I286">
        <f t="shared" si="35"/>
        <v>41.5</v>
      </c>
      <c r="J286" t="str">
        <f t="shared" si="36"/>
        <v>weaksubj</v>
      </c>
      <c r="K286">
        <f t="shared" si="37"/>
        <v>-1</v>
      </c>
      <c r="L286">
        <f t="shared" si="38"/>
        <v>-83</v>
      </c>
      <c r="M286">
        <f t="shared" si="39"/>
        <v>83</v>
      </c>
    </row>
    <row r="287" spans="1:13" x14ac:dyDescent="0.2">
      <c r="A287" t="s">
        <v>5416</v>
      </c>
      <c r="B287">
        <v>9</v>
      </c>
      <c r="C287">
        <f t="shared" si="32"/>
        <v>9</v>
      </c>
      <c r="D287" t="s">
        <v>2544</v>
      </c>
      <c r="E287" t="s">
        <v>2563</v>
      </c>
      <c r="F287" t="s">
        <v>9301</v>
      </c>
      <c r="G287">
        <f t="shared" si="33"/>
        <v>1</v>
      </c>
      <c r="H287">
        <f t="shared" si="34"/>
        <v>0.5</v>
      </c>
      <c r="I287">
        <f t="shared" si="35"/>
        <v>4.5</v>
      </c>
      <c r="J287" t="str">
        <f t="shared" si="36"/>
        <v>weaksubj</v>
      </c>
      <c r="K287">
        <f t="shared" si="37"/>
        <v>-1</v>
      </c>
      <c r="L287">
        <f t="shared" si="38"/>
        <v>-9</v>
      </c>
      <c r="M287">
        <f t="shared" si="39"/>
        <v>9</v>
      </c>
    </row>
    <row r="288" spans="1:13" x14ac:dyDescent="0.2">
      <c r="A288" t="s">
        <v>5425</v>
      </c>
      <c r="B288">
        <v>2</v>
      </c>
      <c r="C288">
        <f t="shared" si="32"/>
        <v>2</v>
      </c>
      <c r="D288" t="s">
        <v>2544</v>
      </c>
      <c r="E288" t="s">
        <v>2563</v>
      </c>
      <c r="F288" t="s">
        <v>9300</v>
      </c>
      <c r="G288">
        <f t="shared" si="33"/>
        <v>1</v>
      </c>
      <c r="H288">
        <f t="shared" si="34"/>
        <v>0.5</v>
      </c>
      <c r="I288">
        <f t="shared" si="35"/>
        <v>1</v>
      </c>
      <c r="J288" t="str">
        <f t="shared" si="36"/>
        <v>weaksubj</v>
      </c>
      <c r="K288">
        <f t="shared" si="37"/>
        <v>-1</v>
      </c>
      <c r="L288">
        <f t="shared" si="38"/>
        <v>-2</v>
      </c>
      <c r="M288">
        <f t="shared" si="39"/>
        <v>2</v>
      </c>
    </row>
    <row r="289" spans="1:13" x14ac:dyDescent="0.2">
      <c r="A289" t="s">
        <v>5440</v>
      </c>
      <c r="B289">
        <v>15</v>
      </c>
      <c r="C289">
        <f t="shared" si="32"/>
        <v>15</v>
      </c>
      <c r="D289" t="s">
        <v>2544</v>
      </c>
      <c r="E289" t="s">
        <v>2563</v>
      </c>
      <c r="F289" t="s">
        <v>9298</v>
      </c>
      <c r="G289">
        <f t="shared" si="33"/>
        <v>1</v>
      </c>
      <c r="H289">
        <f t="shared" si="34"/>
        <v>0.5</v>
      </c>
      <c r="I289">
        <f t="shared" si="35"/>
        <v>7.5</v>
      </c>
      <c r="J289" t="str">
        <f t="shared" si="36"/>
        <v>weaksubj</v>
      </c>
      <c r="K289">
        <f t="shared" si="37"/>
        <v>-1</v>
      </c>
      <c r="L289">
        <f t="shared" si="38"/>
        <v>-15</v>
      </c>
      <c r="M289">
        <f t="shared" si="39"/>
        <v>15</v>
      </c>
    </row>
    <row r="290" spans="1:13" x14ac:dyDescent="0.2">
      <c r="A290" t="s">
        <v>5445</v>
      </c>
      <c r="B290">
        <v>6</v>
      </c>
      <c r="C290">
        <f t="shared" si="32"/>
        <v>6</v>
      </c>
      <c r="D290" t="s">
        <v>2544</v>
      </c>
      <c r="E290" t="s">
        <v>2563</v>
      </c>
      <c r="F290" t="s">
        <v>9303</v>
      </c>
      <c r="G290">
        <f t="shared" si="33"/>
        <v>1</v>
      </c>
      <c r="H290">
        <f t="shared" si="34"/>
        <v>0.5</v>
      </c>
      <c r="I290">
        <f t="shared" si="35"/>
        <v>3</v>
      </c>
      <c r="J290" t="str">
        <f t="shared" si="36"/>
        <v>weaksubj</v>
      </c>
      <c r="K290">
        <f t="shared" si="37"/>
        <v>-1</v>
      </c>
      <c r="L290">
        <f t="shared" si="38"/>
        <v>-6</v>
      </c>
      <c r="M290">
        <f t="shared" si="39"/>
        <v>6</v>
      </c>
    </row>
    <row r="291" spans="1:13" x14ac:dyDescent="0.2">
      <c r="A291" t="s">
        <v>5449</v>
      </c>
      <c r="B291">
        <v>12</v>
      </c>
      <c r="C291">
        <f t="shared" si="32"/>
        <v>12</v>
      </c>
      <c r="D291" t="s">
        <v>2544</v>
      </c>
      <c r="E291" t="s">
        <v>2563</v>
      </c>
      <c r="F291" t="s">
        <v>9303</v>
      </c>
      <c r="G291">
        <f t="shared" si="33"/>
        <v>1</v>
      </c>
      <c r="H291">
        <f t="shared" si="34"/>
        <v>0.5</v>
      </c>
      <c r="I291">
        <f t="shared" si="35"/>
        <v>6</v>
      </c>
      <c r="J291" t="str">
        <f t="shared" si="36"/>
        <v>weaksubj</v>
      </c>
      <c r="K291">
        <f t="shared" si="37"/>
        <v>-1</v>
      </c>
      <c r="L291">
        <f t="shared" si="38"/>
        <v>-12</v>
      </c>
      <c r="M291">
        <f t="shared" si="39"/>
        <v>12</v>
      </c>
    </row>
    <row r="292" spans="1:13" x14ac:dyDescent="0.2">
      <c r="A292" t="s">
        <v>5467</v>
      </c>
      <c r="B292">
        <v>7</v>
      </c>
      <c r="C292">
        <f t="shared" si="32"/>
        <v>7</v>
      </c>
      <c r="D292" t="s">
        <v>2544</v>
      </c>
      <c r="E292" t="s">
        <v>2563</v>
      </c>
      <c r="F292" t="s">
        <v>9302</v>
      </c>
      <c r="G292">
        <f t="shared" si="33"/>
        <v>1</v>
      </c>
      <c r="H292">
        <f t="shared" si="34"/>
        <v>0.5</v>
      </c>
      <c r="I292">
        <f t="shared" si="35"/>
        <v>3.5</v>
      </c>
      <c r="J292" t="str">
        <f t="shared" si="36"/>
        <v>weaksubj</v>
      </c>
      <c r="K292">
        <f t="shared" si="37"/>
        <v>-1</v>
      </c>
      <c r="L292">
        <f t="shared" si="38"/>
        <v>-7</v>
      </c>
      <c r="M292">
        <f t="shared" si="39"/>
        <v>7</v>
      </c>
    </row>
    <row r="293" spans="1:13" x14ac:dyDescent="0.2">
      <c r="A293" t="s">
        <v>5481</v>
      </c>
      <c r="B293">
        <v>13</v>
      </c>
      <c r="C293">
        <f t="shared" si="32"/>
        <v>13</v>
      </c>
      <c r="D293" t="s">
        <v>2544</v>
      </c>
      <c r="E293" t="s">
        <v>2563</v>
      </c>
      <c r="F293" t="s">
        <v>9303</v>
      </c>
      <c r="G293">
        <f t="shared" si="33"/>
        <v>1</v>
      </c>
      <c r="H293">
        <f t="shared" si="34"/>
        <v>0.5</v>
      </c>
      <c r="I293">
        <f t="shared" si="35"/>
        <v>6.5</v>
      </c>
      <c r="J293" t="str">
        <f t="shared" si="36"/>
        <v>weaksubj</v>
      </c>
      <c r="K293">
        <f t="shared" si="37"/>
        <v>-1</v>
      </c>
      <c r="L293">
        <f t="shared" si="38"/>
        <v>-13</v>
      </c>
      <c r="M293">
        <f t="shared" si="39"/>
        <v>13</v>
      </c>
    </row>
    <row r="294" spans="1:13" x14ac:dyDescent="0.2">
      <c r="A294" t="s">
        <v>5482</v>
      </c>
      <c r="B294">
        <v>1</v>
      </c>
      <c r="C294">
        <f t="shared" si="32"/>
        <v>1</v>
      </c>
      <c r="D294" t="s">
        <v>2544</v>
      </c>
      <c r="E294" t="s">
        <v>2563</v>
      </c>
      <c r="F294" t="s">
        <v>9301</v>
      </c>
      <c r="G294">
        <f t="shared" si="33"/>
        <v>1</v>
      </c>
      <c r="H294">
        <f t="shared" si="34"/>
        <v>0.5</v>
      </c>
      <c r="I294">
        <f t="shared" si="35"/>
        <v>0.5</v>
      </c>
      <c r="J294" t="str">
        <f t="shared" si="36"/>
        <v>weaksubj</v>
      </c>
      <c r="K294">
        <f t="shared" si="37"/>
        <v>-1</v>
      </c>
      <c r="L294">
        <f t="shared" si="38"/>
        <v>-1</v>
      </c>
      <c r="M294">
        <f t="shared" si="39"/>
        <v>1</v>
      </c>
    </row>
    <row r="295" spans="1:13" x14ac:dyDescent="0.2">
      <c r="A295" t="s">
        <v>5524</v>
      </c>
      <c r="B295">
        <v>1</v>
      </c>
      <c r="C295">
        <f t="shared" si="32"/>
        <v>1</v>
      </c>
      <c r="D295" t="s">
        <v>2544</v>
      </c>
      <c r="E295" t="s">
        <v>2563</v>
      </c>
      <c r="F295" t="s">
        <v>9302</v>
      </c>
      <c r="G295">
        <f t="shared" si="33"/>
        <v>1</v>
      </c>
      <c r="H295">
        <f t="shared" si="34"/>
        <v>0.5</v>
      </c>
      <c r="I295">
        <f t="shared" si="35"/>
        <v>0.5</v>
      </c>
      <c r="J295" t="str">
        <f t="shared" si="36"/>
        <v>weaksubj</v>
      </c>
      <c r="K295">
        <f t="shared" si="37"/>
        <v>-1</v>
      </c>
      <c r="L295">
        <f t="shared" si="38"/>
        <v>-1</v>
      </c>
      <c r="M295">
        <f t="shared" si="39"/>
        <v>1</v>
      </c>
    </row>
    <row r="296" spans="1:13" x14ac:dyDescent="0.2">
      <c r="A296" t="s">
        <v>5545</v>
      </c>
      <c r="B296">
        <v>3</v>
      </c>
      <c r="C296">
        <f t="shared" si="32"/>
        <v>3</v>
      </c>
      <c r="D296" t="s">
        <v>2544</v>
      </c>
      <c r="E296" t="s">
        <v>2563</v>
      </c>
      <c r="F296" t="s">
        <v>9303</v>
      </c>
      <c r="G296">
        <f t="shared" si="33"/>
        <v>1</v>
      </c>
      <c r="H296">
        <f t="shared" si="34"/>
        <v>0.5</v>
      </c>
      <c r="I296">
        <f t="shared" si="35"/>
        <v>1.5</v>
      </c>
      <c r="J296" t="str">
        <f t="shared" si="36"/>
        <v>weaksubj</v>
      </c>
      <c r="K296">
        <f t="shared" si="37"/>
        <v>-1</v>
      </c>
      <c r="L296">
        <f t="shared" si="38"/>
        <v>-3</v>
      </c>
      <c r="M296">
        <f t="shared" si="39"/>
        <v>3</v>
      </c>
    </row>
    <row r="297" spans="1:13" x14ac:dyDescent="0.2">
      <c r="A297" t="s">
        <v>5604</v>
      </c>
      <c r="B297">
        <v>21</v>
      </c>
      <c r="C297">
        <f t="shared" si="32"/>
        <v>21</v>
      </c>
      <c r="D297" t="s">
        <v>2544</v>
      </c>
      <c r="E297" t="s">
        <v>2563</v>
      </c>
      <c r="F297" t="s">
        <v>9298</v>
      </c>
      <c r="G297">
        <f t="shared" si="33"/>
        <v>1</v>
      </c>
      <c r="H297">
        <f t="shared" si="34"/>
        <v>0.5</v>
      </c>
      <c r="I297">
        <f t="shared" si="35"/>
        <v>10.5</v>
      </c>
      <c r="J297" t="str">
        <f t="shared" si="36"/>
        <v>weaksubj</v>
      </c>
      <c r="K297">
        <f t="shared" si="37"/>
        <v>-1</v>
      </c>
      <c r="L297">
        <f t="shared" si="38"/>
        <v>-21</v>
      </c>
      <c r="M297">
        <f t="shared" si="39"/>
        <v>21</v>
      </c>
    </row>
    <row r="298" spans="1:13" x14ac:dyDescent="0.2">
      <c r="A298" t="s">
        <v>5610</v>
      </c>
      <c r="B298">
        <v>1</v>
      </c>
      <c r="C298">
        <f t="shared" si="32"/>
        <v>1</v>
      </c>
      <c r="D298" t="s">
        <v>2544</v>
      </c>
      <c r="E298" t="s">
        <v>2563</v>
      </c>
      <c r="F298" t="s">
        <v>9302</v>
      </c>
      <c r="G298">
        <f t="shared" si="33"/>
        <v>1</v>
      </c>
      <c r="H298">
        <f t="shared" si="34"/>
        <v>0.5</v>
      </c>
      <c r="I298">
        <f t="shared" si="35"/>
        <v>0.5</v>
      </c>
      <c r="J298" t="str">
        <f t="shared" si="36"/>
        <v>weaksubj</v>
      </c>
      <c r="K298">
        <f t="shared" si="37"/>
        <v>-1</v>
      </c>
      <c r="L298">
        <f t="shared" si="38"/>
        <v>-1</v>
      </c>
      <c r="M298">
        <f t="shared" si="39"/>
        <v>1</v>
      </c>
    </row>
    <row r="299" spans="1:13" x14ac:dyDescent="0.2">
      <c r="A299" t="s">
        <v>5612</v>
      </c>
      <c r="B299">
        <v>3</v>
      </c>
      <c r="C299">
        <f t="shared" si="32"/>
        <v>3</v>
      </c>
      <c r="D299" t="s">
        <v>2544</v>
      </c>
      <c r="E299" t="s">
        <v>2563</v>
      </c>
      <c r="F299" t="s">
        <v>9302</v>
      </c>
      <c r="G299">
        <f t="shared" si="33"/>
        <v>1</v>
      </c>
      <c r="H299">
        <f t="shared" si="34"/>
        <v>0.5</v>
      </c>
      <c r="I299">
        <f t="shared" si="35"/>
        <v>1.5</v>
      </c>
      <c r="J299" t="str">
        <f t="shared" si="36"/>
        <v>weaksubj</v>
      </c>
      <c r="K299">
        <f t="shared" si="37"/>
        <v>-1</v>
      </c>
      <c r="L299">
        <f t="shared" si="38"/>
        <v>-3</v>
      </c>
      <c r="M299">
        <f t="shared" si="39"/>
        <v>3</v>
      </c>
    </row>
    <row r="300" spans="1:13" x14ac:dyDescent="0.2">
      <c r="A300" t="s">
        <v>5627</v>
      </c>
      <c r="B300">
        <v>2</v>
      </c>
      <c r="C300">
        <f t="shared" si="32"/>
        <v>2</v>
      </c>
      <c r="D300" t="s">
        <v>2544</v>
      </c>
      <c r="E300" t="s">
        <v>2563</v>
      </c>
      <c r="F300" t="s">
        <v>9301</v>
      </c>
      <c r="G300">
        <f t="shared" si="33"/>
        <v>1</v>
      </c>
      <c r="H300">
        <f t="shared" si="34"/>
        <v>0.5</v>
      </c>
      <c r="I300">
        <f t="shared" si="35"/>
        <v>1</v>
      </c>
      <c r="J300" t="str">
        <f t="shared" si="36"/>
        <v>weaksubj</v>
      </c>
      <c r="K300">
        <f t="shared" si="37"/>
        <v>-1</v>
      </c>
      <c r="L300">
        <f t="shared" si="38"/>
        <v>-2</v>
      </c>
      <c r="M300">
        <f t="shared" si="39"/>
        <v>2</v>
      </c>
    </row>
    <row r="301" spans="1:13" x14ac:dyDescent="0.2">
      <c r="A301" t="s">
        <v>5639</v>
      </c>
      <c r="B301">
        <v>2</v>
      </c>
      <c r="C301">
        <f t="shared" si="32"/>
        <v>2</v>
      </c>
      <c r="D301" t="s">
        <v>2544</v>
      </c>
      <c r="E301" t="s">
        <v>2563</v>
      </c>
      <c r="F301" t="s">
        <v>9298</v>
      </c>
      <c r="G301">
        <f t="shared" si="33"/>
        <v>1</v>
      </c>
      <c r="H301">
        <f t="shared" si="34"/>
        <v>0.5</v>
      </c>
      <c r="I301">
        <f t="shared" si="35"/>
        <v>1</v>
      </c>
      <c r="J301" t="str">
        <f t="shared" si="36"/>
        <v>weaksubj</v>
      </c>
      <c r="K301">
        <f t="shared" si="37"/>
        <v>-1</v>
      </c>
      <c r="L301">
        <f t="shared" si="38"/>
        <v>-2</v>
      </c>
      <c r="M301">
        <f t="shared" si="39"/>
        <v>2</v>
      </c>
    </row>
    <row r="302" spans="1:13" x14ac:dyDescent="0.2">
      <c r="A302" t="s">
        <v>5640</v>
      </c>
      <c r="B302">
        <v>3</v>
      </c>
      <c r="C302">
        <f t="shared" si="32"/>
        <v>3</v>
      </c>
      <c r="D302" t="s">
        <v>2544</v>
      </c>
      <c r="E302" t="s">
        <v>2563</v>
      </c>
      <c r="F302" t="s">
        <v>9298</v>
      </c>
      <c r="G302">
        <f t="shared" si="33"/>
        <v>1</v>
      </c>
      <c r="H302">
        <f t="shared" si="34"/>
        <v>0.5</v>
      </c>
      <c r="I302">
        <f t="shared" si="35"/>
        <v>1.5</v>
      </c>
      <c r="J302" t="str">
        <f t="shared" si="36"/>
        <v>weaksubj</v>
      </c>
      <c r="K302">
        <f t="shared" si="37"/>
        <v>-1</v>
      </c>
      <c r="L302">
        <f t="shared" si="38"/>
        <v>-3</v>
      </c>
      <c r="M302">
        <f t="shared" si="39"/>
        <v>3</v>
      </c>
    </row>
    <row r="303" spans="1:13" x14ac:dyDescent="0.2">
      <c r="A303" t="s">
        <v>5658</v>
      </c>
      <c r="B303">
        <v>1</v>
      </c>
      <c r="C303">
        <f t="shared" si="32"/>
        <v>1</v>
      </c>
      <c r="D303" t="s">
        <v>2544</v>
      </c>
      <c r="E303" t="s">
        <v>2563</v>
      </c>
      <c r="F303" t="s">
        <v>9300</v>
      </c>
      <c r="G303">
        <f t="shared" si="33"/>
        <v>1</v>
      </c>
      <c r="H303">
        <f t="shared" si="34"/>
        <v>0.5</v>
      </c>
      <c r="I303">
        <f t="shared" si="35"/>
        <v>0.5</v>
      </c>
      <c r="J303" t="str">
        <f t="shared" si="36"/>
        <v>weaksubj</v>
      </c>
      <c r="K303">
        <f t="shared" si="37"/>
        <v>-1</v>
      </c>
      <c r="L303">
        <f t="shared" si="38"/>
        <v>-1</v>
      </c>
      <c r="M303">
        <f t="shared" si="39"/>
        <v>1</v>
      </c>
    </row>
    <row r="304" spans="1:13" x14ac:dyDescent="0.2">
      <c r="A304" t="s">
        <v>5706</v>
      </c>
      <c r="B304">
        <v>4</v>
      </c>
      <c r="C304">
        <f t="shared" si="32"/>
        <v>4</v>
      </c>
      <c r="D304" t="s">
        <v>2544</v>
      </c>
      <c r="E304" t="s">
        <v>2563</v>
      </c>
      <c r="F304" t="s">
        <v>9300</v>
      </c>
      <c r="G304">
        <f t="shared" si="33"/>
        <v>1</v>
      </c>
      <c r="H304">
        <f t="shared" si="34"/>
        <v>0.5</v>
      </c>
      <c r="I304">
        <f t="shared" si="35"/>
        <v>2</v>
      </c>
      <c r="J304" t="str">
        <f t="shared" si="36"/>
        <v>weaksubj</v>
      </c>
      <c r="K304">
        <f t="shared" si="37"/>
        <v>-1</v>
      </c>
      <c r="L304">
        <f t="shared" si="38"/>
        <v>-4</v>
      </c>
      <c r="M304">
        <f t="shared" si="39"/>
        <v>4</v>
      </c>
    </row>
    <row r="305" spans="1:13" x14ac:dyDescent="0.2">
      <c r="A305" t="s">
        <v>5733</v>
      </c>
      <c r="B305">
        <v>1</v>
      </c>
      <c r="C305">
        <f t="shared" si="32"/>
        <v>1</v>
      </c>
      <c r="D305" t="s">
        <v>2544</v>
      </c>
      <c r="E305" t="s">
        <v>2563</v>
      </c>
      <c r="F305" t="s">
        <v>9300</v>
      </c>
      <c r="G305">
        <f t="shared" si="33"/>
        <v>1</v>
      </c>
      <c r="H305">
        <f t="shared" si="34"/>
        <v>0.5</v>
      </c>
      <c r="I305">
        <f t="shared" si="35"/>
        <v>0.5</v>
      </c>
      <c r="J305" t="str">
        <f t="shared" si="36"/>
        <v>weaksubj</v>
      </c>
      <c r="K305">
        <f t="shared" si="37"/>
        <v>-1</v>
      </c>
      <c r="L305">
        <f t="shared" si="38"/>
        <v>-1</v>
      </c>
      <c r="M305">
        <f t="shared" si="39"/>
        <v>1</v>
      </c>
    </row>
    <row r="306" spans="1:13" x14ac:dyDescent="0.2">
      <c r="A306" t="s">
        <v>5740</v>
      </c>
      <c r="B306">
        <v>19</v>
      </c>
      <c r="C306">
        <f t="shared" si="32"/>
        <v>19</v>
      </c>
      <c r="D306" t="s">
        <v>2544</v>
      </c>
      <c r="E306" t="s">
        <v>2563</v>
      </c>
      <c r="F306" t="s">
        <v>9301</v>
      </c>
      <c r="G306">
        <f t="shared" si="33"/>
        <v>1</v>
      </c>
      <c r="H306">
        <f t="shared" si="34"/>
        <v>0.5</v>
      </c>
      <c r="I306">
        <f t="shared" si="35"/>
        <v>9.5</v>
      </c>
      <c r="J306" t="str">
        <f t="shared" si="36"/>
        <v>weaksubj</v>
      </c>
      <c r="K306">
        <f t="shared" si="37"/>
        <v>-1</v>
      </c>
      <c r="L306">
        <f t="shared" si="38"/>
        <v>-19</v>
      </c>
      <c r="M306">
        <f t="shared" si="39"/>
        <v>19</v>
      </c>
    </row>
    <row r="307" spans="1:13" x14ac:dyDescent="0.2">
      <c r="A307" t="s">
        <v>5753</v>
      </c>
      <c r="B307">
        <v>1</v>
      </c>
      <c r="C307">
        <f t="shared" si="32"/>
        <v>1</v>
      </c>
      <c r="D307" t="s">
        <v>2544</v>
      </c>
      <c r="E307" t="s">
        <v>2563</v>
      </c>
      <c r="F307" t="s">
        <v>9299</v>
      </c>
      <c r="G307">
        <f t="shared" si="33"/>
        <v>1</v>
      </c>
      <c r="H307">
        <f t="shared" si="34"/>
        <v>0.5</v>
      </c>
      <c r="I307">
        <f t="shared" si="35"/>
        <v>0.5</v>
      </c>
      <c r="J307" t="str">
        <f t="shared" si="36"/>
        <v>weaksubj</v>
      </c>
      <c r="K307">
        <f t="shared" si="37"/>
        <v>-1</v>
      </c>
      <c r="L307">
        <f t="shared" si="38"/>
        <v>-1</v>
      </c>
      <c r="M307">
        <f t="shared" si="39"/>
        <v>1</v>
      </c>
    </row>
    <row r="308" spans="1:13" x14ac:dyDescent="0.2">
      <c r="A308" t="s">
        <v>5761</v>
      </c>
      <c r="B308">
        <v>2</v>
      </c>
      <c r="C308">
        <f t="shared" si="32"/>
        <v>2</v>
      </c>
      <c r="D308" t="s">
        <v>2544</v>
      </c>
      <c r="E308" t="s">
        <v>2563</v>
      </c>
      <c r="F308" t="s">
        <v>9298</v>
      </c>
      <c r="G308">
        <f t="shared" si="33"/>
        <v>1</v>
      </c>
      <c r="H308">
        <f t="shared" si="34"/>
        <v>0.5</v>
      </c>
      <c r="I308">
        <f t="shared" si="35"/>
        <v>1</v>
      </c>
      <c r="J308" t="str">
        <f t="shared" si="36"/>
        <v>weaksubj</v>
      </c>
      <c r="K308">
        <f t="shared" si="37"/>
        <v>-1</v>
      </c>
      <c r="L308">
        <f t="shared" si="38"/>
        <v>-2</v>
      </c>
      <c r="M308">
        <f t="shared" si="39"/>
        <v>2</v>
      </c>
    </row>
    <row r="309" spans="1:13" x14ac:dyDescent="0.2">
      <c r="A309" t="s">
        <v>5762</v>
      </c>
      <c r="B309">
        <v>1</v>
      </c>
      <c r="C309">
        <f t="shared" si="32"/>
        <v>1</v>
      </c>
      <c r="D309" t="s">
        <v>2544</v>
      </c>
      <c r="E309" t="s">
        <v>2563</v>
      </c>
      <c r="F309" t="s">
        <v>9298</v>
      </c>
      <c r="G309">
        <f t="shared" si="33"/>
        <v>1</v>
      </c>
      <c r="H309">
        <f t="shared" si="34"/>
        <v>0.5</v>
      </c>
      <c r="I309">
        <f t="shared" si="35"/>
        <v>0.5</v>
      </c>
      <c r="J309" t="str">
        <f t="shared" si="36"/>
        <v>weaksubj</v>
      </c>
      <c r="K309">
        <f t="shared" si="37"/>
        <v>-1</v>
      </c>
      <c r="L309">
        <f t="shared" si="38"/>
        <v>-1</v>
      </c>
      <c r="M309">
        <f t="shared" si="39"/>
        <v>1</v>
      </c>
    </row>
    <row r="310" spans="1:13" x14ac:dyDescent="0.2">
      <c r="A310" t="s">
        <v>5831</v>
      </c>
      <c r="B310">
        <v>1</v>
      </c>
      <c r="C310">
        <f t="shared" si="32"/>
        <v>1</v>
      </c>
      <c r="D310" t="s">
        <v>2544</v>
      </c>
      <c r="E310" t="s">
        <v>2563</v>
      </c>
      <c r="F310" t="s">
        <v>9300</v>
      </c>
      <c r="G310">
        <f t="shared" si="33"/>
        <v>1</v>
      </c>
      <c r="H310">
        <f t="shared" si="34"/>
        <v>0.5</v>
      </c>
      <c r="I310">
        <f t="shared" si="35"/>
        <v>0.5</v>
      </c>
      <c r="J310" t="str">
        <f t="shared" si="36"/>
        <v>weaksubj</v>
      </c>
      <c r="K310">
        <f t="shared" si="37"/>
        <v>-1</v>
      </c>
      <c r="L310">
        <f t="shared" si="38"/>
        <v>-1</v>
      </c>
      <c r="M310">
        <f t="shared" si="39"/>
        <v>1</v>
      </c>
    </row>
    <row r="311" spans="1:13" x14ac:dyDescent="0.2">
      <c r="A311" t="s">
        <v>5872</v>
      </c>
      <c r="B311">
        <v>12</v>
      </c>
      <c r="C311">
        <f t="shared" si="32"/>
        <v>12</v>
      </c>
      <c r="D311" t="s">
        <v>2544</v>
      </c>
      <c r="E311" t="s">
        <v>2563</v>
      </c>
      <c r="F311" t="s">
        <v>9298</v>
      </c>
      <c r="G311">
        <f t="shared" si="33"/>
        <v>1</v>
      </c>
      <c r="H311">
        <f t="shared" si="34"/>
        <v>0.5</v>
      </c>
      <c r="I311">
        <f t="shared" si="35"/>
        <v>6</v>
      </c>
      <c r="J311" t="str">
        <f t="shared" si="36"/>
        <v>weaksubj</v>
      </c>
      <c r="K311">
        <f t="shared" si="37"/>
        <v>-1</v>
      </c>
      <c r="L311">
        <f t="shared" si="38"/>
        <v>-12</v>
      </c>
      <c r="M311">
        <f t="shared" si="39"/>
        <v>12</v>
      </c>
    </row>
    <row r="312" spans="1:13" x14ac:dyDescent="0.2">
      <c r="A312" t="s">
        <v>5914</v>
      </c>
      <c r="B312">
        <v>1</v>
      </c>
      <c r="C312">
        <f t="shared" si="32"/>
        <v>1</v>
      </c>
      <c r="D312" t="s">
        <v>2544</v>
      </c>
      <c r="E312" t="s">
        <v>2563</v>
      </c>
      <c r="F312" t="s">
        <v>9298</v>
      </c>
      <c r="G312">
        <f t="shared" si="33"/>
        <v>1</v>
      </c>
      <c r="H312">
        <f t="shared" si="34"/>
        <v>0.5</v>
      </c>
      <c r="I312">
        <f t="shared" si="35"/>
        <v>0.5</v>
      </c>
      <c r="J312" t="str">
        <f t="shared" si="36"/>
        <v>weaksubj</v>
      </c>
      <c r="K312">
        <f t="shared" si="37"/>
        <v>-1</v>
      </c>
      <c r="L312">
        <f t="shared" si="38"/>
        <v>-1</v>
      </c>
      <c r="M312">
        <f t="shared" si="39"/>
        <v>1</v>
      </c>
    </row>
    <row r="313" spans="1:13" x14ac:dyDescent="0.2">
      <c r="A313" t="s">
        <v>5921</v>
      </c>
      <c r="B313">
        <v>1</v>
      </c>
      <c r="C313">
        <f t="shared" si="32"/>
        <v>1</v>
      </c>
      <c r="D313" t="s">
        <v>2544</v>
      </c>
      <c r="E313" t="s">
        <v>2563</v>
      </c>
      <c r="F313" t="s">
        <v>9300</v>
      </c>
      <c r="G313">
        <f t="shared" si="33"/>
        <v>1</v>
      </c>
      <c r="H313">
        <f t="shared" si="34"/>
        <v>0.5</v>
      </c>
      <c r="I313">
        <f t="shared" si="35"/>
        <v>0.5</v>
      </c>
      <c r="J313" t="str">
        <f t="shared" si="36"/>
        <v>weaksubj</v>
      </c>
      <c r="K313">
        <f t="shared" si="37"/>
        <v>-1</v>
      </c>
      <c r="L313">
        <f t="shared" si="38"/>
        <v>-1</v>
      </c>
      <c r="M313">
        <f t="shared" si="39"/>
        <v>1</v>
      </c>
    </row>
    <row r="314" spans="1:13" x14ac:dyDescent="0.2">
      <c r="A314" t="s">
        <v>5937</v>
      </c>
      <c r="B314">
        <v>1</v>
      </c>
      <c r="C314">
        <f t="shared" si="32"/>
        <v>1</v>
      </c>
      <c r="D314" t="s">
        <v>2544</v>
      </c>
      <c r="E314" t="s">
        <v>2563</v>
      </c>
      <c r="F314" t="s">
        <v>9302</v>
      </c>
      <c r="G314">
        <f t="shared" si="33"/>
        <v>1</v>
      </c>
      <c r="H314">
        <f t="shared" si="34"/>
        <v>0.5</v>
      </c>
      <c r="I314">
        <f t="shared" si="35"/>
        <v>0.5</v>
      </c>
      <c r="J314" t="str">
        <f t="shared" si="36"/>
        <v>weaksubj</v>
      </c>
      <c r="K314">
        <f t="shared" si="37"/>
        <v>-1</v>
      </c>
      <c r="L314">
        <f t="shared" si="38"/>
        <v>-1</v>
      </c>
      <c r="M314">
        <f t="shared" si="39"/>
        <v>1</v>
      </c>
    </row>
    <row r="315" spans="1:13" x14ac:dyDescent="0.2">
      <c r="A315" t="s">
        <v>5945</v>
      </c>
      <c r="B315">
        <v>1</v>
      </c>
      <c r="C315">
        <f t="shared" si="32"/>
        <v>1</v>
      </c>
      <c r="D315" t="s">
        <v>2544</v>
      </c>
      <c r="E315" t="s">
        <v>2563</v>
      </c>
      <c r="F315" t="s">
        <v>9301</v>
      </c>
      <c r="G315">
        <f t="shared" si="33"/>
        <v>1</v>
      </c>
      <c r="H315">
        <f t="shared" si="34"/>
        <v>0.5</v>
      </c>
      <c r="I315">
        <f t="shared" si="35"/>
        <v>0.5</v>
      </c>
      <c r="J315" t="str">
        <f t="shared" si="36"/>
        <v>weaksubj</v>
      </c>
      <c r="K315">
        <f t="shared" si="37"/>
        <v>-1</v>
      </c>
      <c r="L315">
        <f t="shared" si="38"/>
        <v>-1</v>
      </c>
      <c r="M315">
        <f t="shared" si="39"/>
        <v>1</v>
      </c>
    </row>
    <row r="316" spans="1:13" x14ac:dyDescent="0.2">
      <c r="A316" t="s">
        <v>5973</v>
      </c>
      <c r="B316">
        <v>1</v>
      </c>
      <c r="C316">
        <f t="shared" si="32"/>
        <v>1</v>
      </c>
      <c r="D316" t="s">
        <v>2544</v>
      </c>
      <c r="E316" t="s">
        <v>2563</v>
      </c>
      <c r="F316" t="s">
        <v>9302</v>
      </c>
      <c r="G316">
        <f t="shared" si="33"/>
        <v>1</v>
      </c>
      <c r="H316">
        <f t="shared" si="34"/>
        <v>0.5</v>
      </c>
      <c r="I316">
        <f t="shared" si="35"/>
        <v>0.5</v>
      </c>
      <c r="J316" t="str">
        <f t="shared" si="36"/>
        <v>weaksubj</v>
      </c>
      <c r="K316">
        <f t="shared" si="37"/>
        <v>-1</v>
      </c>
      <c r="L316">
        <f t="shared" si="38"/>
        <v>-1</v>
      </c>
      <c r="M316">
        <f t="shared" si="39"/>
        <v>1</v>
      </c>
    </row>
    <row r="317" spans="1:13" x14ac:dyDescent="0.2">
      <c r="A317" t="s">
        <v>5991</v>
      </c>
      <c r="B317">
        <v>1</v>
      </c>
      <c r="C317">
        <f t="shared" si="32"/>
        <v>1</v>
      </c>
      <c r="D317" t="s">
        <v>2544</v>
      </c>
      <c r="E317" t="s">
        <v>2563</v>
      </c>
      <c r="F317" t="s">
        <v>9303</v>
      </c>
      <c r="G317">
        <f t="shared" si="33"/>
        <v>1</v>
      </c>
      <c r="H317">
        <f t="shared" si="34"/>
        <v>0.5</v>
      </c>
      <c r="I317">
        <f t="shared" si="35"/>
        <v>0.5</v>
      </c>
      <c r="J317" t="str">
        <f t="shared" si="36"/>
        <v>weaksubj</v>
      </c>
      <c r="K317">
        <f t="shared" si="37"/>
        <v>-1</v>
      </c>
      <c r="L317">
        <f t="shared" si="38"/>
        <v>-1</v>
      </c>
      <c r="M317">
        <f t="shared" si="39"/>
        <v>1</v>
      </c>
    </row>
    <row r="318" spans="1:13" x14ac:dyDescent="0.2">
      <c r="A318" t="s">
        <v>5993</v>
      </c>
      <c r="B318">
        <v>37</v>
      </c>
      <c r="C318">
        <f t="shared" si="32"/>
        <v>37</v>
      </c>
      <c r="D318" t="s">
        <v>2544</v>
      </c>
      <c r="E318" t="s">
        <v>2563</v>
      </c>
      <c r="F318" t="s">
        <v>9298</v>
      </c>
      <c r="G318">
        <f t="shared" si="33"/>
        <v>1</v>
      </c>
      <c r="H318">
        <f t="shared" si="34"/>
        <v>0.5</v>
      </c>
      <c r="I318">
        <f t="shared" si="35"/>
        <v>18.5</v>
      </c>
      <c r="J318" t="str">
        <f t="shared" si="36"/>
        <v>weaksubj</v>
      </c>
      <c r="K318">
        <f t="shared" si="37"/>
        <v>-1</v>
      </c>
      <c r="L318">
        <f t="shared" si="38"/>
        <v>-37</v>
      </c>
      <c r="M318">
        <f t="shared" si="39"/>
        <v>37</v>
      </c>
    </row>
    <row r="319" spans="1:13" x14ac:dyDescent="0.2">
      <c r="A319" t="s">
        <v>5994</v>
      </c>
      <c r="B319">
        <v>2</v>
      </c>
      <c r="C319">
        <f t="shared" si="32"/>
        <v>2</v>
      </c>
      <c r="D319" t="s">
        <v>2544</v>
      </c>
      <c r="E319" t="s">
        <v>2563</v>
      </c>
      <c r="F319" t="s">
        <v>9298</v>
      </c>
      <c r="G319">
        <f t="shared" si="33"/>
        <v>1</v>
      </c>
      <c r="H319">
        <f t="shared" si="34"/>
        <v>0.5</v>
      </c>
      <c r="I319">
        <f t="shared" si="35"/>
        <v>1</v>
      </c>
      <c r="J319" t="str">
        <f t="shared" si="36"/>
        <v>weaksubj</v>
      </c>
      <c r="K319">
        <f t="shared" si="37"/>
        <v>-1</v>
      </c>
      <c r="L319">
        <f t="shared" si="38"/>
        <v>-2</v>
      </c>
      <c r="M319">
        <f t="shared" si="39"/>
        <v>2</v>
      </c>
    </row>
    <row r="320" spans="1:13" x14ac:dyDescent="0.2">
      <c r="A320" t="s">
        <v>5995</v>
      </c>
      <c r="B320">
        <v>10</v>
      </c>
      <c r="C320">
        <f t="shared" si="32"/>
        <v>10</v>
      </c>
      <c r="D320" t="s">
        <v>2544</v>
      </c>
      <c r="E320" t="s">
        <v>2563</v>
      </c>
      <c r="F320" t="s">
        <v>9301</v>
      </c>
      <c r="G320">
        <f t="shared" si="33"/>
        <v>1</v>
      </c>
      <c r="H320">
        <f t="shared" si="34"/>
        <v>0.5</v>
      </c>
      <c r="I320">
        <f t="shared" si="35"/>
        <v>5</v>
      </c>
      <c r="J320" t="str">
        <f t="shared" si="36"/>
        <v>weaksubj</v>
      </c>
      <c r="K320">
        <f t="shared" si="37"/>
        <v>-1</v>
      </c>
      <c r="L320">
        <f t="shared" si="38"/>
        <v>-10</v>
      </c>
      <c r="M320">
        <f t="shared" si="39"/>
        <v>10</v>
      </c>
    </row>
    <row r="321" spans="1:13" x14ac:dyDescent="0.2">
      <c r="A321" t="s">
        <v>6040</v>
      </c>
      <c r="B321">
        <v>2</v>
      </c>
      <c r="C321">
        <f t="shared" si="32"/>
        <v>2</v>
      </c>
      <c r="D321" t="s">
        <v>2544</v>
      </c>
      <c r="E321" t="s">
        <v>2563</v>
      </c>
      <c r="F321" t="s">
        <v>9301</v>
      </c>
      <c r="G321">
        <f t="shared" si="33"/>
        <v>1</v>
      </c>
      <c r="H321">
        <f t="shared" si="34"/>
        <v>0.5</v>
      </c>
      <c r="I321">
        <f t="shared" si="35"/>
        <v>1</v>
      </c>
      <c r="J321" t="str">
        <f t="shared" si="36"/>
        <v>weaksubj</v>
      </c>
      <c r="K321">
        <f t="shared" si="37"/>
        <v>-1</v>
      </c>
      <c r="L321">
        <f t="shared" si="38"/>
        <v>-2</v>
      </c>
      <c r="M321">
        <f t="shared" si="39"/>
        <v>2</v>
      </c>
    </row>
    <row r="322" spans="1:13" x14ac:dyDescent="0.2">
      <c r="A322" t="s">
        <v>6055</v>
      </c>
      <c r="B322">
        <v>1</v>
      </c>
      <c r="C322">
        <f t="shared" si="32"/>
        <v>1</v>
      </c>
      <c r="D322" t="s">
        <v>2544</v>
      </c>
      <c r="E322" t="s">
        <v>2563</v>
      </c>
      <c r="F322" t="s">
        <v>9300</v>
      </c>
      <c r="G322">
        <f t="shared" si="33"/>
        <v>1</v>
      </c>
      <c r="H322">
        <f t="shared" si="34"/>
        <v>0.5</v>
      </c>
      <c r="I322">
        <f t="shared" si="35"/>
        <v>0.5</v>
      </c>
      <c r="J322" t="str">
        <f t="shared" si="36"/>
        <v>weaksubj</v>
      </c>
      <c r="K322">
        <f t="shared" si="37"/>
        <v>-1</v>
      </c>
      <c r="L322">
        <f t="shared" si="38"/>
        <v>-1</v>
      </c>
      <c r="M322">
        <f t="shared" si="39"/>
        <v>1</v>
      </c>
    </row>
    <row r="323" spans="1:13" x14ac:dyDescent="0.2">
      <c r="A323" t="s">
        <v>6065</v>
      </c>
      <c r="B323">
        <v>1</v>
      </c>
      <c r="C323">
        <f t="shared" si="32"/>
        <v>1</v>
      </c>
      <c r="D323" t="s">
        <v>2544</v>
      </c>
      <c r="E323" t="s">
        <v>2563</v>
      </c>
      <c r="F323" t="s">
        <v>9302</v>
      </c>
      <c r="G323">
        <f t="shared" si="33"/>
        <v>1</v>
      </c>
      <c r="H323">
        <f t="shared" si="34"/>
        <v>0.5</v>
      </c>
      <c r="I323">
        <f t="shared" si="35"/>
        <v>0.5</v>
      </c>
      <c r="J323" t="str">
        <f t="shared" si="36"/>
        <v>weaksubj</v>
      </c>
      <c r="K323">
        <f t="shared" si="37"/>
        <v>-1</v>
      </c>
      <c r="L323">
        <f t="shared" si="38"/>
        <v>-1</v>
      </c>
      <c r="M323">
        <f t="shared" si="39"/>
        <v>1</v>
      </c>
    </row>
    <row r="324" spans="1:13" x14ac:dyDescent="0.2">
      <c r="A324" t="s">
        <v>6111</v>
      </c>
      <c r="B324">
        <v>1</v>
      </c>
      <c r="C324">
        <f t="shared" si="32"/>
        <v>1</v>
      </c>
      <c r="D324" t="s">
        <v>2544</v>
      </c>
      <c r="E324" t="s">
        <v>2563</v>
      </c>
      <c r="F324" t="s">
        <v>9300</v>
      </c>
      <c r="G324">
        <f t="shared" si="33"/>
        <v>1</v>
      </c>
      <c r="H324">
        <f t="shared" si="34"/>
        <v>0.5</v>
      </c>
      <c r="I324">
        <f t="shared" si="35"/>
        <v>0.5</v>
      </c>
      <c r="J324" t="str">
        <f t="shared" si="36"/>
        <v>weaksubj</v>
      </c>
      <c r="K324">
        <f t="shared" si="37"/>
        <v>-1</v>
      </c>
      <c r="L324">
        <f t="shared" si="38"/>
        <v>-1</v>
      </c>
      <c r="M324">
        <f t="shared" si="39"/>
        <v>1</v>
      </c>
    </row>
    <row r="325" spans="1:13" x14ac:dyDescent="0.2">
      <c r="A325" t="s">
        <v>6133</v>
      </c>
      <c r="B325">
        <v>5</v>
      </c>
      <c r="C325">
        <f t="shared" si="32"/>
        <v>5</v>
      </c>
      <c r="D325" t="s">
        <v>2544</v>
      </c>
      <c r="E325" t="s">
        <v>2563</v>
      </c>
      <c r="F325" t="s">
        <v>9302</v>
      </c>
      <c r="G325">
        <f t="shared" si="33"/>
        <v>1</v>
      </c>
      <c r="H325">
        <f t="shared" si="34"/>
        <v>0.5</v>
      </c>
      <c r="I325">
        <f t="shared" si="35"/>
        <v>2.5</v>
      </c>
      <c r="J325" t="str">
        <f t="shared" si="36"/>
        <v>weaksubj</v>
      </c>
      <c r="K325">
        <f t="shared" si="37"/>
        <v>-1</v>
      </c>
      <c r="L325">
        <f t="shared" si="38"/>
        <v>-5</v>
      </c>
      <c r="M325">
        <f t="shared" si="39"/>
        <v>5</v>
      </c>
    </row>
    <row r="326" spans="1:13" x14ac:dyDescent="0.2">
      <c r="A326" s="63" t="s">
        <v>6135</v>
      </c>
      <c r="B326" s="63">
        <v>117</v>
      </c>
      <c r="C326">
        <f t="shared" si="32"/>
        <v>117</v>
      </c>
      <c r="D326" t="s">
        <v>2549</v>
      </c>
      <c r="E326" t="s">
        <v>2563</v>
      </c>
      <c r="F326" s="63" t="s">
        <v>9301</v>
      </c>
      <c r="G326" s="63">
        <f t="shared" si="33"/>
        <v>1</v>
      </c>
      <c r="H326" s="63">
        <f t="shared" si="34"/>
        <v>1</v>
      </c>
      <c r="I326">
        <f t="shared" si="35"/>
        <v>117</v>
      </c>
      <c r="J326" t="str">
        <f t="shared" si="36"/>
        <v>strongsubj</v>
      </c>
      <c r="K326">
        <f t="shared" si="37"/>
        <v>1</v>
      </c>
      <c r="L326">
        <f t="shared" si="38"/>
        <v>117</v>
      </c>
      <c r="M326">
        <f t="shared" si="39"/>
        <v>117</v>
      </c>
    </row>
    <row r="327" spans="1:13" x14ac:dyDescent="0.2">
      <c r="A327" s="63" t="s">
        <v>6135</v>
      </c>
      <c r="B327" s="63">
        <v>117</v>
      </c>
      <c r="C327">
        <f t="shared" si="32"/>
        <v>0</v>
      </c>
      <c r="D327" t="s">
        <v>2549</v>
      </c>
      <c r="E327" t="s">
        <v>2563</v>
      </c>
      <c r="F327" s="63" t="s">
        <v>9298</v>
      </c>
      <c r="G327" s="63">
        <f t="shared" si="33"/>
        <v>1</v>
      </c>
      <c r="H327" s="63">
        <f t="shared" si="34"/>
        <v>1</v>
      </c>
      <c r="I327">
        <f t="shared" si="35"/>
        <v>0</v>
      </c>
      <c r="J327" t="str">
        <f t="shared" si="36"/>
        <v>strongsubj</v>
      </c>
      <c r="K327">
        <f t="shared" si="37"/>
        <v>1</v>
      </c>
      <c r="L327">
        <f t="shared" si="38"/>
        <v>0</v>
      </c>
      <c r="M327">
        <f t="shared" si="39"/>
        <v>0</v>
      </c>
    </row>
    <row r="328" spans="1:13" x14ac:dyDescent="0.2">
      <c r="A328" t="s">
        <v>6140</v>
      </c>
      <c r="B328">
        <v>1</v>
      </c>
      <c r="C328">
        <f t="shared" ref="C328:C391" si="40">IF(A328=A327,0,B328)</f>
        <v>1</v>
      </c>
      <c r="D328" t="s">
        <v>2549</v>
      </c>
      <c r="E328" t="s">
        <v>2563</v>
      </c>
      <c r="F328" t="s">
        <v>9301</v>
      </c>
      <c r="G328">
        <f t="shared" ref="G328:G391" si="41">VLOOKUP(E328,$G$1:$H$4,2,FALSE)</f>
        <v>1</v>
      </c>
      <c r="H328">
        <f t="shared" ref="H328:H391" si="42">VLOOKUP(D328,$D$1:$E$2,2,FALSE)</f>
        <v>1</v>
      </c>
      <c r="I328">
        <f t="shared" ref="I328:I391" si="43">C328*G328*H328</f>
        <v>1</v>
      </c>
      <c r="J328" t="str">
        <f t="shared" ref="J328:J391" si="44">IF(E328=$I$660,D328,0)</f>
        <v>strongsubj</v>
      </c>
      <c r="K328">
        <f t="shared" ref="K328:K391" si="45">IF(J328=0,0,IF(J328=$A$1,$B$1,$B$2))</f>
        <v>1</v>
      </c>
      <c r="L328">
        <f t="shared" ref="L328:L391" si="46">K328*C328</f>
        <v>1</v>
      </c>
      <c r="M328">
        <f t="shared" ref="M328:M391" si="47">ABS(K328)*C328</f>
        <v>1</v>
      </c>
    </row>
    <row r="329" spans="1:13" x14ac:dyDescent="0.2">
      <c r="A329" t="s">
        <v>6148</v>
      </c>
      <c r="B329">
        <v>64</v>
      </c>
      <c r="C329">
        <f t="shared" si="40"/>
        <v>64</v>
      </c>
      <c r="D329" t="s">
        <v>2549</v>
      </c>
      <c r="E329" t="s">
        <v>2563</v>
      </c>
      <c r="F329" t="s">
        <v>9303</v>
      </c>
      <c r="G329">
        <f t="shared" si="41"/>
        <v>1</v>
      </c>
      <c r="H329">
        <f t="shared" si="42"/>
        <v>1</v>
      </c>
      <c r="I329">
        <f t="shared" si="43"/>
        <v>64</v>
      </c>
      <c r="J329" t="str">
        <f t="shared" si="44"/>
        <v>strongsubj</v>
      </c>
      <c r="K329">
        <f t="shared" si="45"/>
        <v>1</v>
      </c>
      <c r="L329">
        <f t="shared" si="46"/>
        <v>64</v>
      </c>
      <c r="M329">
        <f t="shared" si="47"/>
        <v>64</v>
      </c>
    </row>
    <row r="330" spans="1:13" x14ac:dyDescent="0.2">
      <c r="A330" t="s">
        <v>6149</v>
      </c>
      <c r="B330">
        <v>18</v>
      </c>
      <c r="C330">
        <f t="shared" si="40"/>
        <v>18</v>
      </c>
      <c r="D330" t="s">
        <v>2549</v>
      </c>
      <c r="E330" t="s">
        <v>2563</v>
      </c>
      <c r="F330" t="s">
        <v>9300</v>
      </c>
      <c r="G330">
        <f t="shared" si="41"/>
        <v>1</v>
      </c>
      <c r="H330">
        <f t="shared" si="42"/>
        <v>1</v>
      </c>
      <c r="I330">
        <f t="shared" si="43"/>
        <v>18</v>
      </c>
      <c r="J330" t="str">
        <f t="shared" si="44"/>
        <v>strongsubj</v>
      </c>
      <c r="K330">
        <f t="shared" si="45"/>
        <v>1</v>
      </c>
      <c r="L330">
        <f t="shared" si="46"/>
        <v>18</v>
      </c>
      <c r="M330">
        <f t="shared" si="47"/>
        <v>18</v>
      </c>
    </row>
    <row r="331" spans="1:13" x14ac:dyDescent="0.2">
      <c r="A331" t="s">
        <v>6150</v>
      </c>
      <c r="B331">
        <v>11</v>
      </c>
      <c r="C331">
        <f t="shared" si="40"/>
        <v>11</v>
      </c>
      <c r="D331" t="s">
        <v>2549</v>
      </c>
      <c r="E331" t="s">
        <v>2563</v>
      </c>
      <c r="F331" t="s">
        <v>9301</v>
      </c>
      <c r="G331">
        <f t="shared" si="41"/>
        <v>1</v>
      </c>
      <c r="H331">
        <f t="shared" si="42"/>
        <v>1</v>
      </c>
      <c r="I331">
        <f t="shared" si="43"/>
        <v>11</v>
      </c>
      <c r="J331" t="str">
        <f t="shared" si="44"/>
        <v>strongsubj</v>
      </c>
      <c r="K331">
        <f t="shared" si="45"/>
        <v>1</v>
      </c>
      <c r="L331">
        <f t="shared" si="46"/>
        <v>11</v>
      </c>
      <c r="M331">
        <f t="shared" si="47"/>
        <v>11</v>
      </c>
    </row>
    <row r="332" spans="1:13" x14ac:dyDescent="0.2">
      <c r="A332" t="s">
        <v>6154</v>
      </c>
      <c r="B332">
        <v>3</v>
      </c>
      <c r="C332">
        <f t="shared" si="40"/>
        <v>3</v>
      </c>
      <c r="D332" t="s">
        <v>2549</v>
      </c>
      <c r="E332" t="s">
        <v>2563</v>
      </c>
      <c r="F332" t="s">
        <v>9301</v>
      </c>
      <c r="G332">
        <f t="shared" si="41"/>
        <v>1</v>
      </c>
      <c r="H332">
        <f t="shared" si="42"/>
        <v>1</v>
      </c>
      <c r="I332">
        <f t="shared" si="43"/>
        <v>3</v>
      </c>
      <c r="J332" t="str">
        <f t="shared" si="44"/>
        <v>strongsubj</v>
      </c>
      <c r="K332">
        <f t="shared" si="45"/>
        <v>1</v>
      </c>
      <c r="L332">
        <f t="shared" si="46"/>
        <v>3</v>
      </c>
      <c r="M332">
        <f t="shared" si="47"/>
        <v>3</v>
      </c>
    </row>
    <row r="333" spans="1:13" x14ac:dyDescent="0.2">
      <c r="A333" t="s">
        <v>6155</v>
      </c>
      <c r="B333">
        <v>3</v>
      </c>
      <c r="C333">
        <f t="shared" si="40"/>
        <v>3</v>
      </c>
      <c r="D333" t="s">
        <v>2549</v>
      </c>
      <c r="E333" t="s">
        <v>2563</v>
      </c>
      <c r="F333" t="s">
        <v>9301</v>
      </c>
      <c r="G333">
        <f t="shared" si="41"/>
        <v>1</v>
      </c>
      <c r="H333">
        <f t="shared" si="42"/>
        <v>1</v>
      </c>
      <c r="I333">
        <f t="shared" si="43"/>
        <v>3</v>
      </c>
      <c r="J333" t="str">
        <f t="shared" si="44"/>
        <v>strongsubj</v>
      </c>
      <c r="K333">
        <f t="shared" si="45"/>
        <v>1</v>
      </c>
      <c r="L333">
        <f t="shared" si="46"/>
        <v>3</v>
      </c>
      <c r="M333">
        <f t="shared" si="47"/>
        <v>3</v>
      </c>
    </row>
    <row r="334" spans="1:13" x14ac:dyDescent="0.2">
      <c r="A334" t="s">
        <v>6163</v>
      </c>
      <c r="B334">
        <v>7</v>
      </c>
      <c r="C334">
        <f t="shared" si="40"/>
        <v>7</v>
      </c>
      <c r="D334" t="s">
        <v>2549</v>
      </c>
      <c r="E334" t="s">
        <v>2563</v>
      </c>
      <c r="F334" t="s">
        <v>9299</v>
      </c>
      <c r="G334">
        <f t="shared" si="41"/>
        <v>1</v>
      </c>
      <c r="H334">
        <f t="shared" si="42"/>
        <v>1</v>
      </c>
      <c r="I334">
        <f t="shared" si="43"/>
        <v>7</v>
      </c>
      <c r="J334" t="str">
        <f t="shared" si="44"/>
        <v>strongsubj</v>
      </c>
      <c r="K334">
        <f t="shared" si="45"/>
        <v>1</v>
      </c>
      <c r="L334">
        <f t="shared" si="46"/>
        <v>7</v>
      </c>
      <c r="M334">
        <f t="shared" si="47"/>
        <v>7</v>
      </c>
    </row>
    <row r="335" spans="1:13" x14ac:dyDescent="0.2">
      <c r="A335" t="s">
        <v>6164</v>
      </c>
      <c r="B335">
        <v>149</v>
      </c>
      <c r="C335">
        <f t="shared" si="40"/>
        <v>149</v>
      </c>
      <c r="D335" t="s">
        <v>2549</v>
      </c>
      <c r="E335" t="s">
        <v>2563</v>
      </c>
      <c r="F335" t="s">
        <v>9299</v>
      </c>
      <c r="G335">
        <f t="shared" si="41"/>
        <v>1</v>
      </c>
      <c r="H335">
        <f t="shared" si="42"/>
        <v>1</v>
      </c>
      <c r="I335">
        <f t="shared" si="43"/>
        <v>149</v>
      </c>
      <c r="J335" t="str">
        <f t="shared" si="44"/>
        <v>strongsubj</v>
      </c>
      <c r="K335">
        <f t="shared" si="45"/>
        <v>1</v>
      </c>
      <c r="L335">
        <f t="shared" si="46"/>
        <v>149</v>
      </c>
      <c r="M335">
        <f t="shared" si="47"/>
        <v>149</v>
      </c>
    </row>
    <row r="336" spans="1:13" x14ac:dyDescent="0.2">
      <c r="A336" t="s">
        <v>6165</v>
      </c>
      <c r="B336">
        <v>9</v>
      </c>
      <c r="C336">
        <f t="shared" si="40"/>
        <v>9</v>
      </c>
      <c r="D336" t="s">
        <v>2549</v>
      </c>
      <c r="E336" t="s">
        <v>2563</v>
      </c>
      <c r="F336" t="s">
        <v>9299</v>
      </c>
      <c r="G336">
        <f t="shared" si="41"/>
        <v>1</v>
      </c>
      <c r="H336">
        <f t="shared" si="42"/>
        <v>1</v>
      </c>
      <c r="I336">
        <f t="shared" si="43"/>
        <v>9</v>
      </c>
      <c r="J336" t="str">
        <f t="shared" si="44"/>
        <v>strongsubj</v>
      </c>
      <c r="K336">
        <f t="shared" si="45"/>
        <v>1</v>
      </c>
      <c r="L336">
        <f t="shared" si="46"/>
        <v>9</v>
      </c>
      <c r="M336">
        <f t="shared" si="47"/>
        <v>9</v>
      </c>
    </row>
    <row r="337" spans="1:13" x14ac:dyDescent="0.2">
      <c r="A337" t="s">
        <v>6166</v>
      </c>
      <c r="B337">
        <v>3</v>
      </c>
      <c r="C337">
        <f t="shared" si="40"/>
        <v>3</v>
      </c>
      <c r="D337" t="s">
        <v>2549</v>
      </c>
      <c r="E337" t="s">
        <v>2563</v>
      </c>
      <c r="F337" t="s">
        <v>9299</v>
      </c>
      <c r="G337">
        <f t="shared" si="41"/>
        <v>1</v>
      </c>
      <c r="H337">
        <f t="shared" si="42"/>
        <v>1</v>
      </c>
      <c r="I337">
        <f t="shared" si="43"/>
        <v>3</v>
      </c>
      <c r="J337" t="str">
        <f t="shared" si="44"/>
        <v>strongsubj</v>
      </c>
      <c r="K337">
        <f t="shared" si="45"/>
        <v>1</v>
      </c>
      <c r="L337">
        <f t="shared" si="46"/>
        <v>3</v>
      </c>
      <c r="M337">
        <f t="shared" si="47"/>
        <v>3</v>
      </c>
    </row>
    <row r="338" spans="1:13" x14ac:dyDescent="0.2">
      <c r="A338" t="s">
        <v>6170</v>
      </c>
      <c r="B338">
        <v>9</v>
      </c>
      <c r="C338">
        <f t="shared" si="40"/>
        <v>9</v>
      </c>
      <c r="D338" t="s">
        <v>2549</v>
      </c>
      <c r="E338" t="s">
        <v>2563</v>
      </c>
      <c r="F338" t="s">
        <v>9300</v>
      </c>
      <c r="G338">
        <f t="shared" si="41"/>
        <v>1</v>
      </c>
      <c r="H338">
        <f t="shared" si="42"/>
        <v>1</v>
      </c>
      <c r="I338">
        <f t="shared" si="43"/>
        <v>9</v>
      </c>
      <c r="J338" t="str">
        <f t="shared" si="44"/>
        <v>strongsubj</v>
      </c>
      <c r="K338">
        <f t="shared" si="45"/>
        <v>1</v>
      </c>
      <c r="L338">
        <f t="shared" si="46"/>
        <v>9</v>
      </c>
      <c r="M338">
        <f t="shared" si="47"/>
        <v>9</v>
      </c>
    </row>
    <row r="339" spans="1:13" x14ac:dyDescent="0.2">
      <c r="A339" t="s">
        <v>6219</v>
      </c>
      <c r="B339">
        <v>38</v>
      </c>
      <c r="C339">
        <f t="shared" si="40"/>
        <v>38</v>
      </c>
      <c r="D339" t="s">
        <v>2549</v>
      </c>
      <c r="E339" t="s">
        <v>2563</v>
      </c>
      <c r="F339" t="s">
        <v>9303</v>
      </c>
      <c r="G339">
        <f t="shared" si="41"/>
        <v>1</v>
      </c>
      <c r="H339">
        <f t="shared" si="42"/>
        <v>1</v>
      </c>
      <c r="I339">
        <f t="shared" si="43"/>
        <v>38</v>
      </c>
      <c r="J339" t="str">
        <f t="shared" si="44"/>
        <v>strongsubj</v>
      </c>
      <c r="K339">
        <f t="shared" si="45"/>
        <v>1</v>
      </c>
      <c r="L339">
        <f t="shared" si="46"/>
        <v>38</v>
      </c>
      <c r="M339">
        <f t="shared" si="47"/>
        <v>38</v>
      </c>
    </row>
    <row r="340" spans="1:13" x14ac:dyDescent="0.2">
      <c r="A340" t="s">
        <v>6221</v>
      </c>
      <c r="B340">
        <v>33</v>
      </c>
      <c r="C340">
        <f t="shared" si="40"/>
        <v>33</v>
      </c>
      <c r="D340" t="s">
        <v>2549</v>
      </c>
      <c r="E340" t="s">
        <v>2563</v>
      </c>
      <c r="F340" t="s">
        <v>9298</v>
      </c>
      <c r="G340">
        <f t="shared" si="41"/>
        <v>1</v>
      </c>
      <c r="H340">
        <f t="shared" si="42"/>
        <v>1</v>
      </c>
      <c r="I340">
        <f t="shared" si="43"/>
        <v>33</v>
      </c>
      <c r="J340" t="str">
        <f t="shared" si="44"/>
        <v>strongsubj</v>
      </c>
      <c r="K340">
        <f t="shared" si="45"/>
        <v>1</v>
      </c>
      <c r="L340">
        <f t="shared" si="46"/>
        <v>33</v>
      </c>
      <c r="M340">
        <f t="shared" si="47"/>
        <v>33</v>
      </c>
    </row>
    <row r="341" spans="1:13" x14ac:dyDescent="0.2">
      <c r="A341" t="s">
        <v>6220</v>
      </c>
      <c r="B341">
        <v>4</v>
      </c>
      <c r="C341">
        <f t="shared" si="40"/>
        <v>4</v>
      </c>
      <c r="D341" t="s">
        <v>2549</v>
      </c>
      <c r="E341" t="s">
        <v>2563</v>
      </c>
      <c r="F341" t="s">
        <v>9298</v>
      </c>
      <c r="G341">
        <f t="shared" si="41"/>
        <v>1</v>
      </c>
      <c r="H341">
        <f t="shared" si="42"/>
        <v>1</v>
      </c>
      <c r="I341">
        <f t="shared" si="43"/>
        <v>4</v>
      </c>
      <c r="J341" t="str">
        <f t="shared" si="44"/>
        <v>strongsubj</v>
      </c>
      <c r="K341">
        <f t="shared" si="45"/>
        <v>1</v>
      </c>
      <c r="L341">
        <f t="shared" si="46"/>
        <v>4</v>
      </c>
      <c r="M341">
        <f t="shared" si="47"/>
        <v>4</v>
      </c>
    </row>
    <row r="342" spans="1:13" x14ac:dyDescent="0.2">
      <c r="A342" t="s">
        <v>6222</v>
      </c>
      <c r="B342">
        <v>14</v>
      </c>
      <c r="C342">
        <f t="shared" si="40"/>
        <v>14</v>
      </c>
      <c r="D342" t="s">
        <v>2549</v>
      </c>
      <c r="E342" t="s">
        <v>2563</v>
      </c>
      <c r="F342" t="s">
        <v>9302</v>
      </c>
      <c r="G342">
        <f t="shared" si="41"/>
        <v>1</v>
      </c>
      <c r="H342">
        <f t="shared" si="42"/>
        <v>1</v>
      </c>
      <c r="I342">
        <f t="shared" si="43"/>
        <v>14</v>
      </c>
      <c r="J342" t="str">
        <f t="shared" si="44"/>
        <v>strongsubj</v>
      </c>
      <c r="K342">
        <f t="shared" si="45"/>
        <v>1</v>
      </c>
      <c r="L342">
        <f t="shared" si="46"/>
        <v>14</v>
      </c>
      <c r="M342">
        <f t="shared" si="47"/>
        <v>14</v>
      </c>
    </row>
    <row r="343" spans="1:13" x14ac:dyDescent="0.2">
      <c r="A343" t="s">
        <v>6238</v>
      </c>
      <c r="B343">
        <v>21</v>
      </c>
      <c r="C343">
        <f t="shared" si="40"/>
        <v>21</v>
      </c>
      <c r="D343" t="s">
        <v>2549</v>
      </c>
      <c r="E343" t="s">
        <v>2563</v>
      </c>
      <c r="F343" t="s">
        <v>9302</v>
      </c>
      <c r="G343">
        <f t="shared" si="41"/>
        <v>1</v>
      </c>
      <c r="H343">
        <f t="shared" si="42"/>
        <v>1</v>
      </c>
      <c r="I343">
        <f t="shared" si="43"/>
        <v>21</v>
      </c>
      <c r="J343" t="str">
        <f t="shared" si="44"/>
        <v>strongsubj</v>
      </c>
      <c r="K343">
        <f t="shared" si="45"/>
        <v>1</v>
      </c>
      <c r="L343">
        <f t="shared" si="46"/>
        <v>21</v>
      </c>
      <c r="M343">
        <f t="shared" si="47"/>
        <v>21</v>
      </c>
    </row>
    <row r="344" spans="1:13" x14ac:dyDescent="0.2">
      <c r="A344" t="s">
        <v>6270</v>
      </c>
      <c r="B344">
        <v>3</v>
      </c>
      <c r="C344">
        <f t="shared" si="40"/>
        <v>3</v>
      </c>
      <c r="D344" t="s">
        <v>2549</v>
      </c>
      <c r="E344" t="s">
        <v>2563</v>
      </c>
      <c r="F344" t="s">
        <v>9301</v>
      </c>
      <c r="G344">
        <f t="shared" si="41"/>
        <v>1</v>
      </c>
      <c r="H344">
        <f t="shared" si="42"/>
        <v>1</v>
      </c>
      <c r="I344">
        <f t="shared" si="43"/>
        <v>3</v>
      </c>
      <c r="J344" t="str">
        <f t="shared" si="44"/>
        <v>strongsubj</v>
      </c>
      <c r="K344">
        <f t="shared" si="45"/>
        <v>1</v>
      </c>
      <c r="L344">
        <f t="shared" si="46"/>
        <v>3</v>
      </c>
      <c r="M344">
        <f t="shared" si="47"/>
        <v>3</v>
      </c>
    </row>
    <row r="345" spans="1:13" x14ac:dyDescent="0.2">
      <c r="A345" t="s">
        <v>6273</v>
      </c>
      <c r="B345">
        <v>2</v>
      </c>
      <c r="C345">
        <f t="shared" si="40"/>
        <v>2</v>
      </c>
      <c r="D345" t="s">
        <v>2549</v>
      </c>
      <c r="E345" t="s">
        <v>2563</v>
      </c>
      <c r="F345" t="s">
        <v>9298</v>
      </c>
      <c r="G345">
        <f t="shared" si="41"/>
        <v>1</v>
      </c>
      <c r="H345">
        <f t="shared" si="42"/>
        <v>1</v>
      </c>
      <c r="I345">
        <f t="shared" si="43"/>
        <v>2</v>
      </c>
      <c r="J345" t="str">
        <f t="shared" si="44"/>
        <v>strongsubj</v>
      </c>
      <c r="K345">
        <f t="shared" si="45"/>
        <v>1</v>
      </c>
      <c r="L345">
        <f t="shared" si="46"/>
        <v>2</v>
      </c>
      <c r="M345">
        <f t="shared" si="47"/>
        <v>2</v>
      </c>
    </row>
    <row r="346" spans="1:13" x14ac:dyDescent="0.2">
      <c r="A346" t="s">
        <v>6277</v>
      </c>
      <c r="B346">
        <v>140</v>
      </c>
      <c r="C346">
        <f t="shared" si="40"/>
        <v>140</v>
      </c>
      <c r="D346" t="s">
        <v>2549</v>
      </c>
      <c r="E346" t="s">
        <v>2563</v>
      </c>
      <c r="F346" t="s">
        <v>9301</v>
      </c>
      <c r="G346">
        <f t="shared" si="41"/>
        <v>1</v>
      </c>
      <c r="H346">
        <f t="shared" si="42"/>
        <v>1</v>
      </c>
      <c r="I346">
        <f t="shared" si="43"/>
        <v>140</v>
      </c>
      <c r="J346" t="str">
        <f t="shared" si="44"/>
        <v>strongsubj</v>
      </c>
      <c r="K346">
        <f t="shared" si="45"/>
        <v>1</v>
      </c>
      <c r="L346">
        <f t="shared" si="46"/>
        <v>140</v>
      </c>
      <c r="M346">
        <f t="shared" si="47"/>
        <v>140</v>
      </c>
    </row>
    <row r="347" spans="1:13" x14ac:dyDescent="0.2">
      <c r="A347" t="s">
        <v>6278</v>
      </c>
      <c r="B347">
        <v>1</v>
      </c>
      <c r="C347">
        <f t="shared" si="40"/>
        <v>1</v>
      </c>
      <c r="D347" t="s">
        <v>2549</v>
      </c>
      <c r="E347" t="s">
        <v>2563</v>
      </c>
      <c r="F347" t="s">
        <v>9303</v>
      </c>
      <c r="G347">
        <f t="shared" si="41"/>
        <v>1</v>
      </c>
      <c r="H347">
        <f t="shared" si="42"/>
        <v>1</v>
      </c>
      <c r="I347">
        <f t="shared" si="43"/>
        <v>1</v>
      </c>
      <c r="J347" t="str">
        <f t="shared" si="44"/>
        <v>strongsubj</v>
      </c>
      <c r="K347">
        <f t="shared" si="45"/>
        <v>1</v>
      </c>
      <c r="L347">
        <f t="shared" si="46"/>
        <v>1</v>
      </c>
      <c r="M347">
        <f t="shared" si="47"/>
        <v>1</v>
      </c>
    </row>
    <row r="348" spans="1:13" x14ac:dyDescent="0.2">
      <c r="A348" t="s">
        <v>6280</v>
      </c>
      <c r="B348">
        <v>3</v>
      </c>
      <c r="C348">
        <f t="shared" si="40"/>
        <v>3</v>
      </c>
      <c r="D348" t="s">
        <v>2549</v>
      </c>
      <c r="E348" t="s">
        <v>2563</v>
      </c>
      <c r="F348" t="s">
        <v>9302</v>
      </c>
      <c r="G348">
        <f t="shared" si="41"/>
        <v>1</v>
      </c>
      <c r="H348">
        <f t="shared" si="42"/>
        <v>1</v>
      </c>
      <c r="I348">
        <f t="shared" si="43"/>
        <v>3</v>
      </c>
      <c r="J348" t="str">
        <f t="shared" si="44"/>
        <v>strongsubj</v>
      </c>
      <c r="K348">
        <f t="shared" si="45"/>
        <v>1</v>
      </c>
      <c r="L348">
        <f t="shared" si="46"/>
        <v>3</v>
      </c>
      <c r="M348">
        <f t="shared" si="47"/>
        <v>3</v>
      </c>
    </row>
    <row r="349" spans="1:13" x14ac:dyDescent="0.2">
      <c r="A349" t="s">
        <v>6282</v>
      </c>
      <c r="B349">
        <v>1</v>
      </c>
      <c r="C349">
        <f t="shared" si="40"/>
        <v>1</v>
      </c>
      <c r="D349" t="s">
        <v>2549</v>
      </c>
      <c r="E349" t="s">
        <v>2563</v>
      </c>
      <c r="F349" t="s">
        <v>9302</v>
      </c>
      <c r="G349">
        <f t="shared" si="41"/>
        <v>1</v>
      </c>
      <c r="H349">
        <f t="shared" si="42"/>
        <v>1</v>
      </c>
      <c r="I349">
        <f t="shared" si="43"/>
        <v>1</v>
      </c>
      <c r="J349" t="str">
        <f t="shared" si="44"/>
        <v>strongsubj</v>
      </c>
      <c r="K349">
        <f t="shared" si="45"/>
        <v>1</v>
      </c>
      <c r="L349">
        <f t="shared" si="46"/>
        <v>1</v>
      </c>
      <c r="M349">
        <f t="shared" si="47"/>
        <v>1</v>
      </c>
    </row>
    <row r="350" spans="1:13" x14ac:dyDescent="0.2">
      <c r="A350" t="s">
        <v>6283</v>
      </c>
      <c r="B350">
        <v>1</v>
      </c>
      <c r="C350">
        <f t="shared" si="40"/>
        <v>1</v>
      </c>
      <c r="D350" t="s">
        <v>2549</v>
      </c>
      <c r="E350" t="s">
        <v>2563</v>
      </c>
      <c r="F350" t="s">
        <v>9299</v>
      </c>
      <c r="G350">
        <f t="shared" si="41"/>
        <v>1</v>
      </c>
      <c r="H350">
        <f t="shared" si="42"/>
        <v>1</v>
      </c>
      <c r="I350">
        <f t="shared" si="43"/>
        <v>1</v>
      </c>
      <c r="J350" t="str">
        <f t="shared" si="44"/>
        <v>strongsubj</v>
      </c>
      <c r="K350">
        <f t="shared" si="45"/>
        <v>1</v>
      </c>
      <c r="L350">
        <f t="shared" si="46"/>
        <v>1</v>
      </c>
      <c r="M350">
        <f t="shared" si="47"/>
        <v>1</v>
      </c>
    </row>
    <row r="351" spans="1:13" x14ac:dyDescent="0.2">
      <c r="A351" t="s">
        <v>6289</v>
      </c>
      <c r="B351">
        <v>48</v>
      </c>
      <c r="C351">
        <f t="shared" si="40"/>
        <v>48</v>
      </c>
      <c r="D351" t="s">
        <v>2549</v>
      </c>
      <c r="E351" t="s">
        <v>2563</v>
      </c>
      <c r="F351" t="s">
        <v>9300</v>
      </c>
      <c r="G351">
        <f t="shared" si="41"/>
        <v>1</v>
      </c>
      <c r="H351">
        <f t="shared" si="42"/>
        <v>1</v>
      </c>
      <c r="I351">
        <f t="shared" si="43"/>
        <v>48</v>
      </c>
      <c r="J351" t="str">
        <f t="shared" si="44"/>
        <v>strongsubj</v>
      </c>
      <c r="K351">
        <f t="shared" si="45"/>
        <v>1</v>
      </c>
      <c r="L351">
        <f t="shared" si="46"/>
        <v>48</v>
      </c>
      <c r="M351">
        <f t="shared" si="47"/>
        <v>48</v>
      </c>
    </row>
    <row r="352" spans="1:13" x14ac:dyDescent="0.2">
      <c r="A352" t="s">
        <v>6291</v>
      </c>
      <c r="B352">
        <v>71</v>
      </c>
      <c r="C352">
        <f t="shared" si="40"/>
        <v>71</v>
      </c>
      <c r="D352" t="s">
        <v>2544</v>
      </c>
      <c r="E352" t="s">
        <v>2563</v>
      </c>
      <c r="F352" t="s">
        <v>9298</v>
      </c>
      <c r="G352">
        <f t="shared" si="41"/>
        <v>1</v>
      </c>
      <c r="H352">
        <f t="shared" si="42"/>
        <v>0.5</v>
      </c>
      <c r="I352">
        <f t="shared" si="43"/>
        <v>35.5</v>
      </c>
      <c r="J352" t="str">
        <f t="shared" si="44"/>
        <v>weaksubj</v>
      </c>
      <c r="K352">
        <f t="shared" si="45"/>
        <v>-1</v>
      </c>
      <c r="L352">
        <f t="shared" si="46"/>
        <v>-71</v>
      </c>
      <c r="M352">
        <f t="shared" si="47"/>
        <v>71</v>
      </c>
    </row>
    <row r="353" spans="1:13" x14ac:dyDescent="0.2">
      <c r="A353" t="s">
        <v>6307</v>
      </c>
      <c r="B353">
        <v>33</v>
      </c>
      <c r="C353">
        <f t="shared" si="40"/>
        <v>33</v>
      </c>
      <c r="D353" t="s">
        <v>2549</v>
      </c>
      <c r="E353" t="s">
        <v>2563</v>
      </c>
      <c r="F353" t="s">
        <v>9300</v>
      </c>
      <c r="G353">
        <f t="shared" si="41"/>
        <v>1</v>
      </c>
      <c r="H353">
        <f t="shared" si="42"/>
        <v>1</v>
      </c>
      <c r="I353">
        <f t="shared" si="43"/>
        <v>33</v>
      </c>
      <c r="J353" t="str">
        <f t="shared" si="44"/>
        <v>strongsubj</v>
      </c>
      <c r="K353">
        <f t="shared" si="45"/>
        <v>1</v>
      </c>
      <c r="L353">
        <f t="shared" si="46"/>
        <v>33</v>
      </c>
      <c r="M353">
        <f t="shared" si="47"/>
        <v>33</v>
      </c>
    </row>
    <row r="354" spans="1:13" x14ac:dyDescent="0.2">
      <c r="A354" t="s">
        <v>6310</v>
      </c>
      <c r="B354">
        <v>29</v>
      </c>
      <c r="C354">
        <f t="shared" si="40"/>
        <v>29</v>
      </c>
      <c r="D354" t="s">
        <v>2544</v>
      </c>
      <c r="E354" t="s">
        <v>2563</v>
      </c>
      <c r="F354" t="s">
        <v>9303</v>
      </c>
      <c r="G354">
        <f t="shared" si="41"/>
        <v>1</v>
      </c>
      <c r="H354">
        <f t="shared" si="42"/>
        <v>0.5</v>
      </c>
      <c r="I354">
        <f t="shared" si="43"/>
        <v>14.5</v>
      </c>
      <c r="J354" t="str">
        <f t="shared" si="44"/>
        <v>weaksubj</v>
      </c>
      <c r="K354">
        <f t="shared" si="45"/>
        <v>-1</v>
      </c>
      <c r="L354">
        <f t="shared" si="46"/>
        <v>-29</v>
      </c>
      <c r="M354">
        <f t="shared" si="47"/>
        <v>29</v>
      </c>
    </row>
    <row r="355" spans="1:13" x14ac:dyDescent="0.2">
      <c r="A355" t="s">
        <v>6311</v>
      </c>
      <c r="B355">
        <v>54</v>
      </c>
      <c r="C355">
        <f t="shared" si="40"/>
        <v>54</v>
      </c>
      <c r="D355" t="s">
        <v>2544</v>
      </c>
      <c r="E355" t="s">
        <v>2563</v>
      </c>
      <c r="F355" t="s">
        <v>9303</v>
      </c>
      <c r="G355">
        <f t="shared" si="41"/>
        <v>1</v>
      </c>
      <c r="H355">
        <f t="shared" si="42"/>
        <v>0.5</v>
      </c>
      <c r="I355">
        <f t="shared" si="43"/>
        <v>27</v>
      </c>
      <c r="J355" t="str">
        <f t="shared" si="44"/>
        <v>weaksubj</v>
      </c>
      <c r="K355">
        <f t="shared" si="45"/>
        <v>-1</v>
      </c>
      <c r="L355">
        <f t="shared" si="46"/>
        <v>-54</v>
      </c>
      <c r="M355">
        <f t="shared" si="47"/>
        <v>54</v>
      </c>
    </row>
    <row r="356" spans="1:13" x14ac:dyDescent="0.2">
      <c r="A356" t="s">
        <v>6314</v>
      </c>
      <c r="B356">
        <v>1</v>
      </c>
      <c r="C356">
        <f t="shared" si="40"/>
        <v>1</v>
      </c>
      <c r="D356" t="s">
        <v>2549</v>
      </c>
      <c r="E356" t="s">
        <v>2563</v>
      </c>
      <c r="F356" t="s">
        <v>9300</v>
      </c>
      <c r="G356">
        <f t="shared" si="41"/>
        <v>1</v>
      </c>
      <c r="H356">
        <f t="shared" si="42"/>
        <v>1</v>
      </c>
      <c r="I356">
        <f t="shared" si="43"/>
        <v>1</v>
      </c>
      <c r="J356" t="str">
        <f t="shared" si="44"/>
        <v>strongsubj</v>
      </c>
      <c r="K356">
        <f t="shared" si="45"/>
        <v>1</v>
      </c>
      <c r="L356">
        <f t="shared" si="46"/>
        <v>1</v>
      </c>
      <c r="M356">
        <f t="shared" si="47"/>
        <v>1</v>
      </c>
    </row>
    <row r="357" spans="1:13" x14ac:dyDescent="0.2">
      <c r="A357" t="s">
        <v>6317</v>
      </c>
      <c r="B357">
        <v>2</v>
      </c>
      <c r="C357">
        <f t="shared" si="40"/>
        <v>2</v>
      </c>
      <c r="D357" t="s">
        <v>2544</v>
      </c>
      <c r="E357" t="s">
        <v>2563</v>
      </c>
      <c r="F357" t="s">
        <v>9302</v>
      </c>
      <c r="G357">
        <f t="shared" si="41"/>
        <v>1</v>
      </c>
      <c r="H357">
        <f t="shared" si="42"/>
        <v>0.5</v>
      </c>
      <c r="I357">
        <f t="shared" si="43"/>
        <v>1</v>
      </c>
      <c r="J357" t="str">
        <f t="shared" si="44"/>
        <v>weaksubj</v>
      </c>
      <c r="K357">
        <f t="shared" si="45"/>
        <v>-1</v>
      </c>
      <c r="L357">
        <f t="shared" si="46"/>
        <v>-2</v>
      </c>
      <c r="M357">
        <f t="shared" si="47"/>
        <v>2</v>
      </c>
    </row>
    <row r="358" spans="1:13" x14ac:dyDescent="0.2">
      <c r="A358" t="s">
        <v>6316</v>
      </c>
      <c r="B358">
        <v>1</v>
      </c>
      <c r="C358">
        <f t="shared" si="40"/>
        <v>1</v>
      </c>
      <c r="D358" t="s">
        <v>2549</v>
      </c>
      <c r="E358" t="s">
        <v>2563</v>
      </c>
      <c r="F358" t="s">
        <v>9300</v>
      </c>
      <c r="G358">
        <f t="shared" si="41"/>
        <v>1</v>
      </c>
      <c r="H358">
        <f t="shared" si="42"/>
        <v>1</v>
      </c>
      <c r="I358">
        <f t="shared" si="43"/>
        <v>1</v>
      </c>
      <c r="J358" t="str">
        <f t="shared" si="44"/>
        <v>strongsubj</v>
      </c>
      <c r="K358">
        <f t="shared" si="45"/>
        <v>1</v>
      </c>
      <c r="L358">
        <f t="shared" si="46"/>
        <v>1</v>
      </c>
      <c r="M358">
        <f t="shared" si="47"/>
        <v>1</v>
      </c>
    </row>
    <row r="359" spans="1:13" x14ac:dyDescent="0.2">
      <c r="A359" t="s">
        <v>6319</v>
      </c>
      <c r="B359">
        <v>3</v>
      </c>
      <c r="C359">
        <f t="shared" si="40"/>
        <v>3</v>
      </c>
      <c r="D359" t="s">
        <v>2544</v>
      </c>
      <c r="E359" t="s">
        <v>2563</v>
      </c>
      <c r="F359" t="s">
        <v>9302</v>
      </c>
      <c r="G359">
        <f t="shared" si="41"/>
        <v>1</v>
      </c>
      <c r="H359">
        <f t="shared" si="42"/>
        <v>0.5</v>
      </c>
      <c r="I359">
        <f t="shared" si="43"/>
        <v>1.5</v>
      </c>
      <c r="J359" t="str">
        <f t="shared" si="44"/>
        <v>weaksubj</v>
      </c>
      <c r="K359">
        <f t="shared" si="45"/>
        <v>-1</v>
      </c>
      <c r="L359">
        <f t="shared" si="46"/>
        <v>-3</v>
      </c>
      <c r="M359">
        <f t="shared" si="47"/>
        <v>3</v>
      </c>
    </row>
    <row r="360" spans="1:13" x14ac:dyDescent="0.2">
      <c r="A360" t="s">
        <v>6320</v>
      </c>
      <c r="B360">
        <v>4</v>
      </c>
      <c r="C360">
        <f t="shared" si="40"/>
        <v>4</v>
      </c>
      <c r="D360" t="s">
        <v>2544</v>
      </c>
      <c r="E360" t="s">
        <v>2563</v>
      </c>
      <c r="F360" t="s">
        <v>9302</v>
      </c>
      <c r="G360">
        <f t="shared" si="41"/>
        <v>1</v>
      </c>
      <c r="H360">
        <f t="shared" si="42"/>
        <v>0.5</v>
      </c>
      <c r="I360">
        <f t="shared" si="43"/>
        <v>2</v>
      </c>
      <c r="J360" t="str">
        <f t="shared" si="44"/>
        <v>weaksubj</v>
      </c>
      <c r="K360">
        <f t="shared" si="45"/>
        <v>-1</v>
      </c>
      <c r="L360">
        <f t="shared" si="46"/>
        <v>-4</v>
      </c>
      <c r="M360">
        <f t="shared" si="47"/>
        <v>4</v>
      </c>
    </row>
    <row r="361" spans="1:13" x14ac:dyDescent="0.2">
      <c r="A361" t="s">
        <v>6324</v>
      </c>
      <c r="B361">
        <v>123</v>
      </c>
      <c r="C361">
        <f t="shared" si="40"/>
        <v>123</v>
      </c>
      <c r="D361" t="s">
        <v>2549</v>
      </c>
      <c r="E361" t="s">
        <v>2563</v>
      </c>
      <c r="F361" t="s">
        <v>9301</v>
      </c>
      <c r="G361">
        <f t="shared" si="41"/>
        <v>1</v>
      </c>
      <c r="H361">
        <f t="shared" si="42"/>
        <v>1</v>
      </c>
      <c r="I361">
        <f t="shared" si="43"/>
        <v>123</v>
      </c>
      <c r="J361" t="str">
        <f t="shared" si="44"/>
        <v>strongsubj</v>
      </c>
      <c r="K361">
        <f t="shared" si="45"/>
        <v>1</v>
      </c>
      <c r="L361">
        <f t="shared" si="46"/>
        <v>123</v>
      </c>
      <c r="M361">
        <f t="shared" si="47"/>
        <v>123</v>
      </c>
    </row>
    <row r="362" spans="1:13" x14ac:dyDescent="0.2">
      <c r="A362" t="s">
        <v>6329</v>
      </c>
      <c r="B362">
        <v>5</v>
      </c>
      <c r="C362">
        <f t="shared" si="40"/>
        <v>5</v>
      </c>
      <c r="D362" t="s">
        <v>2549</v>
      </c>
      <c r="E362" t="s">
        <v>2563</v>
      </c>
      <c r="F362" t="s">
        <v>9301</v>
      </c>
      <c r="G362">
        <f t="shared" si="41"/>
        <v>1</v>
      </c>
      <c r="H362">
        <f t="shared" si="42"/>
        <v>1</v>
      </c>
      <c r="I362">
        <f t="shared" si="43"/>
        <v>5</v>
      </c>
      <c r="J362" t="str">
        <f t="shared" si="44"/>
        <v>strongsubj</v>
      </c>
      <c r="K362">
        <f t="shared" si="45"/>
        <v>1</v>
      </c>
      <c r="L362">
        <f t="shared" si="46"/>
        <v>5</v>
      </c>
      <c r="M362">
        <f t="shared" si="47"/>
        <v>5</v>
      </c>
    </row>
    <row r="363" spans="1:13" x14ac:dyDescent="0.2">
      <c r="A363" t="s">
        <v>6330</v>
      </c>
      <c r="B363">
        <v>11</v>
      </c>
      <c r="C363">
        <f t="shared" si="40"/>
        <v>11</v>
      </c>
      <c r="D363" t="s">
        <v>2544</v>
      </c>
      <c r="E363" t="s">
        <v>2563</v>
      </c>
      <c r="F363" t="s">
        <v>9302</v>
      </c>
      <c r="G363">
        <f t="shared" si="41"/>
        <v>1</v>
      </c>
      <c r="H363">
        <f t="shared" si="42"/>
        <v>0.5</v>
      </c>
      <c r="I363">
        <f t="shared" si="43"/>
        <v>5.5</v>
      </c>
      <c r="J363" t="str">
        <f t="shared" si="44"/>
        <v>weaksubj</v>
      </c>
      <c r="K363">
        <f t="shared" si="45"/>
        <v>-1</v>
      </c>
      <c r="L363">
        <f t="shared" si="46"/>
        <v>-11</v>
      </c>
      <c r="M363">
        <f t="shared" si="47"/>
        <v>11</v>
      </c>
    </row>
    <row r="364" spans="1:13" x14ac:dyDescent="0.2">
      <c r="A364" t="s">
        <v>6336</v>
      </c>
      <c r="B364">
        <v>1</v>
      </c>
      <c r="C364">
        <f t="shared" si="40"/>
        <v>1</v>
      </c>
      <c r="D364" t="s">
        <v>2544</v>
      </c>
      <c r="E364" t="s">
        <v>2563</v>
      </c>
      <c r="F364" t="s">
        <v>9298</v>
      </c>
      <c r="G364">
        <f t="shared" si="41"/>
        <v>1</v>
      </c>
      <c r="H364">
        <f t="shared" si="42"/>
        <v>0.5</v>
      </c>
      <c r="I364">
        <f t="shared" si="43"/>
        <v>0.5</v>
      </c>
      <c r="J364" t="str">
        <f t="shared" si="44"/>
        <v>weaksubj</v>
      </c>
      <c r="K364">
        <f t="shared" si="45"/>
        <v>-1</v>
      </c>
      <c r="L364">
        <f t="shared" si="46"/>
        <v>-1</v>
      </c>
      <c r="M364">
        <f t="shared" si="47"/>
        <v>1</v>
      </c>
    </row>
    <row r="365" spans="1:13" x14ac:dyDescent="0.2">
      <c r="A365" t="s">
        <v>6340</v>
      </c>
      <c r="B365">
        <v>33</v>
      </c>
      <c r="C365">
        <f t="shared" si="40"/>
        <v>33</v>
      </c>
      <c r="D365" t="s">
        <v>2549</v>
      </c>
      <c r="E365" t="s">
        <v>2563</v>
      </c>
      <c r="F365" t="s">
        <v>9301</v>
      </c>
      <c r="G365">
        <f t="shared" si="41"/>
        <v>1</v>
      </c>
      <c r="H365">
        <f t="shared" si="42"/>
        <v>1</v>
      </c>
      <c r="I365">
        <f t="shared" si="43"/>
        <v>33</v>
      </c>
      <c r="J365" t="str">
        <f t="shared" si="44"/>
        <v>strongsubj</v>
      </c>
      <c r="K365">
        <f t="shared" si="45"/>
        <v>1</v>
      </c>
      <c r="L365">
        <f t="shared" si="46"/>
        <v>33</v>
      </c>
      <c r="M365">
        <f t="shared" si="47"/>
        <v>33</v>
      </c>
    </row>
    <row r="366" spans="1:13" x14ac:dyDescent="0.2">
      <c r="A366" t="s">
        <v>6343</v>
      </c>
      <c r="B366">
        <v>2</v>
      </c>
      <c r="C366">
        <f t="shared" si="40"/>
        <v>2</v>
      </c>
      <c r="D366" t="s">
        <v>2549</v>
      </c>
      <c r="E366" t="s">
        <v>2563</v>
      </c>
      <c r="F366" t="s">
        <v>9301</v>
      </c>
      <c r="G366">
        <f t="shared" si="41"/>
        <v>1</v>
      </c>
      <c r="H366">
        <f t="shared" si="42"/>
        <v>1</v>
      </c>
      <c r="I366">
        <f t="shared" si="43"/>
        <v>2</v>
      </c>
      <c r="J366" t="str">
        <f t="shared" si="44"/>
        <v>strongsubj</v>
      </c>
      <c r="K366">
        <f t="shared" si="45"/>
        <v>1</v>
      </c>
      <c r="L366">
        <f t="shared" si="46"/>
        <v>2</v>
      </c>
      <c r="M366">
        <f t="shared" si="47"/>
        <v>2</v>
      </c>
    </row>
    <row r="367" spans="1:13" x14ac:dyDescent="0.2">
      <c r="A367" t="s">
        <v>6345</v>
      </c>
      <c r="B367">
        <v>8</v>
      </c>
      <c r="C367">
        <f t="shared" si="40"/>
        <v>8</v>
      </c>
      <c r="D367" t="s">
        <v>2549</v>
      </c>
      <c r="E367" t="s">
        <v>2563</v>
      </c>
      <c r="F367" t="s">
        <v>9301</v>
      </c>
      <c r="G367">
        <f t="shared" si="41"/>
        <v>1</v>
      </c>
      <c r="H367">
        <f t="shared" si="42"/>
        <v>1</v>
      </c>
      <c r="I367">
        <f t="shared" si="43"/>
        <v>8</v>
      </c>
      <c r="J367" t="str">
        <f t="shared" si="44"/>
        <v>strongsubj</v>
      </c>
      <c r="K367">
        <f t="shared" si="45"/>
        <v>1</v>
      </c>
      <c r="L367">
        <f t="shared" si="46"/>
        <v>8</v>
      </c>
      <c r="M367">
        <f t="shared" si="47"/>
        <v>8</v>
      </c>
    </row>
    <row r="368" spans="1:13" x14ac:dyDescent="0.2">
      <c r="A368" t="s">
        <v>6347</v>
      </c>
      <c r="B368">
        <v>1</v>
      </c>
      <c r="C368">
        <f t="shared" si="40"/>
        <v>1</v>
      </c>
      <c r="D368" t="s">
        <v>2549</v>
      </c>
      <c r="E368" t="s">
        <v>2563</v>
      </c>
      <c r="F368" t="s">
        <v>9300</v>
      </c>
      <c r="G368">
        <f t="shared" si="41"/>
        <v>1</v>
      </c>
      <c r="H368">
        <f t="shared" si="42"/>
        <v>1</v>
      </c>
      <c r="I368">
        <f t="shared" si="43"/>
        <v>1</v>
      </c>
      <c r="J368" t="str">
        <f t="shared" si="44"/>
        <v>strongsubj</v>
      </c>
      <c r="K368">
        <f t="shared" si="45"/>
        <v>1</v>
      </c>
      <c r="L368">
        <f t="shared" si="46"/>
        <v>1</v>
      </c>
      <c r="M368">
        <f t="shared" si="47"/>
        <v>1</v>
      </c>
    </row>
    <row r="369" spans="1:13" x14ac:dyDescent="0.2">
      <c r="A369" t="s">
        <v>6367</v>
      </c>
      <c r="B369">
        <v>1</v>
      </c>
      <c r="C369">
        <f t="shared" si="40"/>
        <v>1</v>
      </c>
      <c r="D369" t="s">
        <v>2549</v>
      </c>
      <c r="E369" t="s">
        <v>2563</v>
      </c>
      <c r="F369" t="s">
        <v>9301</v>
      </c>
      <c r="G369">
        <f t="shared" si="41"/>
        <v>1</v>
      </c>
      <c r="H369">
        <f t="shared" si="42"/>
        <v>1</v>
      </c>
      <c r="I369">
        <f t="shared" si="43"/>
        <v>1</v>
      </c>
      <c r="J369" t="str">
        <f t="shared" si="44"/>
        <v>strongsubj</v>
      </c>
      <c r="K369">
        <f t="shared" si="45"/>
        <v>1</v>
      </c>
      <c r="L369">
        <f t="shared" si="46"/>
        <v>1</v>
      </c>
      <c r="M369">
        <f t="shared" si="47"/>
        <v>1</v>
      </c>
    </row>
    <row r="370" spans="1:13" x14ac:dyDescent="0.2">
      <c r="A370" t="s">
        <v>6368</v>
      </c>
      <c r="B370">
        <v>3</v>
      </c>
      <c r="C370">
        <f t="shared" si="40"/>
        <v>3</v>
      </c>
      <c r="D370" t="s">
        <v>2549</v>
      </c>
      <c r="E370" t="s">
        <v>2563</v>
      </c>
      <c r="F370" t="s">
        <v>9300</v>
      </c>
      <c r="G370">
        <f t="shared" si="41"/>
        <v>1</v>
      </c>
      <c r="H370">
        <f t="shared" si="42"/>
        <v>1</v>
      </c>
      <c r="I370">
        <f t="shared" si="43"/>
        <v>3</v>
      </c>
      <c r="J370" t="str">
        <f t="shared" si="44"/>
        <v>strongsubj</v>
      </c>
      <c r="K370">
        <f t="shared" si="45"/>
        <v>1</v>
      </c>
      <c r="L370">
        <f t="shared" si="46"/>
        <v>3</v>
      </c>
      <c r="M370">
        <f t="shared" si="47"/>
        <v>3</v>
      </c>
    </row>
    <row r="371" spans="1:13" x14ac:dyDescent="0.2">
      <c r="A371" t="s">
        <v>6378</v>
      </c>
      <c r="B371">
        <v>1</v>
      </c>
      <c r="C371">
        <f t="shared" si="40"/>
        <v>1</v>
      </c>
      <c r="D371" t="s">
        <v>2549</v>
      </c>
      <c r="E371" t="s">
        <v>2563</v>
      </c>
      <c r="F371" t="s">
        <v>9300</v>
      </c>
      <c r="G371">
        <f t="shared" si="41"/>
        <v>1</v>
      </c>
      <c r="H371">
        <f t="shared" si="42"/>
        <v>1</v>
      </c>
      <c r="I371">
        <f t="shared" si="43"/>
        <v>1</v>
      </c>
      <c r="J371" t="str">
        <f t="shared" si="44"/>
        <v>strongsubj</v>
      </c>
      <c r="K371">
        <f t="shared" si="45"/>
        <v>1</v>
      </c>
      <c r="L371">
        <f t="shared" si="46"/>
        <v>1</v>
      </c>
      <c r="M371">
        <f t="shared" si="47"/>
        <v>1</v>
      </c>
    </row>
    <row r="372" spans="1:13" x14ac:dyDescent="0.2">
      <c r="A372" t="s">
        <v>6380</v>
      </c>
      <c r="B372">
        <v>1</v>
      </c>
      <c r="C372">
        <f t="shared" si="40"/>
        <v>1</v>
      </c>
      <c r="D372" t="s">
        <v>2549</v>
      </c>
      <c r="E372" t="s">
        <v>2563</v>
      </c>
      <c r="F372" t="s">
        <v>9301</v>
      </c>
      <c r="G372">
        <f t="shared" si="41"/>
        <v>1</v>
      </c>
      <c r="H372">
        <f t="shared" si="42"/>
        <v>1</v>
      </c>
      <c r="I372">
        <f t="shared" si="43"/>
        <v>1</v>
      </c>
      <c r="J372" t="str">
        <f t="shared" si="44"/>
        <v>strongsubj</v>
      </c>
      <c r="K372">
        <f t="shared" si="45"/>
        <v>1</v>
      </c>
      <c r="L372">
        <f t="shared" si="46"/>
        <v>1</v>
      </c>
      <c r="M372">
        <f t="shared" si="47"/>
        <v>1</v>
      </c>
    </row>
    <row r="373" spans="1:13" x14ac:dyDescent="0.2">
      <c r="A373" t="s">
        <v>6390</v>
      </c>
      <c r="B373">
        <v>6</v>
      </c>
      <c r="C373">
        <f t="shared" si="40"/>
        <v>6</v>
      </c>
      <c r="D373" t="s">
        <v>2549</v>
      </c>
      <c r="E373" t="s">
        <v>2563</v>
      </c>
      <c r="F373" t="s">
        <v>9303</v>
      </c>
      <c r="G373">
        <f t="shared" si="41"/>
        <v>1</v>
      </c>
      <c r="H373">
        <f t="shared" si="42"/>
        <v>1</v>
      </c>
      <c r="I373">
        <f t="shared" si="43"/>
        <v>6</v>
      </c>
      <c r="J373" t="str">
        <f t="shared" si="44"/>
        <v>strongsubj</v>
      </c>
      <c r="K373">
        <f t="shared" si="45"/>
        <v>1</v>
      </c>
      <c r="L373">
        <f t="shared" si="46"/>
        <v>6</v>
      </c>
      <c r="M373">
        <f t="shared" si="47"/>
        <v>6</v>
      </c>
    </row>
    <row r="374" spans="1:13" x14ac:dyDescent="0.2">
      <c r="A374" t="s">
        <v>6409</v>
      </c>
      <c r="B374">
        <v>2</v>
      </c>
      <c r="C374">
        <f t="shared" si="40"/>
        <v>2</v>
      </c>
      <c r="D374" t="s">
        <v>2549</v>
      </c>
      <c r="E374" t="s">
        <v>2563</v>
      </c>
      <c r="F374" t="s">
        <v>9298</v>
      </c>
      <c r="G374">
        <f t="shared" si="41"/>
        <v>1</v>
      </c>
      <c r="H374">
        <f t="shared" si="42"/>
        <v>1</v>
      </c>
      <c r="I374">
        <f t="shared" si="43"/>
        <v>2</v>
      </c>
      <c r="J374" t="str">
        <f t="shared" si="44"/>
        <v>strongsubj</v>
      </c>
      <c r="K374">
        <f t="shared" si="45"/>
        <v>1</v>
      </c>
      <c r="L374">
        <f t="shared" si="46"/>
        <v>2</v>
      </c>
      <c r="M374">
        <f t="shared" si="47"/>
        <v>2</v>
      </c>
    </row>
    <row r="375" spans="1:13" x14ac:dyDescent="0.2">
      <c r="A375" t="s">
        <v>6423</v>
      </c>
      <c r="B375">
        <v>2</v>
      </c>
      <c r="C375">
        <f t="shared" si="40"/>
        <v>2</v>
      </c>
      <c r="D375" t="s">
        <v>2549</v>
      </c>
      <c r="E375" t="s">
        <v>2563</v>
      </c>
      <c r="F375" t="s">
        <v>9300</v>
      </c>
      <c r="G375">
        <f t="shared" si="41"/>
        <v>1</v>
      </c>
      <c r="H375">
        <f t="shared" si="42"/>
        <v>1</v>
      </c>
      <c r="I375">
        <f t="shared" si="43"/>
        <v>2</v>
      </c>
      <c r="J375" t="str">
        <f t="shared" si="44"/>
        <v>strongsubj</v>
      </c>
      <c r="K375">
        <f t="shared" si="45"/>
        <v>1</v>
      </c>
      <c r="L375">
        <f t="shared" si="46"/>
        <v>2</v>
      </c>
      <c r="M375">
        <f t="shared" si="47"/>
        <v>2</v>
      </c>
    </row>
    <row r="376" spans="1:13" x14ac:dyDescent="0.2">
      <c r="A376" t="s">
        <v>6436</v>
      </c>
      <c r="B376">
        <v>1</v>
      </c>
      <c r="C376">
        <f t="shared" si="40"/>
        <v>1</v>
      </c>
      <c r="D376" t="s">
        <v>2549</v>
      </c>
      <c r="E376" t="s">
        <v>2563</v>
      </c>
      <c r="F376" t="s">
        <v>9303</v>
      </c>
      <c r="G376">
        <f t="shared" si="41"/>
        <v>1</v>
      </c>
      <c r="H376">
        <f t="shared" si="42"/>
        <v>1</v>
      </c>
      <c r="I376">
        <f t="shared" si="43"/>
        <v>1</v>
      </c>
      <c r="J376" t="str">
        <f t="shared" si="44"/>
        <v>strongsubj</v>
      </c>
      <c r="K376">
        <f t="shared" si="45"/>
        <v>1</v>
      </c>
      <c r="L376">
        <f t="shared" si="46"/>
        <v>1</v>
      </c>
      <c r="M376">
        <f t="shared" si="47"/>
        <v>1</v>
      </c>
    </row>
    <row r="377" spans="1:13" x14ac:dyDescent="0.2">
      <c r="A377" t="s">
        <v>6437</v>
      </c>
      <c r="B377">
        <v>1</v>
      </c>
      <c r="C377">
        <f t="shared" si="40"/>
        <v>1</v>
      </c>
      <c r="D377" t="s">
        <v>2549</v>
      </c>
      <c r="E377" t="s">
        <v>2563</v>
      </c>
      <c r="F377" t="s">
        <v>9301</v>
      </c>
      <c r="G377">
        <f t="shared" si="41"/>
        <v>1</v>
      </c>
      <c r="H377">
        <f t="shared" si="42"/>
        <v>1</v>
      </c>
      <c r="I377">
        <f t="shared" si="43"/>
        <v>1</v>
      </c>
      <c r="J377" t="str">
        <f t="shared" si="44"/>
        <v>strongsubj</v>
      </c>
      <c r="K377">
        <f t="shared" si="45"/>
        <v>1</v>
      </c>
      <c r="L377">
        <f t="shared" si="46"/>
        <v>1</v>
      </c>
      <c r="M377">
        <f t="shared" si="47"/>
        <v>1</v>
      </c>
    </row>
    <row r="378" spans="1:13" x14ac:dyDescent="0.2">
      <c r="A378" t="s">
        <v>6445</v>
      </c>
      <c r="B378">
        <v>4</v>
      </c>
      <c r="C378">
        <f t="shared" si="40"/>
        <v>4</v>
      </c>
      <c r="D378" t="s">
        <v>2549</v>
      </c>
      <c r="E378" t="s">
        <v>2563</v>
      </c>
      <c r="F378" t="s">
        <v>9303</v>
      </c>
      <c r="G378">
        <f t="shared" si="41"/>
        <v>1</v>
      </c>
      <c r="H378">
        <f t="shared" si="42"/>
        <v>1</v>
      </c>
      <c r="I378">
        <f t="shared" si="43"/>
        <v>4</v>
      </c>
      <c r="J378" t="str">
        <f t="shared" si="44"/>
        <v>strongsubj</v>
      </c>
      <c r="K378">
        <f t="shared" si="45"/>
        <v>1</v>
      </c>
      <c r="L378">
        <f t="shared" si="46"/>
        <v>4</v>
      </c>
      <c r="M378">
        <f t="shared" si="47"/>
        <v>4</v>
      </c>
    </row>
    <row r="379" spans="1:13" x14ac:dyDescent="0.2">
      <c r="A379" t="s">
        <v>6454</v>
      </c>
      <c r="B379">
        <v>6</v>
      </c>
      <c r="C379">
        <f t="shared" si="40"/>
        <v>6</v>
      </c>
      <c r="D379" t="s">
        <v>2549</v>
      </c>
      <c r="E379" t="s">
        <v>2563</v>
      </c>
      <c r="F379" t="s">
        <v>9301</v>
      </c>
      <c r="G379">
        <f t="shared" si="41"/>
        <v>1</v>
      </c>
      <c r="H379">
        <f t="shared" si="42"/>
        <v>1</v>
      </c>
      <c r="I379">
        <f t="shared" si="43"/>
        <v>6</v>
      </c>
      <c r="J379" t="str">
        <f t="shared" si="44"/>
        <v>strongsubj</v>
      </c>
      <c r="K379">
        <f t="shared" si="45"/>
        <v>1</v>
      </c>
      <c r="L379">
        <f t="shared" si="46"/>
        <v>6</v>
      </c>
      <c r="M379">
        <f t="shared" si="47"/>
        <v>6</v>
      </c>
    </row>
    <row r="380" spans="1:13" x14ac:dyDescent="0.2">
      <c r="A380" t="s">
        <v>6455</v>
      </c>
      <c r="B380">
        <v>8</v>
      </c>
      <c r="C380">
        <f t="shared" si="40"/>
        <v>8</v>
      </c>
      <c r="D380" t="s">
        <v>2549</v>
      </c>
      <c r="E380" t="s">
        <v>2563</v>
      </c>
      <c r="F380" t="s">
        <v>9299</v>
      </c>
      <c r="G380">
        <f t="shared" si="41"/>
        <v>1</v>
      </c>
      <c r="H380">
        <f t="shared" si="42"/>
        <v>1</v>
      </c>
      <c r="I380">
        <f t="shared" si="43"/>
        <v>8</v>
      </c>
      <c r="J380" t="str">
        <f t="shared" si="44"/>
        <v>strongsubj</v>
      </c>
      <c r="K380">
        <f t="shared" si="45"/>
        <v>1</v>
      </c>
      <c r="L380">
        <f t="shared" si="46"/>
        <v>8</v>
      </c>
      <c r="M380">
        <f t="shared" si="47"/>
        <v>8</v>
      </c>
    </row>
    <row r="381" spans="1:13" x14ac:dyDescent="0.2">
      <c r="A381" t="s">
        <v>6457</v>
      </c>
      <c r="B381">
        <v>3</v>
      </c>
      <c r="C381">
        <f t="shared" si="40"/>
        <v>3</v>
      </c>
      <c r="D381" t="s">
        <v>2549</v>
      </c>
      <c r="E381" t="s">
        <v>2563</v>
      </c>
      <c r="F381" t="s">
        <v>9300</v>
      </c>
      <c r="G381">
        <f t="shared" si="41"/>
        <v>1</v>
      </c>
      <c r="H381">
        <f t="shared" si="42"/>
        <v>1</v>
      </c>
      <c r="I381">
        <f t="shared" si="43"/>
        <v>3</v>
      </c>
      <c r="J381" t="str">
        <f t="shared" si="44"/>
        <v>strongsubj</v>
      </c>
      <c r="K381">
        <f t="shared" si="45"/>
        <v>1</v>
      </c>
      <c r="L381">
        <f t="shared" si="46"/>
        <v>3</v>
      </c>
      <c r="M381">
        <f t="shared" si="47"/>
        <v>3</v>
      </c>
    </row>
    <row r="382" spans="1:13" x14ac:dyDescent="0.2">
      <c r="A382" t="s">
        <v>6457</v>
      </c>
      <c r="B382">
        <v>3</v>
      </c>
      <c r="C382">
        <f t="shared" si="40"/>
        <v>0</v>
      </c>
      <c r="D382" t="s">
        <v>2549</v>
      </c>
      <c r="E382" t="s">
        <v>2563</v>
      </c>
      <c r="F382" t="s">
        <v>9303</v>
      </c>
      <c r="G382">
        <f t="shared" si="41"/>
        <v>1</v>
      </c>
      <c r="H382">
        <f t="shared" si="42"/>
        <v>1</v>
      </c>
      <c r="I382">
        <f t="shared" si="43"/>
        <v>0</v>
      </c>
      <c r="J382" t="str">
        <f t="shared" si="44"/>
        <v>strongsubj</v>
      </c>
      <c r="K382">
        <f t="shared" si="45"/>
        <v>1</v>
      </c>
      <c r="L382">
        <f t="shared" si="46"/>
        <v>0</v>
      </c>
      <c r="M382">
        <f t="shared" si="47"/>
        <v>0</v>
      </c>
    </row>
    <row r="383" spans="1:13" x14ac:dyDescent="0.2">
      <c r="A383" t="s">
        <v>6463</v>
      </c>
      <c r="B383">
        <v>1</v>
      </c>
      <c r="C383">
        <f t="shared" si="40"/>
        <v>1</v>
      </c>
      <c r="D383" t="s">
        <v>2549</v>
      </c>
      <c r="E383" t="s">
        <v>2563</v>
      </c>
      <c r="F383" t="s">
        <v>9300</v>
      </c>
      <c r="G383">
        <f t="shared" si="41"/>
        <v>1</v>
      </c>
      <c r="H383">
        <f t="shared" si="42"/>
        <v>1</v>
      </c>
      <c r="I383">
        <f t="shared" si="43"/>
        <v>1</v>
      </c>
      <c r="J383" t="str">
        <f t="shared" si="44"/>
        <v>strongsubj</v>
      </c>
      <c r="K383">
        <f t="shared" si="45"/>
        <v>1</v>
      </c>
      <c r="L383">
        <f t="shared" si="46"/>
        <v>1</v>
      </c>
      <c r="M383">
        <f t="shared" si="47"/>
        <v>1</v>
      </c>
    </row>
    <row r="384" spans="1:13" x14ac:dyDescent="0.2">
      <c r="A384" t="s">
        <v>6502</v>
      </c>
      <c r="B384">
        <v>25</v>
      </c>
      <c r="C384">
        <f t="shared" si="40"/>
        <v>25</v>
      </c>
      <c r="D384" t="s">
        <v>2549</v>
      </c>
      <c r="E384" t="s">
        <v>2563</v>
      </c>
      <c r="F384" t="s">
        <v>9301</v>
      </c>
      <c r="G384">
        <f t="shared" si="41"/>
        <v>1</v>
      </c>
      <c r="H384">
        <f t="shared" si="42"/>
        <v>1</v>
      </c>
      <c r="I384">
        <f t="shared" si="43"/>
        <v>25</v>
      </c>
      <c r="J384" t="str">
        <f t="shared" si="44"/>
        <v>strongsubj</v>
      </c>
      <c r="K384">
        <f t="shared" si="45"/>
        <v>1</v>
      </c>
      <c r="L384">
        <f t="shared" si="46"/>
        <v>25</v>
      </c>
      <c r="M384">
        <f t="shared" si="47"/>
        <v>25</v>
      </c>
    </row>
    <row r="385" spans="1:13" x14ac:dyDescent="0.2">
      <c r="A385" t="s">
        <v>6502</v>
      </c>
      <c r="B385">
        <v>25</v>
      </c>
      <c r="C385">
        <f t="shared" si="40"/>
        <v>0</v>
      </c>
      <c r="D385" t="s">
        <v>2549</v>
      </c>
      <c r="E385" t="s">
        <v>2563</v>
      </c>
      <c r="F385" t="s">
        <v>9303</v>
      </c>
      <c r="G385">
        <f t="shared" si="41"/>
        <v>1</v>
      </c>
      <c r="H385">
        <f t="shared" si="42"/>
        <v>1</v>
      </c>
      <c r="I385">
        <f t="shared" si="43"/>
        <v>0</v>
      </c>
      <c r="J385" t="str">
        <f t="shared" si="44"/>
        <v>strongsubj</v>
      </c>
      <c r="K385">
        <f t="shared" si="45"/>
        <v>1</v>
      </c>
      <c r="L385">
        <f t="shared" si="46"/>
        <v>0</v>
      </c>
      <c r="M385">
        <f t="shared" si="47"/>
        <v>0</v>
      </c>
    </row>
    <row r="386" spans="1:13" x14ac:dyDescent="0.2">
      <c r="A386" t="s">
        <v>6507</v>
      </c>
      <c r="B386">
        <v>4</v>
      </c>
      <c r="C386">
        <f t="shared" si="40"/>
        <v>4</v>
      </c>
      <c r="D386" t="s">
        <v>2549</v>
      </c>
      <c r="E386" t="s">
        <v>2563</v>
      </c>
      <c r="F386" t="s">
        <v>9302</v>
      </c>
      <c r="G386">
        <f t="shared" si="41"/>
        <v>1</v>
      </c>
      <c r="H386">
        <f t="shared" si="42"/>
        <v>1</v>
      </c>
      <c r="I386">
        <f t="shared" si="43"/>
        <v>4</v>
      </c>
      <c r="J386" t="str">
        <f t="shared" si="44"/>
        <v>strongsubj</v>
      </c>
      <c r="K386">
        <f t="shared" si="45"/>
        <v>1</v>
      </c>
      <c r="L386">
        <f t="shared" si="46"/>
        <v>4</v>
      </c>
      <c r="M386">
        <f t="shared" si="47"/>
        <v>4</v>
      </c>
    </row>
    <row r="387" spans="1:13" x14ac:dyDescent="0.2">
      <c r="A387" t="s">
        <v>6512</v>
      </c>
      <c r="B387">
        <v>1</v>
      </c>
      <c r="C387">
        <f t="shared" si="40"/>
        <v>1</v>
      </c>
      <c r="D387" t="s">
        <v>2549</v>
      </c>
      <c r="E387" t="s">
        <v>2563</v>
      </c>
      <c r="F387" t="s">
        <v>9303</v>
      </c>
      <c r="G387">
        <f t="shared" si="41"/>
        <v>1</v>
      </c>
      <c r="H387">
        <f t="shared" si="42"/>
        <v>1</v>
      </c>
      <c r="I387">
        <f t="shared" si="43"/>
        <v>1</v>
      </c>
      <c r="J387" t="str">
        <f t="shared" si="44"/>
        <v>strongsubj</v>
      </c>
      <c r="K387">
        <f t="shared" si="45"/>
        <v>1</v>
      </c>
      <c r="L387">
        <f t="shared" si="46"/>
        <v>1</v>
      </c>
      <c r="M387">
        <f t="shared" si="47"/>
        <v>1</v>
      </c>
    </row>
    <row r="388" spans="1:13" x14ac:dyDescent="0.2">
      <c r="A388" t="s">
        <v>6567</v>
      </c>
      <c r="B388">
        <v>16</v>
      </c>
      <c r="C388">
        <f t="shared" si="40"/>
        <v>16</v>
      </c>
      <c r="D388" t="s">
        <v>2549</v>
      </c>
      <c r="E388" t="s">
        <v>2563</v>
      </c>
      <c r="F388" t="s">
        <v>9302</v>
      </c>
      <c r="G388">
        <f t="shared" si="41"/>
        <v>1</v>
      </c>
      <c r="H388">
        <f t="shared" si="42"/>
        <v>1</v>
      </c>
      <c r="I388">
        <f t="shared" si="43"/>
        <v>16</v>
      </c>
      <c r="J388" t="str">
        <f t="shared" si="44"/>
        <v>strongsubj</v>
      </c>
      <c r="K388">
        <f t="shared" si="45"/>
        <v>1</v>
      </c>
      <c r="L388">
        <f t="shared" si="46"/>
        <v>16</v>
      </c>
      <c r="M388">
        <f t="shared" si="47"/>
        <v>16</v>
      </c>
    </row>
    <row r="389" spans="1:13" x14ac:dyDescent="0.2">
      <c r="A389" t="s">
        <v>6569</v>
      </c>
      <c r="B389">
        <v>1</v>
      </c>
      <c r="C389">
        <f t="shared" si="40"/>
        <v>1</v>
      </c>
      <c r="D389" t="s">
        <v>2549</v>
      </c>
      <c r="E389" t="s">
        <v>2546</v>
      </c>
      <c r="F389" t="s">
        <v>9300</v>
      </c>
      <c r="G389">
        <f t="shared" si="41"/>
        <v>-1</v>
      </c>
      <c r="H389">
        <f t="shared" si="42"/>
        <v>1</v>
      </c>
      <c r="I389">
        <f t="shared" si="43"/>
        <v>-1</v>
      </c>
      <c r="J389">
        <f t="shared" si="44"/>
        <v>0</v>
      </c>
      <c r="K389">
        <f t="shared" si="45"/>
        <v>0</v>
      </c>
      <c r="L389">
        <f t="shared" si="46"/>
        <v>0</v>
      </c>
      <c r="M389">
        <f t="shared" si="47"/>
        <v>0</v>
      </c>
    </row>
    <row r="390" spans="1:13" x14ac:dyDescent="0.2">
      <c r="A390" t="s">
        <v>6572</v>
      </c>
      <c r="B390">
        <v>5</v>
      </c>
      <c r="C390">
        <f t="shared" si="40"/>
        <v>5</v>
      </c>
      <c r="D390" t="s">
        <v>2549</v>
      </c>
      <c r="E390" t="s">
        <v>2546</v>
      </c>
      <c r="F390" t="s">
        <v>9300</v>
      </c>
      <c r="G390">
        <f t="shared" si="41"/>
        <v>-1</v>
      </c>
      <c r="H390">
        <f t="shared" si="42"/>
        <v>1</v>
      </c>
      <c r="I390">
        <f t="shared" si="43"/>
        <v>-5</v>
      </c>
      <c r="J390">
        <f t="shared" si="44"/>
        <v>0</v>
      </c>
      <c r="K390">
        <f t="shared" si="45"/>
        <v>0</v>
      </c>
      <c r="L390">
        <f t="shared" si="46"/>
        <v>0</v>
      </c>
      <c r="M390">
        <f t="shared" si="47"/>
        <v>0</v>
      </c>
    </row>
    <row r="391" spans="1:13" x14ac:dyDescent="0.2">
      <c r="A391" t="s">
        <v>6621</v>
      </c>
      <c r="B391">
        <v>14</v>
      </c>
      <c r="C391">
        <f t="shared" si="40"/>
        <v>14</v>
      </c>
      <c r="D391" t="s">
        <v>2544</v>
      </c>
      <c r="E391" t="s">
        <v>2588</v>
      </c>
      <c r="F391" t="s">
        <v>9303</v>
      </c>
      <c r="G391">
        <f t="shared" si="41"/>
        <v>0</v>
      </c>
      <c r="H391">
        <f t="shared" si="42"/>
        <v>0.5</v>
      </c>
      <c r="I391">
        <f t="shared" si="43"/>
        <v>0</v>
      </c>
      <c r="J391">
        <f t="shared" si="44"/>
        <v>0</v>
      </c>
      <c r="K391">
        <f t="shared" si="45"/>
        <v>0</v>
      </c>
      <c r="L391">
        <f t="shared" si="46"/>
        <v>0</v>
      </c>
      <c r="M391">
        <f t="shared" si="47"/>
        <v>0</v>
      </c>
    </row>
    <row r="392" spans="1:13" x14ac:dyDescent="0.2">
      <c r="A392" t="s">
        <v>6623</v>
      </c>
      <c r="B392">
        <v>2</v>
      </c>
      <c r="C392">
        <f t="shared" ref="C392:C455" si="48">IF(A392=A391,0,B392)</f>
        <v>2</v>
      </c>
      <c r="D392" t="s">
        <v>2549</v>
      </c>
      <c r="E392" t="s">
        <v>2563</v>
      </c>
      <c r="F392" t="s">
        <v>9301</v>
      </c>
      <c r="G392">
        <f t="shared" ref="G392:G455" si="49">VLOOKUP(E392,$G$1:$H$4,2,FALSE)</f>
        <v>1</v>
      </c>
      <c r="H392">
        <f t="shared" ref="H392:H455" si="50">VLOOKUP(D392,$D$1:$E$2,2,FALSE)</f>
        <v>1</v>
      </c>
      <c r="I392">
        <f t="shared" ref="I392:I455" si="51">C392*G392*H392</f>
        <v>2</v>
      </c>
      <c r="J392" t="str">
        <f t="shared" ref="J392:J455" si="52">IF(E392=$I$660,D392,0)</f>
        <v>strongsubj</v>
      </c>
      <c r="K392">
        <f t="shared" ref="K392:K455" si="53">IF(J392=0,0,IF(J392=$A$1,$B$1,$B$2))</f>
        <v>1</v>
      </c>
      <c r="L392">
        <f t="shared" ref="L392:L455" si="54">K392*C392</f>
        <v>2</v>
      </c>
      <c r="M392">
        <f t="shared" ref="M392:M455" si="55">ABS(K392)*C392</f>
        <v>2</v>
      </c>
    </row>
    <row r="393" spans="1:13" x14ac:dyDescent="0.2">
      <c r="A393" t="s">
        <v>6624</v>
      </c>
      <c r="B393">
        <v>4</v>
      </c>
      <c r="C393">
        <f t="shared" si="48"/>
        <v>4</v>
      </c>
      <c r="D393" t="s">
        <v>2549</v>
      </c>
      <c r="E393" t="s">
        <v>2563</v>
      </c>
      <c r="F393" t="s">
        <v>9301</v>
      </c>
      <c r="G393">
        <f t="shared" si="49"/>
        <v>1</v>
      </c>
      <c r="H393">
        <f t="shared" si="50"/>
        <v>1</v>
      </c>
      <c r="I393">
        <f t="shared" si="51"/>
        <v>4</v>
      </c>
      <c r="J393" t="str">
        <f t="shared" si="52"/>
        <v>strongsubj</v>
      </c>
      <c r="K393">
        <f t="shared" si="53"/>
        <v>1</v>
      </c>
      <c r="L393">
        <f t="shared" si="54"/>
        <v>4</v>
      </c>
      <c r="M393">
        <f t="shared" si="55"/>
        <v>4</v>
      </c>
    </row>
    <row r="394" spans="1:13" x14ac:dyDescent="0.2">
      <c r="A394" t="s">
        <v>6625</v>
      </c>
      <c r="B394">
        <v>6</v>
      </c>
      <c r="C394">
        <f t="shared" si="48"/>
        <v>6</v>
      </c>
      <c r="D394" t="s">
        <v>2549</v>
      </c>
      <c r="E394" t="s">
        <v>2563</v>
      </c>
      <c r="F394" t="s">
        <v>9301</v>
      </c>
      <c r="G394">
        <f t="shared" si="49"/>
        <v>1</v>
      </c>
      <c r="H394">
        <f t="shared" si="50"/>
        <v>1</v>
      </c>
      <c r="I394">
        <f t="shared" si="51"/>
        <v>6</v>
      </c>
      <c r="J394" t="str">
        <f t="shared" si="52"/>
        <v>strongsubj</v>
      </c>
      <c r="K394">
        <f t="shared" si="53"/>
        <v>1</v>
      </c>
      <c r="L394">
        <f t="shared" si="54"/>
        <v>6</v>
      </c>
      <c r="M394">
        <f t="shared" si="55"/>
        <v>6</v>
      </c>
    </row>
    <row r="395" spans="1:13" x14ac:dyDescent="0.2">
      <c r="A395" t="s">
        <v>6626</v>
      </c>
      <c r="B395">
        <v>1</v>
      </c>
      <c r="C395">
        <f t="shared" si="48"/>
        <v>1</v>
      </c>
      <c r="D395" t="s">
        <v>2544</v>
      </c>
      <c r="E395" t="s">
        <v>2563</v>
      </c>
      <c r="F395" t="s">
        <v>9303</v>
      </c>
      <c r="G395">
        <f t="shared" si="49"/>
        <v>1</v>
      </c>
      <c r="H395">
        <f t="shared" si="50"/>
        <v>0.5</v>
      </c>
      <c r="I395">
        <f t="shared" si="51"/>
        <v>0.5</v>
      </c>
      <c r="J395" t="str">
        <f t="shared" si="52"/>
        <v>weaksubj</v>
      </c>
      <c r="K395">
        <f t="shared" si="53"/>
        <v>-1</v>
      </c>
      <c r="L395">
        <f t="shared" si="54"/>
        <v>-1</v>
      </c>
      <c r="M395">
        <f t="shared" si="55"/>
        <v>1</v>
      </c>
    </row>
    <row r="396" spans="1:13" x14ac:dyDescent="0.2">
      <c r="A396" t="s">
        <v>6632</v>
      </c>
      <c r="B396">
        <v>4</v>
      </c>
      <c r="C396">
        <f t="shared" si="48"/>
        <v>4</v>
      </c>
      <c r="D396" t="s">
        <v>2544</v>
      </c>
      <c r="E396" t="s">
        <v>2563</v>
      </c>
      <c r="F396" t="s">
        <v>9303</v>
      </c>
      <c r="G396">
        <f t="shared" si="49"/>
        <v>1</v>
      </c>
      <c r="H396">
        <f t="shared" si="50"/>
        <v>0.5</v>
      </c>
      <c r="I396">
        <f t="shared" si="51"/>
        <v>2</v>
      </c>
      <c r="J396" t="str">
        <f t="shared" si="52"/>
        <v>weaksubj</v>
      </c>
      <c r="K396">
        <f t="shared" si="53"/>
        <v>-1</v>
      </c>
      <c r="L396">
        <f t="shared" si="54"/>
        <v>-4</v>
      </c>
      <c r="M396">
        <f t="shared" si="55"/>
        <v>4</v>
      </c>
    </row>
    <row r="397" spans="1:13" x14ac:dyDescent="0.2">
      <c r="A397" t="s">
        <v>6633</v>
      </c>
      <c r="B397">
        <v>4</v>
      </c>
      <c r="C397">
        <f t="shared" si="48"/>
        <v>4</v>
      </c>
      <c r="D397" t="s">
        <v>2544</v>
      </c>
      <c r="E397" t="s">
        <v>2563</v>
      </c>
      <c r="F397" t="s">
        <v>9301</v>
      </c>
      <c r="G397">
        <f t="shared" si="49"/>
        <v>1</v>
      </c>
      <c r="H397">
        <f t="shared" si="50"/>
        <v>0.5</v>
      </c>
      <c r="I397">
        <f t="shared" si="51"/>
        <v>2</v>
      </c>
      <c r="J397" t="str">
        <f t="shared" si="52"/>
        <v>weaksubj</v>
      </c>
      <c r="K397">
        <f t="shared" si="53"/>
        <v>-1</v>
      </c>
      <c r="L397">
        <f t="shared" si="54"/>
        <v>-4</v>
      </c>
      <c r="M397">
        <f t="shared" si="55"/>
        <v>4</v>
      </c>
    </row>
    <row r="398" spans="1:13" x14ac:dyDescent="0.2">
      <c r="A398" t="s">
        <v>6634</v>
      </c>
      <c r="B398">
        <v>72</v>
      </c>
      <c r="C398">
        <f t="shared" si="48"/>
        <v>72</v>
      </c>
      <c r="D398" t="s">
        <v>2544</v>
      </c>
      <c r="E398" t="s">
        <v>2563</v>
      </c>
      <c r="F398" t="s">
        <v>9303</v>
      </c>
      <c r="G398">
        <f t="shared" si="49"/>
        <v>1</v>
      </c>
      <c r="H398">
        <f t="shared" si="50"/>
        <v>0.5</v>
      </c>
      <c r="I398">
        <f t="shared" si="51"/>
        <v>36</v>
      </c>
      <c r="J398" t="str">
        <f t="shared" si="52"/>
        <v>weaksubj</v>
      </c>
      <c r="K398">
        <f t="shared" si="53"/>
        <v>-1</v>
      </c>
      <c r="L398">
        <f t="shared" si="54"/>
        <v>-72</v>
      </c>
      <c r="M398">
        <f t="shared" si="55"/>
        <v>72</v>
      </c>
    </row>
    <row r="399" spans="1:13" x14ac:dyDescent="0.2">
      <c r="A399" t="s">
        <v>6641</v>
      </c>
      <c r="B399">
        <v>1</v>
      </c>
      <c r="C399">
        <f t="shared" si="48"/>
        <v>1</v>
      </c>
      <c r="D399" t="s">
        <v>2544</v>
      </c>
      <c r="E399" t="s">
        <v>2563</v>
      </c>
      <c r="F399" t="s">
        <v>9299</v>
      </c>
      <c r="G399">
        <f t="shared" si="49"/>
        <v>1</v>
      </c>
      <c r="H399">
        <f t="shared" si="50"/>
        <v>0.5</v>
      </c>
      <c r="I399">
        <f t="shared" si="51"/>
        <v>0.5</v>
      </c>
      <c r="J399" t="str">
        <f t="shared" si="52"/>
        <v>weaksubj</v>
      </c>
      <c r="K399">
        <f t="shared" si="53"/>
        <v>-1</v>
      </c>
      <c r="L399">
        <f t="shared" si="54"/>
        <v>-1</v>
      </c>
      <c r="M399">
        <f t="shared" si="55"/>
        <v>1</v>
      </c>
    </row>
    <row r="400" spans="1:13" x14ac:dyDescent="0.2">
      <c r="A400" t="s">
        <v>6648</v>
      </c>
      <c r="B400">
        <v>12</v>
      </c>
      <c r="C400">
        <f t="shared" si="48"/>
        <v>12</v>
      </c>
      <c r="D400" t="s">
        <v>2544</v>
      </c>
      <c r="E400" t="s">
        <v>2563</v>
      </c>
      <c r="F400" t="s">
        <v>9299</v>
      </c>
      <c r="G400">
        <f t="shared" si="49"/>
        <v>1</v>
      </c>
      <c r="H400">
        <f t="shared" si="50"/>
        <v>0.5</v>
      </c>
      <c r="I400">
        <f t="shared" si="51"/>
        <v>6</v>
      </c>
      <c r="J400" t="str">
        <f t="shared" si="52"/>
        <v>weaksubj</v>
      </c>
      <c r="K400">
        <f t="shared" si="53"/>
        <v>-1</v>
      </c>
      <c r="L400">
        <f t="shared" si="54"/>
        <v>-12</v>
      </c>
      <c r="M400">
        <f t="shared" si="55"/>
        <v>12</v>
      </c>
    </row>
    <row r="401" spans="1:13" x14ac:dyDescent="0.2">
      <c r="A401" t="s">
        <v>6673</v>
      </c>
      <c r="B401">
        <v>1</v>
      </c>
      <c r="C401">
        <f t="shared" si="48"/>
        <v>1</v>
      </c>
      <c r="D401" t="s">
        <v>2544</v>
      </c>
      <c r="E401" t="s">
        <v>2563</v>
      </c>
      <c r="F401" t="s">
        <v>9298</v>
      </c>
      <c r="G401">
        <f t="shared" si="49"/>
        <v>1</v>
      </c>
      <c r="H401">
        <f t="shared" si="50"/>
        <v>0.5</v>
      </c>
      <c r="I401">
        <f t="shared" si="51"/>
        <v>0.5</v>
      </c>
      <c r="J401" t="str">
        <f t="shared" si="52"/>
        <v>weaksubj</v>
      </c>
      <c r="K401">
        <f t="shared" si="53"/>
        <v>-1</v>
      </c>
      <c r="L401">
        <f t="shared" si="54"/>
        <v>-1</v>
      </c>
      <c r="M401">
        <f t="shared" si="55"/>
        <v>1</v>
      </c>
    </row>
    <row r="402" spans="1:13" x14ac:dyDescent="0.2">
      <c r="A402" t="s">
        <v>6678</v>
      </c>
      <c r="B402">
        <v>3</v>
      </c>
      <c r="C402">
        <f t="shared" si="48"/>
        <v>3</v>
      </c>
      <c r="D402" t="s">
        <v>2544</v>
      </c>
      <c r="E402" t="s">
        <v>2563</v>
      </c>
      <c r="F402" t="s">
        <v>9298</v>
      </c>
      <c r="G402">
        <f t="shared" si="49"/>
        <v>1</v>
      </c>
      <c r="H402">
        <f t="shared" si="50"/>
        <v>0.5</v>
      </c>
      <c r="I402">
        <f t="shared" si="51"/>
        <v>1.5</v>
      </c>
      <c r="J402" t="str">
        <f t="shared" si="52"/>
        <v>weaksubj</v>
      </c>
      <c r="K402">
        <f t="shared" si="53"/>
        <v>-1</v>
      </c>
      <c r="L402">
        <f t="shared" si="54"/>
        <v>-3</v>
      </c>
      <c r="M402">
        <f t="shared" si="55"/>
        <v>3</v>
      </c>
    </row>
    <row r="403" spans="1:13" x14ac:dyDescent="0.2">
      <c r="A403" t="s">
        <v>6679</v>
      </c>
      <c r="B403">
        <v>91</v>
      </c>
      <c r="C403">
        <f t="shared" si="48"/>
        <v>91</v>
      </c>
      <c r="D403" t="s">
        <v>2544</v>
      </c>
      <c r="E403" t="s">
        <v>2563</v>
      </c>
      <c r="F403" t="s">
        <v>9299</v>
      </c>
      <c r="G403">
        <f t="shared" si="49"/>
        <v>1</v>
      </c>
      <c r="H403">
        <f t="shared" si="50"/>
        <v>0.5</v>
      </c>
      <c r="I403">
        <f t="shared" si="51"/>
        <v>45.5</v>
      </c>
      <c r="J403" t="str">
        <f t="shared" si="52"/>
        <v>weaksubj</v>
      </c>
      <c r="K403">
        <f t="shared" si="53"/>
        <v>-1</v>
      </c>
      <c r="L403">
        <f t="shared" si="54"/>
        <v>-91</v>
      </c>
      <c r="M403">
        <f t="shared" si="55"/>
        <v>91</v>
      </c>
    </row>
    <row r="404" spans="1:13" x14ac:dyDescent="0.2">
      <c r="A404" t="s">
        <v>6679</v>
      </c>
      <c r="B404">
        <v>91</v>
      </c>
      <c r="C404">
        <f t="shared" si="48"/>
        <v>0</v>
      </c>
      <c r="D404" t="s">
        <v>2544</v>
      </c>
      <c r="E404" t="s">
        <v>2563</v>
      </c>
      <c r="F404" t="s">
        <v>9302</v>
      </c>
      <c r="G404">
        <f t="shared" si="49"/>
        <v>1</v>
      </c>
      <c r="H404">
        <f t="shared" si="50"/>
        <v>0.5</v>
      </c>
      <c r="I404">
        <f t="shared" si="51"/>
        <v>0</v>
      </c>
      <c r="J404" t="str">
        <f t="shared" si="52"/>
        <v>weaksubj</v>
      </c>
      <c r="K404">
        <f t="shared" si="53"/>
        <v>-1</v>
      </c>
      <c r="L404">
        <f t="shared" si="54"/>
        <v>0</v>
      </c>
      <c r="M404">
        <f t="shared" si="55"/>
        <v>0</v>
      </c>
    </row>
    <row r="405" spans="1:13" x14ac:dyDescent="0.2">
      <c r="A405" t="s">
        <v>6680</v>
      </c>
      <c r="B405">
        <v>1</v>
      </c>
      <c r="C405">
        <f t="shared" si="48"/>
        <v>1</v>
      </c>
      <c r="D405" t="s">
        <v>2544</v>
      </c>
      <c r="E405" t="s">
        <v>2563</v>
      </c>
      <c r="F405" t="s">
        <v>9302</v>
      </c>
      <c r="G405">
        <f t="shared" si="49"/>
        <v>1</v>
      </c>
      <c r="H405">
        <f t="shared" si="50"/>
        <v>0.5</v>
      </c>
      <c r="I405">
        <f t="shared" si="51"/>
        <v>0.5</v>
      </c>
      <c r="J405" t="str">
        <f t="shared" si="52"/>
        <v>weaksubj</v>
      </c>
      <c r="K405">
        <f t="shared" si="53"/>
        <v>-1</v>
      </c>
      <c r="L405">
        <f t="shared" si="54"/>
        <v>-1</v>
      </c>
      <c r="M405">
        <f t="shared" si="55"/>
        <v>1</v>
      </c>
    </row>
    <row r="406" spans="1:13" x14ac:dyDescent="0.2">
      <c r="A406" t="s">
        <v>6682</v>
      </c>
      <c r="B406">
        <v>3</v>
      </c>
      <c r="C406">
        <f t="shared" si="48"/>
        <v>3</v>
      </c>
      <c r="D406" t="s">
        <v>2544</v>
      </c>
      <c r="E406" t="s">
        <v>2563</v>
      </c>
      <c r="F406" t="s">
        <v>9303</v>
      </c>
      <c r="G406">
        <f t="shared" si="49"/>
        <v>1</v>
      </c>
      <c r="H406">
        <f t="shared" si="50"/>
        <v>0.5</v>
      </c>
      <c r="I406">
        <f t="shared" si="51"/>
        <v>1.5</v>
      </c>
      <c r="J406" t="str">
        <f t="shared" si="52"/>
        <v>weaksubj</v>
      </c>
      <c r="K406">
        <f t="shared" si="53"/>
        <v>-1</v>
      </c>
      <c r="L406">
        <f t="shared" si="54"/>
        <v>-3</v>
      </c>
      <c r="M406">
        <f t="shared" si="55"/>
        <v>3</v>
      </c>
    </row>
    <row r="407" spans="1:13" x14ac:dyDescent="0.2">
      <c r="A407" t="s">
        <v>2546</v>
      </c>
      <c r="B407">
        <v>1</v>
      </c>
      <c r="C407">
        <f t="shared" si="48"/>
        <v>1</v>
      </c>
      <c r="D407" t="s">
        <v>2544</v>
      </c>
      <c r="E407" t="s">
        <v>2563</v>
      </c>
      <c r="F407" t="s">
        <v>9302</v>
      </c>
      <c r="G407">
        <f t="shared" si="49"/>
        <v>1</v>
      </c>
      <c r="H407">
        <f t="shared" si="50"/>
        <v>0.5</v>
      </c>
      <c r="I407">
        <f t="shared" si="51"/>
        <v>0.5</v>
      </c>
      <c r="J407" t="str">
        <f t="shared" si="52"/>
        <v>weaksubj</v>
      </c>
      <c r="K407">
        <f t="shared" si="53"/>
        <v>-1</v>
      </c>
      <c r="L407">
        <f t="shared" si="54"/>
        <v>-1</v>
      </c>
      <c r="M407">
        <f t="shared" si="55"/>
        <v>1</v>
      </c>
    </row>
    <row r="408" spans="1:13" x14ac:dyDescent="0.2">
      <c r="A408" t="s">
        <v>6702</v>
      </c>
      <c r="B408">
        <v>30</v>
      </c>
      <c r="C408">
        <f t="shared" si="48"/>
        <v>30</v>
      </c>
      <c r="D408" t="s">
        <v>2544</v>
      </c>
      <c r="E408" t="s">
        <v>2563</v>
      </c>
      <c r="F408" t="s">
        <v>9301</v>
      </c>
      <c r="G408">
        <f t="shared" si="49"/>
        <v>1</v>
      </c>
      <c r="H408">
        <f t="shared" si="50"/>
        <v>0.5</v>
      </c>
      <c r="I408">
        <f t="shared" si="51"/>
        <v>15</v>
      </c>
      <c r="J408" t="str">
        <f t="shared" si="52"/>
        <v>weaksubj</v>
      </c>
      <c r="K408">
        <f t="shared" si="53"/>
        <v>-1</v>
      </c>
      <c r="L408">
        <f t="shared" si="54"/>
        <v>-30</v>
      </c>
      <c r="M408">
        <f t="shared" si="55"/>
        <v>30</v>
      </c>
    </row>
    <row r="409" spans="1:13" x14ac:dyDescent="0.2">
      <c r="A409" t="s">
        <v>6703</v>
      </c>
      <c r="B409">
        <v>1</v>
      </c>
      <c r="C409">
        <f t="shared" si="48"/>
        <v>1</v>
      </c>
      <c r="D409" t="s">
        <v>2544</v>
      </c>
      <c r="E409" t="s">
        <v>2563</v>
      </c>
      <c r="F409" t="s">
        <v>9301</v>
      </c>
      <c r="G409">
        <f t="shared" si="49"/>
        <v>1</v>
      </c>
      <c r="H409">
        <f t="shared" si="50"/>
        <v>0.5</v>
      </c>
      <c r="I409">
        <f t="shared" si="51"/>
        <v>0.5</v>
      </c>
      <c r="J409" t="str">
        <f t="shared" si="52"/>
        <v>weaksubj</v>
      </c>
      <c r="K409">
        <f t="shared" si="53"/>
        <v>-1</v>
      </c>
      <c r="L409">
        <f t="shared" si="54"/>
        <v>-1</v>
      </c>
      <c r="M409">
        <f t="shared" si="55"/>
        <v>1</v>
      </c>
    </row>
    <row r="410" spans="1:13" x14ac:dyDescent="0.2">
      <c r="A410" t="s">
        <v>6741</v>
      </c>
      <c r="B410">
        <v>1</v>
      </c>
      <c r="C410">
        <f t="shared" si="48"/>
        <v>1</v>
      </c>
      <c r="D410" t="s">
        <v>2544</v>
      </c>
      <c r="E410" t="s">
        <v>2563</v>
      </c>
      <c r="F410" t="s">
        <v>9300</v>
      </c>
      <c r="G410">
        <f t="shared" si="49"/>
        <v>1</v>
      </c>
      <c r="H410">
        <f t="shared" si="50"/>
        <v>0.5</v>
      </c>
      <c r="I410">
        <f t="shared" si="51"/>
        <v>0.5</v>
      </c>
      <c r="J410" t="str">
        <f t="shared" si="52"/>
        <v>weaksubj</v>
      </c>
      <c r="K410">
        <f t="shared" si="53"/>
        <v>-1</v>
      </c>
      <c r="L410">
        <f t="shared" si="54"/>
        <v>-1</v>
      </c>
      <c r="M410">
        <f t="shared" si="55"/>
        <v>1</v>
      </c>
    </row>
    <row r="411" spans="1:13" x14ac:dyDescent="0.2">
      <c r="A411" t="s">
        <v>6774</v>
      </c>
      <c r="B411">
        <v>2</v>
      </c>
      <c r="C411">
        <f t="shared" si="48"/>
        <v>2</v>
      </c>
      <c r="D411" t="s">
        <v>2544</v>
      </c>
      <c r="E411" t="s">
        <v>2563</v>
      </c>
      <c r="F411" t="s">
        <v>9300</v>
      </c>
      <c r="G411">
        <f t="shared" si="49"/>
        <v>1</v>
      </c>
      <c r="H411">
        <f t="shared" si="50"/>
        <v>0.5</v>
      </c>
      <c r="I411">
        <f t="shared" si="51"/>
        <v>1</v>
      </c>
      <c r="J411" t="str">
        <f t="shared" si="52"/>
        <v>weaksubj</v>
      </c>
      <c r="K411">
        <f t="shared" si="53"/>
        <v>-1</v>
      </c>
      <c r="L411">
        <f t="shared" si="54"/>
        <v>-2</v>
      </c>
      <c r="M411">
        <f t="shared" si="55"/>
        <v>2</v>
      </c>
    </row>
    <row r="412" spans="1:13" x14ac:dyDescent="0.2">
      <c r="A412" t="s">
        <v>6775</v>
      </c>
      <c r="B412">
        <v>1</v>
      </c>
      <c r="C412">
        <f t="shared" si="48"/>
        <v>1</v>
      </c>
      <c r="D412" t="s">
        <v>2544</v>
      </c>
      <c r="E412" t="s">
        <v>2563</v>
      </c>
      <c r="F412" t="s">
        <v>9302</v>
      </c>
      <c r="G412">
        <f t="shared" si="49"/>
        <v>1</v>
      </c>
      <c r="H412">
        <f t="shared" si="50"/>
        <v>0.5</v>
      </c>
      <c r="I412">
        <f t="shared" si="51"/>
        <v>0.5</v>
      </c>
      <c r="J412" t="str">
        <f t="shared" si="52"/>
        <v>weaksubj</v>
      </c>
      <c r="K412">
        <f t="shared" si="53"/>
        <v>-1</v>
      </c>
      <c r="L412">
        <f t="shared" si="54"/>
        <v>-1</v>
      </c>
      <c r="M412">
        <f t="shared" si="55"/>
        <v>1</v>
      </c>
    </row>
    <row r="413" spans="1:13" x14ac:dyDescent="0.2">
      <c r="A413" t="s">
        <v>6790</v>
      </c>
      <c r="B413">
        <v>1</v>
      </c>
      <c r="C413">
        <f t="shared" si="48"/>
        <v>1</v>
      </c>
      <c r="D413" t="s">
        <v>2544</v>
      </c>
      <c r="E413" t="s">
        <v>2563</v>
      </c>
      <c r="F413" t="s">
        <v>9298</v>
      </c>
      <c r="G413">
        <f t="shared" si="49"/>
        <v>1</v>
      </c>
      <c r="H413">
        <f t="shared" si="50"/>
        <v>0.5</v>
      </c>
      <c r="I413">
        <f t="shared" si="51"/>
        <v>0.5</v>
      </c>
      <c r="J413" t="str">
        <f t="shared" si="52"/>
        <v>weaksubj</v>
      </c>
      <c r="K413">
        <f t="shared" si="53"/>
        <v>-1</v>
      </c>
      <c r="L413">
        <f t="shared" si="54"/>
        <v>-1</v>
      </c>
      <c r="M413">
        <f t="shared" si="55"/>
        <v>1</v>
      </c>
    </row>
    <row r="414" spans="1:13" x14ac:dyDescent="0.2">
      <c r="A414" t="s">
        <v>6791</v>
      </c>
      <c r="B414">
        <v>14</v>
      </c>
      <c r="C414">
        <f t="shared" si="48"/>
        <v>14</v>
      </c>
      <c r="D414" t="s">
        <v>2549</v>
      </c>
      <c r="E414" t="s">
        <v>2563</v>
      </c>
      <c r="F414" t="s">
        <v>9299</v>
      </c>
      <c r="G414">
        <f t="shared" si="49"/>
        <v>1</v>
      </c>
      <c r="H414">
        <f t="shared" si="50"/>
        <v>1</v>
      </c>
      <c r="I414">
        <f t="shared" si="51"/>
        <v>14</v>
      </c>
      <c r="J414" t="str">
        <f t="shared" si="52"/>
        <v>strongsubj</v>
      </c>
      <c r="K414">
        <f t="shared" si="53"/>
        <v>1</v>
      </c>
      <c r="L414">
        <f t="shared" si="54"/>
        <v>14</v>
      </c>
      <c r="M414">
        <f t="shared" si="55"/>
        <v>14</v>
      </c>
    </row>
    <row r="415" spans="1:13" x14ac:dyDescent="0.2">
      <c r="A415" t="s">
        <v>6792</v>
      </c>
      <c r="B415">
        <v>5</v>
      </c>
      <c r="C415">
        <f t="shared" si="48"/>
        <v>5</v>
      </c>
      <c r="D415" t="s">
        <v>2549</v>
      </c>
      <c r="E415" t="s">
        <v>2563</v>
      </c>
      <c r="F415" t="s">
        <v>9301</v>
      </c>
      <c r="G415">
        <f t="shared" si="49"/>
        <v>1</v>
      </c>
      <c r="H415">
        <f t="shared" si="50"/>
        <v>1</v>
      </c>
      <c r="I415">
        <f t="shared" si="51"/>
        <v>5</v>
      </c>
      <c r="J415" t="str">
        <f t="shared" si="52"/>
        <v>strongsubj</v>
      </c>
      <c r="K415">
        <f t="shared" si="53"/>
        <v>1</v>
      </c>
      <c r="L415">
        <f t="shared" si="54"/>
        <v>5</v>
      </c>
      <c r="M415">
        <f t="shared" si="55"/>
        <v>5</v>
      </c>
    </row>
    <row r="416" spans="1:13" x14ac:dyDescent="0.2">
      <c r="A416" t="s">
        <v>6792</v>
      </c>
      <c r="B416">
        <v>5</v>
      </c>
      <c r="C416">
        <f t="shared" si="48"/>
        <v>0</v>
      </c>
      <c r="D416" t="s">
        <v>2549</v>
      </c>
      <c r="E416" t="s">
        <v>2563</v>
      </c>
      <c r="F416" t="s">
        <v>9298</v>
      </c>
      <c r="G416">
        <f t="shared" si="49"/>
        <v>1</v>
      </c>
      <c r="H416">
        <f t="shared" si="50"/>
        <v>1</v>
      </c>
      <c r="I416">
        <f t="shared" si="51"/>
        <v>0</v>
      </c>
      <c r="J416" t="str">
        <f t="shared" si="52"/>
        <v>strongsubj</v>
      </c>
      <c r="K416">
        <f t="shared" si="53"/>
        <v>1</v>
      </c>
      <c r="L416">
        <f t="shared" si="54"/>
        <v>0</v>
      </c>
      <c r="M416">
        <f t="shared" si="55"/>
        <v>0</v>
      </c>
    </row>
    <row r="417" spans="1:13" x14ac:dyDescent="0.2">
      <c r="A417" t="s">
        <v>6803</v>
      </c>
      <c r="B417">
        <v>99</v>
      </c>
      <c r="C417">
        <f t="shared" si="48"/>
        <v>99</v>
      </c>
      <c r="D417" t="s">
        <v>2549</v>
      </c>
      <c r="E417" t="s">
        <v>2563</v>
      </c>
      <c r="F417" t="s">
        <v>9298</v>
      </c>
      <c r="G417">
        <f t="shared" si="49"/>
        <v>1</v>
      </c>
      <c r="H417">
        <f t="shared" si="50"/>
        <v>1</v>
      </c>
      <c r="I417">
        <f t="shared" si="51"/>
        <v>99</v>
      </c>
      <c r="J417" t="str">
        <f t="shared" si="52"/>
        <v>strongsubj</v>
      </c>
      <c r="K417">
        <f t="shared" si="53"/>
        <v>1</v>
      </c>
      <c r="L417">
        <f t="shared" si="54"/>
        <v>99</v>
      </c>
      <c r="M417">
        <f t="shared" si="55"/>
        <v>99</v>
      </c>
    </row>
    <row r="418" spans="1:13" x14ac:dyDescent="0.2">
      <c r="A418" t="s">
        <v>6809</v>
      </c>
      <c r="B418">
        <v>6</v>
      </c>
      <c r="C418">
        <f t="shared" si="48"/>
        <v>6</v>
      </c>
      <c r="D418" t="s">
        <v>2549</v>
      </c>
      <c r="E418" t="s">
        <v>2563</v>
      </c>
      <c r="F418" t="s">
        <v>9301</v>
      </c>
      <c r="G418">
        <f t="shared" si="49"/>
        <v>1</v>
      </c>
      <c r="H418">
        <f t="shared" si="50"/>
        <v>1</v>
      </c>
      <c r="I418">
        <f t="shared" si="51"/>
        <v>6</v>
      </c>
      <c r="J418" t="str">
        <f t="shared" si="52"/>
        <v>strongsubj</v>
      </c>
      <c r="K418">
        <f t="shared" si="53"/>
        <v>1</v>
      </c>
      <c r="L418">
        <f t="shared" si="54"/>
        <v>6</v>
      </c>
      <c r="M418">
        <f t="shared" si="55"/>
        <v>6</v>
      </c>
    </row>
    <row r="419" spans="1:13" x14ac:dyDescent="0.2">
      <c r="A419" t="s">
        <v>6826</v>
      </c>
      <c r="B419">
        <v>2</v>
      </c>
      <c r="C419">
        <f t="shared" si="48"/>
        <v>2</v>
      </c>
      <c r="D419" t="s">
        <v>2549</v>
      </c>
      <c r="E419" t="s">
        <v>2563</v>
      </c>
      <c r="F419" t="s">
        <v>9298</v>
      </c>
      <c r="G419">
        <f t="shared" si="49"/>
        <v>1</v>
      </c>
      <c r="H419">
        <f t="shared" si="50"/>
        <v>1</v>
      </c>
      <c r="I419">
        <f t="shared" si="51"/>
        <v>2</v>
      </c>
      <c r="J419" t="str">
        <f t="shared" si="52"/>
        <v>strongsubj</v>
      </c>
      <c r="K419">
        <f t="shared" si="53"/>
        <v>1</v>
      </c>
      <c r="L419">
        <f t="shared" si="54"/>
        <v>2</v>
      </c>
      <c r="M419">
        <f t="shared" si="55"/>
        <v>2</v>
      </c>
    </row>
    <row r="420" spans="1:13" x14ac:dyDescent="0.2">
      <c r="A420" t="s">
        <v>6849</v>
      </c>
      <c r="B420">
        <v>2</v>
      </c>
      <c r="C420">
        <f t="shared" si="48"/>
        <v>2</v>
      </c>
      <c r="D420" t="s">
        <v>2549</v>
      </c>
      <c r="E420" t="s">
        <v>2563</v>
      </c>
      <c r="F420" t="s">
        <v>9301</v>
      </c>
      <c r="G420">
        <f t="shared" si="49"/>
        <v>1</v>
      </c>
      <c r="H420">
        <f t="shared" si="50"/>
        <v>1</v>
      </c>
      <c r="I420">
        <f t="shared" si="51"/>
        <v>2</v>
      </c>
      <c r="J420" t="str">
        <f t="shared" si="52"/>
        <v>strongsubj</v>
      </c>
      <c r="K420">
        <f t="shared" si="53"/>
        <v>1</v>
      </c>
      <c r="L420">
        <f t="shared" si="54"/>
        <v>2</v>
      </c>
      <c r="M420">
        <f t="shared" si="55"/>
        <v>2</v>
      </c>
    </row>
    <row r="421" spans="1:13" x14ac:dyDescent="0.2">
      <c r="A421" t="s">
        <v>6899</v>
      </c>
      <c r="B421">
        <v>2</v>
      </c>
      <c r="C421">
        <f t="shared" si="48"/>
        <v>2</v>
      </c>
      <c r="D421" t="s">
        <v>2549</v>
      </c>
      <c r="E421" t="s">
        <v>2563</v>
      </c>
      <c r="F421" t="s">
        <v>9302</v>
      </c>
      <c r="G421">
        <f t="shared" si="49"/>
        <v>1</v>
      </c>
      <c r="H421">
        <f t="shared" si="50"/>
        <v>1</v>
      </c>
      <c r="I421">
        <f t="shared" si="51"/>
        <v>2</v>
      </c>
      <c r="J421" t="str">
        <f t="shared" si="52"/>
        <v>strongsubj</v>
      </c>
      <c r="K421">
        <f t="shared" si="53"/>
        <v>1</v>
      </c>
      <c r="L421">
        <f t="shared" si="54"/>
        <v>2</v>
      </c>
      <c r="M421">
        <f t="shared" si="55"/>
        <v>2</v>
      </c>
    </row>
    <row r="422" spans="1:13" x14ac:dyDescent="0.2">
      <c r="A422" t="s">
        <v>6900</v>
      </c>
      <c r="B422">
        <v>2</v>
      </c>
      <c r="C422">
        <f t="shared" si="48"/>
        <v>2</v>
      </c>
      <c r="D422" t="s">
        <v>2549</v>
      </c>
      <c r="E422" t="s">
        <v>2563</v>
      </c>
      <c r="F422" t="s">
        <v>9302</v>
      </c>
      <c r="G422">
        <f t="shared" si="49"/>
        <v>1</v>
      </c>
      <c r="H422">
        <f t="shared" si="50"/>
        <v>1</v>
      </c>
      <c r="I422">
        <f t="shared" si="51"/>
        <v>2</v>
      </c>
      <c r="J422" t="str">
        <f t="shared" si="52"/>
        <v>strongsubj</v>
      </c>
      <c r="K422">
        <f t="shared" si="53"/>
        <v>1</v>
      </c>
      <c r="L422">
        <f t="shared" si="54"/>
        <v>2</v>
      </c>
      <c r="M422">
        <f t="shared" si="55"/>
        <v>2</v>
      </c>
    </row>
    <row r="423" spans="1:13" x14ac:dyDescent="0.2">
      <c r="A423" t="s">
        <v>6901</v>
      </c>
      <c r="B423">
        <v>3</v>
      </c>
      <c r="C423">
        <f t="shared" si="48"/>
        <v>3</v>
      </c>
      <c r="D423" t="s">
        <v>2549</v>
      </c>
      <c r="E423" t="s">
        <v>2563</v>
      </c>
      <c r="F423" t="s">
        <v>9298</v>
      </c>
      <c r="G423">
        <f t="shared" si="49"/>
        <v>1</v>
      </c>
      <c r="H423">
        <f t="shared" si="50"/>
        <v>1</v>
      </c>
      <c r="I423">
        <f t="shared" si="51"/>
        <v>3</v>
      </c>
      <c r="J423" t="str">
        <f t="shared" si="52"/>
        <v>strongsubj</v>
      </c>
      <c r="K423">
        <f t="shared" si="53"/>
        <v>1</v>
      </c>
      <c r="L423">
        <f t="shared" si="54"/>
        <v>3</v>
      </c>
      <c r="M423">
        <f t="shared" si="55"/>
        <v>3</v>
      </c>
    </row>
    <row r="424" spans="1:13" x14ac:dyDescent="0.2">
      <c r="A424" t="s">
        <v>6929</v>
      </c>
      <c r="B424">
        <v>1</v>
      </c>
      <c r="C424">
        <f t="shared" si="48"/>
        <v>1</v>
      </c>
      <c r="D424" t="s">
        <v>2549</v>
      </c>
      <c r="E424" t="s">
        <v>2563</v>
      </c>
      <c r="F424" t="s">
        <v>9303</v>
      </c>
      <c r="G424">
        <f t="shared" si="49"/>
        <v>1</v>
      </c>
      <c r="H424">
        <f t="shared" si="50"/>
        <v>1</v>
      </c>
      <c r="I424">
        <f t="shared" si="51"/>
        <v>1</v>
      </c>
      <c r="J424" t="str">
        <f t="shared" si="52"/>
        <v>strongsubj</v>
      </c>
      <c r="K424">
        <f t="shared" si="53"/>
        <v>1</v>
      </c>
      <c r="L424">
        <f t="shared" si="54"/>
        <v>1</v>
      </c>
      <c r="M424">
        <f t="shared" si="55"/>
        <v>1</v>
      </c>
    </row>
    <row r="425" spans="1:13" x14ac:dyDescent="0.2">
      <c r="A425" t="s">
        <v>6934</v>
      </c>
      <c r="B425">
        <v>1</v>
      </c>
      <c r="C425">
        <f t="shared" si="48"/>
        <v>1</v>
      </c>
      <c r="D425" t="s">
        <v>2549</v>
      </c>
      <c r="E425" t="s">
        <v>2563</v>
      </c>
      <c r="F425" t="s">
        <v>9301</v>
      </c>
      <c r="G425">
        <f t="shared" si="49"/>
        <v>1</v>
      </c>
      <c r="H425">
        <f t="shared" si="50"/>
        <v>1</v>
      </c>
      <c r="I425">
        <f t="shared" si="51"/>
        <v>1</v>
      </c>
      <c r="J425" t="str">
        <f t="shared" si="52"/>
        <v>strongsubj</v>
      </c>
      <c r="K425">
        <f t="shared" si="53"/>
        <v>1</v>
      </c>
      <c r="L425">
        <f t="shared" si="54"/>
        <v>1</v>
      </c>
      <c r="M425">
        <f t="shared" si="55"/>
        <v>1</v>
      </c>
    </row>
    <row r="426" spans="1:13" x14ac:dyDescent="0.2">
      <c r="A426" t="s">
        <v>6965</v>
      </c>
      <c r="B426">
        <v>5</v>
      </c>
      <c r="C426">
        <f t="shared" si="48"/>
        <v>5</v>
      </c>
      <c r="D426" t="s">
        <v>2549</v>
      </c>
      <c r="E426" t="s">
        <v>2563</v>
      </c>
      <c r="F426" t="s">
        <v>9302</v>
      </c>
      <c r="G426">
        <f t="shared" si="49"/>
        <v>1</v>
      </c>
      <c r="H426">
        <f t="shared" si="50"/>
        <v>1</v>
      </c>
      <c r="I426">
        <f t="shared" si="51"/>
        <v>5</v>
      </c>
      <c r="J426" t="str">
        <f t="shared" si="52"/>
        <v>strongsubj</v>
      </c>
      <c r="K426">
        <f t="shared" si="53"/>
        <v>1</v>
      </c>
      <c r="L426">
        <f t="shared" si="54"/>
        <v>5</v>
      </c>
      <c r="M426">
        <f t="shared" si="55"/>
        <v>5</v>
      </c>
    </row>
    <row r="427" spans="1:13" x14ac:dyDescent="0.2">
      <c r="A427" t="s">
        <v>6969</v>
      </c>
      <c r="B427">
        <v>7</v>
      </c>
      <c r="C427">
        <f t="shared" si="48"/>
        <v>7</v>
      </c>
      <c r="D427" t="s">
        <v>2549</v>
      </c>
      <c r="E427" t="s">
        <v>2563</v>
      </c>
      <c r="F427" t="s">
        <v>9301</v>
      </c>
      <c r="G427">
        <f t="shared" si="49"/>
        <v>1</v>
      </c>
      <c r="H427">
        <f t="shared" si="50"/>
        <v>1</v>
      </c>
      <c r="I427">
        <f t="shared" si="51"/>
        <v>7</v>
      </c>
      <c r="J427" t="str">
        <f t="shared" si="52"/>
        <v>strongsubj</v>
      </c>
      <c r="K427">
        <f t="shared" si="53"/>
        <v>1</v>
      </c>
      <c r="L427">
        <f t="shared" si="54"/>
        <v>7</v>
      </c>
      <c r="M427">
        <f t="shared" si="55"/>
        <v>7</v>
      </c>
    </row>
    <row r="428" spans="1:13" x14ac:dyDescent="0.2">
      <c r="A428" t="s">
        <v>7051</v>
      </c>
      <c r="B428">
        <v>4</v>
      </c>
      <c r="C428">
        <f t="shared" si="48"/>
        <v>4</v>
      </c>
      <c r="D428" t="s">
        <v>2549</v>
      </c>
      <c r="E428" t="s">
        <v>2563</v>
      </c>
      <c r="F428" t="s">
        <v>9303</v>
      </c>
      <c r="G428">
        <f t="shared" si="49"/>
        <v>1</v>
      </c>
      <c r="H428">
        <f t="shared" si="50"/>
        <v>1</v>
      </c>
      <c r="I428">
        <f t="shared" si="51"/>
        <v>4</v>
      </c>
      <c r="J428" t="str">
        <f t="shared" si="52"/>
        <v>strongsubj</v>
      </c>
      <c r="K428">
        <f t="shared" si="53"/>
        <v>1</v>
      </c>
      <c r="L428">
        <f t="shared" si="54"/>
        <v>4</v>
      </c>
      <c r="M428">
        <f t="shared" si="55"/>
        <v>4</v>
      </c>
    </row>
    <row r="429" spans="1:13" x14ac:dyDescent="0.2">
      <c r="A429" t="s">
        <v>7057</v>
      </c>
      <c r="B429">
        <v>1</v>
      </c>
      <c r="C429">
        <f t="shared" si="48"/>
        <v>1</v>
      </c>
      <c r="D429" t="s">
        <v>2549</v>
      </c>
      <c r="E429" t="s">
        <v>2563</v>
      </c>
      <c r="F429" t="s">
        <v>9298</v>
      </c>
      <c r="G429">
        <f t="shared" si="49"/>
        <v>1</v>
      </c>
      <c r="H429">
        <f t="shared" si="50"/>
        <v>1</v>
      </c>
      <c r="I429">
        <f t="shared" si="51"/>
        <v>1</v>
      </c>
      <c r="J429" t="str">
        <f t="shared" si="52"/>
        <v>strongsubj</v>
      </c>
      <c r="K429">
        <f t="shared" si="53"/>
        <v>1</v>
      </c>
      <c r="L429">
        <f t="shared" si="54"/>
        <v>1</v>
      </c>
      <c r="M429">
        <f t="shared" si="55"/>
        <v>1</v>
      </c>
    </row>
    <row r="430" spans="1:13" x14ac:dyDescent="0.2">
      <c r="A430" t="s">
        <v>7059</v>
      </c>
      <c r="B430">
        <v>115</v>
      </c>
      <c r="C430">
        <f t="shared" si="48"/>
        <v>115</v>
      </c>
      <c r="D430" t="s">
        <v>2549</v>
      </c>
      <c r="E430" t="s">
        <v>2563</v>
      </c>
      <c r="F430" t="s">
        <v>9301</v>
      </c>
      <c r="G430">
        <f t="shared" si="49"/>
        <v>1</v>
      </c>
      <c r="H430">
        <f t="shared" si="50"/>
        <v>1</v>
      </c>
      <c r="I430">
        <f t="shared" si="51"/>
        <v>115</v>
      </c>
      <c r="J430" t="str">
        <f t="shared" si="52"/>
        <v>strongsubj</v>
      </c>
      <c r="K430">
        <f t="shared" si="53"/>
        <v>1</v>
      </c>
      <c r="L430">
        <f t="shared" si="54"/>
        <v>115</v>
      </c>
      <c r="M430">
        <f t="shared" si="55"/>
        <v>115</v>
      </c>
    </row>
    <row r="431" spans="1:13" x14ac:dyDescent="0.2">
      <c r="A431" t="s">
        <v>7063</v>
      </c>
      <c r="B431">
        <v>2</v>
      </c>
      <c r="C431">
        <f t="shared" si="48"/>
        <v>2</v>
      </c>
      <c r="D431" t="s">
        <v>2549</v>
      </c>
      <c r="E431" t="s">
        <v>2563</v>
      </c>
      <c r="F431" t="s">
        <v>9301</v>
      </c>
      <c r="G431">
        <f t="shared" si="49"/>
        <v>1</v>
      </c>
      <c r="H431">
        <f t="shared" si="50"/>
        <v>1</v>
      </c>
      <c r="I431">
        <f t="shared" si="51"/>
        <v>2</v>
      </c>
      <c r="J431" t="str">
        <f t="shared" si="52"/>
        <v>strongsubj</v>
      </c>
      <c r="K431">
        <f t="shared" si="53"/>
        <v>1</v>
      </c>
      <c r="L431">
        <f t="shared" si="54"/>
        <v>2</v>
      </c>
      <c r="M431">
        <f t="shared" si="55"/>
        <v>2</v>
      </c>
    </row>
    <row r="432" spans="1:13" x14ac:dyDescent="0.2">
      <c r="A432" t="s">
        <v>7065</v>
      </c>
      <c r="B432">
        <v>2</v>
      </c>
      <c r="C432">
        <f t="shared" si="48"/>
        <v>2</v>
      </c>
      <c r="D432" t="s">
        <v>2549</v>
      </c>
      <c r="E432" t="s">
        <v>2563</v>
      </c>
      <c r="F432" t="s">
        <v>9301</v>
      </c>
      <c r="G432">
        <f t="shared" si="49"/>
        <v>1</v>
      </c>
      <c r="H432">
        <f t="shared" si="50"/>
        <v>1</v>
      </c>
      <c r="I432">
        <f t="shared" si="51"/>
        <v>2</v>
      </c>
      <c r="J432" t="str">
        <f t="shared" si="52"/>
        <v>strongsubj</v>
      </c>
      <c r="K432">
        <f t="shared" si="53"/>
        <v>1</v>
      </c>
      <c r="L432">
        <f t="shared" si="54"/>
        <v>2</v>
      </c>
      <c r="M432">
        <f t="shared" si="55"/>
        <v>2</v>
      </c>
    </row>
    <row r="433" spans="1:13" x14ac:dyDescent="0.2">
      <c r="A433" t="s">
        <v>7067</v>
      </c>
      <c r="B433">
        <v>1</v>
      </c>
      <c r="C433">
        <f t="shared" si="48"/>
        <v>1</v>
      </c>
      <c r="D433" t="s">
        <v>2549</v>
      </c>
      <c r="E433" t="s">
        <v>2563</v>
      </c>
      <c r="F433" t="s">
        <v>9301</v>
      </c>
      <c r="G433">
        <f t="shared" si="49"/>
        <v>1</v>
      </c>
      <c r="H433">
        <f t="shared" si="50"/>
        <v>1</v>
      </c>
      <c r="I433">
        <f t="shared" si="51"/>
        <v>1</v>
      </c>
      <c r="J433" t="str">
        <f t="shared" si="52"/>
        <v>strongsubj</v>
      </c>
      <c r="K433">
        <f t="shared" si="53"/>
        <v>1</v>
      </c>
      <c r="L433">
        <f t="shared" si="54"/>
        <v>1</v>
      </c>
      <c r="M433">
        <f t="shared" si="55"/>
        <v>1</v>
      </c>
    </row>
    <row r="434" spans="1:13" x14ac:dyDescent="0.2">
      <c r="A434" t="s">
        <v>7070</v>
      </c>
      <c r="B434">
        <v>6</v>
      </c>
      <c r="C434">
        <f t="shared" si="48"/>
        <v>6</v>
      </c>
      <c r="D434" t="s">
        <v>2549</v>
      </c>
      <c r="E434" t="s">
        <v>2563</v>
      </c>
      <c r="F434" t="s">
        <v>9301</v>
      </c>
      <c r="G434">
        <f t="shared" si="49"/>
        <v>1</v>
      </c>
      <c r="H434">
        <f t="shared" si="50"/>
        <v>1</v>
      </c>
      <c r="I434">
        <f t="shared" si="51"/>
        <v>6</v>
      </c>
      <c r="J434" t="str">
        <f t="shared" si="52"/>
        <v>strongsubj</v>
      </c>
      <c r="K434">
        <f t="shared" si="53"/>
        <v>1</v>
      </c>
      <c r="L434">
        <f t="shared" si="54"/>
        <v>6</v>
      </c>
      <c r="M434">
        <f t="shared" si="55"/>
        <v>6</v>
      </c>
    </row>
    <row r="435" spans="1:13" x14ac:dyDescent="0.2">
      <c r="A435" t="s">
        <v>7081</v>
      </c>
      <c r="B435">
        <v>4</v>
      </c>
      <c r="C435">
        <f t="shared" si="48"/>
        <v>4</v>
      </c>
      <c r="D435" t="s">
        <v>2549</v>
      </c>
      <c r="E435" t="s">
        <v>2563</v>
      </c>
      <c r="F435" t="s">
        <v>9303</v>
      </c>
      <c r="G435">
        <f t="shared" si="49"/>
        <v>1</v>
      </c>
      <c r="H435">
        <f t="shared" si="50"/>
        <v>1</v>
      </c>
      <c r="I435">
        <f t="shared" si="51"/>
        <v>4</v>
      </c>
      <c r="J435" t="str">
        <f t="shared" si="52"/>
        <v>strongsubj</v>
      </c>
      <c r="K435">
        <f t="shared" si="53"/>
        <v>1</v>
      </c>
      <c r="L435">
        <f t="shared" si="54"/>
        <v>4</v>
      </c>
      <c r="M435">
        <f t="shared" si="55"/>
        <v>4</v>
      </c>
    </row>
    <row r="436" spans="1:13" x14ac:dyDescent="0.2">
      <c r="A436" t="s">
        <v>7099</v>
      </c>
      <c r="B436">
        <v>2</v>
      </c>
      <c r="C436">
        <f t="shared" si="48"/>
        <v>2</v>
      </c>
      <c r="D436" t="s">
        <v>2549</v>
      </c>
      <c r="E436" t="s">
        <v>2563</v>
      </c>
      <c r="F436" t="s">
        <v>9302</v>
      </c>
      <c r="G436">
        <f t="shared" si="49"/>
        <v>1</v>
      </c>
      <c r="H436">
        <f t="shared" si="50"/>
        <v>1</v>
      </c>
      <c r="I436">
        <f t="shared" si="51"/>
        <v>2</v>
      </c>
      <c r="J436" t="str">
        <f t="shared" si="52"/>
        <v>strongsubj</v>
      </c>
      <c r="K436">
        <f t="shared" si="53"/>
        <v>1</v>
      </c>
      <c r="L436">
        <f t="shared" si="54"/>
        <v>2</v>
      </c>
      <c r="M436">
        <f t="shared" si="55"/>
        <v>2</v>
      </c>
    </row>
    <row r="437" spans="1:13" x14ac:dyDescent="0.2">
      <c r="A437" t="s">
        <v>7100</v>
      </c>
      <c r="B437">
        <v>1</v>
      </c>
      <c r="C437">
        <f t="shared" si="48"/>
        <v>1</v>
      </c>
      <c r="D437" t="s">
        <v>2549</v>
      </c>
      <c r="E437" t="s">
        <v>2563</v>
      </c>
      <c r="F437" t="s">
        <v>9300</v>
      </c>
      <c r="G437">
        <f t="shared" si="49"/>
        <v>1</v>
      </c>
      <c r="H437">
        <f t="shared" si="50"/>
        <v>1</v>
      </c>
      <c r="I437">
        <f t="shared" si="51"/>
        <v>1</v>
      </c>
      <c r="J437" t="str">
        <f t="shared" si="52"/>
        <v>strongsubj</v>
      </c>
      <c r="K437">
        <f t="shared" si="53"/>
        <v>1</v>
      </c>
      <c r="L437">
        <f t="shared" si="54"/>
        <v>1</v>
      </c>
      <c r="M437">
        <f t="shared" si="55"/>
        <v>1</v>
      </c>
    </row>
    <row r="438" spans="1:13" x14ac:dyDescent="0.2">
      <c r="A438" t="s">
        <v>2563</v>
      </c>
      <c r="B438">
        <v>4</v>
      </c>
      <c r="C438">
        <f t="shared" si="48"/>
        <v>4</v>
      </c>
      <c r="D438" t="s">
        <v>2549</v>
      </c>
      <c r="E438" t="s">
        <v>2563</v>
      </c>
      <c r="F438" t="s">
        <v>9298</v>
      </c>
      <c r="G438">
        <f t="shared" si="49"/>
        <v>1</v>
      </c>
      <c r="H438">
        <f t="shared" si="50"/>
        <v>1</v>
      </c>
      <c r="I438">
        <f t="shared" si="51"/>
        <v>4</v>
      </c>
      <c r="J438" t="str">
        <f t="shared" si="52"/>
        <v>strongsubj</v>
      </c>
      <c r="K438">
        <f t="shared" si="53"/>
        <v>1</v>
      </c>
      <c r="L438">
        <f t="shared" si="54"/>
        <v>4</v>
      </c>
      <c r="M438">
        <f t="shared" si="55"/>
        <v>4</v>
      </c>
    </row>
    <row r="439" spans="1:13" x14ac:dyDescent="0.2">
      <c r="A439" t="s">
        <v>7107</v>
      </c>
      <c r="B439">
        <v>12</v>
      </c>
      <c r="C439">
        <f t="shared" si="48"/>
        <v>12</v>
      </c>
      <c r="D439" t="s">
        <v>2549</v>
      </c>
      <c r="E439" t="s">
        <v>2563</v>
      </c>
      <c r="F439" t="s">
        <v>9303</v>
      </c>
      <c r="G439">
        <f t="shared" si="49"/>
        <v>1</v>
      </c>
      <c r="H439">
        <f t="shared" si="50"/>
        <v>1</v>
      </c>
      <c r="I439">
        <f t="shared" si="51"/>
        <v>12</v>
      </c>
      <c r="J439" t="str">
        <f t="shared" si="52"/>
        <v>strongsubj</v>
      </c>
      <c r="K439">
        <f t="shared" si="53"/>
        <v>1</v>
      </c>
      <c r="L439">
        <f t="shared" si="54"/>
        <v>12</v>
      </c>
      <c r="M439">
        <f t="shared" si="55"/>
        <v>12</v>
      </c>
    </row>
    <row r="440" spans="1:13" x14ac:dyDescent="0.2">
      <c r="A440" t="s">
        <v>7108</v>
      </c>
      <c r="B440">
        <v>2</v>
      </c>
      <c r="C440">
        <f t="shared" si="48"/>
        <v>2</v>
      </c>
      <c r="D440" t="s">
        <v>2549</v>
      </c>
      <c r="E440" t="s">
        <v>2563</v>
      </c>
      <c r="F440" t="s">
        <v>9303</v>
      </c>
      <c r="G440">
        <f t="shared" si="49"/>
        <v>1</v>
      </c>
      <c r="H440">
        <f t="shared" si="50"/>
        <v>1</v>
      </c>
      <c r="I440">
        <f t="shared" si="51"/>
        <v>2</v>
      </c>
      <c r="J440" t="str">
        <f t="shared" si="52"/>
        <v>strongsubj</v>
      </c>
      <c r="K440">
        <f t="shared" si="53"/>
        <v>1</v>
      </c>
      <c r="L440">
        <f t="shared" si="54"/>
        <v>2</v>
      </c>
      <c r="M440">
        <f t="shared" si="55"/>
        <v>2</v>
      </c>
    </row>
    <row r="441" spans="1:13" x14ac:dyDescent="0.2">
      <c r="A441" t="s">
        <v>7112</v>
      </c>
      <c r="B441">
        <v>5</v>
      </c>
      <c r="C441">
        <f t="shared" si="48"/>
        <v>5</v>
      </c>
      <c r="D441" t="s">
        <v>2549</v>
      </c>
      <c r="E441" t="s">
        <v>2563</v>
      </c>
      <c r="F441" t="s">
        <v>9298</v>
      </c>
      <c r="G441">
        <f t="shared" si="49"/>
        <v>1</v>
      </c>
      <c r="H441">
        <f t="shared" si="50"/>
        <v>1</v>
      </c>
      <c r="I441">
        <f t="shared" si="51"/>
        <v>5</v>
      </c>
      <c r="J441" t="str">
        <f t="shared" si="52"/>
        <v>strongsubj</v>
      </c>
      <c r="K441">
        <f t="shared" si="53"/>
        <v>1</v>
      </c>
      <c r="L441">
        <f t="shared" si="54"/>
        <v>5</v>
      </c>
      <c r="M441">
        <f t="shared" si="55"/>
        <v>5</v>
      </c>
    </row>
    <row r="442" spans="1:13" x14ac:dyDescent="0.2">
      <c r="A442" t="s">
        <v>7114</v>
      </c>
      <c r="B442">
        <v>1</v>
      </c>
      <c r="C442">
        <f t="shared" si="48"/>
        <v>1</v>
      </c>
      <c r="D442" t="s">
        <v>2549</v>
      </c>
      <c r="E442" t="s">
        <v>2563</v>
      </c>
      <c r="F442" t="s">
        <v>9300</v>
      </c>
      <c r="G442">
        <f t="shared" si="49"/>
        <v>1</v>
      </c>
      <c r="H442">
        <f t="shared" si="50"/>
        <v>1</v>
      </c>
      <c r="I442">
        <f t="shared" si="51"/>
        <v>1</v>
      </c>
      <c r="J442" t="str">
        <f t="shared" si="52"/>
        <v>strongsubj</v>
      </c>
      <c r="K442">
        <f t="shared" si="53"/>
        <v>1</v>
      </c>
      <c r="L442">
        <f t="shared" si="54"/>
        <v>1</v>
      </c>
      <c r="M442">
        <f t="shared" si="55"/>
        <v>1</v>
      </c>
    </row>
    <row r="443" spans="1:13" x14ac:dyDescent="0.2">
      <c r="A443" t="s">
        <v>7115</v>
      </c>
      <c r="B443">
        <v>3</v>
      </c>
      <c r="C443">
        <f t="shared" si="48"/>
        <v>3</v>
      </c>
      <c r="D443" t="s">
        <v>2549</v>
      </c>
      <c r="E443" t="s">
        <v>2563</v>
      </c>
      <c r="F443" t="s">
        <v>9303</v>
      </c>
      <c r="G443">
        <f t="shared" si="49"/>
        <v>1</v>
      </c>
      <c r="H443">
        <f t="shared" si="50"/>
        <v>1</v>
      </c>
      <c r="I443">
        <f t="shared" si="51"/>
        <v>3</v>
      </c>
      <c r="J443" t="str">
        <f t="shared" si="52"/>
        <v>strongsubj</v>
      </c>
      <c r="K443">
        <f t="shared" si="53"/>
        <v>1</v>
      </c>
      <c r="L443">
        <f t="shared" si="54"/>
        <v>3</v>
      </c>
      <c r="M443">
        <f t="shared" si="55"/>
        <v>3</v>
      </c>
    </row>
    <row r="444" spans="1:13" x14ac:dyDescent="0.2">
      <c r="A444" t="s">
        <v>7128</v>
      </c>
      <c r="B444">
        <v>1</v>
      </c>
      <c r="C444">
        <f t="shared" si="48"/>
        <v>1</v>
      </c>
      <c r="D444" t="s">
        <v>2549</v>
      </c>
      <c r="E444" t="s">
        <v>2563</v>
      </c>
      <c r="F444" t="s">
        <v>9299</v>
      </c>
      <c r="G444">
        <f t="shared" si="49"/>
        <v>1</v>
      </c>
      <c r="H444">
        <f t="shared" si="50"/>
        <v>1</v>
      </c>
      <c r="I444">
        <f t="shared" si="51"/>
        <v>1</v>
      </c>
      <c r="J444" t="str">
        <f t="shared" si="52"/>
        <v>strongsubj</v>
      </c>
      <c r="K444">
        <f t="shared" si="53"/>
        <v>1</v>
      </c>
      <c r="L444">
        <f t="shared" si="54"/>
        <v>1</v>
      </c>
      <c r="M444">
        <f t="shared" si="55"/>
        <v>1</v>
      </c>
    </row>
    <row r="445" spans="1:13" x14ac:dyDescent="0.2">
      <c r="A445" t="s">
        <v>7140</v>
      </c>
      <c r="B445">
        <v>1</v>
      </c>
      <c r="C445">
        <f t="shared" si="48"/>
        <v>1</v>
      </c>
      <c r="D445" t="s">
        <v>2549</v>
      </c>
      <c r="E445" t="s">
        <v>2563</v>
      </c>
      <c r="F445" t="s">
        <v>9298</v>
      </c>
      <c r="G445">
        <f t="shared" si="49"/>
        <v>1</v>
      </c>
      <c r="H445">
        <f t="shared" si="50"/>
        <v>1</v>
      </c>
      <c r="I445">
        <f t="shared" si="51"/>
        <v>1</v>
      </c>
      <c r="J445" t="str">
        <f t="shared" si="52"/>
        <v>strongsubj</v>
      </c>
      <c r="K445">
        <f t="shared" si="53"/>
        <v>1</v>
      </c>
      <c r="L445">
        <f t="shared" si="54"/>
        <v>1</v>
      </c>
      <c r="M445">
        <f t="shared" si="55"/>
        <v>1</v>
      </c>
    </row>
    <row r="446" spans="1:13" x14ac:dyDescent="0.2">
      <c r="A446" t="s">
        <v>7147</v>
      </c>
      <c r="B446">
        <v>48</v>
      </c>
      <c r="C446">
        <f t="shared" si="48"/>
        <v>48</v>
      </c>
      <c r="D446" t="s">
        <v>2549</v>
      </c>
      <c r="E446" t="s">
        <v>2563</v>
      </c>
      <c r="F446" t="s">
        <v>9301</v>
      </c>
      <c r="G446">
        <f t="shared" si="49"/>
        <v>1</v>
      </c>
      <c r="H446">
        <f t="shared" si="50"/>
        <v>1</v>
      </c>
      <c r="I446">
        <f t="shared" si="51"/>
        <v>48</v>
      </c>
      <c r="J446" t="str">
        <f t="shared" si="52"/>
        <v>strongsubj</v>
      </c>
      <c r="K446">
        <f t="shared" si="53"/>
        <v>1</v>
      </c>
      <c r="L446">
        <f t="shared" si="54"/>
        <v>48</v>
      </c>
      <c r="M446">
        <f t="shared" si="55"/>
        <v>48</v>
      </c>
    </row>
    <row r="447" spans="1:13" x14ac:dyDescent="0.2">
      <c r="A447" t="s">
        <v>7150</v>
      </c>
      <c r="B447">
        <v>1</v>
      </c>
      <c r="C447">
        <f t="shared" si="48"/>
        <v>1</v>
      </c>
      <c r="D447" t="s">
        <v>2549</v>
      </c>
      <c r="E447" t="s">
        <v>2563</v>
      </c>
      <c r="F447" t="s">
        <v>9301</v>
      </c>
      <c r="G447">
        <f t="shared" si="49"/>
        <v>1</v>
      </c>
      <c r="H447">
        <f t="shared" si="50"/>
        <v>1</v>
      </c>
      <c r="I447">
        <f t="shared" si="51"/>
        <v>1</v>
      </c>
      <c r="J447" t="str">
        <f t="shared" si="52"/>
        <v>strongsubj</v>
      </c>
      <c r="K447">
        <f t="shared" si="53"/>
        <v>1</v>
      </c>
      <c r="L447">
        <f t="shared" si="54"/>
        <v>1</v>
      </c>
      <c r="M447">
        <f t="shared" si="55"/>
        <v>1</v>
      </c>
    </row>
    <row r="448" spans="1:13" x14ac:dyDescent="0.2">
      <c r="A448" t="s">
        <v>7157</v>
      </c>
      <c r="B448">
        <v>1</v>
      </c>
      <c r="C448">
        <f t="shared" si="48"/>
        <v>1</v>
      </c>
      <c r="D448" t="s">
        <v>2549</v>
      </c>
      <c r="E448" t="s">
        <v>2563</v>
      </c>
      <c r="F448" t="s">
        <v>9298</v>
      </c>
      <c r="G448">
        <f t="shared" si="49"/>
        <v>1</v>
      </c>
      <c r="H448">
        <f t="shared" si="50"/>
        <v>1</v>
      </c>
      <c r="I448">
        <f t="shared" si="51"/>
        <v>1</v>
      </c>
      <c r="J448" t="str">
        <f t="shared" si="52"/>
        <v>strongsubj</v>
      </c>
      <c r="K448">
        <f t="shared" si="53"/>
        <v>1</v>
      </c>
      <c r="L448">
        <f t="shared" si="54"/>
        <v>1</v>
      </c>
      <c r="M448">
        <f t="shared" si="55"/>
        <v>1</v>
      </c>
    </row>
    <row r="449" spans="1:13" x14ac:dyDescent="0.2">
      <c r="A449" t="s">
        <v>7159</v>
      </c>
      <c r="B449">
        <v>2</v>
      </c>
      <c r="C449">
        <f t="shared" si="48"/>
        <v>2</v>
      </c>
      <c r="D449" t="s">
        <v>2549</v>
      </c>
      <c r="E449" t="s">
        <v>2563</v>
      </c>
      <c r="F449" t="s">
        <v>9298</v>
      </c>
      <c r="G449">
        <f t="shared" si="49"/>
        <v>1</v>
      </c>
      <c r="H449">
        <f t="shared" si="50"/>
        <v>1</v>
      </c>
      <c r="I449">
        <f t="shared" si="51"/>
        <v>2</v>
      </c>
      <c r="J449" t="str">
        <f t="shared" si="52"/>
        <v>strongsubj</v>
      </c>
      <c r="K449">
        <f t="shared" si="53"/>
        <v>1</v>
      </c>
      <c r="L449">
        <f t="shared" si="54"/>
        <v>2</v>
      </c>
      <c r="M449">
        <f t="shared" si="55"/>
        <v>2</v>
      </c>
    </row>
    <row r="450" spans="1:13" x14ac:dyDescent="0.2">
      <c r="A450" t="s">
        <v>7176</v>
      </c>
      <c r="B450">
        <v>16</v>
      </c>
      <c r="C450">
        <f t="shared" si="48"/>
        <v>16</v>
      </c>
      <c r="D450" t="s">
        <v>2549</v>
      </c>
      <c r="E450" t="s">
        <v>2563</v>
      </c>
      <c r="F450" t="s">
        <v>9301</v>
      </c>
      <c r="G450">
        <f t="shared" si="49"/>
        <v>1</v>
      </c>
      <c r="H450">
        <f t="shared" si="50"/>
        <v>1</v>
      </c>
      <c r="I450">
        <f t="shared" si="51"/>
        <v>16</v>
      </c>
      <c r="J450" t="str">
        <f t="shared" si="52"/>
        <v>strongsubj</v>
      </c>
      <c r="K450">
        <f t="shared" si="53"/>
        <v>1</v>
      </c>
      <c r="L450">
        <f t="shared" si="54"/>
        <v>16</v>
      </c>
      <c r="M450">
        <f t="shared" si="55"/>
        <v>16</v>
      </c>
    </row>
    <row r="451" spans="1:13" x14ac:dyDescent="0.2">
      <c r="A451" t="s">
        <v>7187</v>
      </c>
      <c r="B451">
        <v>1</v>
      </c>
      <c r="C451">
        <f t="shared" si="48"/>
        <v>1</v>
      </c>
      <c r="D451" t="s">
        <v>2549</v>
      </c>
      <c r="E451" t="s">
        <v>2563</v>
      </c>
      <c r="F451" t="s">
        <v>9302</v>
      </c>
      <c r="G451">
        <f t="shared" si="49"/>
        <v>1</v>
      </c>
      <c r="H451">
        <f t="shared" si="50"/>
        <v>1</v>
      </c>
      <c r="I451">
        <f t="shared" si="51"/>
        <v>1</v>
      </c>
      <c r="J451" t="str">
        <f t="shared" si="52"/>
        <v>strongsubj</v>
      </c>
      <c r="K451">
        <f t="shared" si="53"/>
        <v>1</v>
      </c>
      <c r="L451">
        <f t="shared" si="54"/>
        <v>1</v>
      </c>
      <c r="M451">
        <f t="shared" si="55"/>
        <v>1</v>
      </c>
    </row>
    <row r="452" spans="1:13" x14ac:dyDescent="0.2">
      <c r="A452" t="s">
        <v>7189</v>
      </c>
      <c r="B452">
        <v>1</v>
      </c>
      <c r="C452">
        <f t="shared" si="48"/>
        <v>1</v>
      </c>
      <c r="D452" t="s">
        <v>2549</v>
      </c>
      <c r="E452" t="s">
        <v>2563</v>
      </c>
      <c r="F452" t="s">
        <v>9301</v>
      </c>
      <c r="G452">
        <f t="shared" si="49"/>
        <v>1</v>
      </c>
      <c r="H452">
        <f t="shared" si="50"/>
        <v>1</v>
      </c>
      <c r="I452">
        <f t="shared" si="51"/>
        <v>1</v>
      </c>
      <c r="J452" t="str">
        <f t="shared" si="52"/>
        <v>strongsubj</v>
      </c>
      <c r="K452">
        <f t="shared" si="53"/>
        <v>1</v>
      </c>
      <c r="L452">
        <f t="shared" si="54"/>
        <v>1</v>
      </c>
      <c r="M452">
        <f t="shared" si="55"/>
        <v>1</v>
      </c>
    </row>
    <row r="453" spans="1:13" x14ac:dyDescent="0.2">
      <c r="A453" t="s">
        <v>7191</v>
      </c>
      <c r="B453">
        <v>6</v>
      </c>
      <c r="C453">
        <f t="shared" si="48"/>
        <v>6</v>
      </c>
      <c r="D453" t="s">
        <v>2549</v>
      </c>
      <c r="E453" t="s">
        <v>2563</v>
      </c>
      <c r="F453" t="s">
        <v>9301</v>
      </c>
      <c r="G453">
        <f t="shared" si="49"/>
        <v>1</v>
      </c>
      <c r="H453">
        <f t="shared" si="50"/>
        <v>1</v>
      </c>
      <c r="I453">
        <f t="shared" si="51"/>
        <v>6</v>
      </c>
      <c r="J453" t="str">
        <f t="shared" si="52"/>
        <v>strongsubj</v>
      </c>
      <c r="K453">
        <f t="shared" si="53"/>
        <v>1</v>
      </c>
      <c r="L453">
        <f t="shared" si="54"/>
        <v>6</v>
      </c>
      <c r="M453">
        <f t="shared" si="55"/>
        <v>6</v>
      </c>
    </row>
    <row r="454" spans="1:13" x14ac:dyDescent="0.2">
      <c r="A454" t="s">
        <v>7198</v>
      </c>
      <c r="B454">
        <v>4</v>
      </c>
      <c r="C454">
        <f t="shared" si="48"/>
        <v>4</v>
      </c>
      <c r="D454" t="s">
        <v>2544</v>
      </c>
      <c r="E454" t="s">
        <v>2546</v>
      </c>
      <c r="F454" t="s">
        <v>9302</v>
      </c>
      <c r="G454">
        <f t="shared" si="49"/>
        <v>-1</v>
      </c>
      <c r="H454">
        <f t="shared" si="50"/>
        <v>0.5</v>
      </c>
      <c r="I454">
        <f t="shared" si="51"/>
        <v>-2</v>
      </c>
      <c r="J454">
        <f t="shared" si="52"/>
        <v>0</v>
      </c>
      <c r="K454">
        <f t="shared" si="53"/>
        <v>0</v>
      </c>
      <c r="L454">
        <f t="shared" si="54"/>
        <v>0</v>
      </c>
      <c r="M454">
        <f t="shared" si="55"/>
        <v>0</v>
      </c>
    </row>
    <row r="455" spans="1:13" x14ac:dyDescent="0.2">
      <c r="A455" t="s">
        <v>7227</v>
      </c>
      <c r="B455">
        <v>2</v>
      </c>
      <c r="C455">
        <f t="shared" si="48"/>
        <v>2</v>
      </c>
      <c r="D455" t="s">
        <v>2549</v>
      </c>
      <c r="E455" t="s">
        <v>2563</v>
      </c>
      <c r="F455" t="s">
        <v>9301</v>
      </c>
      <c r="G455">
        <f t="shared" si="49"/>
        <v>1</v>
      </c>
      <c r="H455">
        <f t="shared" si="50"/>
        <v>1</v>
      </c>
      <c r="I455">
        <f t="shared" si="51"/>
        <v>2</v>
      </c>
      <c r="J455" t="str">
        <f t="shared" si="52"/>
        <v>strongsubj</v>
      </c>
      <c r="K455">
        <f t="shared" si="53"/>
        <v>1</v>
      </c>
      <c r="L455">
        <f t="shared" si="54"/>
        <v>2</v>
      </c>
      <c r="M455">
        <f t="shared" si="55"/>
        <v>2</v>
      </c>
    </row>
    <row r="456" spans="1:13" x14ac:dyDescent="0.2">
      <c r="A456" t="s">
        <v>7245</v>
      </c>
      <c r="B456">
        <v>1</v>
      </c>
      <c r="C456">
        <f t="shared" ref="C456:C519" si="56">IF(A456=A455,0,B456)</f>
        <v>1</v>
      </c>
      <c r="D456" t="s">
        <v>2544</v>
      </c>
      <c r="E456" t="s">
        <v>2563</v>
      </c>
      <c r="F456" t="s">
        <v>9298</v>
      </c>
      <c r="G456">
        <f t="shared" ref="G456:G519" si="57">VLOOKUP(E456,$G$1:$H$4,2,FALSE)</f>
        <v>1</v>
      </c>
      <c r="H456">
        <f t="shared" ref="H456:H519" si="58">VLOOKUP(D456,$D$1:$E$2,2,FALSE)</f>
        <v>0.5</v>
      </c>
      <c r="I456">
        <f t="shared" ref="I456:I519" si="59">C456*G456*H456</f>
        <v>0.5</v>
      </c>
      <c r="J456" t="str">
        <f t="shared" ref="J456:J519" si="60">IF(E456=$I$660,D456,0)</f>
        <v>weaksubj</v>
      </c>
      <c r="K456">
        <f t="shared" ref="K456:K519" si="61">IF(J456=0,0,IF(J456=$A$1,$B$1,$B$2))</f>
        <v>-1</v>
      </c>
      <c r="L456">
        <f t="shared" ref="L456:L519" si="62">K456*C456</f>
        <v>-1</v>
      </c>
      <c r="M456">
        <f t="shared" ref="M456:M519" si="63">ABS(K456)*C456</f>
        <v>1</v>
      </c>
    </row>
    <row r="457" spans="1:13" x14ac:dyDescent="0.2">
      <c r="A457" t="s">
        <v>7246</v>
      </c>
      <c r="B457">
        <v>2</v>
      </c>
      <c r="C457">
        <f t="shared" si="56"/>
        <v>2</v>
      </c>
      <c r="D457" t="s">
        <v>2544</v>
      </c>
      <c r="E457" t="s">
        <v>2563</v>
      </c>
      <c r="F457" t="s">
        <v>9298</v>
      </c>
      <c r="G457">
        <f t="shared" si="57"/>
        <v>1</v>
      </c>
      <c r="H457">
        <f t="shared" si="58"/>
        <v>0.5</v>
      </c>
      <c r="I457">
        <f t="shared" si="59"/>
        <v>1</v>
      </c>
      <c r="J457" t="str">
        <f t="shared" si="60"/>
        <v>weaksubj</v>
      </c>
      <c r="K457">
        <f t="shared" si="61"/>
        <v>-1</v>
      </c>
      <c r="L457">
        <f t="shared" si="62"/>
        <v>-2</v>
      </c>
      <c r="M457">
        <f t="shared" si="63"/>
        <v>2</v>
      </c>
    </row>
    <row r="458" spans="1:13" x14ac:dyDescent="0.2">
      <c r="A458" t="s">
        <v>7253</v>
      </c>
      <c r="B458">
        <v>15</v>
      </c>
      <c r="C458">
        <f t="shared" si="56"/>
        <v>15</v>
      </c>
      <c r="D458" t="s">
        <v>2549</v>
      </c>
      <c r="E458" t="s">
        <v>2563</v>
      </c>
      <c r="F458" t="s">
        <v>9301</v>
      </c>
      <c r="G458">
        <f t="shared" si="57"/>
        <v>1</v>
      </c>
      <c r="H458">
        <f t="shared" si="58"/>
        <v>1</v>
      </c>
      <c r="I458">
        <f t="shared" si="59"/>
        <v>15</v>
      </c>
      <c r="J458" t="str">
        <f t="shared" si="60"/>
        <v>strongsubj</v>
      </c>
      <c r="K458">
        <f t="shared" si="61"/>
        <v>1</v>
      </c>
      <c r="L458">
        <f t="shared" si="62"/>
        <v>15</v>
      </c>
      <c r="M458">
        <f t="shared" si="63"/>
        <v>15</v>
      </c>
    </row>
    <row r="459" spans="1:13" x14ac:dyDescent="0.2">
      <c r="A459" t="s">
        <v>7269</v>
      </c>
      <c r="B459">
        <v>1</v>
      </c>
      <c r="C459">
        <f t="shared" si="56"/>
        <v>1</v>
      </c>
      <c r="D459" t="s">
        <v>2549</v>
      </c>
      <c r="E459" t="s">
        <v>2546</v>
      </c>
      <c r="F459" t="s">
        <v>9300</v>
      </c>
      <c r="G459">
        <f t="shared" si="57"/>
        <v>-1</v>
      </c>
      <c r="H459">
        <f t="shared" si="58"/>
        <v>1</v>
      </c>
      <c r="I459">
        <f t="shared" si="59"/>
        <v>-1</v>
      </c>
      <c r="J459">
        <f t="shared" si="60"/>
        <v>0</v>
      </c>
      <c r="K459">
        <f t="shared" si="61"/>
        <v>0</v>
      </c>
      <c r="L459">
        <f t="shared" si="62"/>
        <v>0</v>
      </c>
      <c r="M459">
        <f t="shared" si="63"/>
        <v>0</v>
      </c>
    </row>
    <row r="460" spans="1:13" x14ac:dyDescent="0.2">
      <c r="A460" t="s">
        <v>7287</v>
      </c>
      <c r="B460">
        <v>2</v>
      </c>
      <c r="C460">
        <f t="shared" si="56"/>
        <v>2</v>
      </c>
      <c r="D460" t="s">
        <v>2544</v>
      </c>
      <c r="E460" t="s">
        <v>2563</v>
      </c>
      <c r="F460" t="s">
        <v>9298</v>
      </c>
      <c r="G460">
        <f t="shared" si="57"/>
        <v>1</v>
      </c>
      <c r="H460">
        <f t="shared" si="58"/>
        <v>0.5</v>
      </c>
      <c r="I460">
        <f t="shared" si="59"/>
        <v>1</v>
      </c>
      <c r="J460" t="str">
        <f t="shared" si="60"/>
        <v>weaksubj</v>
      </c>
      <c r="K460">
        <f t="shared" si="61"/>
        <v>-1</v>
      </c>
      <c r="L460">
        <f t="shared" si="62"/>
        <v>-2</v>
      </c>
      <c r="M460">
        <f t="shared" si="63"/>
        <v>2</v>
      </c>
    </row>
    <row r="461" spans="1:13" x14ac:dyDescent="0.2">
      <c r="A461" t="s">
        <v>7302</v>
      </c>
      <c r="B461">
        <v>4</v>
      </c>
      <c r="C461">
        <f t="shared" si="56"/>
        <v>4</v>
      </c>
      <c r="D461" t="s">
        <v>2544</v>
      </c>
      <c r="E461" t="s">
        <v>2563</v>
      </c>
      <c r="F461" t="s">
        <v>9303</v>
      </c>
      <c r="G461">
        <f t="shared" si="57"/>
        <v>1</v>
      </c>
      <c r="H461">
        <f t="shared" si="58"/>
        <v>0.5</v>
      </c>
      <c r="I461">
        <f t="shared" si="59"/>
        <v>2</v>
      </c>
      <c r="J461" t="str">
        <f t="shared" si="60"/>
        <v>weaksubj</v>
      </c>
      <c r="K461">
        <f t="shared" si="61"/>
        <v>-1</v>
      </c>
      <c r="L461">
        <f t="shared" si="62"/>
        <v>-4</v>
      </c>
      <c r="M461">
        <f t="shared" si="63"/>
        <v>4</v>
      </c>
    </row>
    <row r="462" spans="1:13" x14ac:dyDescent="0.2">
      <c r="A462" t="s">
        <v>7303</v>
      </c>
      <c r="B462">
        <v>4</v>
      </c>
      <c r="C462">
        <f t="shared" si="56"/>
        <v>4</v>
      </c>
      <c r="D462" t="s">
        <v>2544</v>
      </c>
      <c r="E462" t="s">
        <v>2563</v>
      </c>
      <c r="F462" t="s">
        <v>9303</v>
      </c>
      <c r="G462">
        <f t="shared" si="57"/>
        <v>1</v>
      </c>
      <c r="H462">
        <f t="shared" si="58"/>
        <v>0.5</v>
      </c>
      <c r="I462">
        <f t="shared" si="59"/>
        <v>2</v>
      </c>
      <c r="J462" t="str">
        <f t="shared" si="60"/>
        <v>weaksubj</v>
      </c>
      <c r="K462">
        <f t="shared" si="61"/>
        <v>-1</v>
      </c>
      <c r="L462">
        <f t="shared" si="62"/>
        <v>-4</v>
      </c>
      <c r="M462">
        <f t="shared" si="63"/>
        <v>4</v>
      </c>
    </row>
    <row r="463" spans="1:13" x14ac:dyDescent="0.2">
      <c r="A463" t="s">
        <v>7304</v>
      </c>
      <c r="B463">
        <v>1</v>
      </c>
      <c r="C463">
        <f t="shared" si="56"/>
        <v>1</v>
      </c>
      <c r="D463" t="s">
        <v>2544</v>
      </c>
      <c r="E463" t="s">
        <v>2563</v>
      </c>
      <c r="F463" t="s">
        <v>9302</v>
      </c>
      <c r="G463">
        <f t="shared" si="57"/>
        <v>1</v>
      </c>
      <c r="H463">
        <f t="shared" si="58"/>
        <v>0.5</v>
      </c>
      <c r="I463">
        <f t="shared" si="59"/>
        <v>0.5</v>
      </c>
      <c r="J463" t="str">
        <f t="shared" si="60"/>
        <v>weaksubj</v>
      </c>
      <c r="K463">
        <f t="shared" si="61"/>
        <v>-1</v>
      </c>
      <c r="L463">
        <f t="shared" si="62"/>
        <v>-1</v>
      </c>
      <c r="M463">
        <f t="shared" si="63"/>
        <v>1</v>
      </c>
    </row>
    <row r="464" spans="1:13" x14ac:dyDescent="0.2">
      <c r="A464" t="s">
        <v>7305</v>
      </c>
      <c r="B464">
        <v>8</v>
      </c>
      <c r="C464">
        <f t="shared" si="56"/>
        <v>8</v>
      </c>
      <c r="D464" t="s">
        <v>2544</v>
      </c>
      <c r="E464" t="s">
        <v>2563</v>
      </c>
      <c r="F464" t="s">
        <v>9299</v>
      </c>
      <c r="G464">
        <f t="shared" si="57"/>
        <v>1</v>
      </c>
      <c r="H464">
        <f t="shared" si="58"/>
        <v>0.5</v>
      </c>
      <c r="I464">
        <f t="shared" si="59"/>
        <v>4</v>
      </c>
      <c r="J464" t="str">
        <f t="shared" si="60"/>
        <v>weaksubj</v>
      </c>
      <c r="K464">
        <f t="shared" si="61"/>
        <v>-1</v>
      </c>
      <c r="L464">
        <f t="shared" si="62"/>
        <v>-8</v>
      </c>
      <c r="M464">
        <f t="shared" si="63"/>
        <v>8</v>
      </c>
    </row>
    <row r="465" spans="1:13" x14ac:dyDescent="0.2">
      <c r="A465" t="s">
        <v>7321</v>
      </c>
      <c r="B465">
        <v>2</v>
      </c>
      <c r="C465">
        <f t="shared" si="56"/>
        <v>2</v>
      </c>
      <c r="D465" t="s">
        <v>2544</v>
      </c>
      <c r="E465" t="s">
        <v>2563</v>
      </c>
      <c r="F465" t="s">
        <v>9301</v>
      </c>
      <c r="G465">
        <f t="shared" si="57"/>
        <v>1</v>
      </c>
      <c r="H465">
        <f t="shared" si="58"/>
        <v>0.5</v>
      </c>
      <c r="I465">
        <f t="shared" si="59"/>
        <v>1</v>
      </c>
      <c r="J465" t="str">
        <f t="shared" si="60"/>
        <v>weaksubj</v>
      </c>
      <c r="K465">
        <f t="shared" si="61"/>
        <v>-1</v>
      </c>
      <c r="L465">
        <f t="shared" si="62"/>
        <v>-2</v>
      </c>
      <c r="M465">
        <f t="shared" si="63"/>
        <v>2</v>
      </c>
    </row>
    <row r="466" spans="1:13" x14ac:dyDescent="0.2">
      <c r="A466" t="s">
        <v>7339</v>
      </c>
      <c r="B466">
        <v>1</v>
      </c>
      <c r="C466">
        <f t="shared" si="56"/>
        <v>1</v>
      </c>
      <c r="D466" t="s">
        <v>2544</v>
      </c>
      <c r="E466" t="s">
        <v>2563</v>
      </c>
      <c r="F466" t="s">
        <v>9303</v>
      </c>
      <c r="G466">
        <f t="shared" si="57"/>
        <v>1</v>
      </c>
      <c r="H466">
        <f t="shared" si="58"/>
        <v>0.5</v>
      </c>
      <c r="I466">
        <f t="shared" si="59"/>
        <v>0.5</v>
      </c>
      <c r="J466" t="str">
        <f t="shared" si="60"/>
        <v>weaksubj</v>
      </c>
      <c r="K466">
        <f t="shared" si="61"/>
        <v>-1</v>
      </c>
      <c r="L466">
        <f t="shared" si="62"/>
        <v>-1</v>
      </c>
      <c r="M466">
        <f t="shared" si="63"/>
        <v>1</v>
      </c>
    </row>
    <row r="467" spans="1:13" x14ac:dyDescent="0.2">
      <c r="A467" t="s">
        <v>7342</v>
      </c>
      <c r="B467">
        <v>1</v>
      </c>
      <c r="C467">
        <f t="shared" si="56"/>
        <v>1</v>
      </c>
      <c r="D467" t="s">
        <v>2544</v>
      </c>
      <c r="E467" t="s">
        <v>2563</v>
      </c>
      <c r="F467" t="s">
        <v>9302</v>
      </c>
      <c r="G467">
        <f t="shared" si="57"/>
        <v>1</v>
      </c>
      <c r="H467">
        <f t="shared" si="58"/>
        <v>0.5</v>
      </c>
      <c r="I467">
        <f t="shared" si="59"/>
        <v>0.5</v>
      </c>
      <c r="J467" t="str">
        <f t="shared" si="60"/>
        <v>weaksubj</v>
      </c>
      <c r="K467">
        <f t="shared" si="61"/>
        <v>-1</v>
      </c>
      <c r="L467">
        <f t="shared" si="62"/>
        <v>-1</v>
      </c>
      <c r="M467">
        <f t="shared" si="63"/>
        <v>1</v>
      </c>
    </row>
    <row r="468" spans="1:13" x14ac:dyDescent="0.2">
      <c r="A468" t="s">
        <v>7343</v>
      </c>
      <c r="B468">
        <v>6</v>
      </c>
      <c r="C468">
        <f t="shared" si="56"/>
        <v>6</v>
      </c>
      <c r="D468" t="s">
        <v>2544</v>
      </c>
      <c r="E468" t="s">
        <v>2563</v>
      </c>
      <c r="F468" t="s">
        <v>9299</v>
      </c>
      <c r="G468">
        <f t="shared" si="57"/>
        <v>1</v>
      </c>
      <c r="H468">
        <f t="shared" si="58"/>
        <v>0.5</v>
      </c>
      <c r="I468">
        <f t="shared" si="59"/>
        <v>3</v>
      </c>
      <c r="J468" t="str">
        <f t="shared" si="60"/>
        <v>weaksubj</v>
      </c>
      <c r="K468">
        <f t="shared" si="61"/>
        <v>-1</v>
      </c>
      <c r="L468">
        <f t="shared" si="62"/>
        <v>-6</v>
      </c>
      <c r="M468">
        <f t="shared" si="63"/>
        <v>6</v>
      </c>
    </row>
    <row r="469" spans="1:13" x14ac:dyDescent="0.2">
      <c r="A469" t="s">
        <v>7343</v>
      </c>
      <c r="B469">
        <v>6</v>
      </c>
      <c r="C469">
        <f t="shared" si="56"/>
        <v>0</v>
      </c>
      <c r="D469" t="s">
        <v>2544</v>
      </c>
      <c r="E469" t="s">
        <v>2563</v>
      </c>
      <c r="F469" t="s">
        <v>9303</v>
      </c>
      <c r="G469">
        <f t="shared" si="57"/>
        <v>1</v>
      </c>
      <c r="H469">
        <f t="shared" si="58"/>
        <v>0.5</v>
      </c>
      <c r="I469">
        <f t="shared" si="59"/>
        <v>0</v>
      </c>
      <c r="J469" t="str">
        <f t="shared" si="60"/>
        <v>weaksubj</v>
      </c>
      <c r="K469">
        <f t="shared" si="61"/>
        <v>-1</v>
      </c>
      <c r="L469">
        <f t="shared" si="62"/>
        <v>0</v>
      </c>
      <c r="M469">
        <f t="shared" si="63"/>
        <v>0</v>
      </c>
    </row>
    <row r="470" spans="1:13" x14ac:dyDescent="0.2">
      <c r="A470" t="s">
        <v>7354</v>
      </c>
      <c r="B470">
        <v>90</v>
      </c>
      <c r="C470">
        <f t="shared" si="56"/>
        <v>90</v>
      </c>
      <c r="D470" t="s">
        <v>2544</v>
      </c>
      <c r="E470" t="s">
        <v>2563</v>
      </c>
      <c r="F470" t="s">
        <v>9298</v>
      </c>
      <c r="G470">
        <f t="shared" si="57"/>
        <v>1</v>
      </c>
      <c r="H470">
        <f t="shared" si="58"/>
        <v>0.5</v>
      </c>
      <c r="I470">
        <f t="shared" si="59"/>
        <v>45</v>
      </c>
      <c r="J470" t="str">
        <f t="shared" si="60"/>
        <v>weaksubj</v>
      </c>
      <c r="K470">
        <f t="shared" si="61"/>
        <v>-1</v>
      </c>
      <c r="L470">
        <f t="shared" si="62"/>
        <v>-90</v>
      </c>
      <c r="M470">
        <f t="shared" si="63"/>
        <v>90</v>
      </c>
    </row>
    <row r="471" spans="1:13" x14ac:dyDescent="0.2">
      <c r="A471" t="s">
        <v>7357</v>
      </c>
      <c r="B471">
        <v>10</v>
      </c>
      <c r="C471">
        <f t="shared" si="56"/>
        <v>10</v>
      </c>
      <c r="D471" t="s">
        <v>2544</v>
      </c>
      <c r="E471" t="s">
        <v>2563</v>
      </c>
      <c r="F471" t="s">
        <v>9298</v>
      </c>
      <c r="G471">
        <f t="shared" si="57"/>
        <v>1</v>
      </c>
      <c r="H471">
        <f t="shared" si="58"/>
        <v>0.5</v>
      </c>
      <c r="I471">
        <f t="shared" si="59"/>
        <v>5</v>
      </c>
      <c r="J471" t="str">
        <f t="shared" si="60"/>
        <v>weaksubj</v>
      </c>
      <c r="K471">
        <f t="shared" si="61"/>
        <v>-1</v>
      </c>
      <c r="L471">
        <f t="shared" si="62"/>
        <v>-10</v>
      </c>
      <c r="M471">
        <f t="shared" si="63"/>
        <v>10</v>
      </c>
    </row>
    <row r="472" spans="1:13" x14ac:dyDescent="0.2">
      <c r="A472" t="s">
        <v>7361</v>
      </c>
      <c r="B472">
        <v>65</v>
      </c>
      <c r="C472">
        <f t="shared" si="56"/>
        <v>65</v>
      </c>
      <c r="D472" t="s">
        <v>2544</v>
      </c>
      <c r="E472" t="s">
        <v>2563</v>
      </c>
      <c r="F472" t="s">
        <v>9299</v>
      </c>
      <c r="G472">
        <f t="shared" si="57"/>
        <v>1</v>
      </c>
      <c r="H472">
        <f t="shared" si="58"/>
        <v>0.5</v>
      </c>
      <c r="I472">
        <f t="shared" si="59"/>
        <v>32.5</v>
      </c>
      <c r="J472" t="str">
        <f t="shared" si="60"/>
        <v>weaksubj</v>
      </c>
      <c r="K472">
        <f t="shared" si="61"/>
        <v>-1</v>
      </c>
      <c r="L472">
        <f t="shared" si="62"/>
        <v>-65</v>
      </c>
      <c r="M472">
        <f t="shared" si="63"/>
        <v>65</v>
      </c>
    </row>
    <row r="473" spans="1:13" x14ac:dyDescent="0.2">
      <c r="A473" t="s">
        <v>7362</v>
      </c>
      <c r="B473">
        <v>2</v>
      </c>
      <c r="C473">
        <f t="shared" si="56"/>
        <v>2</v>
      </c>
      <c r="D473" t="s">
        <v>2544</v>
      </c>
      <c r="E473" t="s">
        <v>2563</v>
      </c>
      <c r="F473" t="s">
        <v>9298</v>
      </c>
      <c r="G473">
        <f t="shared" si="57"/>
        <v>1</v>
      </c>
      <c r="H473">
        <f t="shared" si="58"/>
        <v>0.5</v>
      </c>
      <c r="I473">
        <f t="shared" si="59"/>
        <v>1</v>
      </c>
      <c r="J473" t="str">
        <f t="shared" si="60"/>
        <v>weaksubj</v>
      </c>
      <c r="K473">
        <f t="shared" si="61"/>
        <v>-1</v>
      </c>
      <c r="L473">
        <f t="shared" si="62"/>
        <v>-2</v>
      </c>
      <c r="M473">
        <f t="shared" si="63"/>
        <v>2</v>
      </c>
    </row>
    <row r="474" spans="1:13" x14ac:dyDescent="0.2">
      <c r="A474" t="s">
        <v>7382</v>
      </c>
      <c r="B474">
        <v>3</v>
      </c>
      <c r="C474">
        <f t="shared" si="56"/>
        <v>3</v>
      </c>
      <c r="D474" t="s">
        <v>2544</v>
      </c>
      <c r="E474" t="s">
        <v>2563</v>
      </c>
      <c r="F474" t="s">
        <v>9301</v>
      </c>
      <c r="G474">
        <f t="shared" si="57"/>
        <v>1</v>
      </c>
      <c r="H474">
        <f t="shared" si="58"/>
        <v>0.5</v>
      </c>
      <c r="I474">
        <f t="shared" si="59"/>
        <v>1.5</v>
      </c>
      <c r="J474" t="str">
        <f t="shared" si="60"/>
        <v>weaksubj</v>
      </c>
      <c r="K474">
        <f t="shared" si="61"/>
        <v>-1</v>
      </c>
      <c r="L474">
        <f t="shared" si="62"/>
        <v>-3</v>
      </c>
      <c r="M474">
        <f t="shared" si="63"/>
        <v>3</v>
      </c>
    </row>
    <row r="475" spans="1:13" x14ac:dyDescent="0.2">
      <c r="A475" t="s">
        <v>7385</v>
      </c>
      <c r="B475">
        <v>2</v>
      </c>
      <c r="C475">
        <f t="shared" si="56"/>
        <v>2</v>
      </c>
      <c r="D475" t="s">
        <v>2544</v>
      </c>
      <c r="E475" t="s">
        <v>2563</v>
      </c>
      <c r="F475" t="s">
        <v>9301</v>
      </c>
      <c r="G475">
        <f t="shared" si="57"/>
        <v>1</v>
      </c>
      <c r="H475">
        <f t="shared" si="58"/>
        <v>0.5</v>
      </c>
      <c r="I475">
        <f t="shared" si="59"/>
        <v>1</v>
      </c>
      <c r="J475" t="str">
        <f t="shared" si="60"/>
        <v>weaksubj</v>
      </c>
      <c r="K475">
        <f t="shared" si="61"/>
        <v>-1</v>
      </c>
      <c r="L475">
        <f t="shared" si="62"/>
        <v>-2</v>
      </c>
      <c r="M475">
        <f t="shared" si="63"/>
        <v>2</v>
      </c>
    </row>
    <row r="476" spans="1:13" x14ac:dyDescent="0.2">
      <c r="A476" t="s">
        <v>7400</v>
      </c>
      <c r="B476">
        <v>1</v>
      </c>
      <c r="C476">
        <f t="shared" si="56"/>
        <v>1</v>
      </c>
      <c r="D476" t="s">
        <v>2544</v>
      </c>
      <c r="E476" t="s">
        <v>2563</v>
      </c>
      <c r="F476" t="s">
        <v>9298</v>
      </c>
      <c r="G476">
        <f t="shared" si="57"/>
        <v>1</v>
      </c>
      <c r="H476">
        <f t="shared" si="58"/>
        <v>0.5</v>
      </c>
      <c r="I476">
        <f t="shared" si="59"/>
        <v>0.5</v>
      </c>
      <c r="J476" t="str">
        <f t="shared" si="60"/>
        <v>weaksubj</v>
      </c>
      <c r="K476">
        <f t="shared" si="61"/>
        <v>-1</v>
      </c>
      <c r="L476">
        <f t="shared" si="62"/>
        <v>-1</v>
      </c>
      <c r="M476">
        <f t="shared" si="63"/>
        <v>1</v>
      </c>
    </row>
    <row r="477" spans="1:13" x14ac:dyDescent="0.2">
      <c r="A477" t="s">
        <v>7415</v>
      </c>
      <c r="B477">
        <v>1</v>
      </c>
      <c r="C477">
        <f t="shared" si="56"/>
        <v>1</v>
      </c>
      <c r="D477" t="s">
        <v>2544</v>
      </c>
      <c r="E477" t="s">
        <v>2563</v>
      </c>
      <c r="F477" t="s">
        <v>9299</v>
      </c>
      <c r="G477">
        <f t="shared" si="57"/>
        <v>1</v>
      </c>
      <c r="H477">
        <f t="shared" si="58"/>
        <v>0.5</v>
      </c>
      <c r="I477">
        <f t="shared" si="59"/>
        <v>0.5</v>
      </c>
      <c r="J477" t="str">
        <f t="shared" si="60"/>
        <v>weaksubj</v>
      </c>
      <c r="K477">
        <f t="shared" si="61"/>
        <v>-1</v>
      </c>
      <c r="L477">
        <f t="shared" si="62"/>
        <v>-1</v>
      </c>
      <c r="M477">
        <f t="shared" si="63"/>
        <v>1</v>
      </c>
    </row>
    <row r="478" spans="1:13" x14ac:dyDescent="0.2">
      <c r="A478" t="s">
        <v>7419</v>
      </c>
      <c r="B478">
        <v>1</v>
      </c>
      <c r="C478">
        <f t="shared" si="56"/>
        <v>1</v>
      </c>
      <c r="D478" t="s">
        <v>2544</v>
      </c>
      <c r="E478" t="s">
        <v>2563</v>
      </c>
      <c r="F478" t="s">
        <v>9300</v>
      </c>
      <c r="G478">
        <f t="shared" si="57"/>
        <v>1</v>
      </c>
      <c r="H478">
        <f t="shared" si="58"/>
        <v>0.5</v>
      </c>
      <c r="I478">
        <f t="shared" si="59"/>
        <v>0.5</v>
      </c>
      <c r="J478" t="str">
        <f t="shared" si="60"/>
        <v>weaksubj</v>
      </c>
      <c r="K478">
        <f t="shared" si="61"/>
        <v>-1</v>
      </c>
      <c r="L478">
        <f t="shared" si="62"/>
        <v>-1</v>
      </c>
      <c r="M478">
        <f t="shared" si="63"/>
        <v>1</v>
      </c>
    </row>
    <row r="479" spans="1:13" x14ac:dyDescent="0.2">
      <c r="A479" t="s">
        <v>7434</v>
      </c>
      <c r="B479">
        <v>3</v>
      </c>
      <c r="C479">
        <f t="shared" si="56"/>
        <v>3</v>
      </c>
      <c r="D479" t="s">
        <v>2544</v>
      </c>
      <c r="E479" t="s">
        <v>2563</v>
      </c>
      <c r="F479" t="s">
        <v>9298</v>
      </c>
      <c r="G479">
        <f t="shared" si="57"/>
        <v>1</v>
      </c>
      <c r="H479">
        <f t="shared" si="58"/>
        <v>0.5</v>
      </c>
      <c r="I479">
        <f t="shared" si="59"/>
        <v>1.5</v>
      </c>
      <c r="J479" t="str">
        <f t="shared" si="60"/>
        <v>weaksubj</v>
      </c>
      <c r="K479">
        <f t="shared" si="61"/>
        <v>-1</v>
      </c>
      <c r="L479">
        <f t="shared" si="62"/>
        <v>-3</v>
      </c>
      <c r="M479">
        <f t="shared" si="63"/>
        <v>3</v>
      </c>
    </row>
    <row r="480" spans="1:13" x14ac:dyDescent="0.2">
      <c r="A480" t="s">
        <v>7440</v>
      </c>
      <c r="B480">
        <v>1</v>
      </c>
      <c r="C480">
        <f t="shared" si="56"/>
        <v>1</v>
      </c>
      <c r="D480" t="s">
        <v>2544</v>
      </c>
      <c r="E480" t="s">
        <v>2563</v>
      </c>
      <c r="F480" t="s">
        <v>9298</v>
      </c>
      <c r="G480">
        <f t="shared" si="57"/>
        <v>1</v>
      </c>
      <c r="H480">
        <f t="shared" si="58"/>
        <v>0.5</v>
      </c>
      <c r="I480">
        <f t="shared" si="59"/>
        <v>0.5</v>
      </c>
      <c r="J480" t="str">
        <f t="shared" si="60"/>
        <v>weaksubj</v>
      </c>
      <c r="K480">
        <f t="shared" si="61"/>
        <v>-1</v>
      </c>
      <c r="L480">
        <f t="shared" si="62"/>
        <v>-1</v>
      </c>
      <c r="M480">
        <f t="shared" si="63"/>
        <v>1</v>
      </c>
    </row>
    <row r="481" spans="1:13" x14ac:dyDescent="0.2">
      <c r="A481" t="s">
        <v>7445</v>
      </c>
      <c r="B481">
        <v>2</v>
      </c>
      <c r="C481">
        <f t="shared" si="56"/>
        <v>2</v>
      </c>
      <c r="D481" t="s">
        <v>2544</v>
      </c>
      <c r="E481" t="s">
        <v>2563</v>
      </c>
      <c r="F481" t="s">
        <v>9301</v>
      </c>
      <c r="G481">
        <f t="shared" si="57"/>
        <v>1</v>
      </c>
      <c r="H481">
        <f t="shared" si="58"/>
        <v>0.5</v>
      </c>
      <c r="I481">
        <f t="shared" si="59"/>
        <v>1</v>
      </c>
      <c r="J481" t="str">
        <f t="shared" si="60"/>
        <v>weaksubj</v>
      </c>
      <c r="K481">
        <f t="shared" si="61"/>
        <v>-1</v>
      </c>
      <c r="L481">
        <f t="shared" si="62"/>
        <v>-2</v>
      </c>
      <c r="M481">
        <f t="shared" si="63"/>
        <v>2</v>
      </c>
    </row>
    <row r="482" spans="1:13" x14ac:dyDescent="0.2">
      <c r="A482" t="s">
        <v>7449</v>
      </c>
      <c r="B482">
        <v>3</v>
      </c>
      <c r="C482">
        <f t="shared" si="56"/>
        <v>3</v>
      </c>
      <c r="D482" t="s">
        <v>2544</v>
      </c>
      <c r="E482" t="s">
        <v>2563</v>
      </c>
      <c r="F482" t="s">
        <v>9302</v>
      </c>
      <c r="G482">
        <f t="shared" si="57"/>
        <v>1</v>
      </c>
      <c r="H482">
        <f t="shared" si="58"/>
        <v>0.5</v>
      </c>
      <c r="I482">
        <f t="shared" si="59"/>
        <v>1.5</v>
      </c>
      <c r="J482" t="str">
        <f t="shared" si="60"/>
        <v>weaksubj</v>
      </c>
      <c r="K482">
        <f t="shared" si="61"/>
        <v>-1</v>
      </c>
      <c r="L482">
        <f t="shared" si="62"/>
        <v>-3</v>
      </c>
      <c r="M482">
        <f t="shared" si="63"/>
        <v>3</v>
      </c>
    </row>
    <row r="483" spans="1:13" x14ac:dyDescent="0.2">
      <c r="A483" t="s">
        <v>7519</v>
      </c>
      <c r="B483">
        <v>3</v>
      </c>
      <c r="C483">
        <f t="shared" si="56"/>
        <v>3</v>
      </c>
      <c r="D483" t="s">
        <v>2544</v>
      </c>
      <c r="E483" t="s">
        <v>2563</v>
      </c>
      <c r="F483" t="s">
        <v>9301</v>
      </c>
      <c r="G483">
        <f t="shared" si="57"/>
        <v>1</v>
      </c>
      <c r="H483">
        <f t="shared" si="58"/>
        <v>0.5</v>
      </c>
      <c r="I483">
        <f t="shared" si="59"/>
        <v>1.5</v>
      </c>
      <c r="J483" t="str">
        <f t="shared" si="60"/>
        <v>weaksubj</v>
      </c>
      <c r="K483">
        <f t="shared" si="61"/>
        <v>-1</v>
      </c>
      <c r="L483">
        <f t="shared" si="62"/>
        <v>-3</v>
      </c>
      <c r="M483">
        <f t="shared" si="63"/>
        <v>3</v>
      </c>
    </row>
    <row r="484" spans="1:13" x14ac:dyDescent="0.2">
      <c r="A484" t="s">
        <v>7519</v>
      </c>
      <c r="B484">
        <v>3</v>
      </c>
      <c r="C484">
        <f t="shared" si="56"/>
        <v>0</v>
      </c>
      <c r="D484" t="s">
        <v>2544</v>
      </c>
      <c r="E484" t="s">
        <v>2563</v>
      </c>
      <c r="F484" t="s">
        <v>9298</v>
      </c>
      <c r="G484">
        <f t="shared" si="57"/>
        <v>1</v>
      </c>
      <c r="H484">
        <f t="shared" si="58"/>
        <v>0.5</v>
      </c>
      <c r="I484">
        <f t="shared" si="59"/>
        <v>0</v>
      </c>
      <c r="J484" t="str">
        <f t="shared" si="60"/>
        <v>weaksubj</v>
      </c>
      <c r="K484">
        <f t="shared" si="61"/>
        <v>-1</v>
      </c>
      <c r="L484">
        <f t="shared" si="62"/>
        <v>0</v>
      </c>
      <c r="M484">
        <f t="shared" si="63"/>
        <v>0</v>
      </c>
    </row>
    <row r="485" spans="1:13" x14ac:dyDescent="0.2">
      <c r="A485" t="s">
        <v>7544</v>
      </c>
      <c r="B485">
        <v>77</v>
      </c>
      <c r="C485">
        <f t="shared" si="56"/>
        <v>77</v>
      </c>
      <c r="D485" t="s">
        <v>2544</v>
      </c>
      <c r="E485" t="s">
        <v>2563</v>
      </c>
      <c r="F485" t="s">
        <v>9302</v>
      </c>
      <c r="G485">
        <f t="shared" si="57"/>
        <v>1</v>
      </c>
      <c r="H485">
        <f t="shared" si="58"/>
        <v>0.5</v>
      </c>
      <c r="I485">
        <f t="shared" si="59"/>
        <v>38.5</v>
      </c>
      <c r="J485" t="str">
        <f t="shared" si="60"/>
        <v>weaksubj</v>
      </c>
      <c r="K485">
        <f t="shared" si="61"/>
        <v>-1</v>
      </c>
      <c r="L485">
        <f t="shared" si="62"/>
        <v>-77</v>
      </c>
      <c r="M485">
        <f t="shared" si="63"/>
        <v>77</v>
      </c>
    </row>
    <row r="486" spans="1:13" x14ac:dyDescent="0.2">
      <c r="A486" t="s">
        <v>7580</v>
      </c>
      <c r="B486">
        <v>1</v>
      </c>
      <c r="C486">
        <f t="shared" si="56"/>
        <v>1</v>
      </c>
      <c r="D486" t="s">
        <v>2544</v>
      </c>
      <c r="E486" t="s">
        <v>2563</v>
      </c>
      <c r="F486" t="s">
        <v>9300</v>
      </c>
      <c r="G486">
        <f t="shared" si="57"/>
        <v>1</v>
      </c>
      <c r="H486">
        <f t="shared" si="58"/>
        <v>0.5</v>
      </c>
      <c r="I486">
        <f t="shared" si="59"/>
        <v>0.5</v>
      </c>
      <c r="J486" t="str">
        <f t="shared" si="60"/>
        <v>weaksubj</v>
      </c>
      <c r="K486">
        <f t="shared" si="61"/>
        <v>-1</v>
      </c>
      <c r="L486">
        <f t="shared" si="62"/>
        <v>-1</v>
      </c>
      <c r="M486">
        <f t="shared" si="63"/>
        <v>1</v>
      </c>
    </row>
    <row r="487" spans="1:13" x14ac:dyDescent="0.2">
      <c r="A487" t="s">
        <v>7582</v>
      </c>
      <c r="B487">
        <v>2</v>
      </c>
      <c r="C487">
        <f t="shared" si="56"/>
        <v>2</v>
      </c>
      <c r="D487" t="s">
        <v>2544</v>
      </c>
      <c r="E487" t="s">
        <v>2563</v>
      </c>
      <c r="F487" t="s">
        <v>9300</v>
      </c>
      <c r="G487">
        <f t="shared" si="57"/>
        <v>1</v>
      </c>
      <c r="H487">
        <f t="shared" si="58"/>
        <v>0.5</v>
      </c>
      <c r="I487">
        <f t="shared" si="59"/>
        <v>1</v>
      </c>
      <c r="J487" t="str">
        <f t="shared" si="60"/>
        <v>weaksubj</v>
      </c>
      <c r="K487">
        <f t="shared" si="61"/>
        <v>-1</v>
      </c>
      <c r="L487">
        <f t="shared" si="62"/>
        <v>-2</v>
      </c>
      <c r="M487">
        <f t="shared" si="63"/>
        <v>2</v>
      </c>
    </row>
    <row r="488" spans="1:13" x14ac:dyDescent="0.2">
      <c r="A488" t="s">
        <v>7587</v>
      </c>
      <c r="B488">
        <v>80</v>
      </c>
      <c r="C488">
        <f t="shared" si="56"/>
        <v>80</v>
      </c>
      <c r="D488" t="s">
        <v>2544</v>
      </c>
      <c r="E488" t="s">
        <v>2563</v>
      </c>
      <c r="F488" t="s">
        <v>9301</v>
      </c>
      <c r="G488">
        <f t="shared" si="57"/>
        <v>1</v>
      </c>
      <c r="H488">
        <f t="shared" si="58"/>
        <v>0.5</v>
      </c>
      <c r="I488">
        <f t="shared" si="59"/>
        <v>40</v>
      </c>
      <c r="J488" t="str">
        <f t="shared" si="60"/>
        <v>weaksubj</v>
      </c>
      <c r="K488">
        <f t="shared" si="61"/>
        <v>-1</v>
      </c>
      <c r="L488">
        <f t="shared" si="62"/>
        <v>-80</v>
      </c>
      <c r="M488">
        <f t="shared" si="63"/>
        <v>80</v>
      </c>
    </row>
    <row r="489" spans="1:13" x14ac:dyDescent="0.2">
      <c r="A489" t="s">
        <v>7587</v>
      </c>
      <c r="B489">
        <v>80</v>
      </c>
      <c r="C489">
        <f t="shared" si="56"/>
        <v>0</v>
      </c>
      <c r="D489" t="s">
        <v>2544</v>
      </c>
      <c r="E489" t="s">
        <v>2563</v>
      </c>
      <c r="F489" t="s">
        <v>9298</v>
      </c>
      <c r="G489">
        <f t="shared" si="57"/>
        <v>1</v>
      </c>
      <c r="H489">
        <f t="shared" si="58"/>
        <v>0.5</v>
      </c>
      <c r="I489">
        <f t="shared" si="59"/>
        <v>0</v>
      </c>
      <c r="J489" t="str">
        <f t="shared" si="60"/>
        <v>weaksubj</v>
      </c>
      <c r="K489">
        <f t="shared" si="61"/>
        <v>-1</v>
      </c>
      <c r="L489">
        <f t="shared" si="62"/>
        <v>0</v>
      </c>
      <c r="M489">
        <f t="shared" si="63"/>
        <v>0</v>
      </c>
    </row>
    <row r="490" spans="1:13" x14ac:dyDescent="0.2">
      <c r="A490" t="s">
        <v>7596</v>
      </c>
      <c r="B490">
        <v>2</v>
      </c>
      <c r="C490">
        <f t="shared" si="56"/>
        <v>2</v>
      </c>
      <c r="D490" t="s">
        <v>2544</v>
      </c>
      <c r="E490" t="s">
        <v>2563</v>
      </c>
      <c r="F490" t="s">
        <v>9298</v>
      </c>
      <c r="G490">
        <f t="shared" si="57"/>
        <v>1</v>
      </c>
      <c r="H490">
        <f t="shared" si="58"/>
        <v>0.5</v>
      </c>
      <c r="I490">
        <f t="shared" si="59"/>
        <v>1</v>
      </c>
      <c r="J490" t="str">
        <f t="shared" si="60"/>
        <v>weaksubj</v>
      </c>
      <c r="K490">
        <f t="shared" si="61"/>
        <v>-1</v>
      </c>
      <c r="L490">
        <f t="shared" si="62"/>
        <v>-2</v>
      </c>
      <c r="M490">
        <f t="shared" si="63"/>
        <v>2</v>
      </c>
    </row>
    <row r="491" spans="1:13" x14ac:dyDescent="0.2">
      <c r="A491" t="s">
        <v>7605</v>
      </c>
      <c r="B491">
        <v>1</v>
      </c>
      <c r="C491">
        <f t="shared" si="56"/>
        <v>1</v>
      </c>
      <c r="D491" t="s">
        <v>2544</v>
      </c>
      <c r="E491" t="s">
        <v>2563</v>
      </c>
      <c r="F491" t="s">
        <v>9302</v>
      </c>
      <c r="G491">
        <f t="shared" si="57"/>
        <v>1</v>
      </c>
      <c r="H491">
        <f t="shared" si="58"/>
        <v>0.5</v>
      </c>
      <c r="I491">
        <f t="shared" si="59"/>
        <v>0.5</v>
      </c>
      <c r="J491" t="str">
        <f t="shared" si="60"/>
        <v>weaksubj</v>
      </c>
      <c r="K491">
        <f t="shared" si="61"/>
        <v>-1</v>
      </c>
      <c r="L491">
        <f t="shared" si="62"/>
        <v>-1</v>
      </c>
      <c r="M491">
        <f t="shared" si="63"/>
        <v>1</v>
      </c>
    </row>
    <row r="492" spans="1:13" x14ac:dyDescent="0.2">
      <c r="A492" t="s">
        <v>7622</v>
      </c>
      <c r="B492">
        <v>1</v>
      </c>
      <c r="C492">
        <f t="shared" si="56"/>
        <v>1</v>
      </c>
      <c r="D492" t="s">
        <v>2544</v>
      </c>
      <c r="E492" t="s">
        <v>2563</v>
      </c>
      <c r="F492" t="s">
        <v>9300</v>
      </c>
      <c r="G492">
        <f t="shared" si="57"/>
        <v>1</v>
      </c>
      <c r="H492">
        <f t="shared" si="58"/>
        <v>0.5</v>
      </c>
      <c r="I492">
        <f t="shared" si="59"/>
        <v>0.5</v>
      </c>
      <c r="J492" t="str">
        <f t="shared" si="60"/>
        <v>weaksubj</v>
      </c>
      <c r="K492">
        <f t="shared" si="61"/>
        <v>-1</v>
      </c>
      <c r="L492">
        <f t="shared" si="62"/>
        <v>-1</v>
      </c>
      <c r="M492">
        <f t="shared" si="63"/>
        <v>1</v>
      </c>
    </row>
    <row r="493" spans="1:13" x14ac:dyDescent="0.2">
      <c r="A493" t="s">
        <v>7643</v>
      </c>
      <c r="B493">
        <v>2</v>
      </c>
      <c r="C493">
        <f t="shared" si="56"/>
        <v>2</v>
      </c>
      <c r="D493" t="s">
        <v>2544</v>
      </c>
      <c r="E493" t="s">
        <v>2563</v>
      </c>
      <c r="F493" t="s">
        <v>9300</v>
      </c>
      <c r="G493">
        <f t="shared" si="57"/>
        <v>1</v>
      </c>
      <c r="H493">
        <f t="shared" si="58"/>
        <v>0.5</v>
      </c>
      <c r="I493">
        <f t="shared" si="59"/>
        <v>1</v>
      </c>
      <c r="J493" t="str">
        <f t="shared" si="60"/>
        <v>weaksubj</v>
      </c>
      <c r="K493">
        <f t="shared" si="61"/>
        <v>-1</v>
      </c>
      <c r="L493">
        <f t="shared" si="62"/>
        <v>-2</v>
      </c>
      <c r="M493">
        <f t="shared" si="63"/>
        <v>2</v>
      </c>
    </row>
    <row r="494" spans="1:13" x14ac:dyDescent="0.2">
      <c r="A494" t="s">
        <v>7645</v>
      </c>
      <c r="B494">
        <v>3</v>
      </c>
      <c r="C494">
        <f t="shared" si="56"/>
        <v>3</v>
      </c>
      <c r="D494" t="s">
        <v>2544</v>
      </c>
      <c r="E494" t="s">
        <v>2563</v>
      </c>
      <c r="F494" t="s">
        <v>9300</v>
      </c>
      <c r="G494">
        <f t="shared" si="57"/>
        <v>1</v>
      </c>
      <c r="H494">
        <f t="shared" si="58"/>
        <v>0.5</v>
      </c>
      <c r="I494">
        <f t="shared" si="59"/>
        <v>1.5</v>
      </c>
      <c r="J494" t="str">
        <f t="shared" si="60"/>
        <v>weaksubj</v>
      </c>
      <c r="K494">
        <f t="shared" si="61"/>
        <v>-1</v>
      </c>
      <c r="L494">
        <f t="shared" si="62"/>
        <v>-3</v>
      </c>
      <c r="M494">
        <f t="shared" si="63"/>
        <v>3</v>
      </c>
    </row>
    <row r="495" spans="1:13" x14ac:dyDescent="0.2">
      <c r="A495" t="s">
        <v>7647</v>
      </c>
      <c r="B495">
        <v>2</v>
      </c>
      <c r="C495">
        <f t="shared" si="56"/>
        <v>2</v>
      </c>
      <c r="D495" t="s">
        <v>2544</v>
      </c>
      <c r="E495" t="s">
        <v>2563</v>
      </c>
      <c r="F495" t="s">
        <v>9298</v>
      </c>
      <c r="G495">
        <f t="shared" si="57"/>
        <v>1</v>
      </c>
      <c r="H495">
        <f t="shared" si="58"/>
        <v>0.5</v>
      </c>
      <c r="I495">
        <f t="shared" si="59"/>
        <v>1</v>
      </c>
      <c r="J495" t="str">
        <f t="shared" si="60"/>
        <v>weaksubj</v>
      </c>
      <c r="K495">
        <f t="shared" si="61"/>
        <v>-1</v>
      </c>
      <c r="L495">
        <f t="shared" si="62"/>
        <v>-2</v>
      </c>
      <c r="M495">
        <f t="shared" si="63"/>
        <v>2</v>
      </c>
    </row>
    <row r="496" spans="1:13" x14ac:dyDescent="0.2">
      <c r="A496" t="s">
        <v>7671</v>
      </c>
      <c r="B496">
        <v>1</v>
      </c>
      <c r="C496">
        <f t="shared" si="56"/>
        <v>1</v>
      </c>
      <c r="D496" t="s">
        <v>2544</v>
      </c>
      <c r="E496" t="s">
        <v>2563</v>
      </c>
      <c r="F496" t="s">
        <v>9300</v>
      </c>
      <c r="G496">
        <f t="shared" si="57"/>
        <v>1</v>
      </c>
      <c r="H496">
        <f t="shared" si="58"/>
        <v>0.5</v>
      </c>
      <c r="I496">
        <f t="shared" si="59"/>
        <v>0.5</v>
      </c>
      <c r="J496" t="str">
        <f t="shared" si="60"/>
        <v>weaksubj</v>
      </c>
      <c r="K496">
        <f t="shared" si="61"/>
        <v>-1</v>
      </c>
      <c r="L496">
        <f t="shared" si="62"/>
        <v>-1</v>
      </c>
      <c r="M496">
        <f t="shared" si="63"/>
        <v>1</v>
      </c>
    </row>
    <row r="497" spans="1:13" x14ac:dyDescent="0.2">
      <c r="A497" t="s">
        <v>7690</v>
      </c>
      <c r="B497">
        <v>1</v>
      </c>
      <c r="C497">
        <f t="shared" si="56"/>
        <v>1</v>
      </c>
      <c r="D497" t="s">
        <v>2544</v>
      </c>
      <c r="E497" t="s">
        <v>2563</v>
      </c>
      <c r="F497" t="s">
        <v>9301</v>
      </c>
      <c r="G497">
        <f t="shared" si="57"/>
        <v>1</v>
      </c>
      <c r="H497">
        <f t="shared" si="58"/>
        <v>0.5</v>
      </c>
      <c r="I497">
        <f t="shared" si="59"/>
        <v>0.5</v>
      </c>
      <c r="J497" t="str">
        <f t="shared" si="60"/>
        <v>weaksubj</v>
      </c>
      <c r="K497">
        <f t="shared" si="61"/>
        <v>-1</v>
      </c>
      <c r="L497">
        <f t="shared" si="62"/>
        <v>-1</v>
      </c>
      <c r="M497">
        <f t="shared" si="63"/>
        <v>1</v>
      </c>
    </row>
    <row r="498" spans="1:13" x14ac:dyDescent="0.2">
      <c r="A498" t="s">
        <v>7705</v>
      </c>
      <c r="B498">
        <v>1</v>
      </c>
      <c r="C498">
        <f t="shared" si="56"/>
        <v>1</v>
      </c>
      <c r="D498" t="s">
        <v>2544</v>
      </c>
      <c r="E498" t="s">
        <v>2563</v>
      </c>
      <c r="F498" t="s">
        <v>9300</v>
      </c>
      <c r="G498">
        <f t="shared" si="57"/>
        <v>1</v>
      </c>
      <c r="H498">
        <f t="shared" si="58"/>
        <v>0.5</v>
      </c>
      <c r="I498">
        <f t="shared" si="59"/>
        <v>0.5</v>
      </c>
      <c r="J498" t="str">
        <f t="shared" si="60"/>
        <v>weaksubj</v>
      </c>
      <c r="K498">
        <f t="shared" si="61"/>
        <v>-1</v>
      </c>
      <c r="L498">
        <f t="shared" si="62"/>
        <v>-1</v>
      </c>
      <c r="M498">
        <f t="shared" si="63"/>
        <v>1</v>
      </c>
    </row>
    <row r="499" spans="1:13" x14ac:dyDescent="0.2">
      <c r="A499" t="s">
        <v>7742</v>
      </c>
      <c r="B499">
        <v>18</v>
      </c>
      <c r="C499">
        <f t="shared" si="56"/>
        <v>18</v>
      </c>
      <c r="D499" t="s">
        <v>2544</v>
      </c>
      <c r="E499" t="s">
        <v>2563</v>
      </c>
      <c r="F499" t="s">
        <v>9298</v>
      </c>
      <c r="G499">
        <f t="shared" si="57"/>
        <v>1</v>
      </c>
      <c r="H499">
        <f t="shared" si="58"/>
        <v>0.5</v>
      </c>
      <c r="I499">
        <f t="shared" si="59"/>
        <v>9</v>
      </c>
      <c r="J499" t="str">
        <f t="shared" si="60"/>
        <v>weaksubj</v>
      </c>
      <c r="K499">
        <f t="shared" si="61"/>
        <v>-1</v>
      </c>
      <c r="L499">
        <f t="shared" si="62"/>
        <v>-18</v>
      </c>
      <c r="M499">
        <f t="shared" si="63"/>
        <v>18</v>
      </c>
    </row>
    <row r="500" spans="1:13" x14ac:dyDescent="0.2">
      <c r="A500" t="s">
        <v>7744</v>
      </c>
      <c r="B500">
        <v>3</v>
      </c>
      <c r="C500">
        <f t="shared" si="56"/>
        <v>3</v>
      </c>
      <c r="D500" t="s">
        <v>2544</v>
      </c>
      <c r="E500" t="s">
        <v>2563</v>
      </c>
      <c r="F500" t="s">
        <v>9298</v>
      </c>
      <c r="G500">
        <f t="shared" si="57"/>
        <v>1</v>
      </c>
      <c r="H500">
        <f t="shared" si="58"/>
        <v>0.5</v>
      </c>
      <c r="I500">
        <f t="shared" si="59"/>
        <v>1.5</v>
      </c>
      <c r="J500" t="str">
        <f t="shared" si="60"/>
        <v>weaksubj</v>
      </c>
      <c r="K500">
        <f t="shared" si="61"/>
        <v>-1</v>
      </c>
      <c r="L500">
        <f t="shared" si="62"/>
        <v>-3</v>
      </c>
      <c r="M500">
        <f t="shared" si="63"/>
        <v>3</v>
      </c>
    </row>
    <row r="501" spans="1:13" x14ac:dyDescent="0.2">
      <c r="A501" t="s">
        <v>7748</v>
      </c>
      <c r="B501">
        <v>3</v>
      </c>
      <c r="C501">
        <f t="shared" si="56"/>
        <v>3</v>
      </c>
      <c r="D501" t="s">
        <v>2544</v>
      </c>
      <c r="E501" t="s">
        <v>2563</v>
      </c>
      <c r="F501" t="s">
        <v>9303</v>
      </c>
      <c r="G501">
        <f t="shared" si="57"/>
        <v>1</v>
      </c>
      <c r="H501">
        <f t="shared" si="58"/>
        <v>0.5</v>
      </c>
      <c r="I501">
        <f t="shared" si="59"/>
        <v>1.5</v>
      </c>
      <c r="J501" t="str">
        <f t="shared" si="60"/>
        <v>weaksubj</v>
      </c>
      <c r="K501">
        <f t="shared" si="61"/>
        <v>-1</v>
      </c>
      <c r="L501">
        <f t="shared" si="62"/>
        <v>-3</v>
      </c>
      <c r="M501">
        <f t="shared" si="63"/>
        <v>3</v>
      </c>
    </row>
    <row r="502" spans="1:13" x14ac:dyDescent="0.2">
      <c r="A502" t="s">
        <v>7776</v>
      </c>
      <c r="B502">
        <v>12</v>
      </c>
      <c r="C502">
        <f t="shared" si="56"/>
        <v>12</v>
      </c>
      <c r="D502" t="s">
        <v>2544</v>
      </c>
      <c r="E502" t="s">
        <v>2563</v>
      </c>
      <c r="F502" t="s">
        <v>9298</v>
      </c>
      <c r="G502">
        <f t="shared" si="57"/>
        <v>1</v>
      </c>
      <c r="H502">
        <f t="shared" si="58"/>
        <v>0.5</v>
      </c>
      <c r="I502">
        <f t="shared" si="59"/>
        <v>6</v>
      </c>
      <c r="J502" t="str">
        <f t="shared" si="60"/>
        <v>weaksubj</v>
      </c>
      <c r="K502">
        <f t="shared" si="61"/>
        <v>-1</v>
      </c>
      <c r="L502">
        <f t="shared" si="62"/>
        <v>-12</v>
      </c>
      <c r="M502">
        <f t="shared" si="63"/>
        <v>12</v>
      </c>
    </row>
    <row r="503" spans="1:13" x14ac:dyDescent="0.2">
      <c r="A503" t="s">
        <v>7790</v>
      </c>
      <c r="B503">
        <v>4</v>
      </c>
      <c r="C503">
        <f t="shared" si="56"/>
        <v>4</v>
      </c>
      <c r="D503" t="s">
        <v>2544</v>
      </c>
      <c r="E503" t="s">
        <v>2563</v>
      </c>
      <c r="F503" t="s">
        <v>9300</v>
      </c>
      <c r="G503">
        <f t="shared" si="57"/>
        <v>1</v>
      </c>
      <c r="H503">
        <f t="shared" si="58"/>
        <v>0.5</v>
      </c>
      <c r="I503">
        <f t="shared" si="59"/>
        <v>2</v>
      </c>
      <c r="J503" t="str">
        <f t="shared" si="60"/>
        <v>weaksubj</v>
      </c>
      <c r="K503">
        <f t="shared" si="61"/>
        <v>-1</v>
      </c>
      <c r="L503">
        <f t="shared" si="62"/>
        <v>-4</v>
      </c>
      <c r="M503">
        <f t="shared" si="63"/>
        <v>4</v>
      </c>
    </row>
    <row r="504" spans="1:13" x14ac:dyDescent="0.2">
      <c r="A504" t="s">
        <v>7791</v>
      </c>
      <c r="B504">
        <v>8</v>
      </c>
      <c r="C504">
        <f t="shared" si="56"/>
        <v>8</v>
      </c>
      <c r="D504" t="s">
        <v>2544</v>
      </c>
      <c r="E504" t="s">
        <v>2563</v>
      </c>
      <c r="F504" t="s">
        <v>9300</v>
      </c>
      <c r="G504">
        <f t="shared" si="57"/>
        <v>1</v>
      </c>
      <c r="H504">
        <f t="shared" si="58"/>
        <v>0.5</v>
      </c>
      <c r="I504">
        <f t="shared" si="59"/>
        <v>4</v>
      </c>
      <c r="J504" t="str">
        <f t="shared" si="60"/>
        <v>weaksubj</v>
      </c>
      <c r="K504">
        <f t="shared" si="61"/>
        <v>-1</v>
      </c>
      <c r="L504">
        <f t="shared" si="62"/>
        <v>-8</v>
      </c>
      <c r="M504">
        <f t="shared" si="63"/>
        <v>8</v>
      </c>
    </row>
    <row r="505" spans="1:13" x14ac:dyDescent="0.2">
      <c r="A505" t="s">
        <v>7796</v>
      </c>
      <c r="B505">
        <v>1</v>
      </c>
      <c r="C505">
        <f t="shared" si="56"/>
        <v>1</v>
      </c>
      <c r="D505" t="s">
        <v>2544</v>
      </c>
      <c r="E505" t="s">
        <v>2563</v>
      </c>
      <c r="F505" t="s">
        <v>9300</v>
      </c>
      <c r="G505">
        <f t="shared" si="57"/>
        <v>1</v>
      </c>
      <c r="H505">
        <f t="shared" si="58"/>
        <v>0.5</v>
      </c>
      <c r="I505">
        <f t="shared" si="59"/>
        <v>0.5</v>
      </c>
      <c r="J505" t="str">
        <f t="shared" si="60"/>
        <v>weaksubj</v>
      </c>
      <c r="K505">
        <f t="shared" si="61"/>
        <v>-1</v>
      </c>
      <c r="L505">
        <f t="shared" si="62"/>
        <v>-1</v>
      </c>
      <c r="M505">
        <f t="shared" si="63"/>
        <v>1</v>
      </c>
    </row>
    <row r="506" spans="1:13" x14ac:dyDescent="0.2">
      <c r="A506" t="s">
        <v>7795</v>
      </c>
      <c r="B506">
        <v>3</v>
      </c>
      <c r="C506">
        <f t="shared" si="56"/>
        <v>3</v>
      </c>
      <c r="D506" t="s">
        <v>2544</v>
      </c>
      <c r="E506" t="s">
        <v>2563</v>
      </c>
      <c r="F506" t="s">
        <v>9298</v>
      </c>
      <c r="G506">
        <f t="shared" si="57"/>
        <v>1</v>
      </c>
      <c r="H506">
        <f t="shared" si="58"/>
        <v>0.5</v>
      </c>
      <c r="I506">
        <f t="shared" si="59"/>
        <v>1.5</v>
      </c>
      <c r="J506" t="str">
        <f t="shared" si="60"/>
        <v>weaksubj</v>
      </c>
      <c r="K506">
        <f t="shared" si="61"/>
        <v>-1</v>
      </c>
      <c r="L506">
        <f t="shared" si="62"/>
        <v>-3</v>
      </c>
      <c r="M506">
        <f t="shared" si="63"/>
        <v>3</v>
      </c>
    </row>
    <row r="507" spans="1:13" x14ac:dyDescent="0.2">
      <c r="A507" t="s">
        <v>7806</v>
      </c>
      <c r="B507">
        <v>1</v>
      </c>
      <c r="C507">
        <f t="shared" si="56"/>
        <v>1</v>
      </c>
      <c r="D507" t="s">
        <v>2544</v>
      </c>
      <c r="E507" t="s">
        <v>2563</v>
      </c>
      <c r="F507" t="s">
        <v>9302</v>
      </c>
      <c r="G507">
        <f t="shared" si="57"/>
        <v>1</v>
      </c>
      <c r="H507">
        <f t="shared" si="58"/>
        <v>0.5</v>
      </c>
      <c r="I507">
        <f t="shared" si="59"/>
        <v>0.5</v>
      </c>
      <c r="J507" t="str">
        <f t="shared" si="60"/>
        <v>weaksubj</v>
      </c>
      <c r="K507">
        <f t="shared" si="61"/>
        <v>-1</v>
      </c>
      <c r="L507">
        <f t="shared" si="62"/>
        <v>-1</v>
      </c>
      <c r="M507">
        <f t="shared" si="63"/>
        <v>1</v>
      </c>
    </row>
    <row r="508" spans="1:13" x14ac:dyDescent="0.2">
      <c r="A508" t="s">
        <v>7828</v>
      </c>
      <c r="B508">
        <v>1</v>
      </c>
      <c r="C508">
        <f t="shared" si="56"/>
        <v>1</v>
      </c>
      <c r="D508" t="s">
        <v>2544</v>
      </c>
      <c r="E508" t="s">
        <v>2563</v>
      </c>
      <c r="F508" t="s">
        <v>9298</v>
      </c>
      <c r="G508">
        <f t="shared" si="57"/>
        <v>1</v>
      </c>
      <c r="H508">
        <f t="shared" si="58"/>
        <v>0.5</v>
      </c>
      <c r="I508">
        <f t="shared" si="59"/>
        <v>0.5</v>
      </c>
      <c r="J508" t="str">
        <f t="shared" si="60"/>
        <v>weaksubj</v>
      </c>
      <c r="K508">
        <f t="shared" si="61"/>
        <v>-1</v>
      </c>
      <c r="L508">
        <f t="shared" si="62"/>
        <v>-1</v>
      </c>
      <c r="M508">
        <f t="shared" si="63"/>
        <v>1</v>
      </c>
    </row>
    <row r="509" spans="1:13" x14ac:dyDescent="0.2">
      <c r="A509" t="s">
        <v>7845</v>
      </c>
      <c r="B509">
        <v>46</v>
      </c>
      <c r="C509">
        <f t="shared" si="56"/>
        <v>46</v>
      </c>
      <c r="D509" t="s">
        <v>2544</v>
      </c>
      <c r="E509" t="s">
        <v>2563</v>
      </c>
      <c r="F509" t="s">
        <v>9303</v>
      </c>
      <c r="G509">
        <f t="shared" si="57"/>
        <v>1</v>
      </c>
      <c r="H509">
        <f t="shared" si="58"/>
        <v>0.5</v>
      </c>
      <c r="I509">
        <f t="shared" si="59"/>
        <v>23</v>
      </c>
      <c r="J509" t="str">
        <f t="shared" si="60"/>
        <v>weaksubj</v>
      </c>
      <c r="K509">
        <f t="shared" si="61"/>
        <v>-1</v>
      </c>
      <c r="L509">
        <f t="shared" si="62"/>
        <v>-46</v>
      </c>
      <c r="M509">
        <f t="shared" si="63"/>
        <v>46</v>
      </c>
    </row>
    <row r="510" spans="1:13" x14ac:dyDescent="0.2">
      <c r="A510" t="s">
        <v>7846</v>
      </c>
      <c r="B510">
        <v>11</v>
      </c>
      <c r="C510">
        <f t="shared" si="56"/>
        <v>11</v>
      </c>
      <c r="D510" t="s">
        <v>2544</v>
      </c>
      <c r="E510" t="s">
        <v>2563</v>
      </c>
      <c r="F510" t="s">
        <v>9303</v>
      </c>
      <c r="G510">
        <f t="shared" si="57"/>
        <v>1</v>
      </c>
      <c r="H510">
        <f t="shared" si="58"/>
        <v>0.5</v>
      </c>
      <c r="I510">
        <f t="shared" si="59"/>
        <v>5.5</v>
      </c>
      <c r="J510" t="str">
        <f t="shared" si="60"/>
        <v>weaksubj</v>
      </c>
      <c r="K510">
        <f t="shared" si="61"/>
        <v>-1</v>
      </c>
      <c r="L510">
        <f t="shared" si="62"/>
        <v>-11</v>
      </c>
      <c r="M510">
        <f t="shared" si="63"/>
        <v>11</v>
      </c>
    </row>
    <row r="511" spans="1:13" x14ac:dyDescent="0.2">
      <c r="A511" t="s">
        <v>7865</v>
      </c>
      <c r="B511">
        <v>2</v>
      </c>
      <c r="C511">
        <f t="shared" si="56"/>
        <v>2</v>
      </c>
      <c r="D511" t="s">
        <v>2544</v>
      </c>
      <c r="E511" t="s">
        <v>2563</v>
      </c>
      <c r="F511" t="s">
        <v>9302</v>
      </c>
      <c r="G511">
        <f t="shared" si="57"/>
        <v>1</v>
      </c>
      <c r="H511">
        <f t="shared" si="58"/>
        <v>0.5</v>
      </c>
      <c r="I511">
        <f t="shared" si="59"/>
        <v>1</v>
      </c>
      <c r="J511" t="str">
        <f t="shared" si="60"/>
        <v>weaksubj</v>
      </c>
      <c r="K511">
        <f t="shared" si="61"/>
        <v>-1</v>
      </c>
      <c r="L511">
        <f t="shared" si="62"/>
        <v>-2</v>
      </c>
      <c r="M511">
        <f t="shared" si="63"/>
        <v>2</v>
      </c>
    </row>
    <row r="512" spans="1:13" x14ac:dyDescent="0.2">
      <c r="A512" t="s">
        <v>7874</v>
      </c>
      <c r="B512">
        <v>4</v>
      </c>
      <c r="C512">
        <f t="shared" si="56"/>
        <v>4</v>
      </c>
      <c r="D512" t="s">
        <v>2544</v>
      </c>
      <c r="E512" t="s">
        <v>2563</v>
      </c>
      <c r="F512" t="s">
        <v>9298</v>
      </c>
      <c r="G512">
        <f t="shared" si="57"/>
        <v>1</v>
      </c>
      <c r="H512">
        <f t="shared" si="58"/>
        <v>0.5</v>
      </c>
      <c r="I512">
        <f t="shared" si="59"/>
        <v>2</v>
      </c>
      <c r="J512" t="str">
        <f t="shared" si="60"/>
        <v>weaksubj</v>
      </c>
      <c r="K512">
        <f t="shared" si="61"/>
        <v>-1</v>
      </c>
      <c r="L512">
        <f t="shared" si="62"/>
        <v>-4</v>
      </c>
      <c r="M512">
        <f t="shared" si="63"/>
        <v>4</v>
      </c>
    </row>
    <row r="513" spans="1:13" x14ac:dyDescent="0.2">
      <c r="A513" t="s">
        <v>7878</v>
      </c>
      <c r="B513">
        <v>3</v>
      </c>
      <c r="C513">
        <f t="shared" si="56"/>
        <v>3</v>
      </c>
      <c r="D513" t="s">
        <v>2544</v>
      </c>
      <c r="E513" t="s">
        <v>2563</v>
      </c>
      <c r="F513" t="s">
        <v>9300</v>
      </c>
      <c r="G513">
        <f t="shared" si="57"/>
        <v>1</v>
      </c>
      <c r="H513">
        <f t="shared" si="58"/>
        <v>0.5</v>
      </c>
      <c r="I513">
        <f t="shared" si="59"/>
        <v>1.5</v>
      </c>
      <c r="J513" t="str">
        <f t="shared" si="60"/>
        <v>weaksubj</v>
      </c>
      <c r="K513">
        <f t="shared" si="61"/>
        <v>-1</v>
      </c>
      <c r="L513">
        <f t="shared" si="62"/>
        <v>-3</v>
      </c>
      <c r="M513">
        <f t="shared" si="63"/>
        <v>3</v>
      </c>
    </row>
    <row r="514" spans="1:13" x14ac:dyDescent="0.2">
      <c r="A514" t="s">
        <v>7880</v>
      </c>
      <c r="B514">
        <v>8</v>
      </c>
      <c r="C514">
        <f t="shared" si="56"/>
        <v>8</v>
      </c>
      <c r="D514" t="s">
        <v>2544</v>
      </c>
      <c r="E514" t="s">
        <v>2563</v>
      </c>
      <c r="F514" t="s">
        <v>9298</v>
      </c>
      <c r="G514">
        <f t="shared" si="57"/>
        <v>1</v>
      </c>
      <c r="H514">
        <f t="shared" si="58"/>
        <v>0.5</v>
      </c>
      <c r="I514">
        <f t="shared" si="59"/>
        <v>4</v>
      </c>
      <c r="J514" t="str">
        <f t="shared" si="60"/>
        <v>weaksubj</v>
      </c>
      <c r="K514">
        <f t="shared" si="61"/>
        <v>-1</v>
      </c>
      <c r="L514">
        <f t="shared" si="62"/>
        <v>-8</v>
      </c>
      <c r="M514">
        <f t="shared" si="63"/>
        <v>8</v>
      </c>
    </row>
    <row r="515" spans="1:13" x14ac:dyDescent="0.2">
      <c r="A515" t="s">
        <v>7886</v>
      </c>
      <c r="B515">
        <v>2</v>
      </c>
      <c r="C515">
        <f t="shared" si="56"/>
        <v>2</v>
      </c>
      <c r="D515" t="s">
        <v>2544</v>
      </c>
      <c r="E515" t="s">
        <v>2563</v>
      </c>
      <c r="F515" t="s">
        <v>9303</v>
      </c>
      <c r="G515">
        <f t="shared" si="57"/>
        <v>1</v>
      </c>
      <c r="H515">
        <f t="shared" si="58"/>
        <v>0.5</v>
      </c>
      <c r="I515">
        <f t="shared" si="59"/>
        <v>1</v>
      </c>
      <c r="J515" t="str">
        <f t="shared" si="60"/>
        <v>weaksubj</v>
      </c>
      <c r="K515">
        <f t="shared" si="61"/>
        <v>-1</v>
      </c>
      <c r="L515">
        <f t="shared" si="62"/>
        <v>-2</v>
      </c>
      <c r="M515">
        <f t="shared" si="63"/>
        <v>2</v>
      </c>
    </row>
    <row r="516" spans="1:13" x14ac:dyDescent="0.2">
      <c r="A516" t="s">
        <v>7887</v>
      </c>
      <c r="B516">
        <v>4</v>
      </c>
      <c r="C516">
        <f t="shared" si="56"/>
        <v>4</v>
      </c>
      <c r="D516" t="s">
        <v>2544</v>
      </c>
      <c r="E516" t="s">
        <v>2563</v>
      </c>
      <c r="F516" t="s">
        <v>9300</v>
      </c>
      <c r="G516">
        <f t="shared" si="57"/>
        <v>1</v>
      </c>
      <c r="H516">
        <f t="shared" si="58"/>
        <v>0.5</v>
      </c>
      <c r="I516">
        <f t="shared" si="59"/>
        <v>2</v>
      </c>
      <c r="J516" t="str">
        <f t="shared" si="60"/>
        <v>weaksubj</v>
      </c>
      <c r="K516">
        <f t="shared" si="61"/>
        <v>-1</v>
      </c>
      <c r="L516">
        <f t="shared" si="62"/>
        <v>-4</v>
      </c>
      <c r="M516">
        <f t="shared" si="63"/>
        <v>4</v>
      </c>
    </row>
    <row r="517" spans="1:13" x14ac:dyDescent="0.2">
      <c r="A517" t="s">
        <v>7890</v>
      </c>
      <c r="B517">
        <v>1</v>
      </c>
      <c r="C517">
        <f t="shared" si="56"/>
        <v>1</v>
      </c>
      <c r="D517" t="s">
        <v>2544</v>
      </c>
      <c r="E517" t="s">
        <v>2563</v>
      </c>
      <c r="F517" t="s">
        <v>9301</v>
      </c>
      <c r="G517">
        <f t="shared" si="57"/>
        <v>1</v>
      </c>
      <c r="H517">
        <f t="shared" si="58"/>
        <v>0.5</v>
      </c>
      <c r="I517">
        <f t="shared" si="59"/>
        <v>0.5</v>
      </c>
      <c r="J517" t="str">
        <f t="shared" si="60"/>
        <v>weaksubj</v>
      </c>
      <c r="K517">
        <f t="shared" si="61"/>
        <v>-1</v>
      </c>
      <c r="L517">
        <f t="shared" si="62"/>
        <v>-1</v>
      </c>
      <c r="M517">
        <f t="shared" si="63"/>
        <v>1</v>
      </c>
    </row>
    <row r="518" spans="1:13" x14ac:dyDescent="0.2">
      <c r="A518" t="s">
        <v>7916</v>
      </c>
      <c r="B518">
        <v>1</v>
      </c>
      <c r="C518">
        <f t="shared" si="56"/>
        <v>1</v>
      </c>
      <c r="D518" t="s">
        <v>2544</v>
      </c>
      <c r="E518" t="s">
        <v>2563</v>
      </c>
      <c r="F518" t="s">
        <v>9300</v>
      </c>
      <c r="G518">
        <f t="shared" si="57"/>
        <v>1</v>
      </c>
      <c r="H518">
        <f t="shared" si="58"/>
        <v>0.5</v>
      </c>
      <c r="I518">
        <f t="shared" si="59"/>
        <v>0.5</v>
      </c>
      <c r="J518" t="str">
        <f t="shared" si="60"/>
        <v>weaksubj</v>
      </c>
      <c r="K518">
        <f t="shared" si="61"/>
        <v>-1</v>
      </c>
      <c r="L518">
        <f t="shared" si="62"/>
        <v>-1</v>
      </c>
      <c r="M518">
        <f t="shared" si="63"/>
        <v>1</v>
      </c>
    </row>
    <row r="519" spans="1:13" x14ac:dyDescent="0.2">
      <c r="A519" t="s">
        <v>7925</v>
      </c>
      <c r="B519">
        <v>4</v>
      </c>
      <c r="C519">
        <f t="shared" si="56"/>
        <v>4</v>
      </c>
      <c r="D519" t="s">
        <v>2544</v>
      </c>
      <c r="E519" t="s">
        <v>2563</v>
      </c>
      <c r="F519" t="s">
        <v>9302</v>
      </c>
      <c r="G519">
        <f t="shared" si="57"/>
        <v>1</v>
      </c>
      <c r="H519">
        <f t="shared" si="58"/>
        <v>0.5</v>
      </c>
      <c r="I519">
        <f t="shared" si="59"/>
        <v>2</v>
      </c>
      <c r="J519" t="str">
        <f t="shared" si="60"/>
        <v>weaksubj</v>
      </c>
      <c r="K519">
        <f t="shared" si="61"/>
        <v>-1</v>
      </c>
      <c r="L519">
        <f t="shared" si="62"/>
        <v>-4</v>
      </c>
      <c r="M519">
        <f t="shared" si="63"/>
        <v>4</v>
      </c>
    </row>
    <row r="520" spans="1:13" x14ac:dyDescent="0.2">
      <c r="A520" t="s">
        <v>7932</v>
      </c>
      <c r="B520">
        <v>4</v>
      </c>
      <c r="C520">
        <f t="shared" ref="C520:C583" si="64">IF(A520=A519,0,B520)</f>
        <v>4</v>
      </c>
      <c r="D520" t="s">
        <v>2544</v>
      </c>
      <c r="E520" t="s">
        <v>2563</v>
      </c>
      <c r="F520" t="s">
        <v>9302</v>
      </c>
      <c r="G520">
        <f t="shared" ref="G520:G583" si="65">VLOOKUP(E520,$G$1:$H$4,2,FALSE)</f>
        <v>1</v>
      </c>
      <c r="H520">
        <f t="shared" ref="H520:H583" si="66">VLOOKUP(D520,$D$1:$E$2,2,FALSE)</f>
        <v>0.5</v>
      </c>
      <c r="I520">
        <f t="shared" ref="I520:I583" si="67">C520*G520*H520</f>
        <v>2</v>
      </c>
      <c r="J520" t="str">
        <f t="shared" ref="J520:J583" si="68">IF(E520=$I$660,D520,0)</f>
        <v>weaksubj</v>
      </c>
      <c r="K520">
        <f t="shared" ref="K520:K583" si="69">IF(J520=0,0,IF(J520=$A$1,$B$1,$B$2))</f>
        <v>-1</v>
      </c>
      <c r="L520">
        <f t="shared" ref="L520:L583" si="70">K520*C520</f>
        <v>-4</v>
      </c>
      <c r="M520">
        <f t="shared" ref="M520:M583" si="71">ABS(K520)*C520</f>
        <v>4</v>
      </c>
    </row>
    <row r="521" spans="1:13" x14ac:dyDescent="0.2">
      <c r="A521" t="s">
        <v>7933</v>
      </c>
      <c r="B521">
        <v>2</v>
      </c>
      <c r="C521">
        <f t="shared" si="64"/>
        <v>2</v>
      </c>
      <c r="D521" t="s">
        <v>2544</v>
      </c>
      <c r="E521" t="s">
        <v>2563</v>
      </c>
      <c r="F521" t="s">
        <v>9302</v>
      </c>
      <c r="G521">
        <f t="shared" si="65"/>
        <v>1</v>
      </c>
      <c r="H521">
        <f t="shared" si="66"/>
        <v>0.5</v>
      </c>
      <c r="I521">
        <f t="shared" si="67"/>
        <v>1</v>
      </c>
      <c r="J521" t="str">
        <f t="shared" si="68"/>
        <v>weaksubj</v>
      </c>
      <c r="K521">
        <f t="shared" si="69"/>
        <v>-1</v>
      </c>
      <c r="L521">
        <f t="shared" si="70"/>
        <v>-2</v>
      </c>
      <c r="M521">
        <f t="shared" si="71"/>
        <v>2</v>
      </c>
    </row>
    <row r="522" spans="1:13" x14ac:dyDescent="0.2">
      <c r="A522" t="s">
        <v>7941</v>
      </c>
      <c r="B522">
        <v>13</v>
      </c>
      <c r="C522">
        <f t="shared" si="64"/>
        <v>13</v>
      </c>
      <c r="D522" t="s">
        <v>2544</v>
      </c>
      <c r="E522" t="s">
        <v>2563</v>
      </c>
      <c r="F522" t="s">
        <v>9301</v>
      </c>
      <c r="G522">
        <f t="shared" si="65"/>
        <v>1</v>
      </c>
      <c r="H522">
        <f t="shared" si="66"/>
        <v>0.5</v>
      </c>
      <c r="I522">
        <f t="shared" si="67"/>
        <v>6.5</v>
      </c>
      <c r="J522" t="str">
        <f t="shared" si="68"/>
        <v>weaksubj</v>
      </c>
      <c r="K522">
        <f t="shared" si="69"/>
        <v>-1</v>
      </c>
      <c r="L522">
        <f t="shared" si="70"/>
        <v>-13</v>
      </c>
      <c r="M522">
        <f t="shared" si="71"/>
        <v>13</v>
      </c>
    </row>
    <row r="523" spans="1:13" x14ac:dyDescent="0.2">
      <c r="A523" t="s">
        <v>7942</v>
      </c>
      <c r="B523">
        <v>1</v>
      </c>
      <c r="C523">
        <f t="shared" si="64"/>
        <v>1</v>
      </c>
      <c r="D523" t="s">
        <v>2544</v>
      </c>
      <c r="E523" t="s">
        <v>2563</v>
      </c>
      <c r="F523" t="s">
        <v>9301</v>
      </c>
      <c r="G523">
        <f t="shared" si="65"/>
        <v>1</v>
      </c>
      <c r="H523">
        <f t="shared" si="66"/>
        <v>0.5</v>
      </c>
      <c r="I523">
        <f t="shared" si="67"/>
        <v>0.5</v>
      </c>
      <c r="J523" t="str">
        <f t="shared" si="68"/>
        <v>weaksubj</v>
      </c>
      <c r="K523">
        <f t="shared" si="69"/>
        <v>-1</v>
      </c>
      <c r="L523">
        <f t="shared" si="70"/>
        <v>-1</v>
      </c>
      <c r="M523">
        <f t="shared" si="71"/>
        <v>1</v>
      </c>
    </row>
    <row r="524" spans="1:13" x14ac:dyDescent="0.2">
      <c r="A524" t="s">
        <v>7948</v>
      </c>
      <c r="B524">
        <v>3</v>
      </c>
      <c r="C524">
        <f t="shared" si="64"/>
        <v>3</v>
      </c>
      <c r="D524" t="s">
        <v>2544</v>
      </c>
      <c r="E524" t="s">
        <v>2563</v>
      </c>
      <c r="F524" t="s">
        <v>9301</v>
      </c>
      <c r="G524">
        <f t="shared" si="65"/>
        <v>1</v>
      </c>
      <c r="H524">
        <f t="shared" si="66"/>
        <v>0.5</v>
      </c>
      <c r="I524">
        <f t="shared" si="67"/>
        <v>1.5</v>
      </c>
      <c r="J524" t="str">
        <f t="shared" si="68"/>
        <v>weaksubj</v>
      </c>
      <c r="K524">
        <f t="shared" si="69"/>
        <v>-1</v>
      </c>
      <c r="L524">
        <f t="shared" si="70"/>
        <v>-3</v>
      </c>
      <c r="M524">
        <f t="shared" si="71"/>
        <v>3</v>
      </c>
    </row>
    <row r="525" spans="1:13" x14ac:dyDescent="0.2">
      <c r="A525" t="s">
        <v>7970</v>
      </c>
      <c r="B525">
        <v>1</v>
      </c>
      <c r="C525">
        <f t="shared" si="64"/>
        <v>1</v>
      </c>
      <c r="D525" t="s">
        <v>2544</v>
      </c>
      <c r="E525" t="s">
        <v>2563</v>
      </c>
      <c r="F525" t="s">
        <v>9302</v>
      </c>
      <c r="G525">
        <f t="shared" si="65"/>
        <v>1</v>
      </c>
      <c r="H525">
        <f t="shared" si="66"/>
        <v>0.5</v>
      </c>
      <c r="I525">
        <f t="shared" si="67"/>
        <v>0.5</v>
      </c>
      <c r="J525" t="str">
        <f t="shared" si="68"/>
        <v>weaksubj</v>
      </c>
      <c r="K525">
        <f t="shared" si="69"/>
        <v>-1</v>
      </c>
      <c r="L525">
        <f t="shared" si="70"/>
        <v>-1</v>
      </c>
      <c r="M525">
        <f t="shared" si="71"/>
        <v>1</v>
      </c>
    </row>
    <row r="526" spans="1:13" x14ac:dyDescent="0.2">
      <c r="A526" t="s">
        <v>7975</v>
      </c>
      <c r="B526">
        <v>289</v>
      </c>
      <c r="C526">
        <f t="shared" si="64"/>
        <v>289</v>
      </c>
      <c r="D526" t="s">
        <v>2544</v>
      </c>
      <c r="E526" t="s">
        <v>2563</v>
      </c>
      <c r="F526" t="s">
        <v>9303</v>
      </c>
      <c r="G526">
        <f t="shared" si="65"/>
        <v>1</v>
      </c>
      <c r="H526">
        <f t="shared" si="66"/>
        <v>0.5</v>
      </c>
      <c r="I526">
        <f t="shared" si="67"/>
        <v>144.5</v>
      </c>
      <c r="J526" t="str">
        <f t="shared" si="68"/>
        <v>weaksubj</v>
      </c>
      <c r="K526">
        <f t="shared" si="69"/>
        <v>-1</v>
      </c>
      <c r="L526">
        <f t="shared" si="70"/>
        <v>-289</v>
      </c>
      <c r="M526">
        <f t="shared" si="71"/>
        <v>289</v>
      </c>
    </row>
    <row r="527" spans="1:13" x14ac:dyDescent="0.2">
      <c r="A527" t="s">
        <v>7977</v>
      </c>
      <c r="B527">
        <v>1</v>
      </c>
      <c r="C527">
        <f t="shared" si="64"/>
        <v>1</v>
      </c>
      <c r="D527" t="s">
        <v>2544</v>
      </c>
      <c r="E527" t="s">
        <v>2563</v>
      </c>
      <c r="F527" t="s">
        <v>9300</v>
      </c>
      <c r="G527">
        <f t="shared" si="65"/>
        <v>1</v>
      </c>
      <c r="H527">
        <f t="shared" si="66"/>
        <v>0.5</v>
      </c>
      <c r="I527">
        <f t="shared" si="67"/>
        <v>0.5</v>
      </c>
      <c r="J527" t="str">
        <f t="shared" si="68"/>
        <v>weaksubj</v>
      </c>
      <c r="K527">
        <f t="shared" si="69"/>
        <v>-1</v>
      </c>
      <c r="L527">
        <f t="shared" si="70"/>
        <v>-1</v>
      </c>
      <c r="M527">
        <f t="shared" si="71"/>
        <v>1</v>
      </c>
    </row>
    <row r="528" spans="1:13" x14ac:dyDescent="0.2">
      <c r="A528" t="s">
        <v>8001</v>
      </c>
      <c r="B528">
        <v>37</v>
      </c>
      <c r="C528">
        <f t="shared" si="64"/>
        <v>37</v>
      </c>
      <c r="D528" t="s">
        <v>2544</v>
      </c>
      <c r="E528" t="s">
        <v>2563</v>
      </c>
      <c r="F528" t="s">
        <v>9300</v>
      </c>
      <c r="G528">
        <f t="shared" si="65"/>
        <v>1</v>
      </c>
      <c r="H528">
        <f t="shared" si="66"/>
        <v>0.5</v>
      </c>
      <c r="I528">
        <f t="shared" si="67"/>
        <v>18.5</v>
      </c>
      <c r="J528" t="str">
        <f t="shared" si="68"/>
        <v>weaksubj</v>
      </c>
      <c r="K528">
        <f t="shared" si="69"/>
        <v>-1</v>
      </c>
      <c r="L528">
        <f t="shared" si="70"/>
        <v>-37</v>
      </c>
      <c r="M528">
        <f t="shared" si="71"/>
        <v>37</v>
      </c>
    </row>
    <row r="529" spans="1:13" x14ac:dyDescent="0.2">
      <c r="A529" t="s">
        <v>8002</v>
      </c>
      <c r="B529">
        <v>6</v>
      </c>
      <c r="C529">
        <f t="shared" si="64"/>
        <v>6</v>
      </c>
      <c r="D529" t="s">
        <v>2544</v>
      </c>
      <c r="E529" t="s">
        <v>2563</v>
      </c>
      <c r="F529" t="s">
        <v>9298</v>
      </c>
      <c r="G529">
        <f t="shared" si="65"/>
        <v>1</v>
      </c>
      <c r="H529">
        <f t="shared" si="66"/>
        <v>0.5</v>
      </c>
      <c r="I529">
        <f t="shared" si="67"/>
        <v>3</v>
      </c>
      <c r="J529" t="str">
        <f t="shared" si="68"/>
        <v>weaksubj</v>
      </c>
      <c r="K529">
        <f t="shared" si="69"/>
        <v>-1</v>
      </c>
      <c r="L529">
        <f t="shared" si="70"/>
        <v>-6</v>
      </c>
      <c r="M529">
        <f t="shared" si="71"/>
        <v>6</v>
      </c>
    </row>
    <row r="530" spans="1:13" x14ac:dyDescent="0.2">
      <c r="A530" t="s">
        <v>8003</v>
      </c>
      <c r="B530">
        <v>1</v>
      </c>
      <c r="C530">
        <f t="shared" si="64"/>
        <v>1</v>
      </c>
      <c r="D530" t="s">
        <v>2544</v>
      </c>
      <c r="E530" t="s">
        <v>2563</v>
      </c>
      <c r="F530" t="s">
        <v>9302</v>
      </c>
      <c r="G530">
        <f t="shared" si="65"/>
        <v>1</v>
      </c>
      <c r="H530">
        <f t="shared" si="66"/>
        <v>0.5</v>
      </c>
      <c r="I530">
        <f t="shared" si="67"/>
        <v>0.5</v>
      </c>
      <c r="J530" t="str">
        <f t="shared" si="68"/>
        <v>weaksubj</v>
      </c>
      <c r="K530">
        <f t="shared" si="69"/>
        <v>-1</v>
      </c>
      <c r="L530">
        <f t="shared" si="70"/>
        <v>-1</v>
      </c>
      <c r="M530">
        <f t="shared" si="71"/>
        <v>1</v>
      </c>
    </row>
    <row r="531" spans="1:13" x14ac:dyDescent="0.2">
      <c r="A531" t="s">
        <v>8017</v>
      </c>
      <c r="B531">
        <v>68</v>
      </c>
      <c r="C531">
        <f t="shared" si="64"/>
        <v>68</v>
      </c>
      <c r="D531" t="s">
        <v>2544</v>
      </c>
      <c r="E531" t="s">
        <v>2563</v>
      </c>
      <c r="F531" t="s">
        <v>9298</v>
      </c>
      <c r="G531">
        <f t="shared" si="65"/>
        <v>1</v>
      </c>
      <c r="H531">
        <f t="shared" si="66"/>
        <v>0.5</v>
      </c>
      <c r="I531">
        <f t="shared" si="67"/>
        <v>34</v>
      </c>
      <c r="J531" t="str">
        <f t="shared" si="68"/>
        <v>weaksubj</v>
      </c>
      <c r="K531">
        <f t="shared" si="69"/>
        <v>-1</v>
      </c>
      <c r="L531">
        <f t="shared" si="70"/>
        <v>-68</v>
      </c>
      <c r="M531">
        <f t="shared" si="71"/>
        <v>68</v>
      </c>
    </row>
    <row r="532" spans="1:13" x14ac:dyDescent="0.2">
      <c r="A532" t="s">
        <v>8015</v>
      </c>
      <c r="B532">
        <v>1</v>
      </c>
      <c r="C532">
        <f t="shared" si="64"/>
        <v>1</v>
      </c>
      <c r="D532" t="s">
        <v>2544</v>
      </c>
      <c r="E532" t="s">
        <v>2563</v>
      </c>
      <c r="F532" t="s">
        <v>9303</v>
      </c>
      <c r="G532">
        <f t="shared" si="65"/>
        <v>1</v>
      </c>
      <c r="H532">
        <f t="shared" si="66"/>
        <v>0.5</v>
      </c>
      <c r="I532">
        <f t="shared" si="67"/>
        <v>0.5</v>
      </c>
      <c r="J532" t="str">
        <f t="shared" si="68"/>
        <v>weaksubj</v>
      </c>
      <c r="K532">
        <f t="shared" si="69"/>
        <v>-1</v>
      </c>
      <c r="L532">
        <f t="shared" si="70"/>
        <v>-1</v>
      </c>
      <c r="M532">
        <f t="shared" si="71"/>
        <v>1</v>
      </c>
    </row>
    <row r="533" spans="1:13" x14ac:dyDescent="0.2">
      <c r="A533" t="s">
        <v>8016</v>
      </c>
      <c r="B533">
        <v>3</v>
      </c>
      <c r="C533">
        <f t="shared" si="64"/>
        <v>3</v>
      </c>
      <c r="D533" t="s">
        <v>2544</v>
      </c>
      <c r="E533" t="s">
        <v>2563</v>
      </c>
      <c r="F533" t="s">
        <v>9303</v>
      </c>
      <c r="G533">
        <f t="shared" si="65"/>
        <v>1</v>
      </c>
      <c r="H533">
        <f t="shared" si="66"/>
        <v>0.5</v>
      </c>
      <c r="I533">
        <f t="shared" si="67"/>
        <v>1.5</v>
      </c>
      <c r="J533" t="str">
        <f t="shared" si="68"/>
        <v>weaksubj</v>
      </c>
      <c r="K533">
        <f t="shared" si="69"/>
        <v>-1</v>
      </c>
      <c r="L533">
        <f t="shared" si="70"/>
        <v>-3</v>
      </c>
      <c r="M533">
        <f t="shared" si="71"/>
        <v>3</v>
      </c>
    </row>
    <row r="534" spans="1:13" x14ac:dyDescent="0.2">
      <c r="A534" t="s">
        <v>8020</v>
      </c>
      <c r="B534">
        <v>4</v>
      </c>
      <c r="C534">
        <f t="shared" si="64"/>
        <v>4</v>
      </c>
      <c r="D534" t="s">
        <v>2544</v>
      </c>
      <c r="E534" t="s">
        <v>2563</v>
      </c>
      <c r="F534" t="s">
        <v>9298</v>
      </c>
      <c r="G534">
        <f t="shared" si="65"/>
        <v>1</v>
      </c>
      <c r="H534">
        <f t="shared" si="66"/>
        <v>0.5</v>
      </c>
      <c r="I534">
        <f t="shared" si="67"/>
        <v>2</v>
      </c>
      <c r="J534" t="str">
        <f t="shared" si="68"/>
        <v>weaksubj</v>
      </c>
      <c r="K534">
        <f t="shared" si="69"/>
        <v>-1</v>
      </c>
      <c r="L534">
        <f t="shared" si="70"/>
        <v>-4</v>
      </c>
      <c r="M534">
        <f t="shared" si="71"/>
        <v>4</v>
      </c>
    </row>
    <row r="535" spans="1:13" x14ac:dyDescent="0.2">
      <c r="A535" t="s">
        <v>8027</v>
      </c>
      <c r="B535">
        <v>6</v>
      </c>
      <c r="C535">
        <f t="shared" si="64"/>
        <v>6</v>
      </c>
      <c r="D535" t="s">
        <v>2544</v>
      </c>
      <c r="E535" t="s">
        <v>2563</v>
      </c>
      <c r="F535" t="s">
        <v>9298</v>
      </c>
      <c r="G535">
        <f t="shared" si="65"/>
        <v>1</v>
      </c>
      <c r="H535">
        <f t="shared" si="66"/>
        <v>0.5</v>
      </c>
      <c r="I535">
        <f t="shared" si="67"/>
        <v>3</v>
      </c>
      <c r="J535" t="str">
        <f t="shared" si="68"/>
        <v>weaksubj</v>
      </c>
      <c r="K535">
        <f t="shared" si="69"/>
        <v>-1</v>
      </c>
      <c r="L535">
        <f t="shared" si="70"/>
        <v>-6</v>
      </c>
      <c r="M535">
        <f t="shared" si="71"/>
        <v>6</v>
      </c>
    </row>
    <row r="536" spans="1:13" x14ac:dyDescent="0.2">
      <c r="A536" t="s">
        <v>8038</v>
      </c>
      <c r="B536">
        <v>3</v>
      </c>
      <c r="C536">
        <f t="shared" si="64"/>
        <v>3</v>
      </c>
      <c r="D536" t="s">
        <v>2544</v>
      </c>
      <c r="E536" t="s">
        <v>2563</v>
      </c>
      <c r="F536" t="s">
        <v>9302</v>
      </c>
      <c r="G536">
        <f t="shared" si="65"/>
        <v>1</v>
      </c>
      <c r="H536">
        <f t="shared" si="66"/>
        <v>0.5</v>
      </c>
      <c r="I536">
        <f t="shared" si="67"/>
        <v>1.5</v>
      </c>
      <c r="J536" t="str">
        <f t="shared" si="68"/>
        <v>weaksubj</v>
      </c>
      <c r="K536">
        <f t="shared" si="69"/>
        <v>-1</v>
      </c>
      <c r="L536">
        <f t="shared" si="70"/>
        <v>-3</v>
      </c>
      <c r="M536">
        <f t="shared" si="71"/>
        <v>3</v>
      </c>
    </row>
    <row r="537" spans="1:13" x14ac:dyDescent="0.2">
      <c r="A537" t="s">
        <v>8050</v>
      </c>
      <c r="B537">
        <v>7</v>
      </c>
      <c r="C537">
        <f t="shared" si="64"/>
        <v>7</v>
      </c>
      <c r="D537" t="s">
        <v>2544</v>
      </c>
      <c r="E537" t="s">
        <v>2563</v>
      </c>
      <c r="F537" t="s">
        <v>9302</v>
      </c>
      <c r="G537">
        <f t="shared" si="65"/>
        <v>1</v>
      </c>
      <c r="H537">
        <f t="shared" si="66"/>
        <v>0.5</v>
      </c>
      <c r="I537">
        <f t="shared" si="67"/>
        <v>3.5</v>
      </c>
      <c r="J537" t="str">
        <f t="shared" si="68"/>
        <v>weaksubj</v>
      </c>
      <c r="K537">
        <f t="shared" si="69"/>
        <v>-1</v>
      </c>
      <c r="L537">
        <f t="shared" si="70"/>
        <v>-7</v>
      </c>
      <c r="M537">
        <f t="shared" si="71"/>
        <v>7</v>
      </c>
    </row>
    <row r="538" spans="1:13" x14ac:dyDescent="0.2">
      <c r="A538" t="s">
        <v>8065</v>
      </c>
      <c r="B538">
        <v>1</v>
      </c>
      <c r="C538">
        <f t="shared" si="64"/>
        <v>1</v>
      </c>
      <c r="D538" t="s">
        <v>2544</v>
      </c>
      <c r="E538" t="s">
        <v>2563</v>
      </c>
      <c r="F538" t="s">
        <v>9298</v>
      </c>
      <c r="G538">
        <f t="shared" si="65"/>
        <v>1</v>
      </c>
      <c r="H538">
        <f t="shared" si="66"/>
        <v>0.5</v>
      </c>
      <c r="I538">
        <f t="shared" si="67"/>
        <v>0.5</v>
      </c>
      <c r="J538" t="str">
        <f t="shared" si="68"/>
        <v>weaksubj</v>
      </c>
      <c r="K538">
        <f t="shared" si="69"/>
        <v>-1</v>
      </c>
      <c r="L538">
        <f t="shared" si="70"/>
        <v>-1</v>
      </c>
      <c r="M538">
        <f t="shared" si="71"/>
        <v>1</v>
      </c>
    </row>
    <row r="539" spans="1:13" x14ac:dyDescent="0.2">
      <c r="A539" t="s">
        <v>8067</v>
      </c>
      <c r="B539">
        <v>1</v>
      </c>
      <c r="C539">
        <f t="shared" si="64"/>
        <v>1</v>
      </c>
      <c r="D539" t="s">
        <v>2544</v>
      </c>
      <c r="E539" t="s">
        <v>2563</v>
      </c>
      <c r="F539" t="s">
        <v>9298</v>
      </c>
      <c r="G539">
        <f t="shared" si="65"/>
        <v>1</v>
      </c>
      <c r="H539">
        <f t="shared" si="66"/>
        <v>0.5</v>
      </c>
      <c r="I539">
        <f t="shared" si="67"/>
        <v>0.5</v>
      </c>
      <c r="J539" t="str">
        <f t="shared" si="68"/>
        <v>weaksubj</v>
      </c>
      <c r="K539">
        <f t="shared" si="69"/>
        <v>-1</v>
      </c>
      <c r="L539">
        <f t="shared" si="70"/>
        <v>-1</v>
      </c>
      <c r="M539">
        <f t="shared" si="71"/>
        <v>1</v>
      </c>
    </row>
    <row r="540" spans="1:13" x14ac:dyDescent="0.2">
      <c r="A540" t="s">
        <v>8084</v>
      </c>
      <c r="B540">
        <v>13</v>
      </c>
      <c r="C540">
        <f t="shared" si="64"/>
        <v>13</v>
      </c>
      <c r="D540" t="s">
        <v>2544</v>
      </c>
      <c r="E540" t="s">
        <v>2563</v>
      </c>
      <c r="F540" t="s">
        <v>9301</v>
      </c>
      <c r="G540">
        <f t="shared" si="65"/>
        <v>1</v>
      </c>
      <c r="H540">
        <f t="shared" si="66"/>
        <v>0.5</v>
      </c>
      <c r="I540">
        <f t="shared" si="67"/>
        <v>6.5</v>
      </c>
      <c r="J540" t="str">
        <f t="shared" si="68"/>
        <v>weaksubj</v>
      </c>
      <c r="K540">
        <f t="shared" si="69"/>
        <v>-1</v>
      </c>
      <c r="L540">
        <f t="shared" si="70"/>
        <v>-13</v>
      </c>
      <c r="M540">
        <f t="shared" si="71"/>
        <v>13</v>
      </c>
    </row>
    <row r="541" spans="1:13" x14ac:dyDescent="0.2">
      <c r="A541" t="s">
        <v>8087</v>
      </c>
      <c r="B541">
        <v>17</v>
      </c>
      <c r="C541">
        <f t="shared" si="64"/>
        <v>17</v>
      </c>
      <c r="D541" t="s">
        <v>2544</v>
      </c>
      <c r="E541" t="s">
        <v>2563</v>
      </c>
      <c r="F541" t="s">
        <v>9301</v>
      </c>
      <c r="G541">
        <f t="shared" si="65"/>
        <v>1</v>
      </c>
      <c r="H541">
        <f t="shared" si="66"/>
        <v>0.5</v>
      </c>
      <c r="I541">
        <f t="shared" si="67"/>
        <v>8.5</v>
      </c>
      <c r="J541" t="str">
        <f t="shared" si="68"/>
        <v>weaksubj</v>
      </c>
      <c r="K541">
        <f t="shared" si="69"/>
        <v>-1</v>
      </c>
      <c r="L541">
        <f t="shared" si="70"/>
        <v>-17</v>
      </c>
      <c r="M541">
        <f t="shared" si="71"/>
        <v>17</v>
      </c>
    </row>
    <row r="542" spans="1:13" x14ac:dyDescent="0.2">
      <c r="A542" t="s">
        <v>8103</v>
      </c>
      <c r="B542">
        <v>3</v>
      </c>
      <c r="C542">
        <f t="shared" si="64"/>
        <v>3</v>
      </c>
      <c r="D542" t="s">
        <v>2544</v>
      </c>
      <c r="E542" t="s">
        <v>2563</v>
      </c>
      <c r="F542" t="s">
        <v>9298</v>
      </c>
      <c r="G542">
        <f t="shared" si="65"/>
        <v>1</v>
      </c>
      <c r="H542">
        <f t="shared" si="66"/>
        <v>0.5</v>
      </c>
      <c r="I542">
        <f t="shared" si="67"/>
        <v>1.5</v>
      </c>
      <c r="J542" t="str">
        <f t="shared" si="68"/>
        <v>weaksubj</v>
      </c>
      <c r="K542">
        <f t="shared" si="69"/>
        <v>-1</v>
      </c>
      <c r="L542">
        <f t="shared" si="70"/>
        <v>-3</v>
      </c>
      <c r="M542">
        <f t="shared" si="71"/>
        <v>3</v>
      </c>
    </row>
    <row r="543" spans="1:13" x14ac:dyDescent="0.2">
      <c r="A543" t="s">
        <v>8105</v>
      </c>
      <c r="B543">
        <v>1</v>
      </c>
      <c r="C543">
        <f t="shared" si="64"/>
        <v>1</v>
      </c>
      <c r="D543" t="s">
        <v>2544</v>
      </c>
      <c r="E543" t="s">
        <v>2563</v>
      </c>
      <c r="F543" t="s">
        <v>9302</v>
      </c>
      <c r="G543">
        <f t="shared" si="65"/>
        <v>1</v>
      </c>
      <c r="H543">
        <f t="shared" si="66"/>
        <v>0.5</v>
      </c>
      <c r="I543">
        <f t="shared" si="67"/>
        <v>0.5</v>
      </c>
      <c r="J543" t="str">
        <f t="shared" si="68"/>
        <v>weaksubj</v>
      </c>
      <c r="K543">
        <f t="shared" si="69"/>
        <v>-1</v>
      </c>
      <c r="L543">
        <f t="shared" si="70"/>
        <v>-1</v>
      </c>
      <c r="M543">
        <f t="shared" si="71"/>
        <v>1</v>
      </c>
    </row>
    <row r="544" spans="1:13" x14ac:dyDescent="0.2">
      <c r="A544" t="s">
        <v>8111</v>
      </c>
      <c r="B544">
        <v>2</v>
      </c>
      <c r="C544">
        <f t="shared" si="64"/>
        <v>2</v>
      </c>
      <c r="D544" t="s">
        <v>2544</v>
      </c>
      <c r="E544" t="s">
        <v>2563</v>
      </c>
      <c r="F544" t="s">
        <v>9300</v>
      </c>
      <c r="G544">
        <f t="shared" si="65"/>
        <v>1</v>
      </c>
      <c r="H544">
        <f t="shared" si="66"/>
        <v>0.5</v>
      </c>
      <c r="I544">
        <f t="shared" si="67"/>
        <v>1</v>
      </c>
      <c r="J544" t="str">
        <f t="shared" si="68"/>
        <v>weaksubj</v>
      </c>
      <c r="K544">
        <f t="shared" si="69"/>
        <v>-1</v>
      </c>
      <c r="L544">
        <f t="shared" si="70"/>
        <v>-2</v>
      </c>
      <c r="M544">
        <f t="shared" si="71"/>
        <v>2</v>
      </c>
    </row>
    <row r="545" spans="1:13" x14ac:dyDescent="0.2">
      <c r="A545" t="s">
        <v>8123</v>
      </c>
      <c r="B545">
        <v>51</v>
      </c>
      <c r="C545">
        <f t="shared" si="64"/>
        <v>51</v>
      </c>
      <c r="D545" t="s">
        <v>2544</v>
      </c>
      <c r="E545" t="s">
        <v>2563</v>
      </c>
      <c r="F545" t="s">
        <v>9303</v>
      </c>
      <c r="G545">
        <f t="shared" si="65"/>
        <v>1</v>
      </c>
      <c r="H545">
        <f t="shared" si="66"/>
        <v>0.5</v>
      </c>
      <c r="I545">
        <f t="shared" si="67"/>
        <v>25.5</v>
      </c>
      <c r="J545" t="str">
        <f t="shared" si="68"/>
        <v>weaksubj</v>
      </c>
      <c r="K545">
        <f t="shared" si="69"/>
        <v>-1</v>
      </c>
      <c r="L545">
        <f t="shared" si="70"/>
        <v>-51</v>
      </c>
      <c r="M545">
        <f t="shared" si="71"/>
        <v>51</v>
      </c>
    </row>
    <row r="546" spans="1:13" x14ac:dyDescent="0.2">
      <c r="A546" t="s">
        <v>8135</v>
      </c>
      <c r="B546">
        <v>1</v>
      </c>
      <c r="C546">
        <f t="shared" si="64"/>
        <v>1</v>
      </c>
      <c r="D546" t="s">
        <v>2544</v>
      </c>
      <c r="E546" t="s">
        <v>2563</v>
      </c>
      <c r="F546" t="s">
        <v>9302</v>
      </c>
      <c r="G546">
        <f t="shared" si="65"/>
        <v>1</v>
      </c>
      <c r="H546">
        <f t="shared" si="66"/>
        <v>0.5</v>
      </c>
      <c r="I546">
        <f t="shared" si="67"/>
        <v>0.5</v>
      </c>
      <c r="J546" t="str">
        <f t="shared" si="68"/>
        <v>weaksubj</v>
      </c>
      <c r="K546">
        <f t="shared" si="69"/>
        <v>-1</v>
      </c>
      <c r="L546">
        <f t="shared" si="70"/>
        <v>-1</v>
      </c>
      <c r="M546">
        <f t="shared" si="71"/>
        <v>1</v>
      </c>
    </row>
    <row r="547" spans="1:13" x14ac:dyDescent="0.2">
      <c r="A547" t="s">
        <v>8148</v>
      </c>
      <c r="B547">
        <v>1</v>
      </c>
      <c r="C547">
        <f t="shared" si="64"/>
        <v>1</v>
      </c>
      <c r="D547" t="s">
        <v>2544</v>
      </c>
      <c r="E547" t="s">
        <v>2563</v>
      </c>
      <c r="F547" t="s">
        <v>9300</v>
      </c>
      <c r="G547">
        <f t="shared" si="65"/>
        <v>1</v>
      </c>
      <c r="H547">
        <f t="shared" si="66"/>
        <v>0.5</v>
      </c>
      <c r="I547">
        <f t="shared" si="67"/>
        <v>0.5</v>
      </c>
      <c r="J547" t="str">
        <f t="shared" si="68"/>
        <v>weaksubj</v>
      </c>
      <c r="K547">
        <f t="shared" si="69"/>
        <v>-1</v>
      </c>
      <c r="L547">
        <f t="shared" si="70"/>
        <v>-1</v>
      </c>
      <c r="M547">
        <f t="shared" si="71"/>
        <v>1</v>
      </c>
    </row>
    <row r="548" spans="1:13" x14ac:dyDescent="0.2">
      <c r="A548" t="s">
        <v>8155</v>
      </c>
      <c r="B548">
        <v>1</v>
      </c>
      <c r="C548">
        <f t="shared" si="64"/>
        <v>1</v>
      </c>
      <c r="D548" t="s">
        <v>2544</v>
      </c>
      <c r="E548" t="s">
        <v>2563</v>
      </c>
      <c r="F548" t="s">
        <v>9300</v>
      </c>
      <c r="G548">
        <f t="shared" si="65"/>
        <v>1</v>
      </c>
      <c r="H548">
        <f t="shared" si="66"/>
        <v>0.5</v>
      </c>
      <c r="I548">
        <f t="shared" si="67"/>
        <v>0.5</v>
      </c>
      <c r="J548" t="str">
        <f t="shared" si="68"/>
        <v>weaksubj</v>
      </c>
      <c r="K548">
        <f t="shared" si="69"/>
        <v>-1</v>
      </c>
      <c r="L548">
        <f t="shared" si="70"/>
        <v>-1</v>
      </c>
      <c r="M548">
        <f t="shared" si="71"/>
        <v>1</v>
      </c>
    </row>
    <row r="549" spans="1:13" x14ac:dyDescent="0.2">
      <c r="A549" t="s">
        <v>8156</v>
      </c>
      <c r="B549">
        <v>1</v>
      </c>
      <c r="C549">
        <f t="shared" si="64"/>
        <v>1</v>
      </c>
      <c r="D549" t="s">
        <v>2544</v>
      </c>
      <c r="E549" t="s">
        <v>2563</v>
      </c>
      <c r="F549" t="s">
        <v>9300</v>
      </c>
      <c r="G549">
        <f t="shared" si="65"/>
        <v>1</v>
      </c>
      <c r="H549">
        <f t="shared" si="66"/>
        <v>0.5</v>
      </c>
      <c r="I549">
        <f t="shared" si="67"/>
        <v>0.5</v>
      </c>
      <c r="J549" t="str">
        <f t="shared" si="68"/>
        <v>weaksubj</v>
      </c>
      <c r="K549">
        <f t="shared" si="69"/>
        <v>-1</v>
      </c>
      <c r="L549">
        <f t="shared" si="70"/>
        <v>-1</v>
      </c>
      <c r="M549">
        <f t="shared" si="71"/>
        <v>1</v>
      </c>
    </row>
    <row r="550" spans="1:13" x14ac:dyDescent="0.2">
      <c r="A550" t="s">
        <v>8159</v>
      </c>
      <c r="B550">
        <v>1</v>
      </c>
      <c r="C550">
        <f t="shared" si="64"/>
        <v>1</v>
      </c>
      <c r="D550" t="s">
        <v>2544</v>
      </c>
      <c r="E550" t="s">
        <v>2563</v>
      </c>
      <c r="F550" t="s">
        <v>9300</v>
      </c>
      <c r="G550">
        <f t="shared" si="65"/>
        <v>1</v>
      </c>
      <c r="H550">
        <f t="shared" si="66"/>
        <v>0.5</v>
      </c>
      <c r="I550">
        <f t="shared" si="67"/>
        <v>0.5</v>
      </c>
      <c r="J550" t="str">
        <f t="shared" si="68"/>
        <v>weaksubj</v>
      </c>
      <c r="K550">
        <f t="shared" si="69"/>
        <v>-1</v>
      </c>
      <c r="L550">
        <f t="shared" si="70"/>
        <v>-1</v>
      </c>
      <c r="M550">
        <f t="shared" si="71"/>
        <v>1</v>
      </c>
    </row>
    <row r="551" spans="1:13" x14ac:dyDescent="0.2">
      <c r="A551" t="s">
        <v>8171</v>
      </c>
      <c r="B551">
        <v>1</v>
      </c>
      <c r="C551">
        <f t="shared" si="64"/>
        <v>1</v>
      </c>
      <c r="D551" t="s">
        <v>2544</v>
      </c>
      <c r="E551" t="s">
        <v>2563</v>
      </c>
      <c r="F551" t="s">
        <v>9301</v>
      </c>
      <c r="G551">
        <f t="shared" si="65"/>
        <v>1</v>
      </c>
      <c r="H551">
        <f t="shared" si="66"/>
        <v>0.5</v>
      </c>
      <c r="I551">
        <f t="shared" si="67"/>
        <v>0.5</v>
      </c>
      <c r="J551" t="str">
        <f t="shared" si="68"/>
        <v>weaksubj</v>
      </c>
      <c r="K551">
        <f t="shared" si="69"/>
        <v>-1</v>
      </c>
      <c r="L551">
        <f t="shared" si="70"/>
        <v>-1</v>
      </c>
      <c r="M551">
        <f t="shared" si="71"/>
        <v>1</v>
      </c>
    </row>
    <row r="552" spans="1:13" x14ac:dyDescent="0.2">
      <c r="A552" t="s">
        <v>8172</v>
      </c>
      <c r="B552">
        <v>1</v>
      </c>
      <c r="C552">
        <f t="shared" si="64"/>
        <v>1</v>
      </c>
      <c r="D552" t="s">
        <v>2544</v>
      </c>
      <c r="E552" t="s">
        <v>2563</v>
      </c>
      <c r="F552" t="s">
        <v>9298</v>
      </c>
      <c r="G552">
        <f t="shared" si="65"/>
        <v>1</v>
      </c>
      <c r="H552">
        <f t="shared" si="66"/>
        <v>0.5</v>
      </c>
      <c r="I552">
        <f t="shared" si="67"/>
        <v>0.5</v>
      </c>
      <c r="J552" t="str">
        <f t="shared" si="68"/>
        <v>weaksubj</v>
      </c>
      <c r="K552">
        <f t="shared" si="69"/>
        <v>-1</v>
      </c>
      <c r="L552">
        <f t="shared" si="70"/>
        <v>-1</v>
      </c>
      <c r="M552">
        <f t="shared" si="71"/>
        <v>1</v>
      </c>
    </row>
    <row r="553" spans="1:13" x14ac:dyDescent="0.2">
      <c r="A553" t="s">
        <v>8174</v>
      </c>
      <c r="B553">
        <v>1</v>
      </c>
      <c r="C553">
        <f t="shared" si="64"/>
        <v>1</v>
      </c>
      <c r="D553" t="s">
        <v>2544</v>
      </c>
      <c r="E553" t="s">
        <v>2563</v>
      </c>
      <c r="F553" t="s">
        <v>9300</v>
      </c>
      <c r="G553">
        <f t="shared" si="65"/>
        <v>1</v>
      </c>
      <c r="H553">
        <f t="shared" si="66"/>
        <v>0.5</v>
      </c>
      <c r="I553">
        <f t="shared" si="67"/>
        <v>0.5</v>
      </c>
      <c r="J553" t="str">
        <f t="shared" si="68"/>
        <v>weaksubj</v>
      </c>
      <c r="K553">
        <f t="shared" si="69"/>
        <v>-1</v>
      </c>
      <c r="L553">
        <f t="shared" si="70"/>
        <v>-1</v>
      </c>
      <c r="M553">
        <f t="shared" si="71"/>
        <v>1</v>
      </c>
    </row>
    <row r="554" spans="1:13" x14ac:dyDescent="0.2">
      <c r="A554" t="s">
        <v>8192</v>
      </c>
      <c r="B554">
        <v>1</v>
      </c>
      <c r="C554">
        <f t="shared" si="64"/>
        <v>1</v>
      </c>
      <c r="D554" t="s">
        <v>2544</v>
      </c>
      <c r="E554" t="s">
        <v>2563</v>
      </c>
      <c r="F554" t="s">
        <v>9300</v>
      </c>
      <c r="G554">
        <f t="shared" si="65"/>
        <v>1</v>
      </c>
      <c r="H554">
        <f t="shared" si="66"/>
        <v>0.5</v>
      </c>
      <c r="I554">
        <f t="shared" si="67"/>
        <v>0.5</v>
      </c>
      <c r="J554" t="str">
        <f t="shared" si="68"/>
        <v>weaksubj</v>
      </c>
      <c r="K554">
        <f t="shared" si="69"/>
        <v>-1</v>
      </c>
      <c r="L554">
        <f t="shared" si="70"/>
        <v>-1</v>
      </c>
      <c r="M554">
        <f t="shared" si="71"/>
        <v>1</v>
      </c>
    </row>
    <row r="555" spans="1:13" x14ac:dyDescent="0.2">
      <c r="A555" t="s">
        <v>8226</v>
      </c>
      <c r="B555">
        <v>3</v>
      </c>
      <c r="C555">
        <f t="shared" si="64"/>
        <v>3</v>
      </c>
      <c r="D555" t="s">
        <v>2544</v>
      </c>
      <c r="E555" t="s">
        <v>2563</v>
      </c>
      <c r="F555" t="s">
        <v>9298</v>
      </c>
      <c r="G555">
        <f t="shared" si="65"/>
        <v>1</v>
      </c>
      <c r="H555">
        <f t="shared" si="66"/>
        <v>0.5</v>
      </c>
      <c r="I555">
        <f t="shared" si="67"/>
        <v>1.5</v>
      </c>
      <c r="J555" t="str">
        <f t="shared" si="68"/>
        <v>weaksubj</v>
      </c>
      <c r="K555">
        <f t="shared" si="69"/>
        <v>-1</v>
      </c>
      <c r="L555">
        <f t="shared" si="70"/>
        <v>-3</v>
      </c>
      <c r="M555">
        <f t="shared" si="71"/>
        <v>3</v>
      </c>
    </row>
    <row r="556" spans="1:13" x14ac:dyDescent="0.2">
      <c r="A556" t="s">
        <v>8227</v>
      </c>
      <c r="B556">
        <v>1</v>
      </c>
      <c r="C556">
        <f t="shared" si="64"/>
        <v>1</v>
      </c>
      <c r="D556" t="s">
        <v>2544</v>
      </c>
      <c r="E556" t="s">
        <v>2563</v>
      </c>
      <c r="F556" t="s">
        <v>9298</v>
      </c>
      <c r="G556">
        <f t="shared" si="65"/>
        <v>1</v>
      </c>
      <c r="H556">
        <f t="shared" si="66"/>
        <v>0.5</v>
      </c>
      <c r="I556">
        <f t="shared" si="67"/>
        <v>0.5</v>
      </c>
      <c r="J556" t="str">
        <f t="shared" si="68"/>
        <v>weaksubj</v>
      </c>
      <c r="K556">
        <f t="shared" si="69"/>
        <v>-1</v>
      </c>
      <c r="L556">
        <f t="shared" si="70"/>
        <v>-1</v>
      </c>
      <c r="M556">
        <f t="shared" si="71"/>
        <v>1</v>
      </c>
    </row>
    <row r="557" spans="1:13" x14ac:dyDescent="0.2">
      <c r="A557" t="s">
        <v>8230</v>
      </c>
      <c r="B557">
        <v>23</v>
      </c>
      <c r="C557">
        <f t="shared" si="64"/>
        <v>23</v>
      </c>
      <c r="D557" t="s">
        <v>2544</v>
      </c>
      <c r="E557" t="s">
        <v>2563</v>
      </c>
      <c r="F557" t="s">
        <v>9303</v>
      </c>
      <c r="G557">
        <f t="shared" si="65"/>
        <v>1</v>
      </c>
      <c r="H557">
        <f t="shared" si="66"/>
        <v>0.5</v>
      </c>
      <c r="I557">
        <f t="shared" si="67"/>
        <v>11.5</v>
      </c>
      <c r="J557" t="str">
        <f t="shared" si="68"/>
        <v>weaksubj</v>
      </c>
      <c r="K557">
        <f t="shared" si="69"/>
        <v>-1</v>
      </c>
      <c r="L557">
        <f t="shared" si="70"/>
        <v>-23</v>
      </c>
      <c r="M557">
        <f t="shared" si="71"/>
        <v>23</v>
      </c>
    </row>
    <row r="558" spans="1:13" x14ac:dyDescent="0.2">
      <c r="A558" t="s">
        <v>8243</v>
      </c>
      <c r="B558">
        <v>1</v>
      </c>
      <c r="C558">
        <f t="shared" si="64"/>
        <v>1</v>
      </c>
      <c r="D558" t="s">
        <v>2544</v>
      </c>
      <c r="E558" t="s">
        <v>2563</v>
      </c>
      <c r="F558" t="s">
        <v>9298</v>
      </c>
      <c r="G558">
        <f t="shared" si="65"/>
        <v>1</v>
      </c>
      <c r="H558">
        <f t="shared" si="66"/>
        <v>0.5</v>
      </c>
      <c r="I558">
        <f t="shared" si="67"/>
        <v>0.5</v>
      </c>
      <c r="J558" t="str">
        <f t="shared" si="68"/>
        <v>weaksubj</v>
      </c>
      <c r="K558">
        <f t="shared" si="69"/>
        <v>-1</v>
      </c>
      <c r="L558">
        <f t="shared" si="70"/>
        <v>-1</v>
      </c>
      <c r="M558">
        <f t="shared" si="71"/>
        <v>1</v>
      </c>
    </row>
    <row r="559" spans="1:13" x14ac:dyDescent="0.2">
      <c r="A559" t="s">
        <v>8246</v>
      </c>
      <c r="B559">
        <v>1</v>
      </c>
      <c r="C559">
        <f t="shared" si="64"/>
        <v>1</v>
      </c>
      <c r="D559" t="s">
        <v>2544</v>
      </c>
      <c r="E559" t="s">
        <v>2563</v>
      </c>
      <c r="F559" t="s">
        <v>9302</v>
      </c>
      <c r="G559">
        <f t="shared" si="65"/>
        <v>1</v>
      </c>
      <c r="H559">
        <f t="shared" si="66"/>
        <v>0.5</v>
      </c>
      <c r="I559">
        <f t="shared" si="67"/>
        <v>0.5</v>
      </c>
      <c r="J559" t="str">
        <f t="shared" si="68"/>
        <v>weaksubj</v>
      </c>
      <c r="K559">
        <f t="shared" si="69"/>
        <v>-1</v>
      </c>
      <c r="L559">
        <f t="shared" si="70"/>
        <v>-1</v>
      </c>
      <c r="M559">
        <f t="shared" si="71"/>
        <v>1</v>
      </c>
    </row>
    <row r="560" spans="1:13" x14ac:dyDescent="0.2">
      <c r="A560" t="s">
        <v>8257</v>
      </c>
      <c r="B560">
        <v>27</v>
      </c>
      <c r="C560">
        <f t="shared" si="64"/>
        <v>27</v>
      </c>
      <c r="D560" t="s">
        <v>2544</v>
      </c>
      <c r="E560" t="s">
        <v>2563</v>
      </c>
      <c r="F560" t="s">
        <v>9301</v>
      </c>
      <c r="G560">
        <f t="shared" si="65"/>
        <v>1</v>
      </c>
      <c r="H560">
        <f t="shared" si="66"/>
        <v>0.5</v>
      </c>
      <c r="I560">
        <f t="shared" si="67"/>
        <v>13.5</v>
      </c>
      <c r="J560" t="str">
        <f t="shared" si="68"/>
        <v>weaksubj</v>
      </c>
      <c r="K560">
        <f t="shared" si="69"/>
        <v>-1</v>
      </c>
      <c r="L560">
        <f t="shared" si="70"/>
        <v>-27</v>
      </c>
      <c r="M560">
        <f t="shared" si="71"/>
        <v>27</v>
      </c>
    </row>
    <row r="561" spans="1:13" x14ac:dyDescent="0.2">
      <c r="A561" t="s">
        <v>8269</v>
      </c>
      <c r="B561">
        <v>78</v>
      </c>
      <c r="C561">
        <f t="shared" si="64"/>
        <v>78</v>
      </c>
      <c r="D561" t="s">
        <v>2544</v>
      </c>
      <c r="E561" t="s">
        <v>2563</v>
      </c>
      <c r="F561" t="s">
        <v>9301</v>
      </c>
      <c r="G561">
        <f t="shared" si="65"/>
        <v>1</v>
      </c>
      <c r="H561">
        <f t="shared" si="66"/>
        <v>0.5</v>
      </c>
      <c r="I561">
        <f t="shared" si="67"/>
        <v>39</v>
      </c>
      <c r="J561" t="str">
        <f t="shared" si="68"/>
        <v>weaksubj</v>
      </c>
      <c r="K561">
        <f t="shared" si="69"/>
        <v>-1</v>
      </c>
      <c r="L561">
        <f t="shared" si="70"/>
        <v>-78</v>
      </c>
      <c r="M561">
        <f t="shared" si="71"/>
        <v>78</v>
      </c>
    </row>
    <row r="562" spans="1:13" x14ac:dyDescent="0.2">
      <c r="A562" t="s">
        <v>8269</v>
      </c>
      <c r="B562">
        <v>78</v>
      </c>
      <c r="C562">
        <f t="shared" si="64"/>
        <v>0</v>
      </c>
      <c r="D562" t="s">
        <v>2544</v>
      </c>
      <c r="E562" t="s">
        <v>2563</v>
      </c>
      <c r="F562" t="s">
        <v>9298</v>
      </c>
      <c r="G562">
        <f t="shared" si="65"/>
        <v>1</v>
      </c>
      <c r="H562">
        <f t="shared" si="66"/>
        <v>0.5</v>
      </c>
      <c r="I562">
        <f t="shared" si="67"/>
        <v>0</v>
      </c>
      <c r="J562" t="str">
        <f t="shared" si="68"/>
        <v>weaksubj</v>
      </c>
      <c r="K562">
        <f t="shared" si="69"/>
        <v>-1</v>
      </c>
      <c r="L562">
        <f t="shared" si="70"/>
        <v>0</v>
      </c>
      <c r="M562">
        <f t="shared" si="71"/>
        <v>0</v>
      </c>
    </row>
    <row r="563" spans="1:13" x14ac:dyDescent="0.2">
      <c r="A563" t="s">
        <v>8272</v>
      </c>
      <c r="B563">
        <v>2</v>
      </c>
      <c r="C563">
        <f t="shared" si="64"/>
        <v>2</v>
      </c>
      <c r="D563" t="s">
        <v>2544</v>
      </c>
      <c r="E563" t="s">
        <v>2563</v>
      </c>
      <c r="F563" t="s">
        <v>9299</v>
      </c>
      <c r="G563">
        <f t="shared" si="65"/>
        <v>1</v>
      </c>
      <c r="H563">
        <f t="shared" si="66"/>
        <v>0.5</v>
      </c>
      <c r="I563">
        <f t="shared" si="67"/>
        <v>1</v>
      </c>
      <c r="J563" t="str">
        <f t="shared" si="68"/>
        <v>weaksubj</v>
      </c>
      <c r="K563">
        <f t="shared" si="69"/>
        <v>-1</v>
      </c>
      <c r="L563">
        <f t="shared" si="70"/>
        <v>-2</v>
      </c>
      <c r="M563">
        <f t="shared" si="71"/>
        <v>2</v>
      </c>
    </row>
    <row r="564" spans="1:13" x14ac:dyDescent="0.2">
      <c r="A564" t="s">
        <v>8273</v>
      </c>
      <c r="B564">
        <v>1</v>
      </c>
      <c r="C564">
        <f t="shared" si="64"/>
        <v>1</v>
      </c>
      <c r="D564" t="s">
        <v>2544</v>
      </c>
      <c r="E564" t="s">
        <v>2563</v>
      </c>
      <c r="F564" t="s">
        <v>9302</v>
      </c>
      <c r="G564">
        <f t="shared" si="65"/>
        <v>1</v>
      </c>
      <c r="H564">
        <f t="shared" si="66"/>
        <v>0.5</v>
      </c>
      <c r="I564">
        <f t="shared" si="67"/>
        <v>0.5</v>
      </c>
      <c r="J564" t="str">
        <f t="shared" si="68"/>
        <v>weaksubj</v>
      </c>
      <c r="K564">
        <f t="shared" si="69"/>
        <v>-1</v>
      </c>
      <c r="L564">
        <f t="shared" si="70"/>
        <v>-1</v>
      </c>
      <c r="M564">
        <f t="shared" si="71"/>
        <v>1</v>
      </c>
    </row>
    <row r="565" spans="1:13" x14ac:dyDescent="0.2">
      <c r="A565" t="s">
        <v>8277</v>
      </c>
      <c r="B565">
        <v>5</v>
      </c>
      <c r="C565">
        <f t="shared" si="64"/>
        <v>5</v>
      </c>
      <c r="D565" t="s">
        <v>2544</v>
      </c>
      <c r="E565" t="s">
        <v>2563</v>
      </c>
      <c r="F565" t="s">
        <v>9301</v>
      </c>
      <c r="G565">
        <f t="shared" si="65"/>
        <v>1</v>
      </c>
      <c r="H565">
        <f t="shared" si="66"/>
        <v>0.5</v>
      </c>
      <c r="I565">
        <f t="shared" si="67"/>
        <v>2.5</v>
      </c>
      <c r="J565" t="str">
        <f t="shared" si="68"/>
        <v>weaksubj</v>
      </c>
      <c r="K565">
        <f t="shared" si="69"/>
        <v>-1</v>
      </c>
      <c r="L565">
        <f t="shared" si="70"/>
        <v>-5</v>
      </c>
      <c r="M565">
        <f t="shared" si="71"/>
        <v>5</v>
      </c>
    </row>
    <row r="566" spans="1:13" x14ac:dyDescent="0.2">
      <c r="A566" t="s">
        <v>8281</v>
      </c>
      <c r="B566">
        <v>56</v>
      </c>
      <c r="C566">
        <f t="shared" si="64"/>
        <v>56</v>
      </c>
      <c r="D566" t="s">
        <v>2544</v>
      </c>
      <c r="E566" t="s">
        <v>2563</v>
      </c>
      <c r="F566" t="s">
        <v>9301</v>
      </c>
      <c r="G566">
        <f t="shared" si="65"/>
        <v>1</v>
      </c>
      <c r="H566">
        <f t="shared" si="66"/>
        <v>0.5</v>
      </c>
      <c r="I566">
        <f t="shared" si="67"/>
        <v>28</v>
      </c>
      <c r="J566" t="str">
        <f t="shared" si="68"/>
        <v>weaksubj</v>
      </c>
      <c r="K566">
        <f t="shared" si="69"/>
        <v>-1</v>
      </c>
      <c r="L566">
        <f t="shared" si="70"/>
        <v>-56</v>
      </c>
      <c r="M566">
        <f t="shared" si="71"/>
        <v>56</v>
      </c>
    </row>
    <row r="567" spans="1:13" x14ac:dyDescent="0.2">
      <c r="A567" t="s">
        <v>8282</v>
      </c>
      <c r="B567">
        <v>1</v>
      </c>
      <c r="C567">
        <f t="shared" si="64"/>
        <v>1</v>
      </c>
      <c r="D567" t="s">
        <v>2544</v>
      </c>
      <c r="E567" t="s">
        <v>2563</v>
      </c>
      <c r="F567" t="s">
        <v>9301</v>
      </c>
      <c r="G567">
        <f t="shared" si="65"/>
        <v>1</v>
      </c>
      <c r="H567">
        <f t="shared" si="66"/>
        <v>0.5</v>
      </c>
      <c r="I567">
        <f t="shared" si="67"/>
        <v>0.5</v>
      </c>
      <c r="J567" t="str">
        <f t="shared" si="68"/>
        <v>weaksubj</v>
      </c>
      <c r="K567">
        <f t="shared" si="69"/>
        <v>-1</v>
      </c>
      <c r="L567">
        <f t="shared" si="70"/>
        <v>-1</v>
      </c>
      <c r="M567">
        <f t="shared" si="71"/>
        <v>1</v>
      </c>
    </row>
    <row r="568" spans="1:13" x14ac:dyDescent="0.2">
      <c r="A568" t="s">
        <v>8288</v>
      </c>
      <c r="B568">
        <v>24</v>
      </c>
      <c r="C568">
        <f t="shared" si="64"/>
        <v>24</v>
      </c>
      <c r="D568" t="s">
        <v>2544</v>
      </c>
      <c r="E568" t="s">
        <v>2563</v>
      </c>
      <c r="F568" t="s">
        <v>9299</v>
      </c>
      <c r="G568">
        <f t="shared" si="65"/>
        <v>1</v>
      </c>
      <c r="H568">
        <f t="shared" si="66"/>
        <v>0.5</v>
      </c>
      <c r="I568">
        <f t="shared" si="67"/>
        <v>12</v>
      </c>
      <c r="J568" t="str">
        <f t="shared" si="68"/>
        <v>weaksubj</v>
      </c>
      <c r="K568">
        <f t="shared" si="69"/>
        <v>-1</v>
      </c>
      <c r="L568">
        <f t="shared" si="70"/>
        <v>-24</v>
      </c>
      <c r="M568">
        <f t="shared" si="71"/>
        <v>24</v>
      </c>
    </row>
    <row r="569" spans="1:13" x14ac:dyDescent="0.2">
      <c r="A569" t="s">
        <v>8289</v>
      </c>
      <c r="B569">
        <v>3</v>
      </c>
      <c r="C569">
        <f t="shared" si="64"/>
        <v>3</v>
      </c>
      <c r="D569" t="s">
        <v>2544</v>
      </c>
      <c r="E569" t="s">
        <v>2563</v>
      </c>
      <c r="F569" t="s">
        <v>9299</v>
      </c>
      <c r="G569">
        <f t="shared" si="65"/>
        <v>1</v>
      </c>
      <c r="H569">
        <f t="shared" si="66"/>
        <v>0.5</v>
      </c>
      <c r="I569">
        <f t="shared" si="67"/>
        <v>1.5</v>
      </c>
      <c r="J569" t="str">
        <f t="shared" si="68"/>
        <v>weaksubj</v>
      </c>
      <c r="K569">
        <f t="shared" si="69"/>
        <v>-1</v>
      </c>
      <c r="L569">
        <f t="shared" si="70"/>
        <v>-3</v>
      </c>
      <c r="M569">
        <f t="shared" si="71"/>
        <v>3</v>
      </c>
    </row>
    <row r="570" spans="1:13" x14ac:dyDescent="0.2">
      <c r="A570" t="s">
        <v>8292</v>
      </c>
      <c r="B570">
        <v>2</v>
      </c>
      <c r="C570">
        <f t="shared" si="64"/>
        <v>2</v>
      </c>
      <c r="D570" t="s">
        <v>2544</v>
      </c>
      <c r="E570" t="s">
        <v>2563</v>
      </c>
      <c r="F570" t="s">
        <v>9298</v>
      </c>
      <c r="G570">
        <f t="shared" si="65"/>
        <v>1</v>
      </c>
      <c r="H570">
        <f t="shared" si="66"/>
        <v>0.5</v>
      </c>
      <c r="I570">
        <f t="shared" si="67"/>
        <v>1</v>
      </c>
      <c r="J570" t="str">
        <f t="shared" si="68"/>
        <v>weaksubj</v>
      </c>
      <c r="K570">
        <f t="shared" si="69"/>
        <v>-1</v>
      </c>
      <c r="L570">
        <f t="shared" si="70"/>
        <v>-2</v>
      </c>
      <c r="M570">
        <f t="shared" si="71"/>
        <v>2</v>
      </c>
    </row>
    <row r="571" spans="1:13" x14ac:dyDescent="0.2">
      <c r="A571" t="s">
        <v>8307</v>
      </c>
      <c r="B571">
        <v>10</v>
      </c>
      <c r="C571">
        <f t="shared" si="64"/>
        <v>10</v>
      </c>
      <c r="D571" t="s">
        <v>2544</v>
      </c>
      <c r="E571" t="s">
        <v>2563</v>
      </c>
      <c r="F571" t="s">
        <v>9298</v>
      </c>
      <c r="G571">
        <f t="shared" si="65"/>
        <v>1</v>
      </c>
      <c r="H571">
        <f t="shared" si="66"/>
        <v>0.5</v>
      </c>
      <c r="I571">
        <f t="shared" si="67"/>
        <v>5</v>
      </c>
      <c r="J571" t="str">
        <f t="shared" si="68"/>
        <v>weaksubj</v>
      </c>
      <c r="K571">
        <f t="shared" si="69"/>
        <v>-1</v>
      </c>
      <c r="L571">
        <f t="shared" si="70"/>
        <v>-10</v>
      </c>
      <c r="M571">
        <f t="shared" si="71"/>
        <v>10</v>
      </c>
    </row>
    <row r="572" spans="1:13" x14ac:dyDescent="0.2">
      <c r="A572" t="s">
        <v>8311</v>
      </c>
      <c r="B572">
        <v>3</v>
      </c>
      <c r="C572">
        <f t="shared" si="64"/>
        <v>3</v>
      </c>
      <c r="D572" t="s">
        <v>2544</v>
      </c>
      <c r="E572" t="s">
        <v>2563</v>
      </c>
      <c r="F572" t="s">
        <v>9298</v>
      </c>
      <c r="G572">
        <f t="shared" si="65"/>
        <v>1</v>
      </c>
      <c r="H572">
        <f t="shared" si="66"/>
        <v>0.5</v>
      </c>
      <c r="I572">
        <f t="shared" si="67"/>
        <v>1.5</v>
      </c>
      <c r="J572" t="str">
        <f t="shared" si="68"/>
        <v>weaksubj</v>
      </c>
      <c r="K572">
        <f t="shared" si="69"/>
        <v>-1</v>
      </c>
      <c r="L572">
        <f t="shared" si="70"/>
        <v>-3</v>
      </c>
      <c r="M572">
        <f t="shared" si="71"/>
        <v>3</v>
      </c>
    </row>
    <row r="573" spans="1:13" x14ac:dyDescent="0.2">
      <c r="A573" t="s">
        <v>8312</v>
      </c>
      <c r="B573">
        <v>2</v>
      </c>
      <c r="C573">
        <f t="shared" si="64"/>
        <v>2</v>
      </c>
      <c r="D573" t="s">
        <v>2544</v>
      </c>
      <c r="E573" t="s">
        <v>2563</v>
      </c>
      <c r="F573" t="s">
        <v>9298</v>
      </c>
      <c r="G573">
        <f t="shared" si="65"/>
        <v>1</v>
      </c>
      <c r="H573">
        <f t="shared" si="66"/>
        <v>0.5</v>
      </c>
      <c r="I573">
        <f t="shared" si="67"/>
        <v>1</v>
      </c>
      <c r="J573" t="str">
        <f t="shared" si="68"/>
        <v>weaksubj</v>
      </c>
      <c r="K573">
        <f t="shared" si="69"/>
        <v>-1</v>
      </c>
      <c r="L573">
        <f t="shared" si="70"/>
        <v>-2</v>
      </c>
      <c r="M573">
        <f t="shared" si="71"/>
        <v>2</v>
      </c>
    </row>
    <row r="574" spans="1:13" x14ac:dyDescent="0.2">
      <c r="A574" t="s">
        <v>8315</v>
      </c>
      <c r="B574">
        <v>1</v>
      </c>
      <c r="C574">
        <f t="shared" si="64"/>
        <v>1</v>
      </c>
      <c r="D574" t="s">
        <v>2544</v>
      </c>
      <c r="E574" t="s">
        <v>2563</v>
      </c>
      <c r="F574" t="s">
        <v>9300</v>
      </c>
      <c r="G574">
        <f t="shared" si="65"/>
        <v>1</v>
      </c>
      <c r="H574">
        <f t="shared" si="66"/>
        <v>0.5</v>
      </c>
      <c r="I574">
        <f t="shared" si="67"/>
        <v>0.5</v>
      </c>
      <c r="J574" t="str">
        <f t="shared" si="68"/>
        <v>weaksubj</v>
      </c>
      <c r="K574">
        <f t="shared" si="69"/>
        <v>-1</v>
      </c>
      <c r="L574">
        <f t="shared" si="70"/>
        <v>-1</v>
      </c>
      <c r="M574">
        <f t="shared" si="71"/>
        <v>1</v>
      </c>
    </row>
    <row r="575" spans="1:13" x14ac:dyDescent="0.2">
      <c r="A575" t="s">
        <v>8332</v>
      </c>
      <c r="B575">
        <v>2</v>
      </c>
      <c r="C575">
        <f t="shared" si="64"/>
        <v>2</v>
      </c>
      <c r="D575" t="s">
        <v>2544</v>
      </c>
      <c r="E575" t="s">
        <v>2563</v>
      </c>
      <c r="F575" t="s">
        <v>9303</v>
      </c>
      <c r="G575">
        <f t="shared" si="65"/>
        <v>1</v>
      </c>
      <c r="H575">
        <f t="shared" si="66"/>
        <v>0.5</v>
      </c>
      <c r="I575">
        <f t="shared" si="67"/>
        <v>1</v>
      </c>
      <c r="J575" t="str">
        <f t="shared" si="68"/>
        <v>weaksubj</v>
      </c>
      <c r="K575">
        <f t="shared" si="69"/>
        <v>-1</v>
      </c>
      <c r="L575">
        <f t="shared" si="70"/>
        <v>-2</v>
      </c>
      <c r="M575">
        <f t="shared" si="71"/>
        <v>2</v>
      </c>
    </row>
    <row r="576" spans="1:13" x14ac:dyDescent="0.2">
      <c r="A576" t="s">
        <v>8375</v>
      </c>
      <c r="B576">
        <v>6</v>
      </c>
      <c r="C576">
        <f t="shared" si="64"/>
        <v>6</v>
      </c>
      <c r="D576" t="s">
        <v>2544</v>
      </c>
      <c r="E576" t="s">
        <v>2563</v>
      </c>
      <c r="F576" t="s">
        <v>9300</v>
      </c>
      <c r="G576">
        <f t="shared" si="65"/>
        <v>1</v>
      </c>
      <c r="H576">
        <f t="shared" si="66"/>
        <v>0.5</v>
      </c>
      <c r="I576">
        <f t="shared" si="67"/>
        <v>3</v>
      </c>
      <c r="J576" t="str">
        <f t="shared" si="68"/>
        <v>weaksubj</v>
      </c>
      <c r="K576">
        <f t="shared" si="69"/>
        <v>-1</v>
      </c>
      <c r="L576">
        <f t="shared" si="70"/>
        <v>-6</v>
      </c>
      <c r="M576">
        <f t="shared" si="71"/>
        <v>6</v>
      </c>
    </row>
    <row r="577" spans="1:13" x14ac:dyDescent="0.2">
      <c r="A577" t="s">
        <v>8378</v>
      </c>
      <c r="B577">
        <v>1</v>
      </c>
      <c r="C577">
        <f t="shared" si="64"/>
        <v>1</v>
      </c>
      <c r="D577" t="s">
        <v>2544</v>
      </c>
      <c r="E577" t="s">
        <v>2563</v>
      </c>
      <c r="F577" t="s">
        <v>9301</v>
      </c>
      <c r="G577">
        <f t="shared" si="65"/>
        <v>1</v>
      </c>
      <c r="H577">
        <f t="shared" si="66"/>
        <v>0.5</v>
      </c>
      <c r="I577">
        <f t="shared" si="67"/>
        <v>0.5</v>
      </c>
      <c r="J577" t="str">
        <f t="shared" si="68"/>
        <v>weaksubj</v>
      </c>
      <c r="K577">
        <f t="shared" si="69"/>
        <v>-1</v>
      </c>
      <c r="L577">
        <f t="shared" si="70"/>
        <v>-1</v>
      </c>
      <c r="M577">
        <f t="shared" si="71"/>
        <v>1</v>
      </c>
    </row>
    <row r="578" spans="1:13" x14ac:dyDescent="0.2">
      <c r="A578" t="s">
        <v>8388</v>
      </c>
      <c r="B578">
        <v>99</v>
      </c>
      <c r="C578">
        <f t="shared" si="64"/>
        <v>99</v>
      </c>
      <c r="D578" t="s">
        <v>2544</v>
      </c>
      <c r="E578" t="s">
        <v>2563</v>
      </c>
      <c r="F578" t="s">
        <v>9301</v>
      </c>
      <c r="G578">
        <f t="shared" si="65"/>
        <v>1</v>
      </c>
      <c r="H578">
        <f t="shared" si="66"/>
        <v>0.5</v>
      </c>
      <c r="I578">
        <f t="shared" si="67"/>
        <v>49.5</v>
      </c>
      <c r="J578" t="str">
        <f t="shared" si="68"/>
        <v>weaksubj</v>
      </c>
      <c r="K578">
        <f t="shared" si="69"/>
        <v>-1</v>
      </c>
      <c r="L578">
        <f t="shared" si="70"/>
        <v>-99</v>
      </c>
      <c r="M578">
        <f t="shared" si="71"/>
        <v>99</v>
      </c>
    </row>
    <row r="579" spans="1:13" x14ac:dyDescent="0.2">
      <c r="A579" t="s">
        <v>8389</v>
      </c>
      <c r="B579">
        <v>1</v>
      </c>
      <c r="C579">
        <f t="shared" si="64"/>
        <v>1</v>
      </c>
      <c r="D579" t="s">
        <v>2544</v>
      </c>
      <c r="E579" t="s">
        <v>2563</v>
      </c>
      <c r="F579" t="s">
        <v>9301</v>
      </c>
      <c r="G579">
        <f t="shared" si="65"/>
        <v>1</v>
      </c>
      <c r="H579">
        <f t="shared" si="66"/>
        <v>0.5</v>
      </c>
      <c r="I579">
        <f t="shared" si="67"/>
        <v>0.5</v>
      </c>
      <c r="J579" t="str">
        <f t="shared" si="68"/>
        <v>weaksubj</v>
      </c>
      <c r="K579">
        <f t="shared" si="69"/>
        <v>-1</v>
      </c>
      <c r="L579">
        <f t="shared" si="70"/>
        <v>-1</v>
      </c>
      <c r="M579">
        <f t="shared" si="71"/>
        <v>1</v>
      </c>
    </row>
    <row r="580" spans="1:13" x14ac:dyDescent="0.2">
      <c r="A580" t="s">
        <v>8392</v>
      </c>
      <c r="B580">
        <v>80</v>
      </c>
      <c r="C580">
        <f t="shared" si="64"/>
        <v>80</v>
      </c>
      <c r="D580" t="s">
        <v>2544</v>
      </c>
      <c r="E580" t="s">
        <v>2563</v>
      </c>
      <c r="F580" t="s">
        <v>9299</v>
      </c>
      <c r="G580">
        <f t="shared" si="65"/>
        <v>1</v>
      </c>
      <c r="H580">
        <f t="shared" si="66"/>
        <v>0.5</v>
      </c>
      <c r="I580">
        <f t="shared" si="67"/>
        <v>40</v>
      </c>
      <c r="J580" t="str">
        <f t="shared" si="68"/>
        <v>weaksubj</v>
      </c>
      <c r="K580">
        <f t="shared" si="69"/>
        <v>-1</v>
      </c>
      <c r="L580">
        <f t="shared" si="70"/>
        <v>-80</v>
      </c>
      <c r="M580">
        <f t="shared" si="71"/>
        <v>80</v>
      </c>
    </row>
    <row r="581" spans="1:13" x14ac:dyDescent="0.2">
      <c r="A581" t="s">
        <v>8394</v>
      </c>
      <c r="B581">
        <v>7</v>
      </c>
      <c r="C581">
        <f t="shared" si="64"/>
        <v>7</v>
      </c>
      <c r="D581" t="s">
        <v>2544</v>
      </c>
      <c r="E581" t="s">
        <v>2563</v>
      </c>
      <c r="F581" t="s">
        <v>9299</v>
      </c>
      <c r="G581">
        <f t="shared" si="65"/>
        <v>1</v>
      </c>
      <c r="H581">
        <f t="shared" si="66"/>
        <v>0.5</v>
      </c>
      <c r="I581">
        <f t="shared" si="67"/>
        <v>3.5</v>
      </c>
      <c r="J581" t="str">
        <f t="shared" si="68"/>
        <v>weaksubj</v>
      </c>
      <c r="K581">
        <f t="shared" si="69"/>
        <v>-1</v>
      </c>
      <c r="L581">
        <f t="shared" si="70"/>
        <v>-7</v>
      </c>
      <c r="M581">
        <f t="shared" si="71"/>
        <v>7</v>
      </c>
    </row>
    <row r="582" spans="1:13" x14ac:dyDescent="0.2">
      <c r="A582" t="s">
        <v>8398</v>
      </c>
      <c r="B582">
        <v>12</v>
      </c>
      <c r="C582">
        <f t="shared" si="64"/>
        <v>12</v>
      </c>
      <c r="D582" t="s">
        <v>2544</v>
      </c>
      <c r="E582" t="s">
        <v>2563</v>
      </c>
      <c r="F582" t="s">
        <v>9299</v>
      </c>
      <c r="G582">
        <f t="shared" si="65"/>
        <v>1</v>
      </c>
      <c r="H582">
        <f t="shared" si="66"/>
        <v>0.5</v>
      </c>
      <c r="I582">
        <f t="shared" si="67"/>
        <v>6</v>
      </c>
      <c r="J582" t="str">
        <f t="shared" si="68"/>
        <v>weaksubj</v>
      </c>
      <c r="K582">
        <f t="shared" si="69"/>
        <v>-1</v>
      </c>
      <c r="L582">
        <f t="shared" si="70"/>
        <v>-12</v>
      </c>
      <c r="M582">
        <f t="shared" si="71"/>
        <v>12</v>
      </c>
    </row>
    <row r="583" spans="1:13" x14ac:dyDescent="0.2">
      <c r="A583" t="s">
        <v>8399</v>
      </c>
      <c r="B583">
        <v>18</v>
      </c>
      <c r="C583">
        <f t="shared" si="64"/>
        <v>18</v>
      </c>
      <c r="D583" t="s">
        <v>2544</v>
      </c>
      <c r="E583" t="s">
        <v>2563</v>
      </c>
      <c r="F583" t="s">
        <v>9303</v>
      </c>
      <c r="G583">
        <f t="shared" si="65"/>
        <v>1</v>
      </c>
      <c r="H583">
        <f t="shared" si="66"/>
        <v>0.5</v>
      </c>
      <c r="I583">
        <f t="shared" si="67"/>
        <v>9</v>
      </c>
      <c r="J583" t="str">
        <f t="shared" si="68"/>
        <v>weaksubj</v>
      </c>
      <c r="K583">
        <f t="shared" si="69"/>
        <v>-1</v>
      </c>
      <c r="L583">
        <f t="shared" si="70"/>
        <v>-18</v>
      </c>
      <c r="M583">
        <f t="shared" si="71"/>
        <v>18</v>
      </c>
    </row>
    <row r="584" spans="1:13" x14ac:dyDescent="0.2">
      <c r="A584" t="s">
        <v>8420</v>
      </c>
      <c r="B584">
        <v>2</v>
      </c>
      <c r="C584">
        <f t="shared" ref="C584:C647" si="72">IF(A584=A583,0,B584)</f>
        <v>2</v>
      </c>
      <c r="D584" t="s">
        <v>2544</v>
      </c>
      <c r="E584" t="s">
        <v>2563</v>
      </c>
      <c r="F584" t="s">
        <v>9302</v>
      </c>
      <c r="G584">
        <f t="shared" ref="G584:G647" si="73">VLOOKUP(E584,$G$1:$H$4,2,FALSE)</f>
        <v>1</v>
      </c>
      <c r="H584">
        <f t="shared" ref="H584:H647" si="74">VLOOKUP(D584,$D$1:$E$2,2,FALSE)</f>
        <v>0.5</v>
      </c>
      <c r="I584">
        <f t="shared" ref="I584:I647" si="75">C584*G584*H584</f>
        <v>1</v>
      </c>
      <c r="J584" t="str">
        <f t="shared" ref="J584:J647" si="76">IF(E584=$I$660,D584,0)</f>
        <v>weaksubj</v>
      </c>
      <c r="K584">
        <f t="shared" ref="K584:K647" si="77">IF(J584=0,0,IF(J584=$A$1,$B$1,$B$2))</f>
        <v>-1</v>
      </c>
      <c r="L584">
        <f t="shared" ref="L584:L647" si="78">K584*C584</f>
        <v>-2</v>
      </c>
      <c r="M584">
        <f t="shared" ref="M584:M647" si="79">ABS(K584)*C584</f>
        <v>2</v>
      </c>
    </row>
    <row r="585" spans="1:13" x14ac:dyDescent="0.2">
      <c r="A585" t="s">
        <v>8434</v>
      </c>
      <c r="B585">
        <v>4</v>
      </c>
      <c r="C585">
        <f t="shared" si="72"/>
        <v>4</v>
      </c>
      <c r="D585" t="s">
        <v>2544</v>
      </c>
      <c r="E585" t="s">
        <v>2563</v>
      </c>
      <c r="F585" t="s">
        <v>9300</v>
      </c>
      <c r="G585">
        <f t="shared" si="73"/>
        <v>1</v>
      </c>
      <c r="H585">
        <f t="shared" si="74"/>
        <v>0.5</v>
      </c>
      <c r="I585">
        <f t="shared" si="75"/>
        <v>2</v>
      </c>
      <c r="J585" t="str">
        <f t="shared" si="76"/>
        <v>weaksubj</v>
      </c>
      <c r="K585">
        <f t="shared" si="77"/>
        <v>-1</v>
      </c>
      <c r="L585">
        <f t="shared" si="78"/>
        <v>-4</v>
      </c>
      <c r="M585">
        <f t="shared" si="79"/>
        <v>4</v>
      </c>
    </row>
    <row r="586" spans="1:13" x14ac:dyDescent="0.2">
      <c r="A586" t="s">
        <v>8452</v>
      </c>
      <c r="B586">
        <v>78</v>
      </c>
      <c r="C586">
        <f t="shared" si="72"/>
        <v>78</v>
      </c>
      <c r="D586" t="s">
        <v>2544</v>
      </c>
      <c r="E586" t="s">
        <v>2563</v>
      </c>
      <c r="F586" t="s">
        <v>9302</v>
      </c>
      <c r="G586">
        <f t="shared" si="73"/>
        <v>1</v>
      </c>
      <c r="H586">
        <f t="shared" si="74"/>
        <v>0.5</v>
      </c>
      <c r="I586">
        <f t="shared" si="75"/>
        <v>39</v>
      </c>
      <c r="J586" t="str">
        <f t="shared" si="76"/>
        <v>weaksubj</v>
      </c>
      <c r="K586">
        <f t="shared" si="77"/>
        <v>-1</v>
      </c>
      <c r="L586">
        <f t="shared" si="78"/>
        <v>-78</v>
      </c>
      <c r="M586">
        <f t="shared" si="79"/>
        <v>78</v>
      </c>
    </row>
    <row r="587" spans="1:13" x14ac:dyDescent="0.2">
      <c r="A587" t="s">
        <v>8453</v>
      </c>
      <c r="B587">
        <v>14</v>
      </c>
      <c r="C587">
        <f t="shared" si="72"/>
        <v>14</v>
      </c>
      <c r="D587" t="s">
        <v>2544</v>
      </c>
      <c r="E587" t="s">
        <v>2563</v>
      </c>
      <c r="F587" t="s">
        <v>9298</v>
      </c>
      <c r="G587">
        <f t="shared" si="73"/>
        <v>1</v>
      </c>
      <c r="H587">
        <f t="shared" si="74"/>
        <v>0.5</v>
      </c>
      <c r="I587">
        <f t="shared" si="75"/>
        <v>7</v>
      </c>
      <c r="J587" t="str">
        <f t="shared" si="76"/>
        <v>weaksubj</v>
      </c>
      <c r="K587">
        <f t="shared" si="77"/>
        <v>-1</v>
      </c>
      <c r="L587">
        <f t="shared" si="78"/>
        <v>-14</v>
      </c>
      <c r="M587">
        <f t="shared" si="79"/>
        <v>14</v>
      </c>
    </row>
    <row r="588" spans="1:13" x14ac:dyDescent="0.2">
      <c r="A588" t="s">
        <v>8468</v>
      </c>
      <c r="B588">
        <v>1</v>
      </c>
      <c r="C588">
        <f t="shared" si="72"/>
        <v>1</v>
      </c>
      <c r="D588" t="s">
        <v>2544</v>
      </c>
      <c r="E588" t="s">
        <v>2563</v>
      </c>
      <c r="F588" t="s">
        <v>9303</v>
      </c>
      <c r="G588">
        <f t="shared" si="73"/>
        <v>1</v>
      </c>
      <c r="H588">
        <f t="shared" si="74"/>
        <v>0.5</v>
      </c>
      <c r="I588">
        <f t="shared" si="75"/>
        <v>0.5</v>
      </c>
      <c r="J588" t="str">
        <f t="shared" si="76"/>
        <v>weaksubj</v>
      </c>
      <c r="K588">
        <f t="shared" si="77"/>
        <v>-1</v>
      </c>
      <c r="L588">
        <f t="shared" si="78"/>
        <v>-1</v>
      </c>
      <c r="M588">
        <f t="shared" si="79"/>
        <v>1</v>
      </c>
    </row>
    <row r="589" spans="1:13" x14ac:dyDescent="0.2">
      <c r="A589" t="s">
        <v>8471</v>
      </c>
      <c r="B589">
        <v>1</v>
      </c>
      <c r="C589">
        <f t="shared" si="72"/>
        <v>1</v>
      </c>
      <c r="D589" t="s">
        <v>2544</v>
      </c>
      <c r="E589" t="s">
        <v>2563</v>
      </c>
      <c r="F589" t="s">
        <v>9302</v>
      </c>
      <c r="G589">
        <f t="shared" si="73"/>
        <v>1</v>
      </c>
      <c r="H589">
        <f t="shared" si="74"/>
        <v>0.5</v>
      </c>
      <c r="I589">
        <f t="shared" si="75"/>
        <v>0.5</v>
      </c>
      <c r="J589" t="str">
        <f t="shared" si="76"/>
        <v>weaksubj</v>
      </c>
      <c r="K589">
        <f t="shared" si="77"/>
        <v>-1</v>
      </c>
      <c r="L589">
        <f t="shared" si="78"/>
        <v>-1</v>
      </c>
      <c r="M589">
        <f t="shared" si="79"/>
        <v>1</v>
      </c>
    </row>
    <row r="590" spans="1:13" x14ac:dyDescent="0.2">
      <c r="A590" t="s">
        <v>8467</v>
      </c>
      <c r="B590">
        <v>2</v>
      </c>
      <c r="C590">
        <f t="shared" si="72"/>
        <v>2</v>
      </c>
      <c r="D590" t="s">
        <v>2544</v>
      </c>
      <c r="E590" t="s">
        <v>2563</v>
      </c>
      <c r="F590" t="s">
        <v>9298</v>
      </c>
      <c r="G590">
        <f t="shared" si="73"/>
        <v>1</v>
      </c>
      <c r="H590">
        <f t="shared" si="74"/>
        <v>0.5</v>
      </c>
      <c r="I590">
        <f t="shared" si="75"/>
        <v>1</v>
      </c>
      <c r="J590" t="str">
        <f t="shared" si="76"/>
        <v>weaksubj</v>
      </c>
      <c r="K590">
        <f t="shared" si="77"/>
        <v>-1</v>
      </c>
      <c r="L590">
        <f t="shared" si="78"/>
        <v>-2</v>
      </c>
      <c r="M590">
        <f t="shared" si="79"/>
        <v>2</v>
      </c>
    </row>
    <row r="591" spans="1:13" x14ac:dyDescent="0.2">
      <c r="A591" t="s">
        <v>8473</v>
      </c>
      <c r="B591">
        <v>1</v>
      </c>
      <c r="C591">
        <f t="shared" si="72"/>
        <v>1</v>
      </c>
      <c r="D591" t="s">
        <v>2544</v>
      </c>
      <c r="E591" t="s">
        <v>2563</v>
      </c>
      <c r="F591" t="s">
        <v>9302</v>
      </c>
      <c r="G591">
        <f t="shared" si="73"/>
        <v>1</v>
      </c>
      <c r="H591">
        <f t="shared" si="74"/>
        <v>0.5</v>
      </c>
      <c r="I591">
        <f t="shared" si="75"/>
        <v>0.5</v>
      </c>
      <c r="J591" t="str">
        <f t="shared" si="76"/>
        <v>weaksubj</v>
      </c>
      <c r="K591">
        <f t="shared" si="77"/>
        <v>-1</v>
      </c>
      <c r="L591">
        <f t="shared" si="78"/>
        <v>-1</v>
      </c>
      <c r="M591">
        <f t="shared" si="79"/>
        <v>1</v>
      </c>
    </row>
    <row r="592" spans="1:13" x14ac:dyDescent="0.2">
      <c r="A592" t="s">
        <v>8498</v>
      </c>
      <c r="B592">
        <v>2</v>
      </c>
      <c r="C592">
        <f t="shared" si="72"/>
        <v>2</v>
      </c>
      <c r="D592" t="s">
        <v>2544</v>
      </c>
      <c r="E592" t="s">
        <v>2563</v>
      </c>
      <c r="F592" t="s">
        <v>9298</v>
      </c>
      <c r="G592">
        <f t="shared" si="73"/>
        <v>1</v>
      </c>
      <c r="H592">
        <f t="shared" si="74"/>
        <v>0.5</v>
      </c>
      <c r="I592">
        <f t="shared" si="75"/>
        <v>1</v>
      </c>
      <c r="J592" t="str">
        <f t="shared" si="76"/>
        <v>weaksubj</v>
      </c>
      <c r="K592">
        <f t="shared" si="77"/>
        <v>-1</v>
      </c>
      <c r="L592">
        <f t="shared" si="78"/>
        <v>-2</v>
      </c>
      <c r="M592">
        <f t="shared" si="79"/>
        <v>2</v>
      </c>
    </row>
    <row r="593" spans="1:13" x14ac:dyDescent="0.2">
      <c r="A593" t="s">
        <v>8499</v>
      </c>
      <c r="B593">
        <v>1</v>
      </c>
      <c r="C593">
        <f t="shared" si="72"/>
        <v>1</v>
      </c>
      <c r="D593" t="s">
        <v>2544</v>
      </c>
      <c r="E593" t="s">
        <v>2563</v>
      </c>
      <c r="F593" t="s">
        <v>9301</v>
      </c>
      <c r="G593">
        <f t="shared" si="73"/>
        <v>1</v>
      </c>
      <c r="H593">
        <f t="shared" si="74"/>
        <v>0.5</v>
      </c>
      <c r="I593">
        <f t="shared" si="75"/>
        <v>0.5</v>
      </c>
      <c r="J593" t="str">
        <f t="shared" si="76"/>
        <v>weaksubj</v>
      </c>
      <c r="K593">
        <f t="shared" si="77"/>
        <v>-1</v>
      </c>
      <c r="L593">
        <f t="shared" si="78"/>
        <v>-1</v>
      </c>
      <c r="M593">
        <f t="shared" si="79"/>
        <v>1</v>
      </c>
    </row>
    <row r="594" spans="1:13" x14ac:dyDescent="0.2">
      <c r="A594" t="s">
        <v>8505</v>
      </c>
      <c r="B594">
        <v>1</v>
      </c>
      <c r="C594">
        <f t="shared" si="72"/>
        <v>1</v>
      </c>
      <c r="D594" t="s">
        <v>2544</v>
      </c>
      <c r="E594" t="s">
        <v>2563</v>
      </c>
      <c r="F594" t="s">
        <v>9300</v>
      </c>
      <c r="G594">
        <f t="shared" si="73"/>
        <v>1</v>
      </c>
      <c r="H594">
        <f t="shared" si="74"/>
        <v>0.5</v>
      </c>
      <c r="I594">
        <f t="shared" si="75"/>
        <v>0.5</v>
      </c>
      <c r="J594" t="str">
        <f t="shared" si="76"/>
        <v>weaksubj</v>
      </c>
      <c r="K594">
        <f t="shared" si="77"/>
        <v>-1</v>
      </c>
      <c r="L594">
        <f t="shared" si="78"/>
        <v>-1</v>
      </c>
      <c r="M594">
        <f t="shared" si="79"/>
        <v>1</v>
      </c>
    </row>
    <row r="595" spans="1:13" x14ac:dyDescent="0.2">
      <c r="A595" t="s">
        <v>8506</v>
      </c>
      <c r="B595">
        <v>1</v>
      </c>
      <c r="C595">
        <f t="shared" si="72"/>
        <v>1</v>
      </c>
      <c r="D595" t="s">
        <v>2544</v>
      </c>
      <c r="E595" t="s">
        <v>2563</v>
      </c>
      <c r="F595" t="s">
        <v>9300</v>
      </c>
      <c r="G595">
        <f t="shared" si="73"/>
        <v>1</v>
      </c>
      <c r="H595">
        <f t="shared" si="74"/>
        <v>0.5</v>
      </c>
      <c r="I595">
        <f t="shared" si="75"/>
        <v>0.5</v>
      </c>
      <c r="J595" t="str">
        <f t="shared" si="76"/>
        <v>weaksubj</v>
      </c>
      <c r="K595">
        <f t="shared" si="77"/>
        <v>-1</v>
      </c>
      <c r="L595">
        <f t="shared" si="78"/>
        <v>-1</v>
      </c>
      <c r="M595">
        <f t="shared" si="79"/>
        <v>1</v>
      </c>
    </row>
    <row r="596" spans="1:13" x14ac:dyDescent="0.2">
      <c r="A596" t="s">
        <v>8516</v>
      </c>
      <c r="B596">
        <v>2</v>
      </c>
      <c r="C596">
        <f t="shared" si="72"/>
        <v>2</v>
      </c>
      <c r="D596" t="s">
        <v>2544</v>
      </c>
      <c r="E596" t="s">
        <v>2563</v>
      </c>
      <c r="F596" t="s">
        <v>9300</v>
      </c>
      <c r="G596">
        <f t="shared" si="73"/>
        <v>1</v>
      </c>
      <c r="H596">
        <f t="shared" si="74"/>
        <v>0.5</v>
      </c>
      <c r="I596">
        <f t="shared" si="75"/>
        <v>1</v>
      </c>
      <c r="J596" t="str">
        <f t="shared" si="76"/>
        <v>weaksubj</v>
      </c>
      <c r="K596">
        <f t="shared" si="77"/>
        <v>-1</v>
      </c>
      <c r="L596">
        <f t="shared" si="78"/>
        <v>-2</v>
      </c>
      <c r="M596">
        <f t="shared" si="79"/>
        <v>2</v>
      </c>
    </row>
    <row r="597" spans="1:13" x14ac:dyDescent="0.2">
      <c r="A597" t="s">
        <v>8516</v>
      </c>
      <c r="B597">
        <v>2</v>
      </c>
      <c r="C597">
        <f t="shared" si="72"/>
        <v>0</v>
      </c>
      <c r="D597" t="s">
        <v>2544</v>
      </c>
      <c r="E597" t="s">
        <v>2563</v>
      </c>
      <c r="F597" t="s">
        <v>9302</v>
      </c>
      <c r="G597">
        <f t="shared" si="73"/>
        <v>1</v>
      </c>
      <c r="H597">
        <f t="shared" si="74"/>
        <v>0.5</v>
      </c>
      <c r="I597">
        <f t="shared" si="75"/>
        <v>0</v>
      </c>
      <c r="J597" t="str">
        <f t="shared" si="76"/>
        <v>weaksubj</v>
      </c>
      <c r="K597">
        <f t="shared" si="77"/>
        <v>-1</v>
      </c>
      <c r="L597">
        <f t="shared" si="78"/>
        <v>0</v>
      </c>
      <c r="M597">
        <f t="shared" si="79"/>
        <v>0</v>
      </c>
    </row>
    <row r="598" spans="1:13" x14ac:dyDescent="0.2">
      <c r="A598" t="s">
        <v>8525</v>
      </c>
      <c r="B598">
        <v>6</v>
      </c>
      <c r="C598">
        <f t="shared" si="72"/>
        <v>6</v>
      </c>
      <c r="D598" t="s">
        <v>2544</v>
      </c>
      <c r="E598" t="s">
        <v>2563</v>
      </c>
      <c r="F598" t="s">
        <v>9301</v>
      </c>
      <c r="G598">
        <f t="shared" si="73"/>
        <v>1</v>
      </c>
      <c r="H598">
        <f t="shared" si="74"/>
        <v>0.5</v>
      </c>
      <c r="I598">
        <f t="shared" si="75"/>
        <v>3</v>
      </c>
      <c r="J598" t="str">
        <f t="shared" si="76"/>
        <v>weaksubj</v>
      </c>
      <c r="K598">
        <f t="shared" si="77"/>
        <v>-1</v>
      </c>
      <c r="L598">
        <f t="shared" si="78"/>
        <v>-6</v>
      </c>
      <c r="M598">
        <f t="shared" si="79"/>
        <v>6</v>
      </c>
    </row>
    <row r="599" spans="1:13" x14ac:dyDescent="0.2">
      <c r="A599" t="s">
        <v>8528</v>
      </c>
      <c r="B599">
        <v>1</v>
      </c>
      <c r="C599">
        <f t="shared" si="72"/>
        <v>1</v>
      </c>
      <c r="D599" t="s">
        <v>2544</v>
      </c>
      <c r="E599" t="s">
        <v>2563</v>
      </c>
      <c r="F599" t="s">
        <v>9298</v>
      </c>
      <c r="G599">
        <f t="shared" si="73"/>
        <v>1</v>
      </c>
      <c r="H599">
        <f t="shared" si="74"/>
        <v>0.5</v>
      </c>
      <c r="I599">
        <f t="shared" si="75"/>
        <v>0.5</v>
      </c>
      <c r="J599" t="str">
        <f t="shared" si="76"/>
        <v>weaksubj</v>
      </c>
      <c r="K599">
        <f t="shared" si="77"/>
        <v>-1</v>
      </c>
      <c r="L599">
        <f t="shared" si="78"/>
        <v>-1</v>
      </c>
      <c r="M599">
        <f t="shared" si="79"/>
        <v>1</v>
      </c>
    </row>
    <row r="600" spans="1:13" x14ac:dyDescent="0.2">
      <c r="A600" t="s">
        <v>8533</v>
      </c>
      <c r="B600">
        <v>2</v>
      </c>
      <c r="C600">
        <f t="shared" si="72"/>
        <v>2</v>
      </c>
      <c r="D600" t="s">
        <v>2544</v>
      </c>
      <c r="E600" t="s">
        <v>2563</v>
      </c>
      <c r="F600" t="s">
        <v>9301</v>
      </c>
      <c r="G600">
        <f t="shared" si="73"/>
        <v>1</v>
      </c>
      <c r="H600">
        <f t="shared" si="74"/>
        <v>0.5</v>
      </c>
      <c r="I600">
        <f t="shared" si="75"/>
        <v>1</v>
      </c>
      <c r="J600" t="str">
        <f t="shared" si="76"/>
        <v>weaksubj</v>
      </c>
      <c r="K600">
        <f t="shared" si="77"/>
        <v>-1</v>
      </c>
      <c r="L600">
        <f t="shared" si="78"/>
        <v>-2</v>
      </c>
      <c r="M600">
        <f t="shared" si="79"/>
        <v>2</v>
      </c>
    </row>
    <row r="601" spans="1:13" x14ac:dyDescent="0.2">
      <c r="A601" t="s">
        <v>8537</v>
      </c>
      <c r="B601">
        <v>23</v>
      </c>
      <c r="C601">
        <f t="shared" si="72"/>
        <v>23</v>
      </c>
      <c r="D601" t="s">
        <v>2544</v>
      </c>
      <c r="E601" t="s">
        <v>2563</v>
      </c>
      <c r="F601" t="s">
        <v>9302</v>
      </c>
      <c r="G601">
        <f t="shared" si="73"/>
        <v>1</v>
      </c>
      <c r="H601">
        <f t="shared" si="74"/>
        <v>0.5</v>
      </c>
      <c r="I601">
        <f t="shared" si="75"/>
        <v>11.5</v>
      </c>
      <c r="J601" t="str">
        <f t="shared" si="76"/>
        <v>weaksubj</v>
      </c>
      <c r="K601">
        <f t="shared" si="77"/>
        <v>-1</v>
      </c>
      <c r="L601">
        <f t="shared" si="78"/>
        <v>-23</v>
      </c>
      <c r="M601">
        <f t="shared" si="79"/>
        <v>23</v>
      </c>
    </row>
    <row r="602" spans="1:13" x14ac:dyDescent="0.2">
      <c r="A602" t="s">
        <v>8538</v>
      </c>
      <c r="B602">
        <v>17</v>
      </c>
      <c r="C602">
        <f t="shared" si="72"/>
        <v>17</v>
      </c>
      <c r="D602" t="s">
        <v>2544</v>
      </c>
      <c r="E602" t="s">
        <v>2563</v>
      </c>
      <c r="F602" t="s">
        <v>9302</v>
      </c>
      <c r="G602">
        <f t="shared" si="73"/>
        <v>1</v>
      </c>
      <c r="H602">
        <f t="shared" si="74"/>
        <v>0.5</v>
      </c>
      <c r="I602">
        <f t="shared" si="75"/>
        <v>8.5</v>
      </c>
      <c r="J602" t="str">
        <f t="shared" si="76"/>
        <v>weaksubj</v>
      </c>
      <c r="K602">
        <f t="shared" si="77"/>
        <v>-1</v>
      </c>
      <c r="L602">
        <f t="shared" si="78"/>
        <v>-17</v>
      </c>
      <c r="M602">
        <f t="shared" si="79"/>
        <v>17</v>
      </c>
    </row>
    <row r="603" spans="1:13" x14ac:dyDescent="0.2">
      <c r="A603" t="s">
        <v>8550</v>
      </c>
      <c r="B603">
        <v>1</v>
      </c>
      <c r="C603">
        <f t="shared" si="72"/>
        <v>1</v>
      </c>
      <c r="D603" t="s">
        <v>2544</v>
      </c>
      <c r="E603" t="s">
        <v>2563</v>
      </c>
      <c r="F603" t="s">
        <v>9300</v>
      </c>
      <c r="G603">
        <f t="shared" si="73"/>
        <v>1</v>
      </c>
      <c r="H603">
        <f t="shared" si="74"/>
        <v>0.5</v>
      </c>
      <c r="I603">
        <f t="shared" si="75"/>
        <v>0.5</v>
      </c>
      <c r="J603" t="str">
        <f t="shared" si="76"/>
        <v>weaksubj</v>
      </c>
      <c r="K603">
        <f t="shared" si="77"/>
        <v>-1</v>
      </c>
      <c r="L603">
        <f t="shared" si="78"/>
        <v>-1</v>
      </c>
      <c r="M603">
        <f t="shared" si="79"/>
        <v>1</v>
      </c>
    </row>
    <row r="604" spans="1:13" x14ac:dyDescent="0.2">
      <c r="A604" t="s">
        <v>8552</v>
      </c>
      <c r="B604">
        <v>1</v>
      </c>
      <c r="C604">
        <f t="shared" si="72"/>
        <v>1</v>
      </c>
      <c r="D604" t="s">
        <v>2544</v>
      </c>
      <c r="E604" t="s">
        <v>2563</v>
      </c>
      <c r="F604" t="s">
        <v>9300</v>
      </c>
      <c r="G604">
        <f t="shared" si="73"/>
        <v>1</v>
      </c>
      <c r="H604">
        <f t="shared" si="74"/>
        <v>0.5</v>
      </c>
      <c r="I604">
        <f t="shared" si="75"/>
        <v>0.5</v>
      </c>
      <c r="J604" t="str">
        <f t="shared" si="76"/>
        <v>weaksubj</v>
      </c>
      <c r="K604">
        <f t="shared" si="77"/>
        <v>-1</v>
      </c>
      <c r="L604">
        <f t="shared" si="78"/>
        <v>-1</v>
      </c>
      <c r="M604">
        <f t="shared" si="79"/>
        <v>1</v>
      </c>
    </row>
    <row r="605" spans="1:13" x14ac:dyDescent="0.2">
      <c r="A605" t="s">
        <v>8562</v>
      </c>
      <c r="B605">
        <v>5</v>
      </c>
      <c r="C605">
        <f t="shared" si="72"/>
        <v>5</v>
      </c>
      <c r="D605" t="s">
        <v>2544</v>
      </c>
      <c r="E605" t="s">
        <v>2563</v>
      </c>
      <c r="F605" t="s">
        <v>9302</v>
      </c>
      <c r="G605">
        <f t="shared" si="73"/>
        <v>1</v>
      </c>
      <c r="H605">
        <f t="shared" si="74"/>
        <v>0.5</v>
      </c>
      <c r="I605">
        <f t="shared" si="75"/>
        <v>2.5</v>
      </c>
      <c r="J605" t="str">
        <f t="shared" si="76"/>
        <v>weaksubj</v>
      </c>
      <c r="K605">
        <f t="shared" si="77"/>
        <v>-1</v>
      </c>
      <c r="L605">
        <f t="shared" si="78"/>
        <v>-5</v>
      </c>
      <c r="M605">
        <f t="shared" si="79"/>
        <v>5</v>
      </c>
    </row>
    <row r="606" spans="1:13" x14ac:dyDescent="0.2">
      <c r="A606" t="s">
        <v>8581</v>
      </c>
      <c r="B606">
        <v>2</v>
      </c>
      <c r="C606">
        <f t="shared" si="72"/>
        <v>2</v>
      </c>
      <c r="D606" t="s">
        <v>2544</v>
      </c>
      <c r="E606" t="s">
        <v>2563</v>
      </c>
      <c r="F606" t="s">
        <v>9302</v>
      </c>
      <c r="G606">
        <f t="shared" si="73"/>
        <v>1</v>
      </c>
      <c r="H606">
        <f t="shared" si="74"/>
        <v>0.5</v>
      </c>
      <c r="I606">
        <f t="shared" si="75"/>
        <v>1</v>
      </c>
      <c r="J606" t="str">
        <f t="shared" si="76"/>
        <v>weaksubj</v>
      </c>
      <c r="K606">
        <f t="shared" si="77"/>
        <v>-1</v>
      </c>
      <c r="L606">
        <f t="shared" si="78"/>
        <v>-2</v>
      </c>
      <c r="M606">
        <f t="shared" si="79"/>
        <v>2</v>
      </c>
    </row>
    <row r="607" spans="1:13" x14ac:dyDescent="0.2">
      <c r="A607" t="s">
        <v>8612</v>
      </c>
      <c r="B607">
        <v>6</v>
      </c>
      <c r="C607">
        <f t="shared" si="72"/>
        <v>6</v>
      </c>
      <c r="D607" t="s">
        <v>2544</v>
      </c>
      <c r="E607" t="s">
        <v>2563</v>
      </c>
      <c r="F607" t="s">
        <v>9301</v>
      </c>
      <c r="G607">
        <f t="shared" si="73"/>
        <v>1</v>
      </c>
      <c r="H607">
        <f t="shared" si="74"/>
        <v>0.5</v>
      </c>
      <c r="I607">
        <f t="shared" si="75"/>
        <v>3</v>
      </c>
      <c r="J607" t="str">
        <f t="shared" si="76"/>
        <v>weaksubj</v>
      </c>
      <c r="K607">
        <f t="shared" si="77"/>
        <v>-1</v>
      </c>
      <c r="L607">
        <f t="shared" si="78"/>
        <v>-6</v>
      </c>
      <c r="M607">
        <f t="shared" si="79"/>
        <v>6</v>
      </c>
    </row>
    <row r="608" spans="1:13" x14ac:dyDescent="0.2">
      <c r="A608" t="s">
        <v>8614</v>
      </c>
      <c r="B608">
        <v>2</v>
      </c>
      <c r="C608">
        <f t="shared" si="72"/>
        <v>2</v>
      </c>
      <c r="D608" t="s">
        <v>2544</v>
      </c>
      <c r="E608" t="s">
        <v>2563</v>
      </c>
      <c r="F608" t="s">
        <v>9298</v>
      </c>
      <c r="G608">
        <f t="shared" si="73"/>
        <v>1</v>
      </c>
      <c r="H608">
        <f t="shared" si="74"/>
        <v>0.5</v>
      </c>
      <c r="I608">
        <f t="shared" si="75"/>
        <v>1</v>
      </c>
      <c r="J608" t="str">
        <f t="shared" si="76"/>
        <v>weaksubj</v>
      </c>
      <c r="K608">
        <f t="shared" si="77"/>
        <v>-1</v>
      </c>
      <c r="L608">
        <f t="shared" si="78"/>
        <v>-2</v>
      </c>
      <c r="M608">
        <f t="shared" si="79"/>
        <v>2</v>
      </c>
    </row>
    <row r="609" spans="1:13" x14ac:dyDescent="0.2">
      <c r="A609" t="s">
        <v>8644</v>
      </c>
      <c r="B609">
        <v>7</v>
      </c>
      <c r="C609">
        <f t="shared" si="72"/>
        <v>7</v>
      </c>
      <c r="D609" t="s">
        <v>2544</v>
      </c>
      <c r="E609" t="s">
        <v>2563</v>
      </c>
      <c r="F609" t="s">
        <v>9302</v>
      </c>
      <c r="G609">
        <f t="shared" si="73"/>
        <v>1</v>
      </c>
      <c r="H609">
        <f t="shared" si="74"/>
        <v>0.5</v>
      </c>
      <c r="I609">
        <f t="shared" si="75"/>
        <v>3.5</v>
      </c>
      <c r="J609" t="str">
        <f t="shared" si="76"/>
        <v>weaksubj</v>
      </c>
      <c r="K609">
        <f t="shared" si="77"/>
        <v>-1</v>
      </c>
      <c r="L609">
        <f t="shared" si="78"/>
        <v>-7</v>
      </c>
      <c r="M609">
        <f t="shared" si="79"/>
        <v>7</v>
      </c>
    </row>
    <row r="610" spans="1:13" x14ac:dyDescent="0.2">
      <c r="A610" t="s">
        <v>8647</v>
      </c>
      <c r="B610">
        <v>2</v>
      </c>
      <c r="C610">
        <f t="shared" si="72"/>
        <v>2</v>
      </c>
      <c r="D610" t="s">
        <v>2544</v>
      </c>
      <c r="E610" t="s">
        <v>2563</v>
      </c>
      <c r="F610" t="s">
        <v>9300</v>
      </c>
      <c r="G610">
        <f t="shared" si="73"/>
        <v>1</v>
      </c>
      <c r="H610">
        <f t="shared" si="74"/>
        <v>0.5</v>
      </c>
      <c r="I610">
        <f t="shared" si="75"/>
        <v>1</v>
      </c>
      <c r="J610" t="str">
        <f t="shared" si="76"/>
        <v>weaksubj</v>
      </c>
      <c r="K610">
        <f t="shared" si="77"/>
        <v>-1</v>
      </c>
      <c r="L610">
        <f t="shared" si="78"/>
        <v>-2</v>
      </c>
      <c r="M610">
        <f t="shared" si="79"/>
        <v>2</v>
      </c>
    </row>
    <row r="611" spans="1:13" x14ac:dyDescent="0.2">
      <c r="A611" t="s">
        <v>8661</v>
      </c>
      <c r="B611">
        <v>1</v>
      </c>
      <c r="C611">
        <f t="shared" si="72"/>
        <v>1</v>
      </c>
      <c r="D611" t="s">
        <v>2544</v>
      </c>
      <c r="E611" t="s">
        <v>2563</v>
      </c>
      <c r="F611" t="s">
        <v>9300</v>
      </c>
      <c r="G611">
        <f t="shared" si="73"/>
        <v>1</v>
      </c>
      <c r="H611">
        <f t="shared" si="74"/>
        <v>0.5</v>
      </c>
      <c r="I611">
        <f t="shared" si="75"/>
        <v>0.5</v>
      </c>
      <c r="J611" t="str">
        <f t="shared" si="76"/>
        <v>weaksubj</v>
      </c>
      <c r="K611">
        <f t="shared" si="77"/>
        <v>-1</v>
      </c>
      <c r="L611">
        <f t="shared" si="78"/>
        <v>-1</v>
      </c>
      <c r="M611">
        <f t="shared" si="79"/>
        <v>1</v>
      </c>
    </row>
    <row r="612" spans="1:13" x14ac:dyDescent="0.2">
      <c r="A612" t="s">
        <v>8670</v>
      </c>
      <c r="B612">
        <v>1</v>
      </c>
      <c r="C612">
        <f t="shared" si="72"/>
        <v>1</v>
      </c>
      <c r="D612" t="s">
        <v>2544</v>
      </c>
      <c r="E612" t="s">
        <v>2563</v>
      </c>
      <c r="F612" t="s">
        <v>9300</v>
      </c>
      <c r="G612">
        <f t="shared" si="73"/>
        <v>1</v>
      </c>
      <c r="H612">
        <f t="shared" si="74"/>
        <v>0.5</v>
      </c>
      <c r="I612">
        <f t="shared" si="75"/>
        <v>0.5</v>
      </c>
      <c r="J612" t="str">
        <f t="shared" si="76"/>
        <v>weaksubj</v>
      </c>
      <c r="K612">
        <f t="shared" si="77"/>
        <v>-1</v>
      </c>
      <c r="L612">
        <f t="shared" si="78"/>
        <v>-1</v>
      </c>
      <c r="M612">
        <f t="shared" si="79"/>
        <v>1</v>
      </c>
    </row>
    <row r="613" spans="1:13" x14ac:dyDescent="0.2">
      <c r="A613" t="s">
        <v>8681</v>
      </c>
      <c r="B613">
        <v>1</v>
      </c>
      <c r="C613">
        <f t="shared" si="72"/>
        <v>1</v>
      </c>
      <c r="D613" t="s">
        <v>2544</v>
      </c>
      <c r="E613" t="s">
        <v>2563</v>
      </c>
      <c r="F613" t="s">
        <v>9298</v>
      </c>
      <c r="G613">
        <f t="shared" si="73"/>
        <v>1</v>
      </c>
      <c r="H613">
        <f t="shared" si="74"/>
        <v>0.5</v>
      </c>
      <c r="I613">
        <f t="shared" si="75"/>
        <v>0.5</v>
      </c>
      <c r="J613" t="str">
        <f t="shared" si="76"/>
        <v>weaksubj</v>
      </c>
      <c r="K613">
        <f t="shared" si="77"/>
        <v>-1</v>
      </c>
      <c r="L613">
        <f t="shared" si="78"/>
        <v>-1</v>
      </c>
      <c r="M613">
        <f t="shared" si="79"/>
        <v>1</v>
      </c>
    </row>
    <row r="614" spans="1:13" x14ac:dyDescent="0.2">
      <c r="A614" t="s">
        <v>8682</v>
      </c>
      <c r="B614">
        <v>11</v>
      </c>
      <c r="C614">
        <f t="shared" si="72"/>
        <v>11</v>
      </c>
      <c r="D614" t="s">
        <v>2544</v>
      </c>
      <c r="E614" t="s">
        <v>2563</v>
      </c>
      <c r="F614" t="s">
        <v>9298</v>
      </c>
      <c r="G614">
        <f t="shared" si="73"/>
        <v>1</v>
      </c>
      <c r="H614">
        <f t="shared" si="74"/>
        <v>0.5</v>
      </c>
      <c r="I614">
        <f t="shared" si="75"/>
        <v>5.5</v>
      </c>
      <c r="J614" t="str">
        <f t="shared" si="76"/>
        <v>weaksubj</v>
      </c>
      <c r="K614">
        <f t="shared" si="77"/>
        <v>-1</v>
      </c>
      <c r="L614">
        <f t="shared" si="78"/>
        <v>-11</v>
      </c>
      <c r="M614">
        <f t="shared" si="79"/>
        <v>11</v>
      </c>
    </row>
    <row r="615" spans="1:13" x14ac:dyDescent="0.2">
      <c r="A615" t="s">
        <v>8704</v>
      </c>
      <c r="B615">
        <v>5</v>
      </c>
      <c r="C615">
        <f t="shared" si="72"/>
        <v>5</v>
      </c>
      <c r="D615" t="s">
        <v>2544</v>
      </c>
      <c r="E615" t="s">
        <v>2563</v>
      </c>
      <c r="F615" t="s">
        <v>9302</v>
      </c>
      <c r="G615">
        <f t="shared" si="73"/>
        <v>1</v>
      </c>
      <c r="H615">
        <f t="shared" si="74"/>
        <v>0.5</v>
      </c>
      <c r="I615">
        <f t="shared" si="75"/>
        <v>2.5</v>
      </c>
      <c r="J615" t="str">
        <f t="shared" si="76"/>
        <v>weaksubj</v>
      </c>
      <c r="K615">
        <f t="shared" si="77"/>
        <v>-1</v>
      </c>
      <c r="L615">
        <f t="shared" si="78"/>
        <v>-5</v>
      </c>
      <c r="M615">
        <f t="shared" si="79"/>
        <v>5</v>
      </c>
    </row>
    <row r="616" spans="1:13" x14ac:dyDescent="0.2">
      <c r="A616" t="s">
        <v>8730</v>
      </c>
      <c r="B616">
        <v>2</v>
      </c>
      <c r="C616">
        <f t="shared" si="72"/>
        <v>2</v>
      </c>
      <c r="D616" t="s">
        <v>2544</v>
      </c>
      <c r="E616" t="s">
        <v>2563</v>
      </c>
      <c r="F616" t="s">
        <v>9300</v>
      </c>
      <c r="G616">
        <f t="shared" si="73"/>
        <v>1</v>
      </c>
      <c r="H616">
        <f t="shared" si="74"/>
        <v>0.5</v>
      </c>
      <c r="I616">
        <f t="shared" si="75"/>
        <v>1</v>
      </c>
      <c r="J616" t="str">
        <f t="shared" si="76"/>
        <v>weaksubj</v>
      </c>
      <c r="K616">
        <f t="shared" si="77"/>
        <v>-1</v>
      </c>
      <c r="L616">
        <f t="shared" si="78"/>
        <v>-2</v>
      </c>
      <c r="M616">
        <f t="shared" si="79"/>
        <v>2</v>
      </c>
    </row>
    <row r="617" spans="1:13" x14ac:dyDescent="0.2">
      <c r="A617" t="s">
        <v>8737</v>
      </c>
      <c r="B617">
        <v>1</v>
      </c>
      <c r="C617">
        <f t="shared" si="72"/>
        <v>1</v>
      </c>
      <c r="D617" t="s">
        <v>2544</v>
      </c>
      <c r="E617" t="s">
        <v>2563</v>
      </c>
      <c r="F617" t="s">
        <v>9302</v>
      </c>
      <c r="G617">
        <f t="shared" si="73"/>
        <v>1</v>
      </c>
      <c r="H617">
        <f t="shared" si="74"/>
        <v>0.5</v>
      </c>
      <c r="I617">
        <f t="shared" si="75"/>
        <v>0.5</v>
      </c>
      <c r="J617" t="str">
        <f t="shared" si="76"/>
        <v>weaksubj</v>
      </c>
      <c r="K617">
        <f t="shared" si="77"/>
        <v>-1</v>
      </c>
      <c r="L617">
        <f t="shared" si="78"/>
        <v>-1</v>
      </c>
      <c r="M617">
        <f t="shared" si="79"/>
        <v>1</v>
      </c>
    </row>
    <row r="618" spans="1:13" x14ac:dyDescent="0.2">
      <c r="A618" t="s">
        <v>8766</v>
      </c>
      <c r="B618">
        <v>2</v>
      </c>
      <c r="C618">
        <f t="shared" si="72"/>
        <v>2</v>
      </c>
      <c r="D618" t="s">
        <v>2544</v>
      </c>
      <c r="E618" t="s">
        <v>2563</v>
      </c>
      <c r="F618" t="s">
        <v>9302</v>
      </c>
      <c r="G618">
        <f t="shared" si="73"/>
        <v>1</v>
      </c>
      <c r="H618">
        <f t="shared" si="74"/>
        <v>0.5</v>
      </c>
      <c r="I618">
        <f t="shared" si="75"/>
        <v>1</v>
      </c>
      <c r="J618" t="str">
        <f t="shared" si="76"/>
        <v>weaksubj</v>
      </c>
      <c r="K618">
        <f t="shared" si="77"/>
        <v>-1</v>
      </c>
      <c r="L618">
        <f t="shared" si="78"/>
        <v>-2</v>
      </c>
      <c r="M618">
        <f t="shared" si="79"/>
        <v>2</v>
      </c>
    </row>
    <row r="619" spans="1:13" x14ac:dyDescent="0.2">
      <c r="A619" t="s">
        <v>8793</v>
      </c>
      <c r="B619">
        <v>4</v>
      </c>
      <c r="C619">
        <f t="shared" si="72"/>
        <v>4</v>
      </c>
      <c r="D619" t="s">
        <v>2544</v>
      </c>
      <c r="E619" t="s">
        <v>2563</v>
      </c>
      <c r="F619" t="s">
        <v>9301</v>
      </c>
      <c r="G619">
        <f t="shared" si="73"/>
        <v>1</v>
      </c>
      <c r="H619">
        <f t="shared" si="74"/>
        <v>0.5</v>
      </c>
      <c r="I619">
        <f t="shared" si="75"/>
        <v>2</v>
      </c>
      <c r="J619" t="str">
        <f t="shared" si="76"/>
        <v>weaksubj</v>
      </c>
      <c r="K619">
        <f t="shared" si="77"/>
        <v>-1</v>
      </c>
      <c r="L619">
        <f t="shared" si="78"/>
        <v>-4</v>
      </c>
      <c r="M619">
        <f t="shared" si="79"/>
        <v>4</v>
      </c>
    </row>
    <row r="620" spans="1:13" x14ac:dyDescent="0.2">
      <c r="A620" t="s">
        <v>8820</v>
      </c>
      <c r="B620">
        <v>1</v>
      </c>
      <c r="C620">
        <f t="shared" si="72"/>
        <v>1</v>
      </c>
      <c r="D620" t="s">
        <v>2544</v>
      </c>
      <c r="E620" t="s">
        <v>2563</v>
      </c>
      <c r="F620" t="s">
        <v>9302</v>
      </c>
      <c r="G620">
        <f t="shared" si="73"/>
        <v>1</v>
      </c>
      <c r="H620">
        <f t="shared" si="74"/>
        <v>0.5</v>
      </c>
      <c r="I620">
        <f t="shared" si="75"/>
        <v>0.5</v>
      </c>
      <c r="J620" t="str">
        <f t="shared" si="76"/>
        <v>weaksubj</v>
      </c>
      <c r="K620">
        <f t="shared" si="77"/>
        <v>-1</v>
      </c>
      <c r="L620">
        <f t="shared" si="78"/>
        <v>-1</v>
      </c>
      <c r="M620">
        <f t="shared" si="79"/>
        <v>1</v>
      </c>
    </row>
    <row r="621" spans="1:13" x14ac:dyDescent="0.2">
      <c r="A621" t="s">
        <v>8823</v>
      </c>
      <c r="B621">
        <v>6</v>
      </c>
      <c r="C621">
        <f t="shared" si="72"/>
        <v>6</v>
      </c>
      <c r="D621" t="s">
        <v>2544</v>
      </c>
      <c r="E621" t="s">
        <v>2563</v>
      </c>
      <c r="F621" t="s">
        <v>9298</v>
      </c>
      <c r="G621">
        <f t="shared" si="73"/>
        <v>1</v>
      </c>
      <c r="H621">
        <f t="shared" si="74"/>
        <v>0.5</v>
      </c>
      <c r="I621">
        <f t="shared" si="75"/>
        <v>3</v>
      </c>
      <c r="J621" t="str">
        <f t="shared" si="76"/>
        <v>weaksubj</v>
      </c>
      <c r="K621">
        <f t="shared" si="77"/>
        <v>-1</v>
      </c>
      <c r="L621">
        <f t="shared" si="78"/>
        <v>-6</v>
      </c>
      <c r="M621">
        <f t="shared" si="79"/>
        <v>6</v>
      </c>
    </row>
    <row r="622" spans="1:13" x14ac:dyDescent="0.2">
      <c r="A622" t="s">
        <v>8843</v>
      </c>
      <c r="B622">
        <v>1</v>
      </c>
      <c r="C622">
        <f t="shared" si="72"/>
        <v>1</v>
      </c>
      <c r="D622" t="s">
        <v>2544</v>
      </c>
      <c r="E622" t="s">
        <v>2563</v>
      </c>
      <c r="F622" t="s">
        <v>9301</v>
      </c>
      <c r="G622">
        <f t="shared" si="73"/>
        <v>1</v>
      </c>
      <c r="H622">
        <f t="shared" si="74"/>
        <v>0.5</v>
      </c>
      <c r="I622">
        <f t="shared" si="75"/>
        <v>0.5</v>
      </c>
      <c r="J622" t="str">
        <f t="shared" si="76"/>
        <v>weaksubj</v>
      </c>
      <c r="K622">
        <f t="shared" si="77"/>
        <v>-1</v>
      </c>
      <c r="L622">
        <f t="shared" si="78"/>
        <v>-1</v>
      </c>
      <c r="M622">
        <f t="shared" si="79"/>
        <v>1</v>
      </c>
    </row>
    <row r="623" spans="1:13" x14ac:dyDescent="0.2">
      <c r="A623" t="s">
        <v>8843</v>
      </c>
      <c r="B623">
        <v>1</v>
      </c>
      <c r="C623">
        <f t="shared" si="72"/>
        <v>0</v>
      </c>
      <c r="D623" t="s">
        <v>2544</v>
      </c>
      <c r="E623" t="s">
        <v>2563</v>
      </c>
      <c r="F623" t="s">
        <v>9298</v>
      </c>
      <c r="G623">
        <f t="shared" si="73"/>
        <v>1</v>
      </c>
      <c r="H623">
        <f t="shared" si="74"/>
        <v>0.5</v>
      </c>
      <c r="I623">
        <f t="shared" si="75"/>
        <v>0</v>
      </c>
      <c r="J623" t="str">
        <f t="shared" si="76"/>
        <v>weaksubj</v>
      </c>
      <c r="K623">
        <f t="shared" si="77"/>
        <v>-1</v>
      </c>
      <c r="L623">
        <f t="shared" si="78"/>
        <v>0</v>
      </c>
      <c r="M623">
        <f t="shared" si="79"/>
        <v>0</v>
      </c>
    </row>
    <row r="624" spans="1:13" x14ac:dyDescent="0.2">
      <c r="A624" t="s">
        <v>8844</v>
      </c>
      <c r="B624">
        <v>7</v>
      </c>
      <c r="C624">
        <f t="shared" si="72"/>
        <v>7</v>
      </c>
      <c r="D624" t="s">
        <v>2544</v>
      </c>
      <c r="E624" t="s">
        <v>2563</v>
      </c>
      <c r="F624" t="s">
        <v>9298</v>
      </c>
      <c r="G624">
        <f t="shared" si="73"/>
        <v>1</v>
      </c>
      <c r="H624">
        <f t="shared" si="74"/>
        <v>0.5</v>
      </c>
      <c r="I624">
        <f t="shared" si="75"/>
        <v>3.5</v>
      </c>
      <c r="J624" t="str">
        <f t="shared" si="76"/>
        <v>weaksubj</v>
      </c>
      <c r="K624">
        <f t="shared" si="77"/>
        <v>-1</v>
      </c>
      <c r="L624">
        <f t="shared" si="78"/>
        <v>-7</v>
      </c>
      <c r="M624">
        <f t="shared" si="79"/>
        <v>7</v>
      </c>
    </row>
    <row r="625" spans="1:13" x14ac:dyDescent="0.2">
      <c r="A625" t="s">
        <v>8869</v>
      </c>
      <c r="B625">
        <v>51</v>
      </c>
      <c r="C625">
        <f t="shared" si="72"/>
        <v>51</v>
      </c>
      <c r="D625" t="s">
        <v>2544</v>
      </c>
      <c r="E625" t="s">
        <v>2563</v>
      </c>
      <c r="F625" t="s">
        <v>9303</v>
      </c>
      <c r="G625">
        <f t="shared" si="73"/>
        <v>1</v>
      </c>
      <c r="H625">
        <f t="shared" si="74"/>
        <v>0.5</v>
      </c>
      <c r="I625">
        <f t="shared" si="75"/>
        <v>25.5</v>
      </c>
      <c r="J625" t="str">
        <f t="shared" si="76"/>
        <v>weaksubj</v>
      </c>
      <c r="K625">
        <f t="shared" si="77"/>
        <v>-1</v>
      </c>
      <c r="L625">
        <f t="shared" si="78"/>
        <v>-51</v>
      </c>
      <c r="M625">
        <f t="shared" si="79"/>
        <v>51</v>
      </c>
    </row>
    <row r="626" spans="1:13" x14ac:dyDescent="0.2">
      <c r="A626" t="s">
        <v>8888</v>
      </c>
      <c r="B626">
        <v>13</v>
      </c>
      <c r="C626">
        <f t="shared" si="72"/>
        <v>13</v>
      </c>
      <c r="D626" t="s">
        <v>2544</v>
      </c>
      <c r="E626" t="s">
        <v>2563</v>
      </c>
      <c r="F626" t="s">
        <v>9299</v>
      </c>
      <c r="G626">
        <f t="shared" si="73"/>
        <v>1</v>
      </c>
      <c r="H626">
        <f t="shared" si="74"/>
        <v>0.5</v>
      </c>
      <c r="I626">
        <f t="shared" si="75"/>
        <v>6.5</v>
      </c>
      <c r="J626" t="str">
        <f t="shared" si="76"/>
        <v>weaksubj</v>
      </c>
      <c r="K626">
        <f t="shared" si="77"/>
        <v>-1</v>
      </c>
      <c r="L626">
        <f t="shared" si="78"/>
        <v>-13</v>
      </c>
      <c r="M626">
        <f t="shared" si="79"/>
        <v>13</v>
      </c>
    </row>
    <row r="627" spans="1:13" x14ac:dyDescent="0.2">
      <c r="A627" t="s">
        <v>8889</v>
      </c>
      <c r="B627">
        <v>2</v>
      </c>
      <c r="C627">
        <f t="shared" si="72"/>
        <v>2</v>
      </c>
      <c r="D627" t="s">
        <v>2544</v>
      </c>
      <c r="E627" t="s">
        <v>2563</v>
      </c>
      <c r="F627" t="s">
        <v>9299</v>
      </c>
      <c r="G627">
        <f t="shared" si="73"/>
        <v>1</v>
      </c>
      <c r="H627">
        <f t="shared" si="74"/>
        <v>0.5</v>
      </c>
      <c r="I627">
        <f t="shared" si="75"/>
        <v>1</v>
      </c>
      <c r="J627" t="str">
        <f t="shared" si="76"/>
        <v>weaksubj</v>
      </c>
      <c r="K627">
        <f t="shared" si="77"/>
        <v>-1</v>
      </c>
      <c r="L627">
        <f t="shared" si="78"/>
        <v>-2</v>
      </c>
      <c r="M627">
        <f t="shared" si="79"/>
        <v>2</v>
      </c>
    </row>
    <row r="628" spans="1:13" x14ac:dyDescent="0.2">
      <c r="A628" t="s">
        <v>8909</v>
      </c>
      <c r="B628">
        <v>2</v>
      </c>
      <c r="C628">
        <f t="shared" si="72"/>
        <v>2</v>
      </c>
      <c r="D628" t="s">
        <v>2544</v>
      </c>
      <c r="E628" t="s">
        <v>2563</v>
      </c>
      <c r="F628" t="s">
        <v>9300</v>
      </c>
      <c r="G628">
        <f t="shared" si="73"/>
        <v>1</v>
      </c>
      <c r="H628">
        <f t="shared" si="74"/>
        <v>0.5</v>
      </c>
      <c r="I628">
        <f t="shared" si="75"/>
        <v>1</v>
      </c>
      <c r="J628" t="str">
        <f t="shared" si="76"/>
        <v>weaksubj</v>
      </c>
      <c r="K628">
        <f t="shared" si="77"/>
        <v>-1</v>
      </c>
      <c r="L628">
        <f t="shared" si="78"/>
        <v>-2</v>
      </c>
      <c r="M628">
        <f t="shared" si="79"/>
        <v>2</v>
      </c>
    </row>
    <row r="629" spans="1:13" x14ac:dyDescent="0.2">
      <c r="A629" t="s">
        <v>8927</v>
      </c>
      <c r="B629">
        <v>1</v>
      </c>
      <c r="C629">
        <f t="shared" si="72"/>
        <v>1</v>
      </c>
      <c r="D629" t="s">
        <v>2544</v>
      </c>
      <c r="E629" t="s">
        <v>2563</v>
      </c>
      <c r="F629" t="s">
        <v>9303</v>
      </c>
      <c r="G629">
        <f t="shared" si="73"/>
        <v>1</v>
      </c>
      <c r="H629">
        <f t="shared" si="74"/>
        <v>0.5</v>
      </c>
      <c r="I629">
        <f t="shared" si="75"/>
        <v>0.5</v>
      </c>
      <c r="J629" t="str">
        <f t="shared" si="76"/>
        <v>weaksubj</v>
      </c>
      <c r="K629">
        <f t="shared" si="77"/>
        <v>-1</v>
      </c>
      <c r="L629">
        <f t="shared" si="78"/>
        <v>-1</v>
      </c>
      <c r="M629">
        <f t="shared" si="79"/>
        <v>1</v>
      </c>
    </row>
    <row r="630" spans="1:13" x14ac:dyDescent="0.2">
      <c r="A630" t="s">
        <v>8946</v>
      </c>
      <c r="B630">
        <v>96</v>
      </c>
      <c r="C630">
        <f t="shared" si="72"/>
        <v>96</v>
      </c>
      <c r="D630" t="s">
        <v>2544</v>
      </c>
      <c r="E630" t="s">
        <v>2563</v>
      </c>
      <c r="F630" t="s">
        <v>9301</v>
      </c>
      <c r="G630">
        <f t="shared" si="73"/>
        <v>1</v>
      </c>
      <c r="H630">
        <f t="shared" si="74"/>
        <v>0.5</v>
      </c>
      <c r="I630">
        <f t="shared" si="75"/>
        <v>48</v>
      </c>
      <c r="J630" t="str">
        <f t="shared" si="76"/>
        <v>weaksubj</v>
      </c>
      <c r="K630">
        <f t="shared" si="77"/>
        <v>-1</v>
      </c>
      <c r="L630">
        <f t="shared" si="78"/>
        <v>-96</v>
      </c>
      <c r="M630">
        <f t="shared" si="79"/>
        <v>96</v>
      </c>
    </row>
    <row r="631" spans="1:13" x14ac:dyDescent="0.2">
      <c r="A631" t="s">
        <v>8952</v>
      </c>
      <c r="B631">
        <v>19</v>
      </c>
      <c r="C631">
        <f t="shared" si="72"/>
        <v>19</v>
      </c>
      <c r="D631" t="s">
        <v>2544</v>
      </c>
      <c r="E631" t="s">
        <v>2563</v>
      </c>
      <c r="F631" t="s">
        <v>9298</v>
      </c>
      <c r="G631">
        <f t="shared" si="73"/>
        <v>1</v>
      </c>
      <c r="H631">
        <f t="shared" si="74"/>
        <v>0.5</v>
      </c>
      <c r="I631">
        <f t="shared" si="75"/>
        <v>9.5</v>
      </c>
      <c r="J631" t="str">
        <f t="shared" si="76"/>
        <v>weaksubj</v>
      </c>
      <c r="K631">
        <f t="shared" si="77"/>
        <v>-1</v>
      </c>
      <c r="L631">
        <f t="shared" si="78"/>
        <v>-19</v>
      </c>
      <c r="M631">
        <f t="shared" si="79"/>
        <v>19</v>
      </c>
    </row>
    <row r="632" spans="1:13" x14ac:dyDescent="0.2">
      <c r="A632" t="s">
        <v>8962</v>
      </c>
      <c r="B632">
        <v>1</v>
      </c>
      <c r="C632">
        <f t="shared" si="72"/>
        <v>1</v>
      </c>
      <c r="D632" t="s">
        <v>2544</v>
      </c>
      <c r="E632" t="s">
        <v>2563</v>
      </c>
      <c r="F632" t="s">
        <v>9302</v>
      </c>
      <c r="G632">
        <f t="shared" si="73"/>
        <v>1</v>
      </c>
      <c r="H632">
        <f t="shared" si="74"/>
        <v>0.5</v>
      </c>
      <c r="I632">
        <f t="shared" si="75"/>
        <v>0.5</v>
      </c>
      <c r="J632" t="str">
        <f t="shared" si="76"/>
        <v>weaksubj</v>
      </c>
      <c r="K632">
        <f t="shared" si="77"/>
        <v>-1</v>
      </c>
      <c r="L632">
        <f t="shared" si="78"/>
        <v>-1</v>
      </c>
      <c r="M632">
        <f t="shared" si="79"/>
        <v>1</v>
      </c>
    </row>
    <row r="633" spans="1:13" x14ac:dyDescent="0.2">
      <c r="A633" t="s">
        <v>8982</v>
      </c>
      <c r="B633">
        <v>32</v>
      </c>
      <c r="C633">
        <f t="shared" si="72"/>
        <v>32</v>
      </c>
      <c r="D633" t="s">
        <v>2544</v>
      </c>
      <c r="E633" t="s">
        <v>2563</v>
      </c>
      <c r="F633" t="s">
        <v>9301</v>
      </c>
      <c r="G633">
        <f t="shared" si="73"/>
        <v>1</v>
      </c>
      <c r="H633">
        <f t="shared" si="74"/>
        <v>0.5</v>
      </c>
      <c r="I633">
        <f t="shared" si="75"/>
        <v>16</v>
      </c>
      <c r="J633" t="str">
        <f t="shared" si="76"/>
        <v>weaksubj</v>
      </c>
      <c r="K633">
        <f t="shared" si="77"/>
        <v>-1</v>
      </c>
      <c r="L633">
        <f t="shared" si="78"/>
        <v>-32</v>
      </c>
      <c r="M633">
        <f t="shared" si="79"/>
        <v>32</v>
      </c>
    </row>
    <row r="634" spans="1:13" x14ac:dyDescent="0.2">
      <c r="A634" t="s">
        <v>8982</v>
      </c>
      <c r="B634">
        <v>32</v>
      </c>
      <c r="C634">
        <f t="shared" si="72"/>
        <v>0</v>
      </c>
      <c r="D634" t="s">
        <v>2544</v>
      </c>
      <c r="E634" t="s">
        <v>2563</v>
      </c>
      <c r="F634" t="s">
        <v>9298</v>
      </c>
      <c r="G634">
        <f t="shared" si="73"/>
        <v>1</v>
      </c>
      <c r="H634">
        <f t="shared" si="74"/>
        <v>0.5</v>
      </c>
      <c r="I634">
        <f t="shared" si="75"/>
        <v>0</v>
      </c>
      <c r="J634" t="str">
        <f t="shared" si="76"/>
        <v>weaksubj</v>
      </c>
      <c r="K634">
        <f t="shared" si="77"/>
        <v>-1</v>
      </c>
      <c r="L634">
        <f t="shared" si="78"/>
        <v>0</v>
      </c>
      <c r="M634">
        <f t="shared" si="79"/>
        <v>0</v>
      </c>
    </row>
    <row r="635" spans="1:13" x14ac:dyDescent="0.2">
      <c r="A635" t="s">
        <v>8984</v>
      </c>
      <c r="B635">
        <v>16</v>
      </c>
      <c r="C635">
        <f t="shared" si="72"/>
        <v>16</v>
      </c>
      <c r="D635" t="s">
        <v>2544</v>
      </c>
      <c r="E635" t="s">
        <v>2563</v>
      </c>
      <c r="F635" t="s">
        <v>9298</v>
      </c>
      <c r="G635">
        <f t="shared" si="73"/>
        <v>1</v>
      </c>
      <c r="H635">
        <f t="shared" si="74"/>
        <v>0.5</v>
      </c>
      <c r="I635">
        <f t="shared" si="75"/>
        <v>8</v>
      </c>
      <c r="J635" t="str">
        <f t="shared" si="76"/>
        <v>weaksubj</v>
      </c>
      <c r="K635">
        <f t="shared" si="77"/>
        <v>-1</v>
      </c>
      <c r="L635">
        <f t="shared" si="78"/>
        <v>-16</v>
      </c>
      <c r="M635">
        <f t="shared" si="79"/>
        <v>16</v>
      </c>
    </row>
    <row r="636" spans="1:13" x14ac:dyDescent="0.2">
      <c r="A636" t="s">
        <v>8999</v>
      </c>
      <c r="B636">
        <v>2</v>
      </c>
      <c r="C636">
        <f t="shared" si="72"/>
        <v>2</v>
      </c>
      <c r="D636" t="s">
        <v>2544</v>
      </c>
      <c r="E636" t="s">
        <v>2563</v>
      </c>
      <c r="F636" t="s">
        <v>9302</v>
      </c>
      <c r="G636">
        <f t="shared" si="73"/>
        <v>1</v>
      </c>
      <c r="H636">
        <f t="shared" si="74"/>
        <v>0.5</v>
      </c>
      <c r="I636">
        <f t="shared" si="75"/>
        <v>1</v>
      </c>
      <c r="J636" t="str">
        <f t="shared" si="76"/>
        <v>weaksubj</v>
      </c>
      <c r="K636">
        <f t="shared" si="77"/>
        <v>-1</v>
      </c>
      <c r="L636">
        <f t="shared" si="78"/>
        <v>-2</v>
      </c>
      <c r="M636">
        <f t="shared" si="79"/>
        <v>2</v>
      </c>
    </row>
    <row r="637" spans="1:13" x14ac:dyDescent="0.2">
      <c r="A637" t="s">
        <v>9015</v>
      </c>
      <c r="B637">
        <v>1</v>
      </c>
      <c r="C637">
        <f t="shared" si="72"/>
        <v>1</v>
      </c>
      <c r="D637" t="s">
        <v>2544</v>
      </c>
      <c r="E637" t="s">
        <v>2563</v>
      </c>
      <c r="F637" t="s">
        <v>9302</v>
      </c>
      <c r="G637">
        <f t="shared" si="73"/>
        <v>1</v>
      </c>
      <c r="H637">
        <f t="shared" si="74"/>
        <v>0.5</v>
      </c>
      <c r="I637">
        <f t="shared" si="75"/>
        <v>0.5</v>
      </c>
      <c r="J637" t="str">
        <f t="shared" si="76"/>
        <v>weaksubj</v>
      </c>
      <c r="K637">
        <f t="shared" si="77"/>
        <v>-1</v>
      </c>
      <c r="L637">
        <f t="shared" si="78"/>
        <v>-1</v>
      </c>
      <c r="M637">
        <f t="shared" si="79"/>
        <v>1</v>
      </c>
    </row>
    <row r="638" spans="1:13" x14ac:dyDescent="0.2">
      <c r="A638" t="s">
        <v>9018</v>
      </c>
      <c r="B638">
        <v>257</v>
      </c>
      <c r="C638">
        <f t="shared" si="72"/>
        <v>257</v>
      </c>
      <c r="D638" t="s">
        <v>2544</v>
      </c>
      <c r="E638" t="s">
        <v>2563</v>
      </c>
      <c r="F638" t="s">
        <v>9301</v>
      </c>
      <c r="G638">
        <f t="shared" si="73"/>
        <v>1</v>
      </c>
      <c r="H638">
        <f t="shared" si="74"/>
        <v>0.5</v>
      </c>
      <c r="I638">
        <f t="shared" si="75"/>
        <v>128.5</v>
      </c>
      <c r="J638" t="str">
        <f t="shared" si="76"/>
        <v>weaksubj</v>
      </c>
      <c r="K638">
        <f t="shared" si="77"/>
        <v>-1</v>
      </c>
      <c r="L638">
        <f t="shared" si="78"/>
        <v>-257</v>
      </c>
      <c r="M638">
        <f t="shared" si="79"/>
        <v>257</v>
      </c>
    </row>
    <row r="639" spans="1:13" x14ac:dyDescent="0.2">
      <c r="A639" t="s">
        <v>9021</v>
      </c>
      <c r="B639">
        <v>4</v>
      </c>
      <c r="C639">
        <f t="shared" si="72"/>
        <v>4</v>
      </c>
      <c r="D639" t="s">
        <v>2544</v>
      </c>
      <c r="E639" t="s">
        <v>2563</v>
      </c>
      <c r="F639" t="s">
        <v>9301</v>
      </c>
      <c r="G639">
        <f t="shared" si="73"/>
        <v>1</v>
      </c>
      <c r="H639">
        <f t="shared" si="74"/>
        <v>0.5</v>
      </c>
      <c r="I639">
        <f t="shared" si="75"/>
        <v>2</v>
      </c>
      <c r="J639" t="str">
        <f t="shared" si="76"/>
        <v>weaksubj</v>
      </c>
      <c r="K639">
        <f t="shared" si="77"/>
        <v>-1</v>
      </c>
      <c r="L639">
        <f t="shared" si="78"/>
        <v>-4</v>
      </c>
      <c r="M639">
        <f t="shared" si="79"/>
        <v>4</v>
      </c>
    </row>
    <row r="640" spans="1:13" x14ac:dyDescent="0.2">
      <c r="A640" t="s">
        <v>9028</v>
      </c>
      <c r="B640">
        <v>8</v>
      </c>
      <c r="C640">
        <f t="shared" si="72"/>
        <v>8</v>
      </c>
      <c r="D640" t="s">
        <v>2544</v>
      </c>
      <c r="E640" t="s">
        <v>2563</v>
      </c>
      <c r="F640" t="s">
        <v>9301</v>
      </c>
      <c r="G640">
        <f t="shared" si="73"/>
        <v>1</v>
      </c>
      <c r="H640">
        <f t="shared" si="74"/>
        <v>0.5</v>
      </c>
      <c r="I640">
        <f t="shared" si="75"/>
        <v>4</v>
      </c>
      <c r="J640" t="str">
        <f t="shared" si="76"/>
        <v>weaksubj</v>
      </c>
      <c r="K640">
        <f t="shared" si="77"/>
        <v>-1</v>
      </c>
      <c r="L640">
        <f t="shared" si="78"/>
        <v>-8</v>
      </c>
      <c r="M640">
        <f t="shared" si="79"/>
        <v>8</v>
      </c>
    </row>
    <row r="641" spans="1:13" x14ac:dyDescent="0.2">
      <c r="A641" t="s">
        <v>9031</v>
      </c>
      <c r="B641">
        <v>1</v>
      </c>
      <c r="C641">
        <f t="shared" si="72"/>
        <v>1</v>
      </c>
      <c r="D641" t="s">
        <v>2544</v>
      </c>
      <c r="E641" t="s">
        <v>2563</v>
      </c>
      <c r="F641" t="s">
        <v>9301</v>
      </c>
      <c r="G641">
        <f t="shared" si="73"/>
        <v>1</v>
      </c>
      <c r="H641">
        <f t="shared" si="74"/>
        <v>0.5</v>
      </c>
      <c r="I641">
        <f t="shared" si="75"/>
        <v>0.5</v>
      </c>
      <c r="J641" t="str">
        <f t="shared" si="76"/>
        <v>weaksubj</v>
      </c>
      <c r="K641">
        <f t="shared" si="77"/>
        <v>-1</v>
      </c>
      <c r="L641">
        <f t="shared" si="78"/>
        <v>-1</v>
      </c>
      <c r="M641">
        <f t="shared" si="79"/>
        <v>1</v>
      </c>
    </row>
    <row r="642" spans="1:13" x14ac:dyDescent="0.2">
      <c r="A642" t="s">
        <v>9032</v>
      </c>
      <c r="B642">
        <v>23</v>
      </c>
      <c r="C642">
        <f t="shared" si="72"/>
        <v>23</v>
      </c>
      <c r="D642" t="s">
        <v>2544</v>
      </c>
      <c r="E642" t="s">
        <v>2563</v>
      </c>
      <c r="F642" t="s">
        <v>9301</v>
      </c>
      <c r="G642">
        <f t="shared" si="73"/>
        <v>1</v>
      </c>
      <c r="H642">
        <f t="shared" si="74"/>
        <v>0.5</v>
      </c>
      <c r="I642">
        <f t="shared" si="75"/>
        <v>11.5</v>
      </c>
      <c r="J642" t="str">
        <f t="shared" si="76"/>
        <v>weaksubj</v>
      </c>
      <c r="K642">
        <f t="shared" si="77"/>
        <v>-1</v>
      </c>
      <c r="L642">
        <f t="shared" si="78"/>
        <v>-23</v>
      </c>
      <c r="M642">
        <f t="shared" si="79"/>
        <v>23</v>
      </c>
    </row>
    <row r="643" spans="1:13" x14ac:dyDescent="0.2">
      <c r="A643" t="s">
        <v>9034</v>
      </c>
      <c r="B643">
        <v>13</v>
      </c>
      <c r="C643">
        <f t="shared" si="72"/>
        <v>13</v>
      </c>
      <c r="D643" t="s">
        <v>2544</v>
      </c>
      <c r="E643" t="s">
        <v>2563</v>
      </c>
      <c r="F643" t="s">
        <v>9301</v>
      </c>
      <c r="G643">
        <f t="shared" si="73"/>
        <v>1</v>
      </c>
      <c r="H643">
        <f t="shared" si="74"/>
        <v>0.5</v>
      </c>
      <c r="I643">
        <f t="shared" si="75"/>
        <v>6.5</v>
      </c>
      <c r="J643" t="str">
        <f t="shared" si="76"/>
        <v>weaksubj</v>
      </c>
      <c r="K643">
        <f t="shared" si="77"/>
        <v>-1</v>
      </c>
      <c r="L643">
        <f t="shared" si="78"/>
        <v>-13</v>
      </c>
      <c r="M643">
        <f t="shared" si="79"/>
        <v>13</v>
      </c>
    </row>
    <row r="644" spans="1:13" x14ac:dyDescent="0.2">
      <c r="A644" t="s">
        <v>9042</v>
      </c>
      <c r="B644">
        <v>6</v>
      </c>
      <c r="C644">
        <f t="shared" si="72"/>
        <v>6</v>
      </c>
      <c r="D644" t="s">
        <v>2544</v>
      </c>
      <c r="E644" t="s">
        <v>2563</v>
      </c>
      <c r="F644" t="s">
        <v>9301</v>
      </c>
      <c r="G644">
        <f t="shared" si="73"/>
        <v>1</v>
      </c>
      <c r="H644">
        <f t="shared" si="74"/>
        <v>0.5</v>
      </c>
      <c r="I644">
        <f t="shared" si="75"/>
        <v>3</v>
      </c>
      <c r="J644" t="str">
        <f t="shared" si="76"/>
        <v>weaksubj</v>
      </c>
      <c r="K644">
        <f t="shared" si="77"/>
        <v>-1</v>
      </c>
      <c r="L644">
        <f t="shared" si="78"/>
        <v>-6</v>
      </c>
      <c r="M644">
        <f t="shared" si="79"/>
        <v>6</v>
      </c>
    </row>
    <row r="645" spans="1:13" x14ac:dyDescent="0.2">
      <c r="A645" t="s">
        <v>9043</v>
      </c>
      <c r="B645">
        <v>9</v>
      </c>
      <c r="C645">
        <f t="shared" si="72"/>
        <v>9</v>
      </c>
      <c r="D645" t="s">
        <v>2544</v>
      </c>
      <c r="E645" t="s">
        <v>2563</v>
      </c>
      <c r="F645" t="s">
        <v>9301</v>
      </c>
      <c r="G645">
        <f t="shared" si="73"/>
        <v>1</v>
      </c>
      <c r="H645">
        <f t="shared" si="74"/>
        <v>0.5</v>
      </c>
      <c r="I645">
        <f t="shared" si="75"/>
        <v>4.5</v>
      </c>
      <c r="J645" t="str">
        <f t="shared" si="76"/>
        <v>weaksubj</v>
      </c>
      <c r="K645">
        <f t="shared" si="77"/>
        <v>-1</v>
      </c>
      <c r="L645">
        <f t="shared" si="78"/>
        <v>-9</v>
      </c>
      <c r="M645">
        <f t="shared" si="79"/>
        <v>9</v>
      </c>
    </row>
    <row r="646" spans="1:13" x14ac:dyDescent="0.2">
      <c r="A646" t="s">
        <v>9048</v>
      </c>
      <c r="B646">
        <v>1</v>
      </c>
      <c r="C646">
        <f t="shared" si="72"/>
        <v>1</v>
      </c>
      <c r="D646" t="s">
        <v>2544</v>
      </c>
      <c r="E646" t="s">
        <v>2563</v>
      </c>
      <c r="F646" t="s">
        <v>9301</v>
      </c>
      <c r="G646">
        <f t="shared" si="73"/>
        <v>1</v>
      </c>
      <c r="H646">
        <f t="shared" si="74"/>
        <v>0.5</v>
      </c>
      <c r="I646">
        <f t="shared" si="75"/>
        <v>0.5</v>
      </c>
      <c r="J646" t="str">
        <f t="shared" si="76"/>
        <v>weaksubj</v>
      </c>
      <c r="K646">
        <f t="shared" si="77"/>
        <v>-1</v>
      </c>
      <c r="L646">
        <f t="shared" si="78"/>
        <v>-1</v>
      </c>
      <c r="M646">
        <f t="shared" si="79"/>
        <v>1</v>
      </c>
    </row>
    <row r="647" spans="1:13" x14ac:dyDescent="0.2">
      <c r="A647" t="s">
        <v>9055</v>
      </c>
      <c r="B647">
        <v>2</v>
      </c>
      <c r="C647">
        <f t="shared" si="72"/>
        <v>2</v>
      </c>
      <c r="D647" t="s">
        <v>2544</v>
      </c>
      <c r="E647" t="s">
        <v>2563</v>
      </c>
      <c r="F647" t="s">
        <v>9300</v>
      </c>
      <c r="G647">
        <f t="shared" si="73"/>
        <v>1</v>
      </c>
      <c r="H647">
        <f t="shared" si="74"/>
        <v>0.5</v>
      </c>
      <c r="I647">
        <f t="shared" si="75"/>
        <v>1</v>
      </c>
      <c r="J647" t="str">
        <f t="shared" si="76"/>
        <v>weaksubj</v>
      </c>
      <c r="K647">
        <f t="shared" si="77"/>
        <v>-1</v>
      </c>
      <c r="L647">
        <f t="shared" si="78"/>
        <v>-2</v>
      </c>
      <c r="M647">
        <f t="shared" si="79"/>
        <v>2</v>
      </c>
    </row>
    <row r="648" spans="1:13" x14ac:dyDescent="0.2">
      <c r="A648" t="s">
        <v>9057</v>
      </c>
      <c r="B648">
        <v>4</v>
      </c>
      <c r="C648">
        <f t="shared" ref="C648:C657" si="80">IF(A648=A647,0,B648)</f>
        <v>4</v>
      </c>
      <c r="D648" t="s">
        <v>2544</v>
      </c>
      <c r="E648" t="s">
        <v>2563</v>
      </c>
      <c r="F648" t="s">
        <v>9300</v>
      </c>
      <c r="G648">
        <f t="shared" ref="G648:G657" si="81">VLOOKUP(E648,$G$1:$H$4,2,FALSE)</f>
        <v>1</v>
      </c>
      <c r="H648">
        <f t="shared" ref="H648:H657" si="82">VLOOKUP(D648,$D$1:$E$2,2,FALSE)</f>
        <v>0.5</v>
      </c>
      <c r="I648">
        <f t="shared" ref="I648:I657" si="83">C648*G648*H648</f>
        <v>2</v>
      </c>
      <c r="J648" t="str">
        <f t="shared" ref="J648:J657" si="84">IF(E648=$I$660,D648,0)</f>
        <v>weaksubj</v>
      </c>
      <c r="K648">
        <f t="shared" ref="K648:K657" si="85">IF(J648=0,0,IF(J648=$A$1,$B$1,$B$2))</f>
        <v>-1</v>
      </c>
      <c r="L648">
        <f t="shared" ref="L648:L657" si="86">K648*C648</f>
        <v>-4</v>
      </c>
      <c r="M648">
        <f t="shared" ref="M648:M657" si="87">ABS(K648)*C648</f>
        <v>4</v>
      </c>
    </row>
    <row r="649" spans="1:13" x14ac:dyDescent="0.2">
      <c r="A649" t="s">
        <v>9064</v>
      </c>
      <c r="B649">
        <v>3</v>
      </c>
      <c r="C649">
        <f t="shared" si="80"/>
        <v>3</v>
      </c>
      <c r="D649" t="s">
        <v>2544</v>
      </c>
      <c r="E649" t="s">
        <v>2563</v>
      </c>
      <c r="F649" t="s">
        <v>9300</v>
      </c>
      <c r="G649">
        <f t="shared" si="81"/>
        <v>1</v>
      </c>
      <c r="H649">
        <f t="shared" si="82"/>
        <v>0.5</v>
      </c>
      <c r="I649">
        <f t="shared" si="83"/>
        <v>1.5</v>
      </c>
      <c r="J649" t="str">
        <f t="shared" si="84"/>
        <v>weaksubj</v>
      </c>
      <c r="K649">
        <f t="shared" si="85"/>
        <v>-1</v>
      </c>
      <c r="L649">
        <f t="shared" si="86"/>
        <v>-3</v>
      </c>
      <c r="M649">
        <f t="shared" si="87"/>
        <v>3</v>
      </c>
    </row>
    <row r="650" spans="1:13" x14ac:dyDescent="0.2">
      <c r="A650" t="s">
        <v>9065</v>
      </c>
      <c r="B650">
        <v>19</v>
      </c>
      <c r="C650">
        <f t="shared" si="80"/>
        <v>19</v>
      </c>
      <c r="D650" t="s">
        <v>2544</v>
      </c>
      <c r="E650" t="s">
        <v>2563</v>
      </c>
      <c r="F650" t="s">
        <v>9301</v>
      </c>
      <c r="G650">
        <f t="shared" si="81"/>
        <v>1</v>
      </c>
      <c r="H650">
        <f t="shared" si="82"/>
        <v>0.5</v>
      </c>
      <c r="I650">
        <f t="shared" si="83"/>
        <v>9.5</v>
      </c>
      <c r="J650" t="str">
        <f t="shared" si="84"/>
        <v>weaksubj</v>
      </c>
      <c r="K650">
        <f t="shared" si="85"/>
        <v>-1</v>
      </c>
      <c r="L650">
        <f t="shared" si="86"/>
        <v>-19</v>
      </c>
      <c r="M650">
        <f t="shared" si="87"/>
        <v>19</v>
      </c>
    </row>
    <row r="651" spans="1:13" x14ac:dyDescent="0.2">
      <c r="A651" t="s">
        <v>9073</v>
      </c>
      <c r="B651">
        <v>123</v>
      </c>
      <c r="C651">
        <f t="shared" si="80"/>
        <v>123</v>
      </c>
      <c r="D651" t="s">
        <v>2544</v>
      </c>
      <c r="E651" t="s">
        <v>2563</v>
      </c>
      <c r="F651" t="s">
        <v>9303</v>
      </c>
      <c r="G651">
        <f t="shared" si="81"/>
        <v>1</v>
      </c>
      <c r="H651">
        <f t="shared" si="82"/>
        <v>0.5</v>
      </c>
      <c r="I651">
        <f t="shared" si="83"/>
        <v>61.5</v>
      </c>
      <c r="J651" t="str">
        <f t="shared" si="84"/>
        <v>weaksubj</v>
      </c>
      <c r="K651">
        <f t="shared" si="85"/>
        <v>-1</v>
      </c>
      <c r="L651">
        <f t="shared" si="86"/>
        <v>-123</v>
      </c>
      <c r="M651">
        <f t="shared" si="87"/>
        <v>123</v>
      </c>
    </row>
    <row r="652" spans="1:13" x14ac:dyDescent="0.2">
      <c r="A652" t="s">
        <v>9076</v>
      </c>
      <c r="B652">
        <v>17</v>
      </c>
      <c r="C652">
        <f t="shared" si="80"/>
        <v>17</v>
      </c>
      <c r="D652" t="s">
        <v>2544</v>
      </c>
      <c r="E652" t="s">
        <v>2563</v>
      </c>
      <c r="F652" t="s">
        <v>9301</v>
      </c>
      <c r="G652">
        <f t="shared" si="81"/>
        <v>1</v>
      </c>
      <c r="H652">
        <f t="shared" si="82"/>
        <v>0.5</v>
      </c>
      <c r="I652">
        <f t="shared" si="83"/>
        <v>8.5</v>
      </c>
      <c r="J652" t="str">
        <f t="shared" si="84"/>
        <v>weaksubj</v>
      </c>
      <c r="K652">
        <f t="shared" si="85"/>
        <v>-1</v>
      </c>
      <c r="L652">
        <f t="shared" si="86"/>
        <v>-17</v>
      </c>
      <c r="M652">
        <f t="shared" si="87"/>
        <v>17</v>
      </c>
    </row>
    <row r="653" spans="1:13" x14ac:dyDescent="0.2">
      <c r="A653" t="s">
        <v>9087</v>
      </c>
      <c r="B653">
        <v>4</v>
      </c>
      <c r="C653">
        <f t="shared" si="80"/>
        <v>4</v>
      </c>
      <c r="D653" t="s">
        <v>2544</v>
      </c>
      <c r="E653" t="s">
        <v>2563</v>
      </c>
      <c r="F653" t="s">
        <v>9302</v>
      </c>
      <c r="G653">
        <f t="shared" si="81"/>
        <v>1</v>
      </c>
      <c r="H653">
        <f t="shared" si="82"/>
        <v>0.5</v>
      </c>
      <c r="I653">
        <f t="shared" si="83"/>
        <v>2</v>
      </c>
      <c r="J653" t="str">
        <f t="shared" si="84"/>
        <v>weaksubj</v>
      </c>
      <c r="K653">
        <f t="shared" si="85"/>
        <v>-1</v>
      </c>
      <c r="L653">
        <f t="shared" si="86"/>
        <v>-4</v>
      </c>
      <c r="M653">
        <f t="shared" si="87"/>
        <v>4</v>
      </c>
    </row>
    <row r="654" spans="1:13" x14ac:dyDescent="0.2">
      <c r="A654" t="s">
        <v>9088</v>
      </c>
      <c r="B654">
        <v>1</v>
      </c>
      <c r="C654">
        <f t="shared" si="80"/>
        <v>1</v>
      </c>
      <c r="D654" t="s">
        <v>2544</v>
      </c>
      <c r="E654" t="s">
        <v>2563</v>
      </c>
      <c r="F654" t="s">
        <v>9302</v>
      </c>
      <c r="G654">
        <f t="shared" si="81"/>
        <v>1</v>
      </c>
      <c r="H654">
        <f t="shared" si="82"/>
        <v>0.5</v>
      </c>
      <c r="I654">
        <f t="shared" si="83"/>
        <v>0.5</v>
      </c>
      <c r="J654" t="str">
        <f t="shared" si="84"/>
        <v>weaksubj</v>
      </c>
      <c r="K654">
        <f t="shared" si="85"/>
        <v>-1</v>
      </c>
      <c r="L654">
        <f t="shared" si="86"/>
        <v>-1</v>
      </c>
      <c r="M654">
        <f t="shared" si="87"/>
        <v>1</v>
      </c>
    </row>
    <row r="655" spans="1:13" x14ac:dyDescent="0.2">
      <c r="A655" t="s">
        <v>9089</v>
      </c>
      <c r="B655">
        <v>1</v>
      </c>
      <c r="C655">
        <f t="shared" si="80"/>
        <v>1</v>
      </c>
      <c r="D655" t="s">
        <v>2544</v>
      </c>
      <c r="E655" t="s">
        <v>2563</v>
      </c>
      <c r="F655" t="s">
        <v>9300</v>
      </c>
      <c r="G655">
        <f t="shared" si="81"/>
        <v>1</v>
      </c>
      <c r="H655">
        <f t="shared" si="82"/>
        <v>0.5</v>
      </c>
      <c r="I655">
        <f t="shared" si="83"/>
        <v>0.5</v>
      </c>
      <c r="J655" t="str">
        <f t="shared" si="84"/>
        <v>weaksubj</v>
      </c>
      <c r="K655">
        <f t="shared" si="85"/>
        <v>-1</v>
      </c>
      <c r="L655">
        <f t="shared" si="86"/>
        <v>-1</v>
      </c>
      <c r="M655">
        <f t="shared" si="87"/>
        <v>1</v>
      </c>
    </row>
    <row r="656" spans="1:13" x14ac:dyDescent="0.2">
      <c r="A656" t="s">
        <v>9093</v>
      </c>
      <c r="B656">
        <v>2</v>
      </c>
      <c r="C656">
        <f t="shared" si="80"/>
        <v>2</v>
      </c>
      <c r="D656" t="s">
        <v>2544</v>
      </c>
      <c r="E656" t="s">
        <v>2563</v>
      </c>
      <c r="F656" t="s">
        <v>9299</v>
      </c>
      <c r="G656">
        <f t="shared" si="81"/>
        <v>1</v>
      </c>
      <c r="H656">
        <f t="shared" si="82"/>
        <v>0.5</v>
      </c>
      <c r="I656">
        <f t="shared" si="83"/>
        <v>1</v>
      </c>
      <c r="J656" t="str">
        <f t="shared" si="84"/>
        <v>weaksubj</v>
      </c>
      <c r="K656">
        <f t="shared" si="85"/>
        <v>-1</v>
      </c>
      <c r="L656">
        <f t="shared" si="86"/>
        <v>-2</v>
      </c>
      <c r="M656">
        <f t="shared" si="87"/>
        <v>2</v>
      </c>
    </row>
    <row r="657" spans="1:13" x14ac:dyDescent="0.2">
      <c r="A657" t="s">
        <v>9099</v>
      </c>
      <c r="B657">
        <v>80</v>
      </c>
      <c r="C657">
        <f t="shared" si="80"/>
        <v>80</v>
      </c>
      <c r="D657" t="s">
        <v>2544</v>
      </c>
      <c r="E657" t="s">
        <v>2563</v>
      </c>
      <c r="F657" t="s">
        <v>9301</v>
      </c>
      <c r="G657">
        <f t="shared" si="81"/>
        <v>1</v>
      </c>
      <c r="H657">
        <f t="shared" si="82"/>
        <v>0.5</v>
      </c>
      <c r="I657">
        <f t="shared" si="83"/>
        <v>40</v>
      </c>
      <c r="J657" t="str">
        <f t="shared" si="84"/>
        <v>weaksubj</v>
      </c>
      <c r="K657">
        <f t="shared" si="85"/>
        <v>-1</v>
      </c>
      <c r="L657">
        <f t="shared" si="86"/>
        <v>-80</v>
      </c>
      <c r="M657">
        <f t="shared" si="87"/>
        <v>80</v>
      </c>
    </row>
    <row r="658" spans="1:13" x14ac:dyDescent="0.2">
      <c r="C658">
        <f>SUM(C7:C657)</f>
        <v>7224</v>
      </c>
      <c r="I658">
        <f>SUM(I7:I657)</f>
        <v>4299</v>
      </c>
      <c r="K658">
        <f>SUM(K7:K657)</f>
        <v>-446</v>
      </c>
      <c r="L658">
        <f>SUM(L7:L657)</f>
        <v>-4365</v>
      </c>
      <c r="M658">
        <f>SUM(M7:M657)</f>
        <v>7199</v>
      </c>
    </row>
    <row r="659" spans="1:13" x14ac:dyDescent="0.2">
      <c r="H659" t="s">
        <v>9312</v>
      </c>
      <c r="I659" s="81">
        <f>I658/C658</f>
        <v>0.5950996677740864</v>
      </c>
      <c r="K659" t="s">
        <v>9313</v>
      </c>
      <c r="L659" s="81">
        <f>L658/M658</f>
        <v>-0.60633421308515068</v>
      </c>
    </row>
    <row r="660" spans="1:13" x14ac:dyDescent="0.2">
      <c r="I660" t="str">
        <f>IF(I658&gt;0,"positive",(IF(I658&lt;0,"negative","neutral")))</f>
        <v>positive</v>
      </c>
    </row>
    <row r="661" spans="1:13" x14ac:dyDescent="0.2">
      <c r="F661" t="s">
        <v>9302</v>
      </c>
    </row>
    <row r="662" spans="1:13" x14ac:dyDescent="0.2">
      <c r="F662" t="s">
        <v>9300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33"/>
  <sheetViews>
    <sheetView workbookViewId="0">
      <selection activeCell="K3" sqref="K3:M14"/>
    </sheetView>
  </sheetViews>
  <sheetFormatPr baseColWidth="10" defaultRowHeight="16" x14ac:dyDescent="0.2"/>
  <cols>
    <col min="1" max="1" width="9" customWidth="1"/>
    <col min="4" max="4" width="11.33203125" bestFit="1" customWidth="1"/>
  </cols>
  <sheetData>
    <row r="4" spans="1:4" x14ac:dyDescent="0.2">
      <c r="A4" t="s">
        <v>9143</v>
      </c>
    </row>
    <row r="5" spans="1:4" x14ac:dyDescent="0.2">
      <c r="A5" t="s">
        <v>9130</v>
      </c>
      <c r="C5" t="s">
        <v>9154</v>
      </c>
      <c r="D5" t="s">
        <v>9153</v>
      </c>
    </row>
    <row r="6" spans="1:4" x14ac:dyDescent="0.2">
      <c r="A6" t="s">
        <v>9144</v>
      </c>
    </row>
    <row r="7" spans="1:4" x14ac:dyDescent="0.2">
      <c r="A7" t="s">
        <v>9142</v>
      </c>
    </row>
    <row r="8" spans="1:4" x14ac:dyDescent="0.2">
      <c r="A8" t="s">
        <v>9117</v>
      </c>
    </row>
    <row r="9" spans="1:4" x14ac:dyDescent="0.2">
      <c r="A9" t="s">
        <v>9145</v>
      </c>
    </row>
    <row r="10" spans="1:4" x14ac:dyDescent="0.2">
      <c r="A10" t="s">
        <v>9124</v>
      </c>
    </row>
    <row r="11" spans="1:4" x14ac:dyDescent="0.2">
      <c r="A11" t="s">
        <v>9125</v>
      </c>
    </row>
    <row r="12" spans="1:4" x14ac:dyDescent="0.2">
      <c r="A12" t="s">
        <v>9128</v>
      </c>
    </row>
    <row r="13" spans="1:4" x14ac:dyDescent="0.2">
      <c r="A13" t="s">
        <v>2085</v>
      </c>
    </row>
    <row r="16" spans="1:4" x14ac:dyDescent="0.2">
      <c r="A16" t="s">
        <v>2546</v>
      </c>
      <c r="B16">
        <v>-1</v>
      </c>
    </row>
    <row r="17" spans="1:6" x14ac:dyDescent="0.2">
      <c r="A17" t="s">
        <v>2563</v>
      </c>
      <c r="B17">
        <v>1</v>
      </c>
    </row>
    <row r="18" spans="1:6" x14ac:dyDescent="0.2">
      <c r="A18" t="s">
        <v>2588</v>
      </c>
      <c r="B18">
        <v>0</v>
      </c>
    </row>
    <row r="20" spans="1:6" x14ac:dyDescent="0.2">
      <c r="A20" t="s">
        <v>8172</v>
      </c>
      <c r="B20">
        <v>1</v>
      </c>
    </row>
    <row r="21" spans="1:6" x14ac:dyDescent="0.2">
      <c r="A21" t="s">
        <v>8967</v>
      </c>
      <c r="B21">
        <v>0.5</v>
      </c>
    </row>
    <row r="24" spans="1:6" x14ac:dyDescent="0.2">
      <c r="C24" s="78" t="s">
        <v>9149</v>
      </c>
      <c r="D24" s="32" t="s">
        <v>9152</v>
      </c>
    </row>
    <row r="25" spans="1:6" x14ac:dyDescent="0.2">
      <c r="A25" t="s">
        <v>1397</v>
      </c>
      <c r="B25" t="s">
        <v>9147</v>
      </c>
      <c r="C25" t="s">
        <v>9148</v>
      </c>
      <c r="D25" t="s">
        <v>462</v>
      </c>
    </row>
    <row r="26" spans="1:6" x14ac:dyDescent="0.2">
      <c r="A26" t="s">
        <v>9146</v>
      </c>
      <c r="B26">
        <v>50</v>
      </c>
      <c r="C26">
        <v>1</v>
      </c>
      <c r="D26">
        <v>1</v>
      </c>
      <c r="E26">
        <f>B26/$B$32</f>
        <v>0.17857142857142858</v>
      </c>
      <c r="F26">
        <f>C26*E26</f>
        <v>0.17857142857142858</v>
      </c>
    </row>
    <row r="27" spans="1:6" x14ac:dyDescent="0.2">
      <c r="A27" t="s">
        <v>9150</v>
      </c>
      <c r="B27">
        <v>30</v>
      </c>
      <c r="C27">
        <v>-1</v>
      </c>
      <c r="D27">
        <v>1</v>
      </c>
      <c r="E27">
        <f>B27/$B$32</f>
        <v>0.10714285714285714</v>
      </c>
      <c r="F27">
        <f>E27*C27</f>
        <v>-0.10714285714285714</v>
      </c>
    </row>
    <row r="28" spans="1:6" x14ac:dyDescent="0.2">
      <c r="A28" t="s">
        <v>9151</v>
      </c>
      <c r="B28">
        <v>200</v>
      </c>
      <c r="C28">
        <v>0</v>
      </c>
      <c r="D28">
        <v>1</v>
      </c>
      <c r="E28">
        <f>B28/$B$32</f>
        <v>0.7142857142857143</v>
      </c>
      <c r="F28">
        <f>E28*C28</f>
        <v>0</v>
      </c>
    </row>
    <row r="32" spans="1:6" x14ac:dyDescent="0.2">
      <c r="A32" t="s">
        <v>9155</v>
      </c>
      <c r="B32">
        <f>B26+B27+B28</f>
        <v>280</v>
      </c>
    </row>
    <row r="33" spans="4:4" x14ac:dyDescent="0.2">
      <c r="D33" t="s">
        <v>9297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B31"/>
  <sheetViews>
    <sheetView topLeftCell="D1" workbookViewId="0">
      <selection activeCell="N31" sqref="N31"/>
    </sheetView>
  </sheetViews>
  <sheetFormatPr baseColWidth="10" defaultRowHeight="16" x14ac:dyDescent="0.2"/>
  <cols>
    <col min="1" max="1" width="27" bestFit="1" customWidth="1"/>
    <col min="2" max="2" width="40.1640625" bestFit="1" customWidth="1"/>
    <col min="3" max="3" width="25.33203125" bestFit="1" customWidth="1"/>
    <col min="4" max="4" width="35.83203125" bestFit="1" customWidth="1"/>
    <col min="5" max="5" width="33.33203125" bestFit="1" customWidth="1"/>
    <col min="6" max="6" width="28.33203125" bestFit="1" customWidth="1"/>
    <col min="7" max="7" width="30.33203125" bestFit="1" customWidth="1"/>
    <col min="8" max="8" width="27.1640625" bestFit="1" customWidth="1"/>
    <col min="9" max="9" width="29.33203125" bestFit="1" customWidth="1"/>
    <col min="10" max="10" width="27.33203125" bestFit="1" customWidth="1"/>
    <col min="11" max="11" width="31" bestFit="1" customWidth="1"/>
    <col min="12" max="12" width="36" bestFit="1" customWidth="1"/>
    <col min="13" max="13" width="34.6640625" bestFit="1" customWidth="1"/>
    <col min="14" max="14" width="28.33203125" bestFit="1" customWidth="1"/>
    <col min="15" max="15" width="45" bestFit="1" customWidth="1"/>
    <col min="16" max="16" width="35.83203125" bestFit="1" customWidth="1"/>
    <col min="17" max="17" width="31.1640625" bestFit="1" customWidth="1"/>
    <col min="18" max="18" width="38.1640625" bestFit="1" customWidth="1"/>
    <col min="19" max="19" width="27.33203125" bestFit="1" customWidth="1"/>
    <col min="20" max="20" width="37" bestFit="1" customWidth="1"/>
    <col min="21" max="21" width="36.1640625" bestFit="1" customWidth="1"/>
    <col min="22" max="22" width="32.83203125" bestFit="1" customWidth="1"/>
    <col min="23" max="23" width="34.33203125" bestFit="1" customWidth="1"/>
    <col min="24" max="24" width="37.6640625" bestFit="1" customWidth="1"/>
    <col min="25" max="25" width="32.6640625" bestFit="1" customWidth="1"/>
    <col min="26" max="26" width="32.33203125" bestFit="1" customWidth="1"/>
    <col min="27" max="27" width="33.83203125" bestFit="1" customWidth="1"/>
    <col min="28" max="28" width="43.33203125" bestFit="1" customWidth="1"/>
  </cols>
  <sheetData>
    <row r="7" spans="1:28" x14ac:dyDescent="0.2">
      <c r="A7" s="63" t="s">
        <v>2096</v>
      </c>
      <c r="B7" t="s">
        <v>2096</v>
      </c>
      <c r="C7" t="s">
        <v>2096</v>
      </c>
      <c r="D7" t="s">
        <v>2096</v>
      </c>
      <c r="E7" s="63" t="s">
        <v>2096</v>
      </c>
      <c r="F7" t="s">
        <v>2096</v>
      </c>
      <c r="G7" s="64" t="s">
        <v>2097</v>
      </c>
      <c r="H7" s="63" t="s">
        <v>2096</v>
      </c>
      <c r="I7" t="s">
        <v>2097</v>
      </c>
      <c r="J7" t="s">
        <v>2097</v>
      </c>
      <c r="K7" t="s">
        <v>2097</v>
      </c>
      <c r="L7" t="s">
        <v>2097</v>
      </c>
      <c r="M7" s="64" t="s">
        <v>2097</v>
      </c>
      <c r="N7" s="64" t="s">
        <v>2097</v>
      </c>
      <c r="O7" t="s">
        <v>2096</v>
      </c>
      <c r="P7" t="s">
        <v>2096</v>
      </c>
      <c r="Q7" t="s">
        <v>2096</v>
      </c>
      <c r="R7" s="65" t="s">
        <v>2096</v>
      </c>
      <c r="S7" s="65" t="s">
        <v>2096</v>
      </c>
      <c r="T7" t="s">
        <v>2097</v>
      </c>
      <c r="U7" t="s">
        <v>2097</v>
      </c>
      <c r="V7" t="s">
        <v>2097</v>
      </c>
      <c r="W7" t="s">
        <v>2097</v>
      </c>
    </row>
    <row r="8" spans="1:28" x14ac:dyDescent="0.2">
      <c r="A8" t="s">
        <v>2487</v>
      </c>
      <c r="B8" t="s">
        <v>2488</v>
      </c>
      <c r="C8" t="s">
        <v>2489</v>
      </c>
      <c r="D8" t="s">
        <v>2490</v>
      </c>
      <c r="E8" t="s">
        <v>2491</v>
      </c>
      <c r="F8" t="s">
        <v>2492</v>
      </c>
      <c r="G8" t="s">
        <v>2493</v>
      </c>
      <c r="H8" t="s">
        <v>2494</v>
      </c>
      <c r="I8" t="s">
        <v>2495</v>
      </c>
      <c r="J8" t="s">
        <v>2496</v>
      </c>
      <c r="K8" t="s">
        <v>2497</v>
      </c>
      <c r="L8" t="s">
        <v>2498</v>
      </c>
      <c r="M8" t="s">
        <v>2095</v>
      </c>
      <c r="N8" t="s">
        <v>2499</v>
      </c>
      <c r="O8" t="s">
        <v>2500</v>
      </c>
      <c r="P8" t="s">
        <v>2501</v>
      </c>
      <c r="Q8" t="s">
        <v>2502</v>
      </c>
      <c r="R8" t="s">
        <v>2503</v>
      </c>
      <c r="S8" t="s">
        <v>2504</v>
      </c>
      <c r="T8" t="s">
        <v>2505</v>
      </c>
      <c r="U8" t="s">
        <v>2506</v>
      </c>
      <c r="V8" t="s">
        <v>2507</v>
      </c>
      <c r="W8" t="s">
        <v>2508</v>
      </c>
      <c r="X8" t="s">
        <v>2509</v>
      </c>
      <c r="Y8" t="s">
        <v>2510</v>
      </c>
      <c r="Z8" t="s">
        <v>2511</v>
      </c>
      <c r="AA8" t="s">
        <v>2512</v>
      </c>
      <c r="AB8" t="s">
        <v>2513</v>
      </c>
    </row>
    <row r="9" spans="1:28" x14ac:dyDescent="0.2">
      <c r="A9" t="s">
        <v>2541</v>
      </c>
      <c r="B9" t="s">
        <v>2541</v>
      </c>
      <c r="C9" t="s">
        <v>2541</v>
      </c>
      <c r="D9" t="s">
        <v>2541</v>
      </c>
      <c r="E9" t="s">
        <v>2541</v>
      </c>
      <c r="F9" t="s">
        <v>2541</v>
      </c>
      <c r="G9" t="s">
        <v>2541</v>
      </c>
      <c r="H9" t="s">
        <v>2541</v>
      </c>
      <c r="I9" t="s">
        <v>2541</v>
      </c>
      <c r="J9" t="s">
        <v>2541</v>
      </c>
      <c r="K9" t="s">
        <v>2541</v>
      </c>
      <c r="L9" t="s">
        <v>2541</v>
      </c>
      <c r="M9" t="s">
        <v>2541</v>
      </c>
      <c r="N9" t="s">
        <v>2541</v>
      </c>
      <c r="O9" t="s">
        <v>2541</v>
      </c>
      <c r="P9" t="s">
        <v>2541</v>
      </c>
      <c r="Q9" t="s">
        <v>2541</v>
      </c>
      <c r="R9" t="s">
        <v>2541</v>
      </c>
      <c r="S9" t="s">
        <v>2541</v>
      </c>
      <c r="T9" t="s">
        <v>2541</v>
      </c>
      <c r="U9" t="s">
        <v>2541</v>
      </c>
      <c r="V9" t="s">
        <v>2541</v>
      </c>
      <c r="W9" t="s">
        <v>2541</v>
      </c>
      <c r="X9" t="s">
        <v>2541</v>
      </c>
      <c r="Y9" t="s">
        <v>2541</v>
      </c>
      <c r="Z9" t="s">
        <v>2541</v>
      </c>
      <c r="AA9" t="s">
        <v>2541</v>
      </c>
      <c r="AB9" t="s">
        <v>2541</v>
      </c>
    </row>
    <row r="10" spans="1:28" x14ac:dyDescent="0.2">
      <c r="A10" t="s">
        <v>2514</v>
      </c>
      <c r="B10" t="s">
        <v>2515</v>
      </c>
      <c r="C10" t="s">
        <v>2516</v>
      </c>
      <c r="D10" t="s">
        <v>2517</v>
      </c>
      <c r="E10" t="s">
        <v>2518</v>
      </c>
      <c r="F10" t="s">
        <v>2519</v>
      </c>
      <c r="G10" t="s">
        <v>2520</v>
      </c>
      <c r="H10" t="s">
        <v>2521</v>
      </c>
      <c r="I10" t="s">
        <v>2522</v>
      </c>
      <c r="J10" t="s">
        <v>2523</v>
      </c>
      <c r="K10" t="s">
        <v>2524</v>
      </c>
      <c r="L10" t="s">
        <v>2525</v>
      </c>
      <c r="M10" t="s">
        <v>2094</v>
      </c>
      <c r="N10" t="s">
        <v>2526</v>
      </c>
      <c r="O10" t="s">
        <v>2527</v>
      </c>
      <c r="P10" t="s">
        <v>2528</v>
      </c>
      <c r="Q10" t="s">
        <v>2529</v>
      </c>
      <c r="R10" t="s">
        <v>2530</v>
      </c>
      <c r="S10" t="s">
        <v>2531</v>
      </c>
      <c r="T10" t="s">
        <v>2532</v>
      </c>
      <c r="U10" t="s">
        <v>2533</v>
      </c>
      <c r="V10" t="s">
        <v>2534</v>
      </c>
      <c r="W10" t="s">
        <v>2535</v>
      </c>
      <c r="X10" t="s">
        <v>2536</v>
      </c>
      <c r="Y10" t="s">
        <v>2537</v>
      </c>
      <c r="Z10" t="s">
        <v>2538</v>
      </c>
      <c r="AA10" t="s">
        <v>2539</v>
      </c>
      <c r="AB10" t="s">
        <v>2540</v>
      </c>
    </row>
    <row r="11" spans="1:28" x14ac:dyDescent="0.2">
      <c r="A11" t="s">
        <v>1571</v>
      </c>
      <c r="B11" t="s">
        <v>1571</v>
      </c>
      <c r="C11" t="s">
        <v>1571</v>
      </c>
      <c r="D11" t="s">
        <v>1571</v>
      </c>
      <c r="E11" t="s">
        <v>1571</v>
      </c>
      <c r="F11" t="s">
        <v>1571</v>
      </c>
      <c r="G11" t="s">
        <v>1571</v>
      </c>
      <c r="H11" t="s">
        <v>1571</v>
      </c>
      <c r="I11" t="s">
        <v>1571</v>
      </c>
      <c r="J11" t="s">
        <v>1571</v>
      </c>
      <c r="K11" t="s">
        <v>1571</v>
      </c>
      <c r="L11" t="s">
        <v>1571</v>
      </c>
      <c r="M11" t="s">
        <v>1571</v>
      </c>
      <c r="N11" t="s">
        <v>1571</v>
      </c>
      <c r="O11" t="s">
        <v>1571</v>
      </c>
      <c r="P11" t="s">
        <v>1571</v>
      </c>
      <c r="Q11" t="s">
        <v>1571</v>
      </c>
      <c r="R11" t="s">
        <v>1571</v>
      </c>
      <c r="S11" t="s">
        <v>1571</v>
      </c>
      <c r="T11" t="s">
        <v>1571</v>
      </c>
      <c r="U11" t="s">
        <v>1571</v>
      </c>
      <c r="V11" t="s">
        <v>1571</v>
      </c>
      <c r="W11" t="s">
        <v>1571</v>
      </c>
      <c r="X11" t="s">
        <v>1571</v>
      </c>
      <c r="Y11" t="s">
        <v>1571</v>
      </c>
      <c r="Z11" t="s">
        <v>1571</v>
      </c>
      <c r="AA11" t="s">
        <v>1571</v>
      </c>
      <c r="AB11" t="s">
        <v>1571</v>
      </c>
    </row>
    <row r="19" spans="1:14" x14ac:dyDescent="0.2">
      <c r="A19" s="69" t="s">
        <v>1429</v>
      </c>
      <c r="B19" s="70">
        <v>25</v>
      </c>
    </row>
    <row r="20" spans="1:14" x14ac:dyDescent="0.2">
      <c r="A20" s="69" t="s">
        <v>1397</v>
      </c>
      <c r="B20" s="70">
        <v>5</v>
      </c>
    </row>
    <row r="21" spans="1:14" x14ac:dyDescent="0.2">
      <c r="A21" s="69" t="s">
        <v>1400</v>
      </c>
      <c r="B21" s="70">
        <v>5</v>
      </c>
    </row>
    <row r="22" spans="1:14" x14ac:dyDescent="0.2">
      <c r="A22" s="69" t="s">
        <v>1401</v>
      </c>
      <c r="B22" s="70">
        <v>5</v>
      </c>
    </row>
    <row r="23" spans="1:14" x14ac:dyDescent="0.2">
      <c r="A23" s="69" t="s">
        <v>1402</v>
      </c>
      <c r="B23" s="70">
        <v>10</v>
      </c>
    </row>
    <row r="24" spans="1:14" x14ac:dyDescent="0.2">
      <c r="A24" s="69" t="s">
        <v>1403</v>
      </c>
      <c r="B24" s="70">
        <v>5</v>
      </c>
    </row>
    <row r="25" spans="1:14" x14ac:dyDescent="0.2">
      <c r="A25" s="69" t="s">
        <v>1404</v>
      </c>
      <c r="B25" s="70">
        <v>5</v>
      </c>
    </row>
    <row r="26" spans="1:14" x14ac:dyDescent="0.2">
      <c r="A26" s="69" t="s">
        <v>1405</v>
      </c>
      <c r="B26" s="70">
        <v>36</v>
      </c>
    </row>
    <row r="31" spans="1:14" x14ac:dyDescent="0.2">
      <c r="N31" t="s">
        <v>2542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6"/>
  <sheetViews>
    <sheetView workbookViewId="0">
      <selection activeCell="B4" sqref="B4:I4"/>
    </sheetView>
  </sheetViews>
  <sheetFormatPr baseColWidth="10" defaultRowHeight="16" x14ac:dyDescent="0.2"/>
  <sheetData>
    <row r="4" spans="1:9" x14ac:dyDescent="0.2">
      <c r="B4" s="69" t="s">
        <v>1429</v>
      </c>
      <c r="C4" s="69" t="s">
        <v>1397</v>
      </c>
      <c r="D4" s="69" t="s">
        <v>1400</v>
      </c>
      <c r="E4" s="69" t="s">
        <v>1401</v>
      </c>
      <c r="F4" s="69" t="s">
        <v>1402</v>
      </c>
      <c r="G4" s="69" t="s">
        <v>1403</v>
      </c>
      <c r="H4" s="69" t="s">
        <v>1404</v>
      </c>
      <c r="I4" s="69" t="s">
        <v>1405</v>
      </c>
    </row>
    <row r="5" spans="1:9" x14ac:dyDescent="0.2">
      <c r="A5" t="s">
        <v>2543</v>
      </c>
      <c r="B5" s="70">
        <v>25</v>
      </c>
      <c r="C5" s="70">
        <v>5</v>
      </c>
      <c r="D5" s="70">
        <v>5</v>
      </c>
      <c r="E5" s="70">
        <v>5</v>
      </c>
      <c r="F5" s="70">
        <v>10</v>
      </c>
      <c r="G5" s="70">
        <v>5</v>
      </c>
      <c r="H5" s="70">
        <v>5</v>
      </c>
      <c r="I5" s="70">
        <v>36</v>
      </c>
    </row>
    <row r="6" spans="1:9" x14ac:dyDescent="0.2">
      <c r="A6" t="s">
        <v>416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84"/>
  <sheetViews>
    <sheetView workbookViewId="0">
      <selection activeCell="B33" sqref="B33"/>
    </sheetView>
  </sheetViews>
  <sheetFormatPr baseColWidth="10" defaultRowHeight="16" x14ac:dyDescent="0.2"/>
  <sheetData>
    <row r="1" spans="1:4" x14ac:dyDescent="0.2">
      <c r="A1" t="s">
        <v>6423</v>
      </c>
      <c r="B1" t="s">
        <v>2549</v>
      </c>
      <c r="C1" t="s">
        <v>2546</v>
      </c>
      <c r="D1" t="s">
        <v>9560</v>
      </c>
    </row>
    <row r="2" spans="1:4" x14ac:dyDescent="0.2">
      <c r="A2" t="s">
        <v>2548</v>
      </c>
      <c r="B2" t="s">
        <v>2544</v>
      </c>
      <c r="C2" t="s">
        <v>2546</v>
      </c>
      <c r="D2" t="s">
        <v>9561</v>
      </c>
    </row>
    <row r="3" spans="1:4" x14ac:dyDescent="0.2">
      <c r="A3" t="s">
        <v>2545</v>
      </c>
      <c r="B3" t="s">
        <v>2544</v>
      </c>
      <c r="C3" t="s">
        <v>2546</v>
      </c>
      <c r="D3" t="s">
        <v>9561</v>
      </c>
    </row>
    <row r="4" spans="1:4" x14ac:dyDescent="0.2">
      <c r="A4" t="s">
        <v>2547</v>
      </c>
      <c r="B4" t="s">
        <v>2544</v>
      </c>
      <c r="C4" t="s">
        <v>2546</v>
      </c>
      <c r="D4" t="s">
        <v>9561</v>
      </c>
    </row>
    <row r="5" spans="1:4" x14ac:dyDescent="0.2">
      <c r="A5" t="s">
        <v>2550</v>
      </c>
      <c r="B5" t="s">
        <v>2549</v>
      </c>
      <c r="C5" t="s">
        <v>2546</v>
      </c>
      <c r="D5" t="s">
        <v>9560</v>
      </c>
    </row>
    <row r="6" spans="1:4" x14ac:dyDescent="0.2">
      <c r="A6" t="s">
        <v>2551</v>
      </c>
      <c r="B6" t="s">
        <v>2549</v>
      </c>
      <c r="C6" t="s">
        <v>2546</v>
      </c>
      <c r="D6" t="s">
        <v>9560</v>
      </c>
    </row>
    <row r="7" spans="1:4" x14ac:dyDescent="0.2">
      <c r="A7" t="s">
        <v>2552</v>
      </c>
      <c r="B7" t="s">
        <v>2549</v>
      </c>
      <c r="C7" t="s">
        <v>2546</v>
      </c>
      <c r="D7" t="s">
        <v>9560</v>
      </c>
    </row>
    <row r="8" spans="1:4" x14ac:dyDescent="0.2">
      <c r="A8" t="s">
        <v>2553</v>
      </c>
      <c r="B8" t="s">
        <v>2544</v>
      </c>
      <c r="C8" t="s">
        <v>2546</v>
      </c>
      <c r="D8" t="s">
        <v>9561</v>
      </c>
    </row>
    <row r="9" spans="1:4" x14ac:dyDescent="0.2">
      <c r="A9" t="s">
        <v>2554</v>
      </c>
      <c r="B9" t="s">
        <v>2544</v>
      </c>
      <c r="C9" t="s">
        <v>2546</v>
      </c>
      <c r="D9" t="s">
        <v>9561</v>
      </c>
    </row>
    <row r="10" spans="1:4" x14ac:dyDescent="0.2">
      <c r="A10" t="s">
        <v>2555</v>
      </c>
      <c r="B10" t="s">
        <v>2549</v>
      </c>
      <c r="C10" t="s">
        <v>2546</v>
      </c>
      <c r="D10" t="s">
        <v>9560</v>
      </c>
    </row>
    <row r="11" spans="1:4" x14ac:dyDescent="0.2">
      <c r="A11" t="s">
        <v>2556</v>
      </c>
      <c r="B11" t="s">
        <v>2549</v>
      </c>
      <c r="C11" t="s">
        <v>2546</v>
      </c>
      <c r="D11" t="s">
        <v>9560</v>
      </c>
    </row>
    <row r="12" spans="1:4" x14ac:dyDescent="0.2">
      <c r="A12" t="s">
        <v>2557</v>
      </c>
      <c r="B12" t="s">
        <v>2549</v>
      </c>
      <c r="C12" t="s">
        <v>2546</v>
      </c>
      <c r="D12" t="s">
        <v>9560</v>
      </c>
    </row>
    <row r="13" spans="1:4" x14ac:dyDescent="0.2">
      <c r="A13" t="s">
        <v>2558</v>
      </c>
      <c r="B13" t="s">
        <v>2549</v>
      </c>
      <c r="C13" t="s">
        <v>2546</v>
      </c>
      <c r="D13" t="s">
        <v>9560</v>
      </c>
    </row>
    <row r="14" spans="1:4" x14ac:dyDescent="0.2">
      <c r="A14" t="s">
        <v>2559</v>
      </c>
      <c r="B14" t="s">
        <v>2549</v>
      </c>
      <c r="C14" t="s">
        <v>2546</v>
      </c>
      <c r="D14" t="s">
        <v>9560</v>
      </c>
    </row>
    <row r="15" spans="1:4" x14ac:dyDescent="0.2">
      <c r="A15" t="s">
        <v>2560</v>
      </c>
      <c r="B15" t="s">
        <v>2549</v>
      </c>
      <c r="C15" t="s">
        <v>2546</v>
      </c>
      <c r="D15" t="s">
        <v>9560</v>
      </c>
    </row>
    <row r="16" spans="1:4" x14ac:dyDescent="0.2">
      <c r="A16" t="s">
        <v>2561</v>
      </c>
      <c r="B16" t="s">
        <v>2549</v>
      </c>
      <c r="C16" t="s">
        <v>2546</v>
      </c>
      <c r="D16" t="s">
        <v>9560</v>
      </c>
    </row>
    <row r="17" spans="1:4" x14ac:dyDescent="0.2">
      <c r="A17" t="s">
        <v>2562</v>
      </c>
      <c r="B17" t="s">
        <v>2549</v>
      </c>
      <c r="C17" t="s">
        <v>2563</v>
      </c>
      <c r="D17" t="s">
        <v>9562</v>
      </c>
    </row>
    <row r="18" spans="1:4" x14ac:dyDescent="0.2">
      <c r="A18" t="s">
        <v>2564</v>
      </c>
      <c r="B18" t="s">
        <v>2549</v>
      </c>
      <c r="C18" t="s">
        <v>2563</v>
      </c>
      <c r="D18" t="s">
        <v>9562</v>
      </c>
    </row>
    <row r="19" spans="1:4" x14ac:dyDescent="0.2">
      <c r="A19" t="s">
        <v>2568</v>
      </c>
      <c r="B19" t="s">
        <v>2544</v>
      </c>
      <c r="C19" t="s">
        <v>2563</v>
      </c>
      <c r="D19" t="s">
        <v>9563</v>
      </c>
    </row>
    <row r="20" spans="1:4" x14ac:dyDescent="0.2">
      <c r="A20" t="s">
        <v>2569</v>
      </c>
      <c r="B20" t="s">
        <v>2544</v>
      </c>
      <c r="C20" t="s">
        <v>2563</v>
      </c>
      <c r="D20" t="s">
        <v>9563</v>
      </c>
    </row>
    <row r="21" spans="1:4" x14ac:dyDescent="0.2">
      <c r="A21" t="s">
        <v>2565</v>
      </c>
      <c r="B21" t="s">
        <v>2549</v>
      </c>
      <c r="C21" t="s">
        <v>2546</v>
      </c>
      <c r="D21" t="s">
        <v>9560</v>
      </c>
    </row>
    <row r="22" spans="1:4" x14ac:dyDescent="0.2">
      <c r="A22" t="s">
        <v>2566</v>
      </c>
      <c r="B22" t="s">
        <v>2549</v>
      </c>
      <c r="C22" t="s">
        <v>2546</v>
      </c>
      <c r="D22" t="s">
        <v>9560</v>
      </c>
    </row>
    <row r="23" spans="1:4" x14ac:dyDescent="0.2">
      <c r="A23" t="s">
        <v>2567</v>
      </c>
      <c r="B23" t="s">
        <v>2544</v>
      </c>
      <c r="C23" t="s">
        <v>2546</v>
      </c>
      <c r="D23" t="s">
        <v>9561</v>
      </c>
    </row>
    <row r="24" spans="1:4" x14ac:dyDescent="0.2">
      <c r="A24" t="s">
        <v>2570</v>
      </c>
      <c r="B24" t="s">
        <v>2544</v>
      </c>
      <c r="C24" t="s">
        <v>2563</v>
      </c>
      <c r="D24" t="s">
        <v>9563</v>
      </c>
    </row>
    <row r="25" spans="1:4" x14ac:dyDescent="0.2">
      <c r="A25" t="s">
        <v>2571</v>
      </c>
      <c r="B25" t="s">
        <v>2544</v>
      </c>
      <c r="C25" t="s">
        <v>2546</v>
      </c>
      <c r="D25" t="s">
        <v>9561</v>
      </c>
    </row>
    <row r="26" spans="1:4" x14ac:dyDescent="0.2">
      <c r="A26" t="s">
        <v>2572</v>
      </c>
      <c r="B26" t="s">
        <v>2544</v>
      </c>
      <c r="C26" t="s">
        <v>2546</v>
      </c>
      <c r="D26" t="s">
        <v>9561</v>
      </c>
    </row>
    <row r="27" spans="1:4" x14ac:dyDescent="0.2">
      <c r="A27" t="s">
        <v>2573</v>
      </c>
      <c r="B27" t="s">
        <v>2549</v>
      </c>
      <c r="C27" t="s">
        <v>2546</v>
      </c>
      <c r="D27" t="s">
        <v>9560</v>
      </c>
    </row>
    <row r="28" spans="1:4" x14ac:dyDescent="0.2">
      <c r="A28" t="s">
        <v>2574</v>
      </c>
      <c r="B28" t="s">
        <v>2549</v>
      </c>
      <c r="C28" t="s">
        <v>2546</v>
      </c>
      <c r="D28" t="s">
        <v>9560</v>
      </c>
    </row>
    <row r="29" spans="1:4" x14ac:dyDescent="0.2">
      <c r="A29" t="s">
        <v>2575</v>
      </c>
      <c r="B29" t="s">
        <v>2549</v>
      </c>
      <c r="C29" t="s">
        <v>2546</v>
      </c>
      <c r="D29" t="s">
        <v>9560</v>
      </c>
    </row>
    <row r="30" spans="1:4" x14ac:dyDescent="0.2">
      <c r="A30" t="s">
        <v>2576</v>
      </c>
      <c r="B30" t="s">
        <v>2549</v>
      </c>
      <c r="C30" t="s">
        <v>2546</v>
      </c>
      <c r="D30" t="s">
        <v>9560</v>
      </c>
    </row>
    <row r="31" spans="1:4" x14ac:dyDescent="0.2">
      <c r="A31" t="s">
        <v>2579</v>
      </c>
      <c r="B31" t="s">
        <v>2544</v>
      </c>
      <c r="C31" t="s">
        <v>2563</v>
      </c>
      <c r="D31" t="s">
        <v>9563</v>
      </c>
    </row>
    <row r="32" spans="1:4" x14ac:dyDescent="0.2">
      <c r="A32" t="s">
        <v>2577</v>
      </c>
      <c r="B32" t="s">
        <v>2544</v>
      </c>
      <c r="C32" t="s">
        <v>2563</v>
      </c>
      <c r="D32" t="s">
        <v>9563</v>
      </c>
    </row>
    <row r="33" spans="1:4" x14ac:dyDescent="0.2">
      <c r="A33" t="s">
        <v>2578</v>
      </c>
      <c r="B33" t="s">
        <v>2544</v>
      </c>
      <c r="C33" t="s">
        <v>2563</v>
      </c>
      <c r="D33" t="s">
        <v>9563</v>
      </c>
    </row>
    <row r="34" spans="1:4" x14ac:dyDescent="0.2">
      <c r="A34" t="s">
        <v>2580</v>
      </c>
      <c r="B34" t="s">
        <v>2544</v>
      </c>
      <c r="C34" t="s">
        <v>2546</v>
      </c>
      <c r="D34" t="s">
        <v>9561</v>
      </c>
    </row>
    <row r="35" spans="1:4" x14ac:dyDescent="0.2">
      <c r="A35" t="s">
        <v>2581</v>
      </c>
      <c r="B35" t="s">
        <v>2549</v>
      </c>
      <c r="C35" t="s">
        <v>2546</v>
      </c>
      <c r="D35" t="s">
        <v>9560</v>
      </c>
    </row>
    <row r="36" spans="1:4" x14ac:dyDescent="0.2">
      <c r="A36" t="s">
        <v>2582</v>
      </c>
      <c r="B36" t="s">
        <v>2544</v>
      </c>
      <c r="C36" t="s">
        <v>2546</v>
      </c>
      <c r="D36" t="s">
        <v>9561</v>
      </c>
    </row>
    <row r="37" spans="1:4" x14ac:dyDescent="0.2">
      <c r="A37" t="s">
        <v>2583</v>
      </c>
      <c r="B37" t="s">
        <v>2549</v>
      </c>
      <c r="C37" t="s">
        <v>2546</v>
      </c>
      <c r="D37" t="s">
        <v>9560</v>
      </c>
    </row>
    <row r="38" spans="1:4" x14ac:dyDescent="0.2">
      <c r="A38" t="s">
        <v>2584</v>
      </c>
      <c r="B38" t="s">
        <v>2544</v>
      </c>
      <c r="C38" t="s">
        <v>2546</v>
      </c>
      <c r="D38" t="s">
        <v>9561</v>
      </c>
    </row>
    <row r="39" spans="1:4" x14ac:dyDescent="0.2">
      <c r="A39" t="s">
        <v>2586</v>
      </c>
      <c r="B39" t="s">
        <v>2549</v>
      </c>
      <c r="C39" t="s">
        <v>2546</v>
      </c>
      <c r="D39" t="s">
        <v>9560</v>
      </c>
    </row>
    <row r="40" spans="1:4" x14ac:dyDescent="0.2">
      <c r="A40" t="s">
        <v>2585</v>
      </c>
      <c r="B40" t="s">
        <v>2544</v>
      </c>
      <c r="C40" t="s">
        <v>2546</v>
      </c>
      <c r="D40" t="s">
        <v>9561</v>
      </c>
    </row>
    <row r="41" spans="1:4" x14ac:dyDescent="0.2">
      <c r="A41" t="s">
        <v>9564</v>
      </c>
      <c r="B41" t="s">
        <v>2549</v>
      </c>
      <c r="C41" t="s">
        <v>2588</v>
      </c>
      <c r="D41" t="s">
        <v>9565</v>
      </c>
    </row>
    <row r="42" spans="1:4" x14ac:dyDescent="0.2">
      <c r="A42" t="s">
        <v>2589</v>
      </c>
      <c r="B42" t="s">
        <v>2549</v>
      </c>
      <c r="C42" t="s">
        <v>2588</v>
      </c>
      <c r="D42" t="s">
        <v>9565</v>
      </c>
    </row>
    <row r="43" spans="1:4" x14ac:dyDescent="0.2">
      <c r="A43" t="s">
        <v>2587</v>
      </c>
      <c r="B43" t="s">
        <v>2549</v>
      </c>
      <c r="C43" t="s">
        <v>2563</v>
      </c>
      <c r="D43" t="s">
        <v>9562</v>
      </c>
    </row>
    <row r="44" spans="1:4" x14ac:dyDescent="0.2">
      <c r="A44" t="s">
        <v>9566</v>
      </c>
      <c r="B44" t="s">
        <v>2544</v>
      </c>
      <c r="C44" t="s">
        <v>2588</v>
      </c>
      <c r="D44" t="s">
        <v>9567</v>
      </c>
    </row>
    <row r="45" spans="1:4" x14ac:dyDescent="0.2">
      <c r="A45" t="s">
        <v>2590</v>
      </c>
      <c r="B45" t="s">
        <v>2549</v>
      </c>
      <c r="C45" t="s">
        <v>2546</v>
      </c>
      <c r="D45" t="s">
        <v>9560</v>
      </c>
    </row>
    <row r="46" spans="1:4" x14ac:dyDescent="0.2">
      <c r="A46" t="s">
        <v>2591</v>
      </c>
      <c r="B46" t="s">
        <v>2549</v>
      </c>
      <c r="C46" t="s">
        <v>2546</v>
      </c>
      <c r="D46" t="s">
        <v>9560</v>
      </c>
    </row>
    <row r="47" spans="1:4" x14ac:dyDescent="0.2">
      <c r="A47" t="s">
        <v>2592</v>
      </c>
      <c r="B47" t="s">
        <v>2549</v>
      </c>
      <c r="C47" t="s">
        <v>2546</v>
      </c>
      <c r="D47" t="s">
        <v>9560</v>
      </c>
    </row>
    <row r="48" spans="1:4" x14ac:dyDescent="0.2">
      <c r="A48" t="s">
        <v>2593</v>
      </c>
      <c r="B48" t="s">
        <v>2549</v>
      </c>
      <c r="C48" t="s">
        <v>2546</v>
      </c>
      <c r="D48" t="s">
        <v>9560</v>
      </c>
    </row>
    <row r="49" spans="1:4" x14ac:dyDescent="0.2">
      <c r="A49" t="s">
        <v>2595</v>
      </c>
      <c r="B49" t="s">
        <v>2544</v>
      </c>
      <c r="C49" t="s">
        <v>2563</v>
      </c>
      <c r="D49" t="s">
        <v>9563</v>
      </c>
    </row>
    <row r="50" spans="1:4" x14ac:dyDescent="0.2">
      <c r="A50" t="s">
        <v>2594</v>
      </c>
      <c r="B50" t="s">
        <v>2544</v>
      </c>
      <c r="C50" t="s">
        <v>2563</v>
      </c>
      <c r="D50" t="s">
        <v>9563</v>
      </c>
    </row>
    <row r="51" spans="1:4" x14ac:dyDescent="0.2">
      <c r="A51" t="s">
        <v>2596</v>
      </c>
      <c r="B51" t="s">
        <v>2544</v>
      </c>
      <c r="C51" t="s">
        <v>2546</v>
      </c>
      <c r="D51" t="s">
        <v>9561</v>
      </c>
    </row>
    <row r="52" spans="1:4" x14ac:dyDescent="0.2">
      <c r="A52" t="s">
        <v>2597</v>
      </c>
      <c r="B52" t="s">
        <v>2544</v>
      </c>
      <c r="C52" t="s">
        <v>2546</v>
      </c>
      <c r="D52" t="s">
        <v>9561</v>
      </c>
    </row>
    <row r="53" spans="1:4" x14ac:dyDescent="0.2">
      <c r="A53" t="s">
        <v>2598</v>
      </c>
      <c r="B53" t="s">
        <v>2549</v>
      </c>
      <c r="C53" t="s">
        <v>2546</v>
      </c>
      <c r="D53" t="s">
        <v>9560</v>
      </c>
    </row>
    <row r="54" spans="1:4" x14ac:dyDescent="0.2">
      <c r="A54" t="s">
        <v>2599</v>
      </c>
      <c r="B54" t="s">
        <v>2549</v>
      </c>
      <c r="C54" t="s">
        <v>2546</v>
      </c>
      <c r="D54" t="s">
        <v>9560</v>
      </c>
    </row>
    <row r="55" spans="1:4" x14ac:dyDescent="0.2">
      <c r="A55" t="s">
        <v>2600</v>
      </c>
      <c r="B55" t="s">
        <v>2549</v>
      </c>
      <c r="C55" t="s">
        <v>2546</v>
      </c>
      <c r="D55" t="s">
        <v>9560</v>
      </c>
    </row>
    <row r="56" spans="1:4" x14ac:dyDescent="0.2">
      <c r="A56" t="s">
        <v>2601</v>
      </c>
      <c r="B56" t="s">
        <v>2549</v>
      </c>
      <c r="C56" t="s">
        <v>2546</v>
      </c>
      <c r="D56" t="s">
        <v>9560</v>
      </c>
    </row>
    <row r="57" spans="1:4" x14ac:dyDescent="0.2">
      <c r="A57" t="s">
        <v>2602</v>
      </c>
      <c r="B57" t="s">
        <v>2549</v>
      </c>
      <c r="C57" t="s">
        <v>2563</v>
      </c>
      <c r="D57" t="s">
        <v>9562</v>
      </c>
    </row>
    <row r="58" spans="1:4" x14ac:dyDescent="0.2">
      <c r="A58" t="s">
        <v>9568</v>
      </c>
      <c r="B58" t="s">
        <v>2549</v>
      </c>
      <c r="C58" t="s">
        <v>2588</v>
      </c>
      <c r="D58" t="s">
        <v>9565</v>
      </c>
    </row>
    <row r="59" spans="1:4" x14ac:dyDescent="0.2">
      <c r="A59" t="s">
        <v>2603</v>
      </c>
      <c r="B59" t="s">
        <v>2544</v>
      </c>
      <c r="C59" t="s">
        <v>2563</v>
      </c>
      <c r="D59" t="s">
        <v>9563</v>
      </c>
    </row>
    <row r="60" spans="1:4" x14ac:dyDescent="0.2">
      <c r="A60" t="s">
        <v>2605</v>
      </c>
      <c r="B60" t="s">
        <v>2544</v>
      </c>
      <c r="C60" t="s">
        <v>2563</v>
      </c>
      <c r="D60" t="s">
        <v>9563</v>
      </c>
    </row>
    <row r="61" spans="1:4" x14ac:dyDescent="0.2">
      <c r="A61" t="s">
        <v>2604</v>
      </c>
      <c r="B61" t="s">
        <v>2544</v>
      </c>
      <c r="C61" t="s">
        <v>2563</v>
      </c>
      <c r="D61" t="s">
        <v>9563</v>
      </c>
    </row>
    <row r="62" spans="1:4" x14ac:dyDescent="0.2">
      <c r="A62" t="s">
        <v>2606</v>
      </c>
      <c r="B62" t="s">
        <v>2544</v>
      </c>
      <c r="C62" t="s">
        <v>2563</v>
      </c>
      <c r="D62" t="s">
        <v>9563</v>
      </c>
    </row>
    <row r="63" spans="1:4" x14ac:dyDescent="0.2">
      <c r="A63" t="s">
        <v>2607</v>
      </c>
      <c r="B63" t="s">
        <v>2544</v>
      </c>
      <c r="C63" t="s">
        <v>2546</v>
      </c>
      <c r="D63" t="s">
        <v>9561</v>
      </c>
    </row>
    <row r="64" spans="1:4" x14ac:dyDescent="0.2">
      <c r="A64" t="s">
        <v>2608</v>
      </c>
      <c r="B64" t="s">
        <v>2549</v>
      </c>
      <c r="C64" t="s">
        <v>2563</v>
      </c>
      <c r="D64" t="s">
        <v>9562</v>
      </c>
    </row>
    <row r="65" spans="1:4" x14ac:dyDescent="0.2">
      <c r="A65" t="s">
        <v>2609</v>
      </c>
      <c r="B65" t="s">
        <v>2549</v>
      </c>
      <c r="C65" t="s">
        <v>2563</v>
      </c>
      <c r="D65" t="s">
        <v>9562</v>
      </c>
    </row>
    <row r="66" spans="1:4" x14ac:dyDescent="0.2">
      <c r="A66" t="s">
        <v>2610</v>
      </c>
      <c r="B66" t="s">
        <v>2549</v>
      </c>
      <c r="C66" t="s">
        <v>2563</v>
      </c>
      <c r="D66" t="s">
        <v>9562</v>
      </c>
    </row>
    <row r="67" spans="1:4" x14ac:dyDescent="0.2">
      <c r="A67" t="s">
        <v>2611</v>
      </c>
      <c r="B67" t="s">
        <v>2549</v>
      </c>
      <c r="C67" t="s">
        <v>2563</v>
      </c>
      <c r="D67" t="s">
        <v>9562</v>
      </c>
    </row>
    <row r="68" spans="1:4" x14ac:dyDescent="0.2">
      <c r="A68" t="s">
        <v>2612</v>
      </c>
      <c r="B68" t="s">
        <v>2549</v>
      </c>
      <c r="C68" t="s">
        <v>2563</v>
      </c>
      <c r="D68" t="s">
        <v>9562</v>
      </c>
    </row>
    <row r="69" spans="1:4" x14ac:dyDescent="0.2">
      <c r="A69" t="s">
        <v>2613</v>
      </c>
      <c r="B69" t="s">
        <v>2544</v>
      </c>
      <c r="C69" t="s">
        <v>2563</v>
      </c>
      <c r="D69" t="s">
        <v>9563</v>
      </c>
    </row>
    <row r="70" spans="1:4" x14ac:dyDescent="0.2">
      <c r="A70" t="s">
        <v>2614</v>
      </c>
      <c r="B70" t="s">
        <v>2544</v>
      </c>
      <c r="C70" t="s">
        <v>2563</v>
      </c>
      <c r="D70" t="s">
        <v>9563</v>
      </c>
    </row>
    <row r="71" spans="1:4" x14ac:dyDescent="0.2">
      <c r="A71" t="s">
        <v>2615</v>
      </c>
      <c r="B71" t="s">
        <v>2544</v>
      </c>
      <c r="C71" t="s">
        <v>2563</v>
      </c>
      <c r="D71" t="s">
        <v>9563</v>
      </c>
    </row>
    <row r="72" spans="1:4" x14ac:dyDescent="0.2">
      <c r="A72" t="s">
        <v>2616</v>
      </c>
      <c r="B72" t="s">
        <v>2544</v>
      </c>
      <c r="C72" t="s">
        <v>2563</v>
      </c>
      <c r="D72" t="s">
        <v>9563</v>
      </c>
    </row>
    <row r="73" spans="1:4" x14ac:dyDescent="0.2">
      <c r="A73" t="s">
        <v>2617</v>
      </c>
      <c r="B73" t="s">
        <v>2544</v>
      </c>
      <c r="C73" t="s">
        <v>2563</v>
      </c>
      <c r="D73" t="s">
        <v>9563</v>
      </c>
    </row>
    <row r="74" spans="1:4" x14ac:dyDescent="0.2">
      <c r="A74" t="s">
        <v>2618</v>
      </c>
      <c r="B74" t="s">
        <v>2544</v>
      </c>
      <c r="C74" t="s">
        <v>2563</v>
      </c>
      <c r="D74" t="s">
        <v>9563</v>
      </c>
    </row>
    <row r="75" spans="1:4" x14ac:dyDescent="0.2">
      <c r="A75" t="s">
        <v>2619</v>
      </c>
      <c r="B75" t="s">
        <v>2544</v>
      </c>
      <c r="C75" t="s">
        <v>2563</v>
      </c>
      <c r="D75" t="s">
        <v>9563</v>
      </c>
    </row>
    <row r="76" spans="1:4" x14ac:dyDescent="0.2">
      <c r="A76" t="s">
        <v>2620</v>
      </c>
      <c r="B76" t="s">
        <v>2544</v>
      </c>
      <c r="C76" t="s">
        <v>2546</v>
      </c>
      <c r="D76" t="s">
        <v>9561</v>
      </c>
    </row>
    <row r="77" spans="1:4" x14ac:dyDescent="0.2">
      <c r="A77" t="s">
        <v>2621</v>
      </c>
      <c r="B77" t="s">
        <v>2544</v>
      </c>
      <c r="C77" t="s">
        <v>2546</v>
      </c>
      <c r="D77" t="s">
        <v>9561</v>
      </c>
    </row>
    <row r="78" spans="1:4" x14ac:dyDescent="0.2">
      <c r="A78" t="s">
        <v>2622</v>
      </c>
      <c r="B78" t="s">
        <v>2544</v>
      </c>
      <c r="C78" t="s">
        <v>2563</v>
      </c>
      <c r="D78" t="s">
        <v>9563</v>
      </c>
    </row>
    <row r="79" spans="1:4" x14ac:dyDescent="0.2">
      <c r="A79" t="s">
        <v>2623</v>
      </c>
      <c r="B79" t="s">
        <v>2544</v>
      </c>
      <c r="C79" t="s">
        <v>2563</v>
      </c>
      <c r="D79" t="s">
        <v>9563</v>
      </c>
    </row>
    <row r="80" spans="1:4" x14ac:dyDescent="0.2">
      <c r="A80" t="s">
        <v>2624</v>
      </c>
      <c r="B80" t="s">
        <v>2549</v>
      </c>
      <c r="C80" t="s">
        <v>2546</v>
      </c>
      <c r="D80" t="s">
        <v>9560</v>
      </c>
    </row>
    <row r="81" spans="1:4" x14ac:dyDescent="0.2">
      <c r="A81" t="s">
        <v>2625</v>
      </c>
      <c r="B81" t="s">
        <v>2549</v>
      </c>
      <c r="C81" t="s">
        <v>2546</v>
      </c>
      <c r="D81" t="s">
        <v>9560</v>
      </c>
    </row>
    <row r="82" spans="1:4" x14ac:dyDescent="0.2">
      <c r="A82" t="s">
        <v>2626</v>
      </c>
      <c r="B82" t="s">
        <v>2549</v>
      </c>
      <c r="C82" t="s">
        <v>2546</v>
      </c>
      <c r="D82" t="s">
        <v>9560</v>
      </c>
    </row>
    <row r="83" spans="1:4" x14ac:dyDescent="0.2">
      <c r="A83" t="s">
        <v>2627</v>
      </c>
      <c r="B83" t="s">
        <v>2549</v>
      </c>
      <c r="C83" t="s">
        <v>2546</v>
      </c>
      <c r="D83" t="s">
        <v>9560</v>
      </c>
    </row>
    <row r="84" spans="1:4" x14ac:dyDescent="0.2">
      <c r="A84" t="s">
        <v>2628</v>
      </c>
      <c r="B84" t="s">
        <v>2549</v>
      </c>
      <c r="C84" t="s">
        <v>2546</v>
      </c>
      <c r="D84" t="s">
        <v>9560</v>
      </c>
    </row>
    <row r="85" spans="1:4" x14ac:dyDescent="0.2">
      <c r="A85" t="s">
        <v>2629</v>
      </c>
      <c r="B85" t="s">
        <v>2549</v>
      </c>
      <c r="C85" t="s">
        <v>2546</v>
      </c>
      <c r="D85" t="s">
        <v>9560</v>
      </c>
    </row>
    <row r="86" spans="1:4" x14ac:dyDescent="0.2">
      <c r="A86" t="s">
        <v>2630</v>
      </c>
      <c r="B86" t="s">
        <v>2549</v>
      </c>
      <c r="C86" t="s">
        <v>2546</v>
      </c>
      <c r="D86" t="s">
        <v>9560</v>
      </c>
    </row>
    <row r="87" spans="1:4" x14ac:dyDescent="0.2">
      <c r="A87" t="s">
        <v>2631</v>
      </c>
      <c r="B87" t="s">
        <v>2549</v>
      </c>
      <c r="C87" t="s">
        <v>2546</v>
      </c>
      <c r="D87" t="s">
        <v>9560</v>
      </c>
    </row>
    <row r="88" spans="1:4" x14ac:dyDescent="0.2">
      <c r="A88" t="s">
        <v>2632</v>
      </c>
      <c r="B88" t="s">
        <v>2549</v>
      </c>
      <c r="C88" t="s">
        <v>2546</v>
      </c>
      <c r="D88" t="s">
        <v>9560</v>
      </c>
    </row>
    <row r="89" spans="1:4" x14ac:dyDescent="0.2">
      <c r="A89" t="s">
        <v>2633</v>
      </c>
      <c r="B89" t="s">
        <v>2549</v>
      </c>
      <c r="C89" t="s">
        <v>2546</v>
      </c>
      <c r="D89" t="s">
        <v>9560</v>
      </c>
    </row>
    <row r="90" spans="1:4" x14ac:dyDescent="0.2">
      <c r="A90" t="s">
        <v>2634</v>
      </c>
      <c r="B90" t="s">
        <v>2549</v>
      </c>
      <c r="C90" t="s">
        <v>2546</v>
      </c>
      <c r="D90" t="s">
        <v>9560</v>
      </c>
    </row>
    <row r="91" spans="1:4" x14ac:dyDescent="0.2">
      <c r="A91" t="s">
        <v>2635</v>
      </c>
      <c r="B91" t="s">
        <v>2544</v>
      </c>
      <c r="C91" t="s">
        <v>2563</v>
      </c>
      <c r="D91" t="s">
        <v>9563</v>
      </c>
    </row>
    <row r="92" spans="1:4" x14ac:dyDescent="0.2">
      <c r="A92" t="s">
        <v>2636</v>
      </c>
      <c r="B92" t="s">
        <v>2544</v>
      </c>
      <c r="C92" t="s">
        <v>2563</v>
      </c>
      <c r="D92" t="s">
        <v>9563</v>
      </c>
    </row>
    <row r="93" spans="1:4" x14ac:dyDescent="0.2">
      <c r="A93" t="s">
        <v>2637</v>
      </c>
      <c r="B93" t="s">
        <v>2544</v>
      </c>
      <c r="C93" t="s">
        <v>2563</v>
      </c>
      <c r="D93" t="s">
        <v>9563</v>
      </c>
    </row>
    <row r="94" spans="1:4" x14ac:dyDescent="0.2">
      <c r="A94" t="s">
        <v>2638</v>
      </c>
      <c r="B94" t="s">
        <v>2544</v>
      </c>
      <c r="C94" t="s">
        <v>2563</v>
      </c>
      <c r="D94" t="s">
        <v>9563</v>
      </c>
    </row>
    <row r="95" spans="1:4" x14ac:dyDescent="0.2">
      <c r="A95" t="s">
        <v>2639</v>
      </c>
      <c r="B95" t="s">
        <v>2544</v>
      </c>
      <c r="C95" t="s">
        <v>2563</v>
      </c>
      <c r="D95" t="s">
        <v>9563</v>
      </c>
    </row>
    <row r="96" spans="1:4" x14ac:dyDescent="0.2">
      <c r="A96" t="s">
        <v>2640</v>
      </c>
      <c r="B96" t="s">
        <v>2544</v>
      </c>
      <c r="C96" t="s">
        <v>2563</v>
      </c>
      <c r="D96" t="s">
        <v>9563</v>
      </c>
    </row>
    <row r="97" spans="1:4" x14ac:dyDescent="0.2">
      <c r="A97" t="s">
        <v>2641</v>
      </c>
      <c r="B97" t="s">
        <v>2544</v>
      </c>
      <c r="C97" t="s">
        <v>2563</v>
      </c>
      <c r="D97" t="s">
        <v>9563</v>
      </c>
    </row>
    <row r="98" spans="1:4" x14ac:dyDescent="0.2">
      <c r="A98" t="s">
        <v>2642</v>
      </c>
      <c r="B98" t="s">
        <v>2549</v>
      </c>
      <c r="C98" t="s">
        <v>2546</v>
      </c>
      <c r="D98" t="s">
        <v>9560</v>
      </c>
    </row>
    <row r="99" spans="1:4" x14ac:dyDescent="0.2">
      <c r="A99" t="s">
        <v>2643</v>
      </c>
      <c r="B99" t="s">
        <v>2549</v>
      </c>
      <c r="C99" t="s">
        <v>2546</v>
      </c>
      <c r="D99" t="s">
        <v>9560</v>
      </c>
    </row>
    <row r="100" spans="1:4" x14ac:dyDescent="0.2">
      <c r="A100" t="s">
        <v>2644</v>
      </c>
      <c r="B100" t="s">
        <v>2549</v>
      </c>
      <c r="C100" t="s">
        <v>2546</v>
      </c>
      <c r="D100" t="s">
        <v>9560</v>
      </c>
    </row>
    <row r="101" spans="1:4" x14ac:dyDescent="0.2">
      <c r="A101" t="s">
        <v>2645</v>
      </c>
      <c r="B101" t="s">
        <v>2549</v>
      </c>
      <c r="C101" t="s">
        <v>2546</v>
      </c>
      <c r="D101" t="s">
        <v>9560</v>
      </c>
    </row>
    <row r="102" spans="1:4" x14ac:dyDescent="0.2">
      <c r="A102" t="s">
        <v>2646</v>
      </c>
      <c r="B102" t="s">
        <v>2549</v>
      </c>
      <c r="C102" t="s">
        <v>2546</v>
      </c>
      <c r="D102" t="s">
        <v>9560</v>
      </c>
    </row>
    <row r="103" spans="1:4" x14ac:dyDescent="0.2">
      <c r="A103" t="s">
        <v>2647</v>
      </c>
      <c r="B103" t="s">
        <v>2549</v>
      </c>
      <c r="C103" t="s">
        <v>2546</v>
      </c>
      <c r="D103" t="s">
        <v>9560</v>
      </c>
    </row>
    <row r="104" spans="1:4" x14ac:dyDescent="0.2">
      <c r="A104" t="s">
        <v>2648</v>
      </c>
      <c r="B104" t="s">
        <v>2544</v>
      </c>
      <c r="C104" t="s">
        <v>2563</v>
      </c>
      <c r="D104" t="s">
        <v>9563</v>
      </c>
    </row>
    <row r="105" spans="1:4" x14ac:dyDescent="0.2">
      <c r="A105" t="s">
        <v>9569</v>
      </c>
      <c r="B105" t="s">
        <v>2549</v>
      </c>
      <c r="C105" t="s">
        <v>2588</v>
      </c>
      <c r="D105" t="s">
        <v>9565</v>
      </c>
    </row>
    <row r="106" spans="1:4" x14ac:dyDescent="0.2">
      <c r="A106" t="s">
        <v>2649</v>
      </c>
      <c r="B106" t="s">
        <v>2549</v>
      </c>
      <c r="C106" t="s">
        <v>2588</v>
      </c>
      <c r="D106" t="s">
        <v>9565</v>
      </c>
    </row>
    <row r="107" spans="1:4" x14ac:dyDescent="0.2">
      <c r="A107" t="s">
        <v>9570</v>
      </c>
      <c r="B107" t="s">
        <v>2549</v>
      </c>
      <c r="C107" t="s">
        <v>2588</v>
      </c>
      <c r="D107" t="s">
        <v>9565</v>
      </c>
    </row>
    <row r="108" spans="1:4" x14ac:dyDescent="0.2">
      <c r="A108" t="s">
        <v>2650</v>
      </c>
      <c r="B108" t="s">
        <v>2549</v>
      </c>
      <c r="C108" t="s">
        <v>2588</v>
      </c>
      <c r="D108" t="s">
        <v>9565</v>
      </c>
    </row>
    <row r="109" spans="1:4" x14ac:dyDescent="0.2">
      <c r="A109" t="s">
        <v>2651</v>
      </c>
      <c r="B109" t="s">
        <v>2549</v>
      </c>
      <c r="C109" t="s">
        <v>2563</v>
      </c>
      <c r="D109" t="s">
        <v>9562</v>
      </c>
    </row>
    <row r="110" spans="1:4" x14ac:dyDescent="0.2">
      <c r="A110" t="s">
        <v>2652</v>
      </c>
      <c r="B110" t="s">
        <v>2549</v>
      </c>
      <c r="C110" t="s">
        <v>2546</v>
      </c>
      <c r="D110" t="s">
        <v>9560</v>
      </c>
    </row>
    <row r="111" spans="1:4" x14ac:dyDescent="0.2">
      <c r="A111" t="s">
        <v>2653</v>
      </c>
      <c r="B111" t="s">
        <v>2549</v>
      </c>
      <c r="C111" t="s">
        <v>2546</v>
      </c>
      <c r="D111" t="s">
        <v>9560</v>
      </c>
    </row>
    <row r="112" spans="1:4" x14ac:dyDescent="0.2">
      <c r="A112" t="s">
        <v>2655</v>
      </c>
      <c r="B112" t="s">
        <v>2544</v>
      </c>
      <c r="C112" t="s">
        <v>2563</v>
      </c>
      <c r="D112" t="s">
        <v>9563</v>
      </c>
    </row>
    <row r="113" spans="1:4" x14ac:dyDescent="0.2">
      <c r="A113" t="s">
        <v>2654</v>
      </c>
      <c r="B113" t="s">
        <v>2544</v>
      </c>
      <c r="C113" t="s">
        <v>2563</v>
      </c>
      <c r="D113" t="s">
        <v>9563</v>
      </c>
    </row>
    <row r="114" spans="1:4" x14ac:dyDescent="0.2">
      <c r="A114" t="s">
        <v>2656</v>
      </c>
      <c r="B114" t="s">
        <v>2544</v>
      </c>
      <c r="C114" t="s">
        <v>2563</v>
      </c>
      <c r="D114" t="s">
        <v>9563</v>
      </c>
    </row>
    <row r="115" spans="1:4" x14ac:dyDescent="0.2">
      <c r="A115" t="s">
        <v>2657</v>
      </c>
      <c r="B115" t="s">
        <v>2544</v>
      </c>
      <c r="C115" t="s">
        <v>2546</v>
      </c>
      <c r="D115" t="s">
        <v>9561</v>
      </c>
    </row>
    <row r="116" spans="1:4" x14ac:dyDescent="0.2">
      <c r="A116" t="s">
        <v>2658</v>
      </c>
      <c r="B116" t="s">
        <v>2544</v>
      </c>
      <c r="C116" t="s">
        <v>2546</v>
      </c>
      <c r="D116" t="s">
        <v>9561</v>
      </c>
    </row>
    <row r="117" spans="1:4" x14ac:dyDescent="0.2">
      <c r="A117" t="s">
        <v>2659</v>
      </c>
      <c r="B117" t="s">
        <v>2544</v>
      </c>
      <c r="C117" t="s">
        <v>2563</v>
      </c>
      <c r="D117" t="s">
        <v>9563</v>
      </c>
    </row>
    <row r="118" spans="1:4" x14ac:dyDescent="0.2">
      <c r="A118" t="s">
        <v>2660</v>
      </c>
      <c r="B118" t="s">
        <v>2544</v>
      </c>
      <c r="C118" t="s">
        <v>2563</v>
      </c>
      <c r="D118" t="s">
        <v>9563</v>
      </c>
    </row>
    <row r="119" spans="1:4" x14ac:dyDescent="0.2">
      <c r="A119" t="s">
        <v>2661</v>
      </c>
      <c r="B119" t="s">
        <v>2544</v>
      </c>
      <c r="C119" t="s">
        <v>2563</v>
      </c>
      <c r="D119" t="s">
        <v>9563</v>
      </c>
    </row>
    <row r="120" spans="1:4" x14ac:dyDescent="0.2">
      <c r="A120" t="s">
        <v>2662</v>
      </c>
      <c r="B120" t="s">
        <v>2544</v>
      </c>
      <c r="C120" t="s">
        <v>2563</v>
      </c>
      <c r="D120" t="s">
        <v>9563</v>
      </c>
    </row>
    <row r="121" spans="1:4" x14ac:dyDescent="0.2">
      <c r="A121" t="s">
        <v>2663</v>
      </c>
      <c r="B121" t="s">
        <v>2544</v>
      </c>
      <c r="C121" t="s">
        <v>2563</v>
      </c>
      <c r="D121" t="s">
        <v>9563</v>
      </c>
    </row>
    <row r="122" spans="1:4" x14ac:dyDescent="0.2">
      <c r="A122" t="s">
        <v>2664</v>
      </c>
      <c r="B122" t="s">
        <v>2544</v>
      </c>
      <c r="C122" t="s">
        <v>2563</v>
      </c>
      <c r="D122" t="s">
        <v>9563</v>
      </c>
    </row>
    <row r="123" spans="1:4" x14ac:dyDescent="0.2">
      <c r="A123" t="s">
        <v>2665</v>
      </c>
      <c r="B123" t="s">
        <v>2549</v>
      </c>
      <c r="C123" t="s">
        <v>2563</v>
      </c>
      <c r="D123" t="s">
        <v>9562</v>
      </c>
    </row>
    <row r="124" spans="1:4" x14ac:dyDescent="0.2">
      <c r="A124" t="s">
        <v>2667</v>
      </c>
      <c r="B124" t="s">
        <v>2549</v>
      </c>
      <c r="C124" t="s">
        <v>2563</v>
      </c>
      <c r="D124" t="s">
        <v>9562</v>
      </c>
    </row>
    <row r="125" spans="1:4" x14ac:dyDescent="0.2">
      <c r="A125" t="s">
        <v>2668</v>
      </c>
      <c r="B125" t="s">
        <v>2549</v>
      </c>
      <c r="C125" t="s">
        <v>2563</v>
      </c>
      <c r="D125" t="s">
        <v>9562</v>
      </c>
    </row>
    <row r="126" spans="1:4" x14ac:dyDescent="0.2">
      <c r="A126" t="s">
        <v>2669</v>
      </c>
      <c r="B126" t="s">
        <v>2549</v>
      </c>
      <c r="C126" t="s">
        <v>2563</v>
      </c>
      <c r="D126" t="s">
        <v>9562</v>
      </c>
    </row>
    <row r="127" spans="1:4" x14ac:dyDescent="0.2">
      <c r="A127" t="s">
        <v>2666</v>
      </c>
      <c r="B127" t="s">
        <v>2549</v>
      </c>
      <c r="C127" t="s">
        <v>2563</v>
      </c>
      <c r="D127" t="s">
        <v>9562</v>
      </c>
    </row>
    <row r="128" spans="1:4" x14ac:dyDescent="0.2">
      <c r="A128" t="s">
        <v>2670</v>
      </c>
      <c r="B128" t="s">
        <v>2549</v>
      </c>
      <c r="C128" t="s">
        <v>2563</v>
      </c>
      <c r="D128" t="s">
        <v>9562</v>
      </c>
    </row>
    <row r="129" spans="1:4" x14ac:dyDescent="0.2">
      <c r="A129" t="s">
        <v>2671</v>
      </c>
      <c r="B129" t="s">
        <v>2549</v>
      </c>
      <c r="C129" t="s">
        <v>2563</v>
      </c>
      <c r="D129" t="s">
        <v>9562</v>
      </c>
    </row>
    <row r="130" spans="1:4" x14ac:dyDescent="0.2">
      <c r="A130" t="s">
        <v>2672</v>
      </c>
      <c r="B130" t="s">
        <v>2544</v>
      </c>
      <c r="C130" t="s">
        <v>2563</v>
      </c>
      <c r="D130" t="s">
        <v>9563</v>
      </c>
    </row>
    <row r="131" spans="1:4" x14ac:dyDescent="0.2">
      <c r="A131" t="s">
        <v>2673</v>
      </c>
      <c r="B131" t="s">
        <v>2549</v>
      </c>
      <c r="C131" t="s">
        <v>2563</v>
      </c>
      <c r="D131" t="s">
        <v>9562</v>
      </c>
    </row>
    <row r="132" spans="1:4" x14ac:dyDescent="0.2">
      <c r="A132" t="s">
        <v>2674</v>
      </c>
      <c r="B132" t="s">
        <v>2549</v>
      </c>
      <c r="C132" t="s">
        <v>2563</v>
      </c>
      <c r="D132" t="s">
        <v>9562</v>
      </c>
    </row>
    <row r="133" spans="1:4" x14ac:dyDescent="0.2">
      <c r="A133" t="s">
        <v>2675</v>
      </c>
      <c r="B133" t="s">
        <v>2549</v>
      </c>
      <c r="C133" t="s">
        <v>2546</v>
      </c>
      <c r="D133" t="s">
        <v>9560</v>
      </c>
    </row>
    <row r="134" spans="1:4" x14ac:dyDescent="0.2">
      <c r="A134" t="s">
        <v>2676</v>
      </c>
      <c r="B134" t="s">
        <v>2549</v>
      </c>
      <c r="C134" t="s">
        <v>2546</v>
      </c>
      <c r="D134" t="s">
        <v>9560</v>
      </c>
    </row>
    <row r="135" spans="1:4" x14ac:dyDescent="0.2">
      <c r="A135" t="s">
        <v>2677</v>
      </c>
      <c r="B135" t="s">
        <v>2549</v>
      </c>
      <c r="C135" t="s">
        <v>2546</v>
      </c>
      <c r="D135" t="s">
        <v>9560</v>
      </c>
    </row>
    <row r="136" spans="1:4" x14ac:dyDescent="0.2">
      <c r="A136" t="s">
        <v>2678</v>
      </c>
      <c r="B136" t="s">
        <v>2549</v>
      </c>
      <c r="C136" t="s">
        <v>2546</v>
      </c>
      <c r="D136" t="s">
        <v>9560</v>
      </c>
    </row>
    <row r="137" spans="1:4" x14ac:dyDescent="0.2">
      <c r="A137" t="s">
        <v>2679</v>
      </c>
      <c r="B137" t="s">
        <v>2549</v>
      </c>
      <c r="C137" t="s">
        <v>2546</v>
      </c>
      <c r="D137" t="s">
        <v>9560</v>
      </c>
    </row>
    <row r="138" spans="1:4" x14ac:dyDescent="0.2">
      <c r="A138" t="s">
        <v>9571</v>
      </c>
      <c r="B138" t="s">
        <v>2549</v>
      </c>
      <c r="C138" t="s">
        <v>2588</v>
      </c>
      <c r="D138" t="s">
        <v>9565</v>
      </c>
    </row>
    <row r="139" spans="1:4" x14ac:dyDescent="0.2">
      <c r="A139" t="s">
        <v>2680</v>
      </c>
      <c r="B139" t="s">
        <v>2549</v>
      </c>
      <c r="C139" t="s">
        <v>2563</v>
      </c>
      <c r="D139" t="s">
        <v>9562</v>
      </c>
    </row>
    <row r="140" spans="1:4" x14ac:dyDescent="0.2">
      <c r="A140" t="s">
        <v>2681</v>
      </c>
      <c r="B140" t="s">
        <v>2549</v>
      </c>
      <c r="C140" t="s">
        <v>2563</v>
      </c>
      <c r="D140" t="s">
        <v>9562</v>
      </c>
    </row>
    <row r="141" spans="1:4" x14ac:dyDescent="0.2">
      <c r="A141" t="s">
        <v>2682</v>
      </c>
      <c r="B141" t="s">
        <v>2549</v>
      </c>
      <c r="C141" t="s">
        <v>2563</v>
      </c>
      <c r="D141" t="s">
        <v>9562</v>
      </c>
    </row>
    <row r="142" spans="1:4" x14ac:dyDescent="0.2">
      <c r="A142" t="s">
        <v>2683</v>
      </c>
      <c r="B142" t="s">
        <v>2549</v>
      </c>
      <c r="C142" t="s">
        <v>2563</v>
      </c>
      <c r="D142" t="s">
        <v>9562</v>
      </c>
    </row>
    <row r="143" spans="1:4" x14ac:dyDescent="0.2">
      <c r="A143" t="s">
        <v>2684</v>
      </c>
      <c r="B143" t="s">
        <v>2549</v>
      </c>
      <c r="C143" t="s">
        <v>2563</v>
      </c>
      <c r="D143" t="s">
        <v>9562</v>
      </c>
    </row>
    <row r="144" spans="1:4" x14ac:dyDescent="0.2">
      <c r="A144" t="s">
        <v>2685</v>
      </c>
      <c r="B144" t="s">
        <v>2549</v>
      </c>
      <c r="C144" t="s">
        <v>2563</v>
      </c>
      <c r="D144" t="s">
        <v>9562</v>
      </c>
    </row>
    <row r="145" spans="1:4" x14ac:dyDescent="0.2">
      <c r="A145" t="s">
        <v>2686</v>
      </c>
      <c r="B145" t="s">
        <v>2544</v>
      </c>
      <c r="C145" t="s">
        <v>2546</v>
      </c>
      <c r="D145" t="s">
        <v>9561</v>
      </c>
    </row>
    <row r="146" spans="1:4" x14ac:dyDescent="0.2">
      <c r="A146" t="s">
        <v>2687</v>
      </c>
      <c r="B146" t="s">
        <v>2549</v>
      </c>
      <c r="C146" t="s">
        <v>2563</v>
      </c>
      <c r="D146" t="s">
        <v>9562</v>
      </c>
    </row>
    <row r="147" spans="1:4" x14ac:dyDescent="0.2">
      <c r="A147" t="s">
        <v>2688</v>
      </c>
      <c r="B147" t="s">
        <v>2549</v>
      </c>
      <c r="C147" t="s">
        <v>2563</v>
      </c>
      <c r="D147" t="s">
        <v>9562</v>
      </c>
    </row>
    <row r="148" spans="1:4" x14ac:dyDescent="0.2">
      <c r="A148" t="s">
        <v>2689</v>
      </c>
      <c r="B148" t="s">
        <v>2549</v>
      </c>
      <c r="C148" t="s">
        <v>2563</v>
      </c>
      <c r="D148" t="s">
        <v>9562</v>
      </c>
    </row>
    <row r="149" spans="1:4" x14ac:dyDescent="0.2">
      <c r="A149" t="s">
        <v>2690</v>
      </c>
      <c r="B149" t="s">
        <v>2549</v>
      </c>
      <c r="C149" t="s">
        <v>2563</v>
      </c>
      <c r="D149" t="s">
        <v>9562</v>
      </c>
    </row>
    <row r="150" spans="1:4" x14ac:dyDescent="0.2">
      <c r="A150" t="s">
        <v>2691</v>
      </c>
      <c r="B150" t="s">
        <v>2549</v>
      </c>
      <c r="C150" t="s">
        <v>2563</v>
      </c>
      <c r="D150" t="s">
        <v>9562</v>
      </c>
    </row>
    <row r="151" spans="1:4" x14ac:dyDescent="0.2">
      <c r="A151" t="s">
        <v>2692</v>
      </c>
      <c r="B151" t="s">
        <v>2549</v>
      </c>
      <c r="C151" t="s">
        <v>2546</v>
      </c>
      <c r="D151" t="s">
        <v>9560</v>
      </c>
    </row>
    <row r="152" spans="1:4" x14ac:dyDescent="0.2">
      <c r="A152" t="s">
        <v>2693</v>
      </c>
      <c r="B152" t="s">
        <v>2549</v>
      </c>
      <c r="C152" t="s">
        <v>2546</v>
      </c>
      <c r="D152" t="s">
        <v>9560</v>
      </c>
    </row>
    <row r="153" spans="1:4" x14ac:dyDescent="0.2">
      <c r="A153" t="s">
        <v>2694</v>
      </c>
      <c r="B153" t="s">
        <v>2549</v>
      </c>
      <c r="C153" t="s">
        <v>2546</v>
      </c>
      <c r="D153" t="s">
        <v>9560</v>
      </c>
    </row>
    <row r="154" spans="1:4" x14ac:dyDescent="0.2">
      <c r="A154" t="s">
        <v>2695</v>
      </c>
      <c r="B154" t="s">
        <v>2544</v>
      </c>
      <c r="C154" t="s">
        <v>2563</v>
      </c>
      <c r="D154" t="s">
        <v>9563</v>
      </c>
    </row>
    <row r="155" spans="1:4" x14ac:dyDescent="0.2">
      <c r="A155" t="s">
        <v>2696</v>
      </c>
      <c r="B155" t="s">
        <v>2544</v>
      </c>
      <c r="C155" t="s">
        <v>2563</v>
      </c>
      <c r="D155" t="s">
        <v>9563</v>
      </c>
    </row>
    <row r="156" spans="1:4" x14ac:dyDescent="0.2">
      <c r="A156" t="s">
        <v>2697</v>
      </c>
      <c r="B156" t="s">
        <v>2549</v>
      </c>
      <c r="C156" t="s">
        <v>2563</v>
      </c>
      <c r="D156" t="s">
        <v>9562</v>
      </c>
    </row>
    <row r="157" spans="1:4" x14ac:dyDescent="0.2">
      <c r="A157" t="s">
        <v>2698</v>
      </c>
      <c r="B157" t="s">
        <v>2544</v>
      </c>
      <c r="C157" t="s">
        <v>2563</v>
      </c>
      <c r="D157" t="s">
        <v>9563</v>
      </c>
    </row>
    <row r="158" spans="1:4" x14ac:dyDescent="0.2">
      <c r="A158" t="s">
        <v>2699</v>
      </c>
      <c r="B158" t="s">
        <v>2544</v>
      </c>
      <c r="C158" t="s">
        <v>2563</v>
      </c>
      <c r="D158" t="s">
        <v>9563</v>
      </c>
    </row>
    <row r="159" spans="1:4" x14ac:dyDescent="0.2">
      <c r="A159" t="s">
        <v>2700</v>
      </c>
      <c r="B159" t="s">
        <v>2549</v>
      </c>
      <c r="C159" t="s">
        <v>2563</v>
      </c>
      <c r="D159" t="s">
        <v>9562</v>
      </c>
    </row>
    <row r="160" spans="1:4" x14ac:dyDescent="0.2">
      <c r="A160" t="s">
        <v>2701</v>
      </c>
      <c r="B160" t="s">
        <v>2549</v>
      </c>
      <c r="C160" t="s">
        <v>2563</v>
      </c>
      <c r="D160" t="s">
        <v>9562</v>
      </c>
    </row>
    <row r="161" spans="1:4" x14ac:dyDescent="0.2">
      <c r="A161" t="s">
        <v>2702</v>
      </c>
      <c r="B161" t="s">
        <v>2544</v>
      </c>
      <c r="C161" t="s">
        <v>2563</v>
      </c>
      <c r="D161" t="s">
        <v>9563</v>
      </c>
    </row>
    <row r="162" spans="1:4" x14ac:dyDescent="0.2">
      <c r="A162" t="s">
        <v>2703</v>
      </c>
      <c r="B162" t="s">
        <v>2544</v>
      </c>
      <c r="C162" t="s">
        <v>2546</v>
      </c>
      <c r="D162" t="s">
        <v>9561</v>
      </c>
    </row>
    <row r="163" spans="1:4" x14ac:dyDescent="0.2">
      <c r="A163" t="s">
        <v>2704</v>
      </c>
      <c r="B163" t="s">
        <v>2544</v>
      </c>
      <c r="C163" t="s">
        <v>2546</v>
      </c>
      <c r="D163" t="s">
        <v>9561</v>
      </c>
    </row>
    <row r="164" spans="1:4" x14ac:dyDescent="0.2">
      <c r="A164" t="s">
        <v>2705</v>
      </c>
      <c r="B164" t="s">
        <v>2544</v>
      </c>
      <c r="C164" t="s">
        <v>2546</v>
      </c>
      <c r="D164" t="s">
        <v>9561</v>
      </c>
    </row>
    <row r="165" spans="1:4" x14ac:dyDescent="0.2">
      <c r="A165" t="s">
        <v>2706</v>
      </c>
      <c r="B165" t="s">
        <v>2549</v>
      </c>
      <c r="C165" t="s">
        <v>2546</v>
      </c>
      <c r="D165" t="s">
        <v>9560</v>
      </c>
    </row>
    <row r="166" spans="1:4" x14ac:dyDescent="0.2">
      <c r="A166" t="s">
        <v>2707</v>
      </c>
      <c r="B166" t="s">
        <v>2544</v>
      </c>
      <c r="C166" t="s">
        <v>2563</v>
      </c>
      <c r="D166" t="s">
        <v>9563</v>
      </c>
    </row>
    <row r="167" spans="1:4" x14ac:dyDescent="0.2">
      <c r="A167" t="s">
        <v>2708</v>
      </c>
      <c r="B167" t="s">
        <v>2544</v>
      </c>
      <c r="C167" t="s">
        <v>2563</v>
      </c>
      <c r="D167" t="s">
        <v>9563</v>
      </c>
    </row>
    <row r="168" spans="1:4" x14ac:dyDescent="0.2">
      <c r="A168" t="s">
        <v>2710</v>
      </c>
      <c r="B168" t="s">
        <v>2549</v>
      </c>
      <c r="C168" t="s">
        <v>2563</v>
      </c>
      <c r="D168" t="s">
        <v>9562</v>
      </c>
    </row>
    <row r="169" spans="1:4" x14ac:dyDescent="0.2">
      <c r="A169" t="s">
        <v>2709</v>
      </c>
      <c r="B169" t="s">
        <v>2549</v>
      </c>
      <c r="C169" t="s">
        <v>2563</v>
      </c>
      <c r="D169" t="s">
        <v>9562</v>
      </c>
    </row>
    <row r="170" spans="1:4" x14ac:dyDescent="0.2">
      <c r="A170" t="s">
        <v>2712</v>
      </c>
      <c r="B170" t="s">
        <v>2544</v>
      </c>
      <c r="C170" t="s">
        <v>2563</v>
      </c>
      <c r="D170" t="s">
        <v>9563</v>
      </c>
    </row>
    <row r="171" spans="1:4" x14ac:dyDescent="0.2">
      <c r="A171" t="s">
        <v>2711</v>
      </c>
      <c r="B171" t="s">
        <v>2549</v>
      </c>
      <c r="C171" t="s">
        <v>2563</v>
      </c>
      <c r="D171" t="s">
        <v>9562</v>
      </c>
    </row>
    <row r="172" spans="1:4" x14ac:dyDescent="0.2">
      <c r="A172" t="s">
        <v>2713</v>
      </c>
      <c r="B172" t="s">
        <v>2544</v>
      </c>
      <c r="C172" t="s">
        <v>2563</v>
      </c>
      <c r="D172" t="s">
        <v>9563</v>
      </c>
    </row>
    <row r="173" spans="1:4" x14ac:dyDescent="0.2">
      <c r="A173" t="s">
        <v>9572</v>
      </c>
      <c r="B173" t="s">
        <v>2544</v>
      </c>
      <c r="C173" t="s">
        <v>2588</v>
      </c>
      <c r="D173" t="s">
        <v>9567</v>
      </c>
    </row>
    <row r="174" spans="1:4" x14ac:dyDescent="0.2">
      <c r="A174" t="s">
        <v>2714</v>
      </c>
      <c r="B174" t="s">
        <v>2544</v>
      </c>
      <c r="C174" t="s">
        <v>2546</v>
      </c>
      <c r="D174" t="s">
        <v>9561</v>
      </c>
    </row>
    <row r="175" spans="1:4" x14ac:dyDescent="0.2">
      <c r="A175" t="s">
        <v>9573</v>
      </c>
      <c r="B175" t="s">
        <v>2549</v>
      </c>
      <c r="C175" t="s">
        <v>2588</v>
      </c>
      <c r="D175" t="s">
        <v>9565</v>
      </c>
    </row>
    <row r="176" spans="1:4" x14ac:dyDescent="0.2">
      <c r="A176" t="s">
        <v>2715</v>
      </c>
      <c r="B176" t="s">
        <v>2549</v>
      </c>
      <c r="C176" t="s">
        <v>2563</v>
      </c>
      <c r="D176" t="s">
        <v>9562</v>
      </c>
    </row>
    <row r="177" spans="1:4" x14ac:dyDescent="0.2">
      <c r="A177" t="s">
        <v>2716</v>
      </c>
      <c r="B177" t="s">
        <v>2549</v>
      </c>
      <c r="C177" t="s">
        <v>2563</v>
      </c>
      <c r="D177" t="s">
        <v>9562</v>
      </c>
    </row>
    <row r="178" spans="1:4" x14ac:dyDescent="0.2">
      <c r="A178" t="s">
        <v>2717</v>
      </c>
      <c r="B178" t="s">
        <v>2544</v>
      </c>
      <c r="C178" t="s">
        <v>2563</v>
      </c>
      <c r="D178" t="s">
        <v>9563</v>
      </c>
    </row>
    <row r="179" spans="1:4" x14ac:dyDescent="0.2">
      <c r="A179" t="s">
        <v>2718</v>
      </c>
      <c r="B179" t="s">
        <v>2549</v>
      </c>
      <c r="C179" t="s">
        <v>2563</v>
      </c>
      <c r="D179" t="s">
        <v>9562</v>
      </c>
    </row>
    <row r="180" spans="1:4" x14ac:dyDescent="0.2">
      <c r="A180" t="s">
        <v>2719</v>
      </c>
      <c r="B180" t="s">
        <v>2549</v>
      </c>
      <c r="C180" t="s">
        <v>2563</v>
      </c>
      <c r="D180" t="s">
        <v>9562</v>
      </c>
    </row>
    <row r="181" spans="1:4" x14ac:dyDescent="0.2">
      <c r="A181" t="s">
        <v>2720</v>
      </c>
      <c r="B181" t="s">
        <v>2544</v>
      </c>
      <c r="C181" t="s">
        <v>2563</v>
      </c>
      <c r="D181" t="s">
        <v>9563</v>
      </c>
    </row>
    <row r="182" spans="1:4" x14ac:dyDescent="0.2">
      <c r="A182" t="s">
        <v>2721</v>
      </c>
      <c r="B182" t="s">
        <v>2544</v>
      </c>
      <c r="C182" t="s">
        <v>2546</v>
      </c>
      <c r="D182" t="s">
        <v>9561</v>
      </c>
    </row>
    <row r="183" spans="1:4" x14ac:dyDescent="0.2">
      <c r="A183" t="s">
        <v>2722</v>
      </c>
      <c r="B183" t="s">
        <v>2544</v>
      </c>
      <c r="C183" t="s">
        <v>2546</v>
      </c>
      <c r="D183" t="s">
        <v>9561</v>
      </c>
    </row>
    <row r="184" spans="1:4" x14ac:dyDescent="0.2">
      <c r="A184" t="s">
        <v>2723</v>
      </c>
      <c r="B184" t="s">
        <v>2549</v>
      </c>
      <c r="C184" t="s">
        <v>2546</v>
      </c>
      <c r="D184" t="s">
        <v>9560</v>
      </c>
    </row>
    <row r="185" spans="1:4" x14ac:dyDescent="0.2">
      <c r="A185" t="s">
        <v>2725</v>
      </c>
      <c r="B185" t="s">
        <v>2544</v>
      </c>
      <c r="C185" t="s">
        <v>2563</v>
      </c>
      <c r="D185" t="s">
        <v>9563</v>
      </c>
    </row>
    <row r="186" spans="1:4" x14ac:dyDescent="0.2">
      <c r="A186" t="s">
        <v>2724</v>
      </c>
      <c r="B186" t="s">
        <v>2544</v>
      </c>
      <c r="C186" t="s">
        <v>2563</v>
      </c>
      <c r="D186" t="s">
        <v>9563</v>
      </c>
    </row>
    <row r="187" spans="1:4" x14ac:dyDescent="0.2">
      <c r="A187" t="s">
        <v>2726</v>
      </c>
      <c r="B187" t="s">
        <v>2544</v>
      </c>
      <c r="C187" t="s">
        <v>2563</v>
      </c>
      <c r="D187" t="s">
        <v>9563</v>
      </c>
    </row>
    <row r="188" spans="1:4" x14ac:dyDescent="0.2">
      <c r="A188" t="s">
        <v>2727</v>
      </c>
      <c r="B188" t="s">
        <v>2544</v>
      </c>
      <c r="C188" t="s">
        <v>2563</v>
      </c>
      <c r="D188" t="s">
        <v>9563</v>
      </c>
    </row>
    <row r="189" spans="1:4" x14ac:dyDescent="0.2">
      <c r="A189" t="s">
        <v>2728</v>
      </c>
      <c r="B189" t="s">
        <v>2549</v>
      </c>
      <c r="C189" t="s">
        <v>2546</v>
      </c>
      <c r="D189" t="s">
        <v>9560</v>
      </c>
    </row>
    <row r="190" spans="1:4" x14ac:dyDescent="0.2">
      <c r="A190" t="s">
        <v>2729</v>
      </c>
      <c r="B190" t="s">
        <v>2544</v>
      </c>
      <c r="C190" t="s">
        <v>2563</v>
      </c>
      <c r="D190" t="s">
        <v>9563</v>
      </c>
    </row>
    <row r="191" spans="1:4" x14ac:dyDescent="0.2">
      <c r="A191" t="s">
        <v>2730</v>
      </c>
      <c r="B191" t="s">
        <v>2549</v>
      </c>
      <c r="C191" t="s">
        <v>2546</v>
      </c>
      <c r="D191" t="s">
        <v>9560</v>
      </c>
    </row>
    <row r="192" spans="1:4" x14ac:dyDescent="0.2">
      <c r="A192" t="s">
        <v>2731</v>
      </c>
      <c r="B192" t="s">
        <v>2544</v>
      </c>
      <c r="C192" t="s">
        <v>2546</v>
      </c>
      <c r="D192" t="s">
        <v>9561</v>
      </c>
    </row>
    <row r="193" spans="1:4" x14ac:dyDescent="0.2">
      <c r="A193" t="s">
        <v>2732</v>
      </c>
      <c r="B193" t="s">
        <v>2549</v>
      </c>
      <c r="C193" t="s">
        <v>2546</v>
      </c>
      <c r="D193" t="s">
        <v>9560</v>
      </c>
    </row>
    <row r="194" spans="1:4" x14ac:dyDescent="0.2">
      <c r="A194" t="s">
        <v>2733</v>
      </c>
      <c r="B194" t="s">
        <v>2549</v>
      </c>
      <c r="C194" t="s">
        <v>2546</v>
      </c>
      <c r="D194" t="s">
        <v>9560</v>
      </c>
    </row>
    <row r="195" spans="1:4" x14ac:dyDescent="0.2">
      <c r="A195" t="s">
        <v>2734</v>
      </c>
      <c r="B195" t="s">
        <v>2549</v>
      </c>
      <c r="C195" t="s">
        <v>2546</v>
      </c>
      <c r="D195" t="s">
        <v>9560</v>
      </c>
    </row>
    <row r="196" spans="1:4" x14ac:dyDescent="0.2">
      <c r="A196" t="s">
        <v>2735</v>
      </c>
      <c r="B196" t="s">
        <v>2549</v>
      </c>
      <c r="C196" t="s">
        <v>2546</v>
      </c>
      <c r="D196" t="s">
        <v>9560</v>
      </c>
    </row>
    <row r="197" spans="1:4" x14ac:dyDescent="0.2">
      <c r="A197" t="s">
        <v>2736</v>
      </c>
      <c r="B197" t="s">
        <v>2549</v>
      </c>
      <c r="C197" t="s">
        <v>2546</v>
      </c>
      <c r="D197" t="s">
        <v>9560</v>
      </c>
    </row>
    <row r="198" spans="1:4" x14ac:dyDescent="0.2">
      <c r="A198" t="s">
        <v>2737</v>
      </c>
      <c r="B198" t="s">
        <v>2549</v>
      </c>
      <c r="C198" t="s">
        <v>2546</v>
      </c>
      <c r="D198" t="s">
        <v>9560</v>
      </c>
    </row>
    <row r="199" spans="1:4" x14ac:dyDescent="0.2">
      <c r="A199" t="s">
        <v>2738</v>
      </c>
      <c r="B199" t="s">
        <v>2549</v>
      </c>
      <c r="C199" t="s">
        <v>2546</v>
      </c>
      <c r="D199" t="s">
        <v>9560</v>
      </c>
    </row>
    <row r="200" spans="1:4" x14ac:dyDescent="0.2">
      <c r="A200" t="s">
        <v>2739</v>
      </c>
      <c r="B200" t="s">
        <v>2549</v>
      </c>
      <c r="C200" t="s">
        <v>2546</v>
      </c>
      <c r="D200" t="s">
        <v>9560</v>
      </c>
    </row>
    <row r="201" spans="1:4" x14ac:dyDescent="0.2">
      <c r="A201" t="s">
        <v>2740</v>
      </c>
      <c r="B201" t="s">
        <v>2549</v>
      </c>
      <c r="C201" t="s">
        <v>2546</v>
      </c>
      <c r="D201" t="s">
        <v>9560</v>
      </c>
    </row>
    <row r="202" spans="1:4" x14ac:dyDescent="0.2">
      <c r="A202" t="s">
        <v>2741</v>
      </c>
      <c r="B202" t="s">
        <v>2549</v>
      </c>
      <c r="C202" t="s">
        <v>2546</v>
      </c>
      <c r="D202" t="s">
        <v>9560</v>
      </c>
    </row>
    <row r="203" spans="1:4" x14ac:dyDescent="0.2">
      <c r="A203" t="s">
        <v>2742</v>
      </c>
      <c r="B203" t="s">
        <v>2544</v>
      </c>
      <c r="C203" t="s">
        <v>2563</v>
      </c>
      <c r="D203" t="s">
        <v>9563</v>
      </c>
    </row>
    <row r="204" spans="1:4" x14ac:dyDescent="0.2">
      <c r="A204" t="s">
        <v>2743</v>
      </c>
      <c r="B204" t="s">
        <v>2544</v>
      </c>
      <c r="C204" t="s">
        <v>2563</v>
      </c>
      <c r="D204" t="s">
        <v>9563</v>
      </c>
    </row>
    <row r="205" spans="1:4" x14ac:dyDescent="0.2">
      <c r="A205" t="s">
        <v>2744</v>
      </c>
      <c r="B205" t="s">
        <v>2544</v>
      </c>
      <c r="C205" t="s">
        <v>2563</v>
      </c>
      <c r="D205" t="s">
        <v>9563</v>
      </c>
    </row>
    <row r="206" spans="1:4" x14ac:dyDescent="0.2">
      <c r="A206" t="s">
        <v>2745</v>
      </c>
      <c r="B206" t="s">
        <v>2549</v>
      </c>
      <c r="C206" t="s">
        <v>2546</v>
      </c>
      <c r="D206" t="s">
        <v>9560</v>
      </c>
    </row>
    <row r="207" spans="1:4" x14ac:dyDescent="0.2">
      <c r="A207" t="s">
        <v>2746</v>
      </c>
      <c r="B207" t="s">
        <v>2549</v>
      </c>
      <c r="C207" t="s">
        <v>2546</v>
      </c>
      <c r="D207" t="s">
        <v>9560</v>
      </c>
    </row>
    <row r="208" spans="1:4" x14ac:dyDescent="0.2">
      <c r="A208" t="s">
        <v>2747</v>
      </c>
      <c r="B208" t="s">
        <v>2549</v>
      </c>
      <c r="C208" t="s">
        <v>2546</v>
      </c>
      <c r="D208" t="s">
        <v>9560</v>
      </c>
    </row>
    <row r="209" spans="1:4" x14ac:dyDescent="0.2">
      <c r="A209" t="s">
        <v>2748</v>
      </c>
      <c r="B209" t="s">
        <v>2549</v>
      </c>
      <c r="C209" t="s">
        <v>2546</v>
      </c>
      <c r="D209" t="s">
        <v>9560</v>
      </c>
    </row>
    <row r="210" spans="1:4" x14ac:dyDescent="0.2">
      <c r="A210" t="s">
        <v>2749</v>
      </c>
      <c r="B210" t="s">
        <v>2549</v>
      </c>
      <c r="C210" t="s">
        <v>2546</v>
      </c>
      <c r="D210" t="s">
        <v>9560</v>
      </c>
    </row>
    <row r="211" spans="1:4" x14ac:dyDescent="0.2">
      <c r="A211" t="s">
        <v>2750</v>
      </c>
      <c r="B211" t="s">
        <v>2549</v>
      </c>
      <c r="C211" t="s">
        <v>2546</v>
      </c>
      <c r="D211" t="s">
        <v>9560</v>
      </c>
    </row>
    <row r="212" spans="1:4" x14ac:dyDescent="0.2">
      <c r="A212" t="s">
        <v>2751</v>
      </c>
      <c r="B212" t="s">
        <v>2549</v>
      </c>
      <c r="C212" t="s">
        <v>2546</v>
      </c>
      <c r="D212" t="s">
        <v>9560</v>
      </c>
    </row>
    <row r="213" spans="1:4" x14ac:dyDescent="0.2">
      <c r="A213" t="s">
        <v>2752</v>
      </c>
      <c r="B213" t="s">
        <v>2549</v>
      </c>
      <c r="C213" t="s">
        <v>2546</v>
      </c>
      <c r="D213" t="s">
        <v>9560</v>
      </c>
    </row>
    <row r="214" spans="1:4" x14ac:dyDescent="0.2">
      <c r="A214" t="s">
        <v>2753</v>
      </c>
      <c r="B214" t="s">
        <v>2549</v>
      </c>
      <c r="C214" t="s">
        <v>2546</v>
      </c>
      <c r="D214" t="s">
        <v>9560</v>
      </c>
    </row>
    <row r="215" spans="1:4" x14ac:dyDescent="0.2">
      <c r="A215" t="s">
        <v>2754</v>
      </c>
      <c r="B215" t="s">
        <v>2549</v>
      </c>
      <c r="C215" t="s">
        <v>2563</v>
      </c>
      <c r="D215" t="s">
        <v>9562</v>
      </c>
    </row>
    <row r="216" spans="1:4" x14ac:dyDescent="0.2">
      <c r="A216" t="s">
        <v>2755</v>
      </c>
      <c r="B216" t="s">
        <v>2549</v>
      </c>
      <c r="C216" t="s">
        <v>2563</v>
      </c>
      <c r="D216" t="s">
        <v>9562</v>
      </c>
    </row>
    <row r="217" spans="1:4" x14ac:dyDescent="0.2">
      <c r="A217" t="s">
        <v>2756</v>
      </c>
      <c r="B217" t="s">
        <v>2544</v>
      </c>
      <c r="C217" t="s">
        <v>2563</v>
      </c>
      <c r="D217" t="s">
        <v>9563</v>
      </c>
    </row>
    <row r="218" spans="1:4" x14ac:dyDescent="0.2">
      <c r="A218" t="s">
        <v>2757</v>
      </c>
      <c r="B218" t="s">
        <v>2549</v>
      </c>
      <c r="C218" t="s">
        <v>2563</v>
      </c>
      <c r="D218" t="s">
        <v>9562</v>
      </c>
    </row>
    <row r="219" spans="1:4" x14ac:dyDescent="0.2">
      <c r="A219" t="s">
        <v>2758</v>
      </c>
      <c r="B219" t="s">
        <v>2549</v>
      </c>
      <c r="C219" t="s">
        <v>2563</v>
      </c>
      <c r="D219" t="s">
        <v>9562</v>
      </c>
    </row>
    <row r="220" spans="1:4" x14ac:dyDescent="0.2">
      <c r="A220" t="s">
        <v>2759</v>
      </c>
      <c r="B220" t="s">
        <v>2544</v>
      </c>
      <c r="C220" t="s">
        <v>2563</v>
      </c>
      <c r="D220" t="s">
        <v>9563</v>
      </c>
    </row>
    <row r="221" spans="1:4" x14ac:dyDescent="0.2">
      <c r="A221" t="s">
        <v>9574</v>
      </c>
      <c r="B221" t="s">
        <v>2549</v>
      </c>
      <c r="C221" t="s">
        <v>2588</v>
      </c>
      <c r="D221" t="s">
        <v>9565</v>
      </c>
    </row>
    <row r="222" spans="1:4" x14ac:dyDescent="0.2">
      <c r="A222" t="s">
        <v>2760</v>
      </c>
      <c r="B222" t="s">
        <v>2544</v>
      </c>
      <c r="C222" t="s">
        <v>2546</v>
      </c>
      <c r="D222" t="s">
        <v>9561</v>
      </c>
    </row>
    <row r="223" spans="1:4" x14ac:dyDescent="0.2">
      <c r="A223" t="s">
        <v>2761</v>
      </c>
      <c r="B223" t="s">
        <v>2544</v>
      </c>
      <c r="C223" t="s">
        <v>2546</v>
      </c>
      <c r="D223" t="s">
        <v>9561</v>
      </c>
    </row>
    <row r="224" spans="1:4" x14ac:dyDescent="0.2">
      <c r="A224" t="s">
        <v>2762</v>
      </c>
      <c r="B224" t="s">
        <v>2549</v>
      </c>
      <c r="C224" t="s">
        <v>2546</v>
      </c>
      <c r="D224" t="s">
        <v>9560</v>
      </c>
    </row>
    <row r="225" spans="1:4" x14ac:dyDescent="0.2">
      <c r="A225" t="s">
        <v>2763</v>
      </c>
      <c r="B225" t="s">
        <v>2549</v>
      </c>
      <c r="C225" t="s">
        <v>2588</v>
      </c>
      <c r="D225" t="s">
        <v>9565</v>
      </c>
    </row>
    <row r="226" spans="1:4" x14ac:dyDescent="0.2">
      <c r="A226" t="s">
        <v>2764</v>
      </c>
      <c r="B226" t="s">
        <v>2544</v>
      </c>
      <c r="C226" t="s">
        <v>2546</v>
      </c>
      <c r="D226" t="s">
        <v>9561</v>
      </c>
    </row>
    <row r="227" spans="1:4" x14ac:dyDescent="0.2">
      <c r="A227" t="s">
        <v>2765</v>
      </c>
      <c r="B227" t="s">
        <v>2544</v>
      </c>
      <c r="C227" t="s">
        <v>2546</v>
      </c>
      <c r="D227" t="s">
        <v>9561</v>
      </c>
    </row>
    <row r="228" spans="1:4" x14ac:dyDescent="0.2">
      <c r="A228" t="s">
        <v>2766</v>
      </c>
      <c r="B228" t="s">
        <v>2549</v>
      </c>
      <c r="C228" t="s">
        <v>2546</v>
      </c>
      <c r="D228" t="s">
        <v>9560</v>
      </c>
    </row>
    <row r="229" spans="1:4" x14ac:dyDescent="0.2">
      <c r="A229" t="s">
        <v>2767</v>
      </c>
      <c r="B229" t="s">
        <v>2549</v>
      </c>
      <c r="C229" t="s">
        <v>2546</v>
      </c>
      <c r="D229" t="s">
        <v>9560</v>
      </c>
    </row>
    <row r="230" spans="1:4" x14ac:dyDescent="0.2">
      <c r="A230" t="s">
        <v>2768</v>
      </c>
      <c r="B230" t="s">
        <v>2549</v>
      </c>
      <c r="C230" t="s">
        <v>2546</v>
      </c>
      <c r="D230" t="s">
        <v>9560</v>
      </c>
    </row>
    <row r="231" spans="1:4" x14ac:dyDescent="0.2">
      <c r="A231" t="s">
        <v>2769</v>
      </c>
      <c r="B231" t="s">
        <v>2549</v>
      </c>
      <c r="C231" t="s">
        <v>2546</v>
      </c>
      <c r="D231" t="s">
        <v>9560</v>
      </c>
    </row>
    <row r="232" spans="1:4" x14ac:dyDescent="0.2">
      <c r="A232" t="s">
        <v>9575</v>
      </c>
      <c r="B232" t="s">
        <v>2544</v>
      </c>
      <c r="C232" t="s">
        <v>2588</v>
      </c>
      <c r="D232" t="s">
        <v>9567</v>
      </c>
    </row>
    <row r="233" spans="1:4" x14ac:dyDescent="0.2">
      <c r="A233" t="s">
        <v>2770</v>
      </c>
      <c r="B233" t="s">
        <v>2544</v>
      </c>
      <c r="C233" t="s">
        <v>2546</v>
      </c>
      <c r="D233" t="s">
        <v>9561</v>
      </c>
    </row>
    <row r="234" spans="1:4" x14ac:dyDescent="0.2">
      <c r="A234" t="s">
        <v>2771</v>
      </c>
      <c r="B234" t="s">
        <v>2544</v>
      </c>
      <c r="C234" t="s">
        <v>2546</v>
      </c>
      <c r="D234" t="s">
        <v>9561</v>
      </c>
    </row>
    <row r="235" spans="1:4" x14ac:dyDescent="0.2">
      <c r="A235" t="s">
        <v>2772</v>
      </c>
      <c r="B235" t="s">
        <v>2544</v>
      </c>
      <c r="C235" t="s">
        <v>2546</v>
      </c>
      <c r="D235" t="s">
        <v>9561</v>
      </c>
    </row>
    <row r="236" spans="1:4" x14ac:dyDescent="0.2">
      <c r="A236" t="s">
        <v>9576</v>
      </c>
      <c r="B236" t="s">
        <v>2544</v>
      </c>
      <c r="C236" t="s">
        <v>2588</v>
      </c>
      <c r="D236" t="s">
        <v>9567</v>
      </c>
    </row>
    <row r="237" spans="1:4" x14ac:dyDescent="0.2">
      <c r="A237" t="s">
        <v>2773</v>
      </c>
      <c r="B237" t="s">
        <v>2549</v>
      </c>
      <c r="C237" t="s">
        <v>2563</v>
      </c>
      <c r="D237" t="s">
        <v>9562</v>
      </c>
    </row>
    <row r="238" spans="1:4" x14ac:dyDescent="0.2">
      <c r="A238" t="s">
        <v>2774</v>
      </c>
      <c r="B238" t="s">
        <v>2549</v>
      </c>
      <c r="C238" t="s">
        <v>2546</v>
      </c>
      <c r="D238" t="s">
        <v>9560</v>
      </c>
    </row>
    <row r="239" spans="1:4" x14ac:dyDescent="0.2">
      <c r="A239" t="s">
        <v>2775</v>
      </c>
      <c r="B239" t="s">
        <v>2549</v>
      </c>
      <c r="C239" t="s">
        <v>2546</v>
      </c>
      <c r="D239" t="s">
        <v>9560</v>
      </c>
    </row>
    <row r="240" spans="1:4" x14ac:dyDescent="0.2">
      <c r="A240" t="s">
        <v>2776</v>
      </c>
      <c r="B240" t="s">
        <v>2544</v>
      </c>
      <c r="C240" t="s">
        <v>2546</v>
      </c>
      <c r="D240" t="s">
        <v>9561</v>
      </c>
    </row>
    <row r="241" spans="1:4" x14ac:dyDescent="0.2">
      <c r="A241" t="s">
        <v>9577</v>
      </c>
      <c r="B241" t="s">
        <v>2549</v>
      </c>
      <c r="C241" t="s">
        <v>2588</v>
      </c>
      <c r="D241" t="s">
        <v>9565</v>
      </c>
    </row>
    <row r="242" spans="1:4" x14ac:dyDescent="0.2">
      <c r="A242" t="s">
        <v>2777</v>
      </c>
      <c r="B242" t="s">
        <v>2544</v>
      </c>
      <c r="C242" t="s">
        <v>2546</v>
      </c>
      <c r="D242" t="s">
        <v>9561</v>
      </c>
    </row>
    <row r="243" spans="1:4" x14ac:dyDescent="0.2">
      <c r="A243" t="s">
        <v>2778</v>
      </c>
      <c r="B243" t="s">
        <v>2544</v>
      </c>
      <c r="C243" t="s">
        <v>2563</v>
      </c>
      <c r="D243" t="s">
        <v>9563</v>
      </c>
    </row>
    <row r="244" spans="1:4" x14ac:dyDescent="0.2">
      <c r="A244" t="s">
        <v>9578</v>
      </c>
      <c r="B244" t="s">
        <v>2549</v>
      </c>
      <c r="C244" t="s">
        <v>2588</v>
      </c>
      <c r="D244" t="s">
        <v>9565</v>
      </c>
    </row>
    <row r="245" spans="1:4" x14ac:dyDescent="0.2">
      <c r="A245" t="s">
        <v>9579</v>
      </c>
      <c r="B245" t="s">
        <v>2549</v>
      </c>
      <c r="C245" t="s">
        <v>2588</v>
      </c>
      <c r="D245" t="s">
        <v>9565</v>
      </c>
    </row>
    <row r="246" spans="1:4" x14ac:dyDescent="0.2">
      <c r="A246" t="s">
        <v>2779</v>
      </c>
      <c r="B246" t="s">
        <v>2544</v>
      </c>
      <c r="C246" t="s">
        <v>2563</v>
      </c>
      <c r="D246" t="s">
        <v>9563</v>
      </c>
    </row>
    <row r="247" spans="1:4" x14ac:dyDescent="0.2">
      <c r="A247" t="s">
        <v>2780</v>
      </c>
      <c r="B247" t="s">
        <v>2544</v>
      </c>
      <c r="C247" t="s">
        <v>2563</v>
      </c>
      <c r="D247" t="s">
        <v>9563</v>
      </c>
    </row>
    <row r="248" spans="1:4" x14ac:dyDescent="0.2">
      <c r="A248" t="s">
        <v>2781</v>
      </c>
      <c r="B248" t="s">
        <v>2549</v>
      </c>
      <c r="C248" t="s">
        <v>2563</v>
      </c>
      <c r="D248" t="s">
        <v>9562</v>
      </c>
    </row>
    <row r="249" spans="1:4" x14ac:dyDescent="0.2">
      <c r="A249" t="s">
        <v>2782</v>
      </c>
      <c r="B249" t="s">
        <v>2549</v>
      </c>
      <c r="C249" t="s">
        <v>2563</v>
      </c>
      <c r="D249" t="s">
        <v>9562</v>
      </c>
    </row>
    <row r="250" spans="1:4" x14ac:dyDescent="0.2">
      <c r="A250" t="s">
        <v>2783</v>
      </c>
      <c r="B250" t="s">
        <v>2549</v>
      </c>
      <c r="C250" t="s">
        <v>2563</v>
      </c>
      <c r="D250" t="s">
        <v>9562</v>
      </c>
    </row>
    <row r="251" spans="1:4" x14ac:dyDescent="0.2">
      <c r="A251" t="s">
        <v>9580</v>
      </c>
      <c r="B251" t="s">
        <v>2549</v>
      </c>
      <c r="C251" t="s">
        <v>2588</v>
      </c>
      <c r="D251" t="s">
        <v>9565</v>
      </c>
    </row>
    <row r="252" spans="1:4" x14ac:dyDescent="0.2">
      <c r="A252" t="s">
        <v>9581</v>
      </c>
      <c r="B252" t="s">
        <v>2549</v>
      </c>
      <c r="C252" t="s">
        <v>2588</v>
      </c>
      <c r="D252" t="s">
        <v>9565</v>
      </c>
    </row>
    <row r="253" spans="1:4" x14ac:dyDescent="0.2">
      <c r="A253" t="s">
        <v>2784</v>
      </c>
      <c r="B253" t="s">
        <v>2549</v>
      </c>
      <c r="C253" t="s">
        <v>2563</v>
      </c>
      <c r="D253" t="s">
        <v>9562</v>
      </c>
    </row>
    <row r="254" spans="1:4" x14ac:dyDescent="0.2">
      <c r="A254" t="s">
        <v>2785</v>
      </c>
      <c r="B254" t="s">
        <v>2549</v>
      </c>
      <c r="C254" t="s">
        <v>2563</v>
      </c>
      <c r="D254" t="s">
        <v>9562</v>
      </c>
    </row>
    <row r="255" spans="1:4" x14ac:dyDescent="0.2">
      <c r="A255" t="s">
        <v>2786</v>
      </c>
      <c r="B255" t="s">
        <v>2549</v>
      </c>
      <c r="C255" t="s">
        <v>2546</v>
      </c>
      <c r="D255" t="s">
        <v>9560</v>
      </c>
    </row>
    <row r="256" spans="1:4" x14ac:dyDescent="0.2">
      <c r="A256" t="s">
        <v>2787</v>
      </c>
      <c r="B256" t="s">
        <v>2544</v>
      </c>
      <c r="C256" t="s">
        <v>2546</v>
      </c>
      <c r="D256" t="s">
        <v>9561</v>
      </c>
    </row>
    <row r="257" spans="1:4" x14ac:dyDescent="0.2">
      <c r="A257" t="s">
        <v>2788</v>
      </c>
      <c r="B257" t="s">
        <v>2544</v>
      </c>
      <c r="C257" t="s">
        <v>2546</v>
      </c>
      <c r="D257" t="s">
        <v>9561</v>
      </c>
    </row>
    <row r="258" spans="1:4" x14ac:dyDescent="0.2">
      <c r="A258" t="s">
        <v>9582</v>
      </c>
      <c r="B258" t="s">
        <v>2549</v>
      </c>
      <c r="C258" t="s">
        <v>2588</v>
      </c>
      <c r="D258" t="s">
        <v>9565</v>
      </c>
    </row>
    <row r="259" spans="1:4" x14ac:dyDescent="0.2">
      <c r="A259" t="s">
        <v>2789</v>
      </c>
      <c r="B259" t="s">
        <v>2549</v>
      </c>
      <c r="C259" t="s">
        <v>2563</v>
      </c>
      <c r="D259" t="s">
        <v>9562</v>
      </c>
    </row>
    <row r="260" spans="1:4" x14ac:dyDescent="0.2">
      <c r="A260" t="s">
        <v>2790</v>
      </c>
      <c r="B260" t="s">
        <v>2549</v>
      </c>
      <c r="C260" t="s">
        <v>2563</v>
      </c>
      <c r="D260" t="s">
        <v>9562</v>
      </c>
    </row>
    <row r="261" spans="1:4" x14ac:dyDescent="0.2">
      <c r="A261" t="s">
        <v>2791</v>
      </c>
      <c r="B261" t="s">
        <v>2549</v>
      </c>
      <c r="C261" t="s">
        <v>2563</v>
      </c>
      <c r="D261" t="s">
        <v>9562</v>
      </c>
    </row>
    <row r="262" spans="1:4" x14ac:dyDescent="0.2">
      <c r="A262" t="s">
        <v>2792</v>
      </c>
      <c r="B262" t="s">
        <v>2549</v>
      </c>
      <c r="C262" t="s">
        <v>2563</v>
      </c>
      <c r="D262" t="s">
        <v>9562</v>
      </c>
    </row>
    <row r="263" spans="1:4" x14ac:dyDescent="0.2">
      <c r="A263" t="s">
        <v>2793</v>
      </c>
      <c r="B263" t="s">
        <v>2549</v>
      </c>
      <c r="C263" t="s">
        <v>2563</v>
      </c>
      <c r="D263" t="s">
        <v>9562</v>
      </c>
    </row>
    <row r="264" spans="1:4" x14ac:dyDescent="0.2">
      <c r="A264" t="s">
        <v>2794</v>
      </c>
      <c r="B264" t="s">
        <v>2549</v>
      </c>
      <c r="C264" t="s">
        <v>2563</v>
      </c>
      <c r="D264" t="s">
        <v>9562</v>
      </c>
    </row>
    <row r="265" spans="1:4" x14ac:dyDescent="0.2">
      <c r="A265" t="s">
        <v>2795</v>
      </c>
      <c r="B265" t="s">
        <v>2549</v>
      </c>
      <c r="C265" t="s">
        <v>2563</v>
      </c>
      <c r="D265" t="s">
        <v>9562</v>
      </c>
    </row>
    <row r="266" spans="1:4" x14ac:dyDescent="0.2">
      <c r="A266" t="s">
        <v>2796</v>
      </c>
      <c r="B266" t="s">
        <v>2549</v>
      </c>
      <c r="C266" t="s">
        <v>2563</v>
      </c>
      <c r="D266" t="s">
        <v>9562</v>
      </c>
    </row>
    <row r="267" spans="1:4" x14ac:dyDescent="0.2">
      <c r="A267" t="s">
        <v>2798</v>
      </c>
      <c r="B267" t="s">
        <v>2549</v>
      </c>
      <c r="C267" t="s">
        <v>2546</v>
      </c>
      <c r="D267" t="s">
        <v>9560</v>
      </c>
    </row>
    <row r="268" spans="1:4" x14ac:dyDescent="0.2">
      <c r="A268" t="s">
        <v>2797</v>
      </c>
      <c r="B268" t="s">
        <v>2549</v>
      </c>
      <c r="C268" t="s">
        <v>2546</v>
      </c>
      <c r="D268" t="s">
        <v>9560</v>
      </c>
    </row>
    <row r="269" spans="1:4" x14ac:dyDescent="0.2">
      <c r="A269" t="s">
        <v>2799</v>
      </c>
      <c r="B269" t="s">
        <v>2544</v>
      </c>
      <c r="C269" t="s">
        <v>2563</v>
      </c>
      <c r="D269" t="s">
        <v>9563</v>
      </c>
    </row>
    <row r="270" spans="1:4" x14ac:dyDescent="0.2">
      <c r="A270" t="s">
        <v>2800</v>
      </c>
      <c r="B270" t="s">
        <v>2544</v>
      </c>
      <c r="C270" t="s">
        <v>2563</v>
      </c>
      <c r="D270" t="s">
        <v>9563</v>
      </c>
    </row>
    <row r="271" spans="1:4" x14ac:dyDescent="0.2">
      <c r="A271" t="s">
        <v>2801</v>
      </c>
      <c r="B271" t="s">
        <v>2549</v>
      </c>
      <c r="C271" t="s">
        <v>2546</v>
      </c>
      <c r="D271" t="s">
        <v>9560</v>
      </c>
    </row>
    <row r="272" spans="1:4" x14ac:dyDescent="0.2">
      <c r="A272" t="s">
        <v>2802</v>
      </c>
      <c r="B272" t="s">
        <v>2549</v>
      </c>
      <c r="C272" t="s">
        <v>2546</v>
      </c>
      <c r="D272" t="s">
        <v>9560</v>
      </c>
    </row>
    <row r="273" spans="1:4" x14ac:dyDescent="0.2">
      <c r="A273" t="s">
        <v>2803</v>
      </c>
      <c r="B273" t="s">
        <v>2544</v>
      </c>
      <c r="C273" t="s">
        <v>2546</v>
      </c>
      <c r="D273" t="s">
        <v>9561</v>
      </c>
    </row>
    <row r="274" spans="1:4" x14ac:dyDescent="0.2">
      <c r="A274" t="s">
        <v>2804</v>
      </c>
      <c r="B274" t="s">
        <v>2549</v>
      </c>
      <c r="C274" t="s">
        <v>2563</v>
      </c>
      <c r="D274" t="s">
        <v>9562</v>
      </c>
    </row>
    <row r="275" spans="1:4" x14ac:dyDescent="0.2">
      <c r="A275" t="s">
        <v>2805</v>
      </c>
      <c r="B275" t="s">
        <v>2549</v>
      </c>
      <c r="C275" t="s">
        <v>2563</v>
      </c>
      <c r="D275" t="s">
        <v>9562</v>
      </c>
    </row>
    <row r="276" spans="1:4" x14ac:dyDescent="0.2">
      <c r="A276" t="s">
        <v>2806</v>
      </c>
      <c r="B276" t="s">
        <v>2544</v>
      </c>
      <c r="C276" t="s">
        <v>2563</v>
      </c>
      <c r="D276" t="s">
        <v>9563</v>
      </c>
    </row>
    <row r="277" spans="1:4" x14ac:dyDescent="0.2">
      <c r="A277" t="s">
        <v>2807</v>
      </c>
      <c r="B277" t="s">
        <v>2549</v>
      </c>
      <c r="C277" t="s">
        <v>2563</v>
      </c>
      <c r="D277" t="s">
        <v>9562</v>
      </c>
    </row>
    <row r="278" spans="1:4" x14ac:dyDescent="0.2">
      <c r="A278" t="s">
        <v>2808</v>
      </c>
      <c r="B278" t="s">
        <v>2549</v>
      </c>
      <c r="C278" t="s">
        <v>2563</v>
      </c>
      <c r="D278" t="s">
        <v>9562</v>
      </c>
    </row>
    <row r="279" spans="1:4" x14ac:dyDescent="0.2">
      <c r="A279" t="s">
        <v>2809</v>
      </c>
      <c r="B279" t="s">
        <v>2549</v>
      </c>
      <c r="C279" t="s">
        <v>2563</v>
      </c>
      <c r="D279" t="s">
        <v>9562</v>
      </c>
    </row>
    <row r="280" spans="1:4" x14ac:dyDescent="0.2">
      <c r="A280" t="s">
        <v>2810</v>
      </c>
      <c r="B280" t="s">
        <v>2549</v>
      </c>
      <c r="C280" t="s">
        <v>2563</v>
      </c>
      <c r="D280" t="s">
        <v>9562</v>
      </c>
    </row>
    <row r="281" spans="1:4" x14ac:dyDescent="0.2">
      <c r="A281" t="s">
        <v>2811</v>
      </c>
      <c r="B281" t="s">
        <v>2549</v>
      </c>
      <c r="C281" t="s">
        <v>2563</v>
      </c>
      <c r="D281" t="s">
        <v>9562</v>
      </c>
    </row>
    <row r="282" spans="1:4" x14ac:dyDescent="0.2">
      <c r="A282" t="s">
        <v>2812</v>
      </c>
      <c r="B282" t="s">
        <v>2549</v>
      </c>
      <c r="C282" t="s">
        <v>2563</v>
      </c>
      <c r="D282" t="s">
        <v>9562</v>
      </c>
    </row>
    <row r="283" spans="1:4" x14ac:dyDescent="0.2">
      <c r="A283" t="s">
        <v>2813</v>
      </c>
      <c r="B283" t="s">
        <v>2549</v>
      </c>
      <c r="C283" t="s">
        <v>2546</v>
      </c>
      <c r="D283" t="s">
        <v>9560</v>
      </c>
    </row>
    <row r="284" spans="1:4" x14ac:dyDescent="0.2">
      <c r="A284" t="s">
        <v>2814</v>
      </c>
      <c r="B284" t="s">
        <v>2544</v>
      </c>
      <c r="C284" t="s">
        <v>2563</v>
      </c>
      <c r="D284" t="s">
        <v>9563</v>
      </c>
    </row>
    <row r="285" spans="1:4" x14ac:dyDescent="0.2">
      <c r="A285" t="s">
        <v>2815</v>
      </c>
      <c r="B285" t="s">
        <v>2544</v>
      </c>
      <c r="C285" t="s">
        <v>2563</v>
      </c>
      <c r="D285" t="s">
        <v>9563</v>
      </c>
    </row>
    <row r="286" spans="1:4" x14ac:dyDescent="0.2">
      <c r="A286" t="s">
        <v>2816</v>
      </c>
      <c r="B286" t="s">
        <v>2549</v>
      </c>
      <c r="C286" t="s">
        <v>2563</v>
      </c>
      <c r="D286" t="s">
        <v>9562</v>
      </c>
    </row>
    <row r="287" spans="1:4" x14ac:dyDescent="0.2">
      <c r="A287" t="s">
        <v>2817</v>
      </c>
      <c r="B287" t="s">
        <v>2544</v>
      </c>
      <c r="C287" t="s">
        <v>2563</v>
      </c>
      <c r="D287" t="s">
        <v>9563</v>
      </c>
    </row>
    <row r="288" spans="1:4" x14ac:dyDescent="0.2">
      <c r="A288" t="s">
        <v>9583</v>
      </c>
      <c r="B288" t="s">
        <v>2544</v>
      </c>
      <c r="C288" t="s">
        <v>2588</v>
      </c>
      <c r="D288" t="s">
        <v>9567</v>
      </c>
    </row>
    <row r="289" spans="1:4" x14ac:dyDescent="0.2">
      <c r="A289" t="s">
        <v>2818</v>
      </c>
      <c r="B289" t="s">
        <v>2544</v>
      </c>
      <c r="C289" t="s">
        <v>2563</v>
      </c>
      <c r="D289" t="s">
        <v>9563</v>
      </c>
    </row>
    <row r="290" spans="1:4" x14ac:dyDescent="0.2">
      <c r="A290" t="s">
        <v>2819</v>
      </c>
      <c r="B290" t="s">
        <v>2544</v>
      </c>
      <c r="C290" t="s">
        <v>2546</v>
      </c>
      <c r="D290" t="s">
        <v>9561</v>
      </c>
    </row>
    <row r="291" spans="1:4" x14ac:dyDescent="0.2">
      <c r="A291" t="s">
        <v>2820</v>
      </c>
      <c r="B291" t="s">
        <v>2549</v>
      </c>
      <c r="C291" t="s">
        <v>2563</v>
      </c>
      <c r="D291" t="s">
        <v>9562</v>
      </c>
    </row>
    <row r="292" spans="1:4" x14ac:dyDescent="0.2">
      <c r="A292" t="s">
        <v>2821</v>
      </c>
      <c r="B292" t="s">
        <v>2549</v>
      </c>
      <c r="C292" t="s">
        <v>2563</v>
      </c>
      <c r="D292" t="s">
        <v>9562</v>
      </c>
    </row>
    <row r="293" spans="1:4" x14ac:dyDescent="0.2">
      <c r="A293" t="s">
        <v>2822</v>
      </c>
      <c r="B293" t="s">
        <v>2549</v>
      </c>
      <c r="C293" t="s">
        <v>2563</v>
      </c>
      <c r="D293" t="s">
        <v>9562</v>
      </c>
    </row>
    <row r="294" spans="1:4" x14ac:dyDescent="0.2">
      <c r="A294" t="s">
        <v>2823</v>
      </c>
      <c r="B294" t="s">
        <v>2549</v>
      </c>
      <c r="C294" t="s">
        <v>2563</v>
      </c>
      <c r="D294" t="s">
        <v>9562</v>
      </c>
    </row>
    <row r="295" spans="1:4" x14ac:dyDescent="0.2">
      <c r="A295" t="s">
        <v>9584</v>
      </c>
      <c r="B295" t="s">
        <v>2544</v>
      </c>
      <c r="C295" t="s">
        <v>2588</v>
      </c>
      <c r="D295" t="s">
        <v>9567</v>
      </c>
    </row>
    <row r="296" spans="1:4" x14ac:dyDescent="0.2">
      <c r="A296" t="s">
        <v>2824</v>
      </c>
      <c r="B296" t="s">
        <v>2549</v>
      </c>
      <c r="C296" t="s">
        <v>2546</v>
      </c>
      <c r="D296" t="s">
        <v>9560</v>
      </c>
    </row>
    <row r="297" spans="1:4" x14ac:dyDescent="0.2">
      <c r="A297" t="s">
        <v>2825</v>
      </c>
      <c r="B297" t="s">
        <v>2549</v>
      </c>
      <c r="C297" t="s">
        <v>2546</v>
      </c>
      <c r="D297" t="s">
        <v>9560</v>
      </c>
    </row>
    <row r="298" spans="1:4" x14ac:dyDescent="0.2">
      <c r="A298" t="s">
        <v>2826</v>
      </c>
      <c r="B298" t="s">
        <v>2549</v>
      </c>
      <c r="C298" t="s">
        <v>2546</v>
      </c>
      <c r="D298" t="s">
        <v>9560</v>
      </c>
    </row>
    <row r="299" spans="1:4" x14ac:dyDescent="0.2">
      <c r="A299" t="s">
        <v>2827</v>
      </c>
      <c r="B299" t="s">
        <v>2549</v>
      </c>
      <c r="C299" t="s">
        <v>2546</v>
      </c>
      <c r="D299" t="s">
        <v>9560</v>
      </c>
    </row>
    <row r="300" spans="1:4" x14ac:dyDescent="0.2">
      <c r="A300" t="s">
        <v>2828</v>
      </c>
      <c r="B300" t="s">
        <v>2544</v>
      </c>
      <c r="C300" t="s">
        <v>2546</v>
      </c>
      <c r="D300" t="s">
        <v>9561</v>
      </c>
    </row>
    <row r="301" spans="1:4" x14ac:dyDescent="0.2">
      <c r="A301" t="s">
        <v>2829</v>
      </c>
      <c r="B301" t="s">
        <v>2544</v>
      </c>
      <c r="C301" t="s">
        <v>2563</v>
      </c>
      <c r="D301" t="s">
        <v>9563</v>
      </c>
    </row>
    <row r="302" spans="1:4" x14ac:dyDescent="0.2">
      <c r="A302" t="s">
        <v>2830</v>
      </c>
      <c r="B302" t="s">
        <v>2549</v>
      </c>
      <c r="C302" t="s">
        <v>2563</v>
      </c>
      <c r="D302" t="s">
        <v>9562</v>
      </c>
    </row>
    <row r="303" spans="1:4" x14ac:dyDescent="0.2">
      <c r="A303" t="s">
        <v>2831</v>
      </c>
      <c r="B303" t="s">
        <v>2549</v>
      </c>
      <c r="C303" t="s">
        <v>2546</v>
      </c>
      <c r="D303" t="s">
        <v>9560</v>
      </c>
    </row>
    <row r="304" spans="1:4" x14ac:dyDescent="0.2">
      <c r="A304" t="s">
        <v>2832</v>
      </c>
      <c r="B304" t="s">
        <v>2549</v>
      </c>
      <c r="C304" t="s">
        <v>2546</v>
      </c>
      <c r="D304" t="s">
        <v>9560</v>
      </c>
    </row>
    <row r="305" spans="1:4" x14ac:dyDescent="0.2">
      <c r="A305" t="s">
        <v>2833</v>
      </c>
      <c r="B305" t="s">
        <v>2549</v>
      </c>
      <c r="C305" t="s">
        <v>2546</v>
      </c>
      <c r="D305" t="s">
        <v>9560</v>
      </c>
    </row>
    <row r="306" spans="1:4" x14ac:dyDescent="0.2">
      <c r="A306" t="s">
        <v>2834</v>
      </c>
      <c r="B306" t="s">
        <v>2549</v>
      </c>
      <c r="C306" t="s">
        <v>2546</v>
      </c>
      <c r="D306" t="s">
        <v>9560</v>
      </c>
    </row>
    <row r="307" spans="1:4" x14ac:dyDescent="0.2">
      <c r="A307" t="s">
        <v>2835</v>
      </c>
      <c r="B307" t="s">
        <v>2549</v>
      </c>
      <c r="C307" t="s">
        <v>2546</v>
      </c>
      <c r="D307" t="s">
        <v>9560</v>
      </c>
    </row>
    <row r="308" spans="1:4" x14ac:dyDescent="0.2">
      <c r="A308" t="s">
        <v>2838</v>
      </c>
      <c r="B308" t="s">
        <v>2544</v>
      </c>
      <c r="C308" t="s">
        <v>2563</v>
      </c>
      <c r="D308" t="s">
        <v>9563</v>
      </c>
    </row>
    <row r="309" spans="1:4" x14ac:dyDescent="0.2">
      <c r="A309" t="s">
        <v>2839</v>
      </c>
      <c r="B309" t="s">
        <v>2549</v>
      </c>
      <c r="C309" t="s">
        <v>2546</v>
      </c>
      <c r="D309" t="s">
        <v>9560</v>
      </c>
    </row>
    <row r="310" spans="1:4" x14ac:dyDescent="0.2">
      <c r="A310" t="s">
        <v>2836</v>
      </c>
      <c r="B310" t="s">
        <v>2549</v>
      </c>
      <c r="C310" t="s">
        <v>2546</v>
      </c>
      <c r="D310" t="s">
        <v>9560</v>
      </c>
    </row>
    <row r="311" spans="1:4" x14ac:dyDescent="0.2">
      <c r="A311" t="s">
        <v>2837</v>
      </c>
      <c r="B311" t="s">
        <v>2549</v>
      </c>
      <c r="C311" t="s">
        <v>2546</v>
      </c>
      <c r="D311" t="s">
        <v>9560</v>
      </c>
    </row>
    <row r="312" spans="1:4" x14ac:dyDescent="0.2">
      <c r="A312" t="s">
        <v>2840</v>
      </c>
      <c r="B312" t="s">
        <v>2549</v>
      </c>
      <c r="C312" t="s">
        <v>2546</v>
      </c>
      <c r="D312" t="s">
        <v>9560</v>
      </c>
    </row>
    <row r="313" spans="1:4" x14ac:dyDescent="0.2">
      <c r="A313" t="s">
        <v>2841</v>
      </c>
      <c r="B313" t="s">
        <v>2549</v>
      </c>
      <c r="C313" t="s">
        <v>2546</v>
      </c>
      <c r="D313" t="s">
        <v>9560</v>
      </c>
    </row>
    <row r="314" spans="1:4" x14ac:dyDescent="0.2">
      <c r="A314" t="s">
        <v>2842</v>
      </c>
      <c r="B314" t="s">
        <v>2549</v>
      </c>
      <c r="C314" t="s">
        <v>2546</v>
      </c>
      <c r="D314" t="s">
        <v>9560</v>
      </c>
    </row>
    <row r="315" spans="1:4" x14ac:dyDescent="0.2">
      <c r="A315" t="s">
        <v>2843</v>
      </c>
      <c r="B315" t="s">
        <v>2549</v>
      </c>
      <c r="C315" t="s">
        <v>2546</v>
      </c>
      <c r="D315" t="s">
        <v>9560</v>
      </c>
    </row>
    <row r="316" spans="1:4" x14ac:dyDescent="0.2">
      <c r="A316" t="s">
        <v>2844</v>
      </c>
      <c r="B316" t="s">
        <v>2549</v>
      </c>
      <c r="C316" t="s">
        <v>2546</v>
      </c>
      <c r="D316" t="s">
        <v>9560</v>
      </c>
    </row>
    <row r="317" spans="1:4" x14ac:dyDescent="0.2">
      <c r="A317" t="s">
        <v>2845</v>
      </c>
      <c r="B317" t="s">
        <v>2544</v>
      </c>
      <c r="C317" t="s">
        <v>2546</v>
      </c>
      <c r="D317" t="s">
        <v>9561</v>
      </c>
    </row>
    <row r="318" spans="1:4" x14ac:dyDescent="0.2">
      <c r="A318" t="s">
        <v>2846</v>
      </c>
      <c r="B318" t="s">
        <v>2544</v>
      </c>
      <c r="C318" t="s">
        <v>2546</v>
      </c>
      <c r="D318" t="s">
        <v>9561</v>
      </c>
    </row>
    <row r="319" spans="1:4" x14ac:dyDescent="0.2">
      <c r="A319" t="s">
        <v>2847</v>
      </c>
      <c r="B319" t="s">
        <v>2549</v>
      </c>
      <c r="C319" t="s">
        <v>2546</v>
      </c>
      <c r="D319" t="s">
        <v>9560</v>
      </c>
    </row>
    <row r="320" spans="1:4" x14ac:dyDescent="0.2">
      <c r="A320" t="s">
        <v>2848</v>
      </c>
      <c r="B320" t="s">
        <v>2544</v>
      </c>
      <c r="C320" t="s">
        <v>2546</v>
      </c>
      <c r="D320" t="s">
        <v>9561</v>
      </c>
    </row>
    <row r="321" spans="1:4" x14ac:dyDescent="0.2">
      <c r="A321" t="s">
        <v>2849</v>
      </c>
      <c r="B321" t="s">
        <v>2549</v>
      </c>
      <c r="C321" t="s">
        <v>2546</v>
      </c>
      <c r="D321" t="s">
        <v>9560</v>
      </c>
    </row>
    <row r="322" spans="1:4" x14ac:dyDescent="0.2">
      <c r="A322" t="s">
        <v>2850</v>
      </c>
      <c r="B322" t="s">
        <v>2549</v>
      </c>
      <c r="C322" t="s">
        <v>2546</v>
      </c>
      <c r="D322" t="s">
        <v>9560</v>
      </c>
    </row>
    <row r="323" spans="1:4" x14ac:dyDescent="0.2">
      <c r="A323" t="s">
        <v>2851</v>
      </c>
      <c r="B323" t="s">
        <v>2549</v>
      </c>
      <c r="C323" t="s">
        <v>2546</v>
      </c>
      <c r="D323" t="s">
        <v>9560</v>
      </c>
    </row>
    <row r="324" spans="1:4" x14ac:dyDescent="0.2">
      <c r="A324" t="s">
        <v>2852</v>
      </c>
      <c r="B324" t="s">
        <v>2549</v>
      </c>
      <c r="C324" t="s">
        <v>2546</v>
      </c>
      <c r="D324" t="s">
        <v>9560</v>
      </c>
    </row>
    <row r="325" spans="1:4" x14ac:dyDescent="0.2">
      <c r="A325" t="s">
        <v>2853</v>
      </c>
      <c r="B325" t="s">
        <v>2549</v>
      </c>
      <c r="C325" t="s">
        <v>2546</v>
      </c>
      <c r="D325" t="s">
        <v>9560</v>
      </c>
    </row>
    <row r="326" spans="1:4" x14ac:dyDescent="0.2">
      <c r="A326" t="s">
        <v>2856</v>
      </c>
      <c r="B326" t="s">
        <v>2549</v>
      </c>
      <c r="C326" t="s">
        <v>2546</v>
      </c>
      <c r="D326" t="s">
        <v>9560</v>
      </c>
    </row>
    <row r="327" spans="1:4" x14ac:dyDescent="0.2">
      <c r="A327" t="s">
        <v>2857</v>
      </c>
      <c r="B327" t="s">
        <v>2549</v>
      </c>
      <c r="C327" t="s">
        <v>2546</v>
      </c>
      <c r="D327" t="s">
        <v>9560</v>
      </c>
    </row>
    <row r="328" spans="1:4" x14ac:dyDescent="0.2">
      <c r="A328" t="s">
        <v>2854</v>
      </c>
      <c r="B328" t="s">
        <v>2549</v>
      </c>
      <c r="C328" t="s">
        <v>2546</v>
      </c>
      <c r="D328" t="s">
        <v>9560</v>
      </c>
    </row>
    <row r="329" spans="1:4" x14ac:dyDescent="0.2">
      <c r="A329" t="s">
        <v>2858</v>
      </c>
      <c r="B329" t="s">
        <v>2549</v>
      </c>
      <c r="C329" t="s">
        <v>2546</v>
      </c>
      <c r="D329" t="s">
        <v>9560</v>
      </c>
    </row>
    <row r="330" spans="1:4" x14ac:dyDescent="0.2">
      <c r="A330" t="s">
        <v>2855</v>
      </c>
      <c r="B330" t="s">
        <v>2549</v>
      </c>
      <c r="C330" t="s">
        <v>2546</v>
      </c>
      <c r="D330" t="s">
        <v>9560</v>
      </c>
    </row>
    <row r="331" spans="1:4" x14ac:dyDescent="0.2">
      <c r="A331" t="s">
        <v>2859</v>
      </c>
      <c r="B331" t="s">
        <v>2549</v>
      </c>
      <c r="C331" t="s">
        <v>2546</v>
      </c>
      <c r="D331" t="s">
        <v>9560</v>
      </c>
    </row>
    <row r="332" spans="1:4" x14ac:dyDescent="0.2">
      <c r="A332" t="s">
        <v>2860</v>
      </c>
      <c r="B332" t="s">
        <v>2549</v>
      </c>
      <c r="C332" t="s">
        <v>2546</v>
      </c>
      <c r="D332" t="s">
        <v>9560</v>
      </c>
    </row>
    <row r="333" spans="1:4" x14ac:dyDescent="0.2">
      <c r="A333" t="s">
        <v>2861</v>
      </c>
      <c r="B333" t="s">
        <v>2549</v>
      </c>
      <c r="C333" t="s">
        <v>2546</v>
      </c>
      <c r="D333" t="s">
        <v>9560</v>
      </c>
    </row>
    <row r="334" spans="1:4" x14ac:dyDescent="0.2">
      <c r="A334" t="s">
        <v>2862</v>
      </c>
      <c r="B334" t="s">
        <v>2549</v>
      </c>
      <c r="C334" t="s">
        <v>2546</v>
      </c>
      <c r="D334" t="s">
        <v>9560</v>
      </c>
    </row>
    <row r="335" spans="1:4" x14ac:dyDescent="0.2">
      <c r="A335" t="s">
        <v>2863</v>
      </c>
      <c r="B335" t="s">
        <v>2549</v>
      </c>
      <c r="C335" t="s">
        <v>2546</v>
      </c>
      <c r="D335" t="s">
        <v>9560</v>
      </c>
    </row>
    <row r="336" spans="1:4" x14ac:dyDescent="0.2">
      <c r="A336" t="s">
        <v>2864</v>
      </c>
      <c r="B336" t="s">
        <v>2549</v>
      </c>
      <c r="C336" t="s">
        <v>2546</v>
      </c>
      <c r="D336" t="s">
        <v>9560</v>
      </c>
    </row>
    <row r="337" spans="1:4" x14ac:dyDescent="0.2">
      <c r="A337" t="s">
        <v>2865</v>
      </c>
      <c r="B337" t="s">
        <v>2549</v>
      </c>
      <c r="C337" t="s">
        <v>2546</v>
      </c>
      <c r="D337" t="s">
        <v>9560</v>
      </c>
    </row>
    <row r="338" spans="1:4" x14ac:dyDescent="0.2">
      <c r="A338" t="s">
        <v>2866</v>
      </c>
      <c r="B338" t="s">
        <v>2549</v>
      </c>
      <c r="C338" t="s">
        <v>2546</v>
      </c>
      <c r="D338" t="s">
        <v>9560</v>
      </c>
    </row>
    <row r="339" spans="1:4" x14ac:dyDescent="0.2">
      <c r="A339" t="s">
        <v>2867</v>
      </c>
      <c r="B339" t="s">
        <v>2549</v>
      </c>
      <c r="C339" t="s">
        <v>2546</v>
      </c>
      <c r="D339" t="s">
        <v>9560</v>
      </c>
    </row>
    <row r="340" spans="1:4" x14ac:dyDescent="0.2">
      <c r="A340" t="s">
        <v>9585</v>
      </c>
      <c r="B340" t="s">
        <v>2549</v>
      </c>
      <c r="C340" t="s">
        <v>2588</v>
      </c>
      <c r="D340" t="s">
        <v>9565</v>
      </c>
    </row>
    <row r="341" spans="1:4" x14ac:dyDescent="0.2">
      <c r="A341" t="s">
        <v>2868</v>
      </c>
      <c r="B341" t="s">
        <v>2549</v>
      </c>
      <c r="C341" t="s">
        <v>2588</v>
      </c>
      <c r="D341" t="s">
        <v>9565</v>
      </c>
    </row>
    <row r="342" spans="1:4" x14ac:dyDescent="0.2">
      <c r="A342" t="s">
        <v>2869</v>
      </c>
      <c r="B342" t="s">
        <v>2549</v>
      </c>
      <c r="C342" t="s">
        <v>2588</v>
      </c>
      <c r="D342" t="s">
        <v>9565</v>
      </c>
    </row>
    <row r="343" spans="1:4" x14ac:dyDescent="0.2">
      <c r="A343" t="s">
        <v>2870</v>
      </c>
      <c r="B343" t="s">
        <v>2549</v>
      </c>
      <c r="C343" t="s">
        <v>2546</v>
      </c>
      <c r="D343" t="s">
        <v>9560</v>
      </c>
    </row>
    <row r="344" spans="1:4" x14ac:dyDescent="0.2">
      <c r="A344" t="s">
        <v>2871</v>
      </c>
      <c r="B344" t="s">
        <v>2549</v>
      </c>
      <c r="C344" t="s">
        <v>2546</v>
      </c>
      <c r="D344" t="s">
        <v>9560</v>
      </c>
    </row>
    <row r="345" spans="1:4" x14ac:dyDescent="0.2">
      <c r="A345" t="s">
        <v>2872</v>
      </c>
      <c r="B345" t="s">
        <v>2549</v>
      </c>
      <c r="C345" t="s">
        <v>2546</v>
      </c>
      <c r="D345" t="s">
        <v>9560</v>
      </c>
    </row>
    <row r="346" spans="1:4" x14ac:dyDescent="0.2">
      <c r="A346" t="s">
        <v>2873</v>
      </c>
      <c r="B346" t="s">
        <v>2549</v>
      </c>
      <c r="C346" t="s">
        <v>2546</v>
      </c>
      <c r="D346" t="s">
        <v>9560</v>
      </c>
    </row>
    <row r="347" spans="1:4" x14ac:dyDescent="0.2">
      <c r="A347" t="s">
        <v>2874</v>
      </c>
      <c r="B347" t="s">
        <v>2549</v>
      </c>
      <c r="C347" t="s">
        <v>2546</v>
      </c>
      <c r="D347" t="s">
        <v>9560</v>
      </c>
    </row>
    <row r="348" spans="1:4" x14ac:dyDescent="0.2">
      <c r="A348" t="s">
        <v>2875</v>
      </c>
      <c r="B348" t="s">
        <v>2549</v>
      </c>
      <c r="C348" t="s">
        <v>2546</v>
      </c>
      <c r="D348" t="s">
        <v>9560</v>
      </c>
    </row>
    <row r="349" spans="1:4" x14ac:dyDescent="0.2">
      <c r="A349" t="s">
        <v>2876</v>
      </c>
      <c r="B349" t="s">
        <v>2549</v>
      </c>
      <c r="C349" t="s">
        <v>2546</v>
      </c>
      <c r="D349" t="s">
        <v>9560</v>
      </c>
    </row>
    <row r="350" spans="1:4" x14ac:dyDescent="0.2">
      <c r="A350" t="s">
        <v>2877</v>
      </c>
      <c r="B350" t="s">
        <v>2549</v>
      </c>
      <c r="C350" t="s">
        <v>2546</v>
      </c>
      <c r="D350" t="s">
        <v>9560</v>
      </c>
    </row>
    <row r="351" spans="1:4" x14ac:dyDescent="0.2">
      <c r="A351" t="s">
        <v>2878</v>
      </c>
      <c r="B351" t="s">
        <v>2549</v>
      </c>
      <c r="C351" t="s">
        <v>2563</v>
      </c>
      <c r="D351" t="s">
        <v>9562</v>
      </c>
    </row>
    <row r="352" spans="1:4" x14ac:dyDescent="0.2">
      <c r="A352" t="s">
        <v>2879</v>
      </c>
      <c r="B352" t="s">
        <v>2549</v>
      </c>
      <c r="C352" t="s">
        <v>2563</v>
      </c>
      <c r="D352" t="s">
        <v>9562</v>
      </c>
    </row>
    <row r="353" spans="1:4" x14ac:dyDescent="0.2">
      <c r="A353" t="s">
        <v>2880</v>
      </c>
      <c r="B353" t="s">
        <v>2549</v>
      </c>
      <c r="C353" t="s">
        <v>2546</v>
      </c>
      <c r="D353" t="s">
        <v>9560</v>
      </c>
    </row>
    <row r="354" spans="1:4" x14ac:dyDescent="0.2">
      <c r="A354" t="s">
        <v>2881</v>
      </c>
      <c r="B354" t="s">
        <v>2549</v>
      </c>
      <c r="C354" t="s">
        <v>2546</v>
      </c>
      <c r="D354" t="s">
        <v>9560</v>
      </c>
    </row>
    <row r="355" spans="1:4" x14ac:dyDescent="0.2">
      <c r="A355" t="s">
        <v>2882</v>
      </c>
      <c r="B355" t="s">
        <v>2549</v>
      </c>
      <c r="C355" t="s">
        <v>2546</v>
      </c>
      <c r="D355" t="s">
        <v>9560</v>
      </c>
    </row>
    <row r="356" spans="1:4" x14ac:dyDescent="0.2">
      <c r="A356" t="s">
        <v>2883</v>
      </c>
      <c r="B356" t="s">
        <v>2549</v>
      </c>
      <c r="C356" t="s">
        <v>2546</v>
      </c>
      <c r="D356" t="s">
        <v>9560</v>
      </c>
    </row>
    <row r="357" spans="1:4" x14ac:dyDescent="0.2">
      <c r="A357" t="s">
        <v>2884</v>
      </c>
      <c r="B357" t="s">
        <v>2549</v>
      </c>
      <c r="C357" t="s">
        <v>2546</v>
      </c>
      <c r="D357" t="s">
        <v>9560</v>
      </c>
    </row>
    <row r="358" spans="1:4" x14ac:dyDescent="0.2">
      <c r="A358" t="s">
        <v>9586</v>
      </c>
      <c r="B358" t="s">
        <v>2544</v>
      </c>
      <c r="C358" t="s">
        <v>2588</v>
      </c>
      <c r="D358" t="s">
        <v>9567</v>
      </c>
    </row>
    <row r="359" spans="1:4" x14ac:dyDescent="0.2">
      <c r="A359" t="s">
        <v>9587</v>
      </c>
      <c r="B359" t="s">
        <v>2544</v>
      </c>
      <c r="C359" t="s">
        <v>2588</v>
      </c>
      <c r="D359" t="s">
        <v>9567</v>
      </c>
    </row>
    <row r="360" spans="1:4" x14ac:dyDescent="0.2">
      <c r="A360" t="s">
        <v>2885</v>
      </c>
      <c r="B360" t="s">
        <v>2544</v>
      </c>
      <c r="C360" t="s">
        <v>2563</v>
      </c>
      <c r="D360" t="s">
        <v>9563</v>
      </c>
    </row>
    <row r="361" spans="1:4" x14ac:dyDescent="0.2">
      <c r="A361" t="s">
        <v>2886</v>
      </c>
      <c r="B361" t="s">
        <v>2549</v>
      </c>
      <c r="C361" t="s">
        <v>2563</v>
      </c>
      <c r="D361" t="s">
        <v>9562</v>
      </c>
    </row>
    <row r="362" spans="1:4" x14ac:dyDescent="0.2">
      <c r="A362" t="s">
        <v>2887</v>
      </c>
      <c r="B362" t="s">
        <v>2544</v>
      </c>
      <c r="C362" t="s">
        <v>2588</v>
      </c>
      <c r="D362" t="s">
        <v>9567</v>
      </c>
    </row>
    <row r="363" spans="1:4" x14ac:dyDescent="0.2">
      <c r="A363" t="s">
        <v>9588</v>
      </c>
      <c r="B363" t="s">
        <v>2544</v>
      </c>
      <c r="C363" t="s">
        <v>2588</v>
      </c>
      <c r="D363" t="s">
        <v>9567</v>
      </c>
    </row>
    <row r="364" spans="1:4" x14ac:dyDescent="0.2">
      <c r="A364" t="s">
        <v>2888</v>
      </c>
      <c r="B364" t="s">
        <v>2544</v>
      </c>
      <c r="C364" t="s">
        <v>2563</v>
      </c>
      <c r="D364" t="s">
        <v>9563</v>
      </c>
    </row>
    <row r="365" spans="1:4" x14ac:dyDescent="0.2">
      <c r="A365" t="s">
        <v>2889</v>
      </c>
      <c r="B365" t="s">
        <v>2549</v>
      </c>
      <c r="C365" t="s">
        <v>2563</v>
      </c>
      <c r="D365" t="s">
        <v>9562</v>
      </c>
    </row>
    <row r="366" spans="1:4" x14ac:dyDescent="0.2">
      <c r="A366" t="s">
        <v>2890</v>
      </c>
      <c r="B366" t="s">
        <v>2544</v>
      </c>
      <c r="C366" t="s">
        <v>2563</v>
      </c>
      <c r="D366" t="s">
        <v>9563</v>
      </c>
    </row>
    <row r="367" spans="1:4" x14ac:dyDescent="0.2">
      <c r="A367" t="s">
        <v>2891</v>
      </c>
      <c r="B367" t="s">
        <v>2549</v>
      </c>
      <c r="C367" t="s">
        <v>2563</v>
      </c>
      <c r="D367" t="s">
        <v>9562</v>
      </c>
    </row>
    <row r="368" spans="1:4" x14ac:dyDescent="0.2">
      <c r="A368" t="s">
        <v>2892</v>
      </c>
      <c r="B368" t="s">
        <v>2549</v>
      </c>
      <c r="C368" t="s">
        <v>2563</v>
      </c>
      <c r="D368" t="s">
        <v>9562</v>
      </c>
    </row>
    <row r="369" spans="1:4" x14ac:dyDescent="0.2">
      <c r="A369" t="s">
        <v>2893</v>
      </c>
      <c r="B369" t="s">
        <v>2549</v>
      </c>
      <c r="C369" t="s">
        <v>2563</v>
      </c>
      <c r="D369" t="s">
        <v>9562</v>
      </c>
    </row>
    <row r="370" spans="1:4" x14ac:dyDescent="0.2">
      <c r="A370" t="s">
        <v>2894</v>
      </c>
      <c r="B370" t="s">
        <v>2549</v>
      </c>
      <c r="C370" t="s">
        <v>2563</v>
      </c>
      <c r="D370" t="s">
        <v>9562</v>
      </c>
    </row>
    <row r="371" spans="1:4" x14ac:dyDescent="0.2">
      <c r="A371" t="s">
        <v>2895</v>
      </c>
      <c r="B371" t="s">
        <v>2549</v>
      </c>
      <c r="C371" t="s">
        <v>2563</v>
      </c>
      <c r="D371" t="s">
        <v>9562</v>
      </c>
    </row>
    <row r="372" spans="1:4" x14ac:dyDescent="0.2">
      <c r="A372" t="s">
        <v>9589</v>
      </c>
      <c r="B372" t="s">
        <v>2544</v>
      </c>
      <c r="C372" t="s">
        <v>2588</v>
      </c>
      <c r="D372" t="s">
        <v>9567</v>
      </c>
    </row>
    <row r="373" spans="1:4" x14ac:dyDescent="0.2">
      <c r="A373" t="s">
        <v>2896</v>
      </c>
      <c r="B373" t="s">
        <v>2549</v>
      </c>
      <c r="C373" t="s">
        <v>2546</v>
      </c>
      <c r="D373" t="s">
        <v>9560</v>
      </c>
    </row>
    <row r="374" spans="1:4" x14ac:dyDescent="0.2">
      <c r="A374" t="s">
        <v>2897</v>
      </c>
      <c r="B374" t="s">
        <v>2549</v>
      </c>
      <c r="C374" t="s">
        <v>2546</v>
      </c>
      <c r="D374" t="s">
        <v>9560</v>
      </c>
    </row>
    <row r="375" spans="1:4" x14ac:dyDescent="0.2">
      <c r="A375" t="s">
        <v>2898</v>
      </c>
      <c r="B375" t="s">
        <v>2549</v>
      </c>
      <c r="C375" t="s">
        <v>2546</v>
      </c>
      <c r="D375" t="s">
        <v>9560</v>
      </c>
    </row>
    <row r="376" spans="1:4" x14ac:dyDescent="0.2">
      <c r="A376" t="s">
        <v>2899</v>
      </c>
      <c r="B376" t="s">
        <v>2549</v>
      </c>
      <c r="C376" t="s">
        <v>2546</v>
      </c>
      <c r="D376" t="s">
        <v>9560</v>
      </c>
    </row>
    <row r="377" spans="1:4" x14ac:dyDescent="0.2">
      <c r="A377" t="s">
        <v>2900</v>
      </c>
      <c r="B377" t="s">
        <v>2544</v>
      </c>
      <c r="C377" t="s">
        <v>2563</v>
      </c>
      <c r="D377" t="s">
        <v>9563</v>
      </c>
    </row>
    <row r="378" spans="1:4" x14ac:dyDescent="0.2">
      <c r="A378" t="s">
        <v>2901</v>
      </c>
      <c r="B378" t="s">
        <v>2544</v>
      </c>
      <c r="C378" t="s">
        <v>2563</v>
      </c>
      <c r="D378" t="s">
        <v>9563</v>
      </c>
    </row>
    <row r="379" spans="1:4" x14ac:dyDescent="0.2">
      <c r="A379" t="s">
        <v>2902</v>
      </c>
      <c r="B379" t="s">
        <v>2544</v>
      </c>
      <c r="C379" t="s">
        <v>2563</v>
      </c>
      <c r="D379" t="s">
        <v>9563</v>
      </c>
    </row>
    <row r="380" spans="1:4" x14ac:dyDescent="0.2">
      <c r="A380" t="s">
        <v>2903</v>
      </c>
      <c r="B380" t="s">
        <v>2544</v>
      </c>
      <c r="C380" t="s">
        <v>2563</v>
      </c>
      <c r="D380" t="s">
        <v>9563</v>
      </c>
    </row>
    <row r="381" spans="1:4" x14ac:dyDescent="0.2">
      <c r="A381" t="s">
        <v>2905</v>
      </c>
      <c r="B381" t="s">
        <v>2544</v>
      </c>
      <c r="C381" t="s">
        <v>2563</v>
      </c>
      <c r="D381" t="s">
        <v>9563</v>
      </c>
    </row>
    <row r="382" spans="1:4" x14ac:dyDescent="0.2">
      <c r="A382" t="s">
        <v>2904</v>
      </c>
      <c r="B382" t="s">
        <v>2544</v>
      </c>
      <c r="C382" t="s">
        <v>2563</v>
      </c>
      <c r="D382" t="s">
        <v>9563</v>
      </c>
    </row>
    <row r="383" spans="1:4" x14ac:dyDescent="0.2">
      <c r="A383" t="s">
        <v>2906</v>
      </c>
      <c r="B383" t="s">
        <v>2549</v>
      </c>
      <c r="C383" t="s">
        <v>2546</v>
      </c>
      <c r="D383" t="s">
        <v>9560</v>
      </c>
    </row>
    <row r="384" spans="1:4" x14ac:dyDescent="0.2">
      <c r="A384" t="s">
        <v>2907</v>
      </c>
      <c r="B384" t="s">
        <v>2549</v>
      </c>
      <c r="C384" t="s">
        <v>2546</v>
      </c>
      <c r="D384" t="s">
        <v>9560</v>
      </c>
    </row>
    <row r="385" spans="1:4" x14ac:dyDescent="0.2">
      <c r="A385" t="s">
        <v>2908</v>
      </c>
      <c r="B385" t="s">
        <v>2549</v>
      </c>
      <c r="C385" t="s">
        <v>2546</v>
      </c>
      <c r="D385" t="s">
        <v>9560</v>
      </c>
    </row>
    <row r="386" spans="1:4" x14ac:dyDescent="0.2">
      <c r="A386" t="s">
        <v>2909</v>
      </c>
      <c r="B386" t="s">
        <v>2549</v>
      </c>
      <c r="C386" t="s">
        <v>2563</v>
      </c>
      <c r="D386" t="s">
        <v>9562</v>
      </c>
    </row>
    <row r="387" spans="1:4" x14ac:dyDescent="0.2">
      <c r="A387" t="s">
        <v>2910</v>
      </c>
      <c r="B387" t="s">
        <v>2549</v>
      </c>
      <c r="C387" t="s">
        <v>2563</v>
      </c>
      <c r="D387" t="s">
        <v>9562</v>
      </c>
    </row>
    <row r="388" spans="1:4" x14ac:dyDescent="0.2">
      <c r="A388" t="s">
        <v>2911</v>
      </c>
      <c r="B388" t="s">
        <v>2549</v>
      </c>
      <c r="C388" t="s">
        <v>2563</v>
      </c>
      <c r="D388" t="s">
        <v>9562</v>
      </c>
    </row>
    <row r="389" spans="1:4" x14ac:dyDescent="0.2">
      <c r="A389" t="s">
        <v>2912</v>
      </c>
      <c r="B389" t="s">
        <v>2549</v>
      </c>
      <c r="C389" t="s">
        <v>2546</v>
      </c>
      <c r="D389" t="s">
        <v>9560</v>
      </c>
    </row>
    <row r="390" spans="1:4" x14ac:dyDescent="0.2">
      <c r="A390" t="s">
        <v>2913</v>
      </c>
      <c r="B390" t="s">
        <v>2549</v>
      </c>
      <c r="C390" t="s">
        <v>2546</v>
      </c>
      <c r="D390" t="s">
        <v>9560</v>
      </c>
    </row>
    <row r="391" spans="1:4" x14ac:dyDescent="0.2">
      <c r="A391" t="s">
        <v>2915</v>
      </c>
      <c r="B391" t="s">
        <v>2549</v>
      </c>
      <c r="C391" t="s">
        <v>2546</v>
      </c>
      <c r="D391" t="s">
        <v>9560</v>
      </c>
    </row>
    <row r="392" spans="1:4" x14ac:dyDescent="0.2">
      <c r="A392" t="s">
        <v>2916</v>
      </c>
      <c r="B392" t="s">
        <v>2544</v>
      </c>
      <c r="C392" t="s">
        <v>2546</v>
      </c>
      <c r="D392" t="s">
        <v>9561</v>
      </c>
    </row>
    <row r="393" spans="1:4" x14ac:dyDescent="0.2">
      <c r="A393" t="s">
        <v>2917</v>
      </c>
      <c r="B393" t="s">
        <v>2549</v>
      </c>
      <c r="C393" t="s">
        <v>2546</v>
      </c>
      <c r="D393" t="s">
        <v>9560</v>
      </c>
    </row>
    <row r="394" spans="1:4" x14ac:dyDescent="0.2">
      <c r="A394" t="s">
        <v>2918</v>
      </c>
      <c r="B394" t="s">
        <v>2544</v>
      </c>
      <c r="C394" t="s">
        <v>2546</v>
      </c>
      <c r="D394" t="s">
        <v>9561</v>
      </c>
    </row>
    <row r="395" spans="1:4" x14ac:dyDescent="0.2">
      <c r="A395" t="s">
        <v>2914</v>
      </c>
      <c r="B395" t="s">
        <v>2544</v>
      </c>
      <c r="C395" t="s">
        <v>2563</v>
      </c>
      <c r="D395" t="s">
        <v>9563</v>
      </c>
    </row>
    <row r="396" spans="1:4" x14ac:dyDescent="0.2">
      <c r="A396" t="s">
        <v>2919</v>
      </c>
      <c r="B396" t="s">
        <v>2549</v>
      </c>
      <c r="C396" t="s">
        <v>2563</v>
      </c>
      <c r="D396" t="s">
        <v>9562</v>
      </c>
    </row>
    <row r="397" spans="1:4" x14ac:dyDescent="0.2">
      <c r="A397" t="s">
        <v>2920</v>
      </c>
      <c r="B397" t="s">
        <v>2549</v>
      </c>
      <c r="C397" t="s">
        <v>2563</v>
      </c>
      <c r="D397" t="s">
        <v>9562</v>
      </c>
    </row>
    <row r="398" spans="1:4" x14ac:dyDescent="0.2">
      <c r="A398" t="s">
        <v>2921</v>
      </c>
      <c r="B398" t="s">
        <v>2549</v>
      </c>
      <c r="C398" t="s">
        <v>2563</v>
      </c>
      <c r="D398" t="s">
        <v>9562</v>
      </c>
    </row>
    <row r="399" spans="1:4" x14ac:dyDescent="0.2">
      <c r="A399" t="s">
        <v>2922</v>
      </c>
      <c r="B399" t="s">
        <v>2549</v>
      </c>
      <c r="C399" t="s">
        <v>2563</v>
      </c>
      <c r="D399" t="s">
        <v>9562</v>
      </c>
    </row>
    <row r="400" spans="1:4" x14ac:dyDescent="0.2">
      <c r="A400" t="s">
        <v>2923</v>
      </c>
      <c r="B400" t="s">
        <v>2549</v>
      </c>
      <c r="C400" t="s">
        <v>2546</v>
      </c>
      <c r="D400" t="s">
        <v>9560</v>
      </c>
    </row>
    <row r="401" spans="1:4" x14ac:dyDescent="0.2">
      <c r="A401" t="s">
        <v>2924</v>
      </c>
      <c r="B401" t="s">
        <v>2549</v>
      </c>
      <c r="C401" t="s">
        <v>2546</v>
      </c>
      <c r="D401" t="s">
        <v>9560</v>
      </c>
    </row>
    <row r="402" spans="1:4" x14ac:dyDescent="0.2">
      <c r="A402" t="s">
        <v>2925</v>
      </c>
      <c r="B402" t="s">
        <v>2549</v>
      </c>
      <c r="C402" t="s">
        <v>2546</v>
      </c>
      <c r="D402" t="s">
        <v>9560</v>
      </c>
    </row>
    <row r="403" spans="1:4" x14ac:dyDescent="0.2">
      <c r="A403" t="s">
        <v>2926</v>
      </c>
      <c r="B403" t="s">
        <v>2549</v>
      </c>
      <c r="C403" t="s">
        <v>2563</v>
      </c>
      <c r="D403" t="s">
        <v>9562</v>
      </c>
    </row>
    <row r="404" spans="1:4" x14ac:dyDescent="0.2">
      <c r="A404" t="s">
        <v>2927</v>
      </c>
      <c r="B404" t="s">
        <v>2544</v>
      </c>
      <c r="C404" t="s">
        <v>2546</v>
      </c>
      <c r="D404" t="s">
        <v>9561</v>
      </c>
    </row>
    <row r="405" spans="1:4" x14ac:dyDescent="0.2">
      <c r="A405" t="s">
        <v>2928</v>
      </c>
      <c r="B405" t="s">
        <v>2549</v>
      </c>
      <c r="C405" t="s">
        <v>2563</v>
      </c>
      <c r="D405" t="s">
        <v>9562</v>
      </c>
    </row>
    <row r="406" spans="1:4" x14ac:dyDescent="0.2">
      <c r="A406" t="s">
        <v>2929</v>
      </c>
      <c r="B406" t="s">
        <v>2549</v>
      </c>
      <c r="C406" t="s">
        <v>2563</v>
      </c>
      <c r="D406" t="s">
        <v>9562</v>
      </c>
    </row>
    <row r="407" spans="1:4" x14ac:dyDescent="0.2">
      <c r="A407" t="s">
        <v>2930</v>
      </c>
      <c r="B407" t="s">
        <v>2549</v>
      </c>
      <c r="C407" t="s">
        <v>2546</v>
      </c>
      <c r="D407" t="s">
        <v>9560</v>
      </c>
    </row>
    <row r="408" spans="1:4" x14ac:dyDescent="0.2">
      <c r="A408" t="s">
        <v>2931</v>
      </c>
      <c r="B408" t="s">
        <v>2549</v>
      </c>
      <c r="C408" t="s">
        <v>2546</v>
      </c>
      <c r="D408" t="s">
        <v>9560</v>
      </c>
    </row>
    <row r="409" spans="1:4" x14ac:dyDescent="0.2">
      <c r="A409" t="s">
        <v>2932</v>
      </c>
      <c r="B409" t="s">
        <v>2549</v>
      </c>
      <c r="C409" t="s">
        <v>2546</v>
      </c>
      <c r="D409" t="s">
        <v>9560</v>
      </c>
    </row>
    <row r="410" spans="1:4" x14ac:dyDescent="0.2">
      <c r="A410" t="s">
        <v>2933</v>
      </c>
      <c r="B410" t="s">
        <v>2549</v>
      </c>
      <c r="C410" t="s">
        <v>2546</v>
      </c>
      <c r="D410" t="s">
        <v>9560</v>
      </c>
    </row>
    <row r="411" spans="1:4" x14ac:dyDescent="0.2">
      <c r="A411" t="s">
        <v>2934</v>
      </c>
      <c r="B411" t="s">
        <v>2549</v>
      </c>
      <c r="C411" t="s">
        <v>2546</v>
      </c>
      <c r="D411" t="s">
        <v>9560</v>
      </c>
    </row>
    <row r="412" spans="1:4" x14ac:dyDescent="0.2">
      <c r="A412" t="s">
        <v>2935</v>
      </c>
      <c r="B412" t="s">
        <v>2549</v>
      </c>
      <c r="C412" t="s">
        <v>2546</v>
      </c>
      <c r="D412" t="s">
        <v>9560</v>
      </c>
    </row>
    <row r="413" spans="1:4" x14ac:dyDescent="0.2">
      <c r="A413" t="s">
        <v>2936</v>
      </c>
      <c r="B413" t="s">
        <v>2549</v>
      </c>
      <c r="C413" t="s">
        <v>2546</v>
      </c>
      <c r="D413" t="s">
        <v>9560</v>
      </c>
    </row>
    <row r="414" spans="1:4" x14ac:dyDescent="0.2">
      <c r="A414" t="s">
        <v>2937</v>
      </c>
      <c r="B414" t="s">
        <v>2549</v>
      </c>
      <c r="C414" t="s">
        <v>2546</v>
      </c>
      <c r="D414" t="s">
        <v>9560</v>
      </c>
    </row>
    <row r="415" spans="1:4" x14ac:dyDescent="0.2">
      <c r="A415" t="s">
        <v>2938</v>
      </c>
      <c r="B415" t="s">
        <v>2549</v>
      </c>
      <c r="C415" t="s">
        <v>2563</v>
      </c>
      <c r="D415" t="s">
        <v>9562</v>
      </c>
    </row>
    <row r="416" spans="1:4" x14ac:dyDescent="0.2">
      <c r="A416" t="s">
        <v>2939</v>
      </c>
      <c r="B416" t="s">
        <v>2549</v>
      </c>
      <c r="C416" t="s">
        <v>2563</v>
      </c>
      <c r="D416" t="s">
        <v>9562</v>
      </c>
    </row>
    <row r="417" spans="1:4" x14ac:dyDescent="0.2">
      <c r="A417" t="s">
        <v>2940</v>
      </c>
      <c r="B417" t="s">
        <v>2549</v>
      </c>
      <c r="C417" t="s">
        <v>2563</v>
      </c>
      <c r="D417" t="s">
        <v>9562</v>
      </c>
    </row>
    <row r="418" spans="1:4" x14ac:dyDescent="0.2">
      <c r="A418" t="s">
        <v>2941</v>
      </c>
      <c r="B418" t="s">
        <v>2544</v>
      </c>
      <c r="C418" t="s">
        <v>2546</v>
      </c>
      <c r="D418" t="s">
        <v>9561</v>
      </c>
    </row>
    <row r="419" spans="1:4" x14ac:dyDescent="0.2">
      <c r="A419" t="s">
        <v>2943</v>
      </c>
      <c r="B419" t="s">
        <v>2549</v>
      </c>
      <c r="C419" t="s">
        <v>2546</v>
      </c>
      <c r="D419" t="s">
        <v>9560</v>
      </c>
    </row>
    <row r="420" spans="1:4" x14ac:dyDescent="0.2">
      <c r="A420" t="s">
        <v>2942</v>
      </c>
      <c r="B420" t="s">
        <v>2544</v>
      </c>
      <c r="C420" t="s">
        <v>2546</v>
      </c>
      <c r="D420" t="s">
        <v>9561</v>
      </c>
    </row>
    <row r="421" spans="1:4" x14ac:dyDescent="0.2">
      <c r="A421" t="s">
        <v>2944</v>
      </c>
      <c r="B421" t="s">
        <v>2544</v>
      </c>
      <c r="C421" t="s">
        <v>2546</v>
      </c>
      <c r="D421" t="s">
        <v>9561</v>
      </c>
    </row>
    <row r="422" spans="1:4" x14ac:dyDescent="0.2">
      <c r="A422" t="s">
        <v>2945</v>
      </c>
      <c r="B422" t="s">
        <v>2549</v>
      </c>
      <c r="C422" t="s">
        <v>2563</v>
      </c>
      <c r="D422" t="s">
        <v>9562</v>
      </c>
    </row>
    <row r="423" spans="1:4" x14ac:dyDescent="0.2">
      <c r="A423" t="s">
        <v>2946</v>
      </c>
      <c r="B423" t="s">
        <v>2549</v>
      </c>
      <c r="C423" t="s">
        <v>2563</v>
      </c>
      <c r="D423" t="s">
        <v>9562</v>
      </c>
    </row>
    <row r="424" spans="1:4" x14ac:dyDescent="0.2">
      <c r="A424" t="s">
        <v>2947</v>
      </c>
      <c r="B424" t="s">
        <v>2544</v>
      </c>
      <c r="C424" t="s">
        <v>2563</v>
      </c>
      <c r="D424" t="s">
        <v>9563</v>
      </c>
    </row>
    <row r="425" spans="1:4" x14ac:dyDescent="0.2">
      <c r="A425" t="s">
        <v>9590</v>
      </c>
      <c r="B425" t="s">
        <v>2549</v>
      </c>
      <c r="C425" t="s">
        <v>2588</v>
      </c>
      <c r="D425" t="s">
        <v>9565</v>
      </c>
    </row>
    <row r="426" spans="1:4" x14ac:dyDescent="0.2">
      <c r="A426" t="s">
        <v>9591</v>
      </c>
      <c r="B426" t="s">
        <v>2544</v>
      </c>
      <c r="C426" t="s">
        <v>2588</v>
      </c>
      <c r="D426" t="s">
        <v>9567</v>
      </c>
    </row>
    <row r="427" spans="1:4" x14ac:dyDescent="0.2">
      <c r="A427" t="s">
        <v>9592</v>
      </c>
      <c r="B427" t="s">
        <v>2544</v>
      </c>
      <c r="C427" t="s">
        <v>2588</v>
      </c>
      <c r="D427" t="s">
        <v>9567</v>
      </c>
    </row>
    <row r="428" spans="1:4" x14ac:dyDescent="0.2">
      <c r="A428" t="s">
        <v>2948</v>
      </c>
      <c r="B428" t="s">
        <v>2544</v>
      </c>
      <c r="C428" t="s">
        <v>2563</v>
      </c>
      <c r="D428" t="s">
        <v>9563</v>
      </c>
    </row>
    <row r="429" spans="1:4" x14ac:dyDescent="0.2">
      <c r="A429" t="s">
        <v>2949</v>
      </c>
      <c r="B429" t="s">
        <v>2549</v>
      </c>
      <c r="C429" t="s">
        <v>2563</v>
      </c>
      <c r="D429" t="s">
        <v>9562</v>
      </c>
    </row>
    <row r="430" spans="1:4" x14ac:dyDescent="0.2">
      <c r="A430" t="s">
        <v>2950</v>
      </c>
      <c r="B430" t="s">
        <v>2549</v>
      </c>
      <c r="C430" t="s">
        <v>2563</v>
      </c>
      <c r="D430" t="s">
        <v>9562</v>
      </c>
    </row>
    <row r="431" spans="1:4" x14ac:dyDescent="0.2">
      <c r="A431" t="s">
        <v>2951</v>
      </c>
      <c r="B431" t="s">
        <v>2544</v>
      </c>
      <c r="C431" t="s">
        <v>2563</v>
      </c>
      <c r="D431" t="s">
        <v>9563</v>
      </c>
    </row>
    <row r="432" spans="1:4" x14ac:dyDescent="0.2">
      <c r="A432" t="s">
        <v>9593</v>
      </c>
      <c r="B432" t="s">
        <v>2544</v>
      </c>
      <c r="C432" t="s">
        <v>2588</v>
      </c>
      <c r="D432" t="s">
        <v>9567</v>
      </c>
    </row>
    <row r="433" spans="1:4" x14ac:dyDescent="0.2">
      <c r="A433" t="s">
        <v>2952</v>
      </c>
      <c r="B433" t="s">
        <v>2544</v>
      </c>
      <c r="C433" t="s">
        <v>2563</v>
      </c>
      <c r="D433" t="s">
        <v>9563</v>
      </c>
    </row>
    <row r="434" spans="1:4" x14ac:dyDescent="0.2">
      <c r="A434" t="s">
        <v>2953</v>
      </c>
      <c r="B434" t="s">
        <v>2544</v>
      </c>
      <c r="C434" t="s">
        <v>2563</v>
      </c>
      <c r="D434" t="s">
        <v>9563</v>
      </c>
    </row>
    <row r="435" spans="1:4" x14ac:dyDescent="0.2">
      <c r="A435" t="s">
        <v>2954</v>
      </c>
      <c r="B435" t="s">
        <v>2549</v>
      </c>
      <c r="C435" t="s">
        <v>2563</v>
      </c>
      <c r="D435" t="s">
        <v>9562</v>
      </c>
    </row>
    <row r="436" spans="1:4" x14ac:dyDescent="0.2">
      <c r="A436" t="s">
        <v>2955</v>
      </c>
      <c r="B436" t="s">
        <v>2549</v>
      </c>
      <c r="C436" t="s">
        <v>2563</v>
      </c>
      <c r="D436" t="s">
        <v>9562</v>
      </c>
    </row>
    <row r="437" spans="1:4" x14ac:dyDescent="0.2">
      <c r="A437" t="s">
        <v>2956</v>
      </c>
      <c r="B437" t="s">
        <v>2549</v>
      </c>
      <c r="C437" t="s">
        <v>2563</v>
      </c>
      <c r="D437" t="s">
        <v>9562</v>
      </c>
    </row>
    <row r="438" spans="1:4" x14ac:dyDescent="0.2">
      <c r="A438" t="s">
        <v>2957</v>
      </c>
      <c r="B438" t="s">
        <v>2549</v>
      </c>
      <c r="C438" t="s">
        <v>2563</v>
      </c>
      <c r="D438" t="s">
        <v>9562</v>
      </c>
    </row>
    <row r="439" spans="1:4" x14ac:dyDescent="0.2">
      <c r="A439" t="s">
        <v>2958</v>
      </c>
      <c r="B439" t="s">
        <v>2549</v>
      </c>
      <c r="C439" t="s">
        <v>2563</v>
      </c>
      <c r="D439" t="s">
        <v>9562</v>
      </c>
    </row>
    <row r="440" spans="1:4" x14ac:dyDescent="0.2">
      <c r="A440" t="s">
        <v>2959</v>
      </c>
      <c r="B440" t="s">
        <v>2549</v>
      </c>
      <c r="C440" t="s">
        <v>2563</v>
      </c>
      <c r="D440" t="s">
        <v>9562</v>
      </c>
    </row>
    <row r="441" spans="1:4" x14ac:dyDescent="0.2">
      <c r="A441" t="s">
        <v>2960</v>
      </c>
      <c r="B441" t="s">
        <v>2549</v>
      </c>
      <c r="C441" t="s">
        <v>2563</v>
      </c>
      <c r="D441" t="s">
        <v>9562</v>
      </c>
    </row>
    <row r="442" spans="1:4" x14ac:dyDescent="0.2">
      <c r="A442" t="s">
        <v>2961</v>
      </c>
      <c r="B442" t="s">
        <v>2549</v>
      </c>
      <c r="C442" t="s">
        <v>2563</v>
      </c>
      <c r="D442" t="s">
        <v>9562</v>
      </c>
    </row>
    <row r="443" spans="1:4" x14ac:dyDescent="0.2">
      <c r="A443" t="s">
        <v>2962</v>
      </c>
      <c r="B443" t="s">
        <v>2549</v>
      </c>
      <c r="C443" t="s">
        <v>2563</v>
      </c>
      <c r="D443" t="s">
        <v>9562</v>
      </c>
    </row>
    <row r="444" spans="1:4" x14ac:dyDescent="0.2">
      <c r="A444" t="s">
        <v>2963</v>
      </c>
      <c r="B444" t="s">
        <v>2549</v>
      </c>
      <c r="C444" t="s">
        <v>2563</v>
      </c>
      <c r="D444" t="s">
        <v>9562</v>
      </c>
    </row>
    <row r="445" spans="1:4" x14ac:dyDescent="0.2">
      <c r="A445" t="s">
        <v>2964</v>
      </c>
      <c r="B445" t="s">
        <v>2549</v>
      </c>
      <c r="C445" t="s">
        <v>2563</v>
      </c>
      <c r="D445" t="s">
        <v>9562</v>
      </c>
    </row>
    <row r="446" spans="1:4" x14ac:dyDescent="0.2">
      <c r="A446" t="s">
        <v>2965</v>
      </c>
      <c r="B446" t="s">
        <v>2544</v>
      </c>
      <c r="C446" t="s">
        <v>2546</v>
      </c>
      <c r="D446" t="s">
        <v>9561</v>
      </c>
    </row>
    <row r="447" spans="1:4" x14ac:dyDescent="0.2">
      <c r="A447" t="s">
        <v>9594</v>
      </c>
      <c r="B447" t="s">
        <v>2549</v>
      </c>
      <c r="C447" t="s">
        <v>2588</v>
      </c>
      <c r="D447" t="s">
        <v>9565</v>
      </c>
    </row>
    <row r="448" spans="1:4" x14ac:dyDescent="0.2">
      <c r="A448" t="s">
        <v>9595</v>
      </c>
      <c r="B448" t="s">
        <v>2549</v>
      </c>
      <c r="C448" t="s">
        <v>2588</v>
      </c>
      <c r="D448" t="s">
        <v>9565</v>
      </c>
    </row>
    <row r="449" spans="1:4" x14ac:dyDescent="0.2">
      <c r="A449" t="s">
        <v>9596</v>
      </c>
      <c r="B449" t="s">
        <v>2549</v>
      </c>
      <c r="C449" t="s">
        <v>2588</v>
      </c>
      <c r="D449" t="s">
        <v>9565</v>
      </c>
    </row>
    <row r="450" spans="1:4" x14ac:dyDescent="0.2">
      <c r="A450" t="s">
        <v>2966</v>
      </c>
      <c r="B450" t="s">
        <v>2549</v>
      </c>
      <c r="C450" t="s">
        <v>2563</v>
      </c>
      <c r="D450" t="s">
        <v>9562</v>
      </c>
    </row>
    <row r="451" spans="1:4" x14ac:dyDescent="0.2">
      <c r="A451" t="s">
        <v>2967</v>
      </c>
      <c r="B451" t="s">
        <v>2549</v>
      </c>
      <c r="C451" t="s">
        <v>2563</v>
      </c>
      <c r="D451" t="s">
        <v>9562</v>
      </c>
    </row>
    <row r="452" spans="1:4" x14ac:dyDescent="0.2">
      <c r="A452" t="s">
        <v>2968</v>
      </c>
      <c r="B452" t="s">
        <v>2549</v>
      </c>
      <c r="C452" t="s">
        <v>2546</v>
      </c>
      <c r="D452" t="s">
        <v>9560</v>
      </c>
    </row>
    <row r="453" spans="1:4" x14ac:dyDescent="0.2">
      <c r="A453" t="s">
        <v>2969</v>
      </c>
      <c r="B453" t="s">
        <v>2544</v>
      </c>
      <c r="C453" t="s">
        <v>2563</v>
      </c>
      <c r="D453" t="s">
        <v>9563</v>
      </c>
    </row>
    <row r="454" spans="1:4" x14ac:dyDescent="0.2">
      <c r="A454" t="s">
        <v>2970</v>
      </c>
      <c r="B454" t="s">
        <v>2549</v>
      </c>
      <c r="C454" t="s">
        <v>2546</v>
      </c>
      <c r="D454" t="s">
        <v>9560</v>
      </c>
    </row>
    <row r="455" spans="1:4" x14ac:dyDescent="0.2">
      <c r="A455" t="s">
        <v>2971</v>
      </c>
      <c r="B455" t="s">
        <v>2549</v>
      </c>
      <c r="C455" t="s">
        <v>2546</v>
      </c>
      <c r="D455" t="s">
        <v>9560</v>
      </c>
    </row>
    <row r="456" spans="1:4" x14ac:dyDescent="0.2">
      <c r="A456" t="s">
        <v>2972</v>
      </c>
      <c r="B456" t="s">
        <v>2549</v>
      </c>
      <c r="C456" t="s">
        <v>2546</v>
      </c>
      <c r="D456" t="s">
        <v>9560</v>
      </c>
    </row>
    <row r="457" spans="1:4" x14ac:dyDescent="0.2">
      <c r="A457" t="s">
        <v>2973</v>
      </c>
      <c r="B457" t="s">
        <v>2549</v>
      </c>
      <c r="C457" t="s">
        <v>2546</v>
      </c>
      <c r="D457" t="s">
        <v>9560</v>
      </c>
    </row>
    <row r="458" spans="1:4" x14ac:dyDescent="0.2">
      <c r="A458" t="s">
        <v>2974</v>
      </c>
      <c r="B458" t="s">
        <v>2544</v>
      </c>
      <c r="C458" t="s">
        <v>2546</v>
      </c>
      <c r="D458" t="s">
        <v>9561</v>
      </c>
    </row>
    <row r="459" spans="1:4" x14ac:dyDescent="0.2">
      <c r="A459" t="s">
        <v>2975</v>
      </c>
      <c r="B459" t="s">
        <v>2544</v>
      </c>
      <c r="C459" t="s">
        <v>2563</v>
      </c>
      <c r="D459" t="s">
        <v>9563</v>
      </c>
    </row>
    <row r="460" spans="1:4" x14ac:dyDescent="0.2">
      <c r="A460" t="s">
        <v>2976</v>
      </c>
      <c r="B460" t="s">
        <v>2544</v>
      </c>
      <c r="C460" t="s">
        <v>2563</v>
      </c>
      <c r="D460" t="s">
        <v>9563</v>
      </c>
    </row>
    <row r="461" spans="1:4" x14ac:dyDescent="0.2">
      <c r="A461" t="s">
        <v>2977</v>
      </c>
      <c r="B461" t="s">
        <v>2549</v>
      </c>
      <c r="C461" t="s">
        <v>2563</v>
      </c>
      <c r="D461" t="s">
        <v>9562</v>
      </c>
    </row>
    <row r="462" spans="1:4" x14ac:dyDescent="0.2">
      <c r="A462" t="s">
        <v>2978</v>
      </c>
      <c r="B462" t="s">
        <v>2549</v>
      </c>
      <c r="C462" t="s">
        <v>2563</v>
      </c>
      <c r="D462" t="s">
        <v>9562</v>
      </c>
    </row>
    <row r="463" spans="1:4" x14ac:dyDescent="0.2">
      <c r="A463" t="s">
        <v>2979</v>
      </c>
      <c r="B463" t="s">
        <v>2549</v>
      </c>
      <c r="C463" t="s">
        <v>2588</v>
      </c>
      <c r="D463" t="s">
        <v>9565</v>
      </c>
    </row>
    <row r="464" spans="1:4" x14ac:dyDescent="0.2">
      <c r="A464" t="s">
        <v>9597</v>
      </c>
      <c r="B464" t="s">
        <v>2544</v>
      </c>
      <c r="C464" t="s">
        <v>2588</v>
      </c>
      <c r="D464" t="s">
        <v>9567</v>
      </c>
    </row>
    <row r="465" spans="1:4" x14ac:dyDescent="0.2">
      <c r="A465" t="s">
        <v>2980</v>
      </c>
      <c r="B465" t="s">
        <v>2549</v>
      </c>
      <c r="C465" t="s">
        <v>2563</v>
      </c>
      <c r="D465" t="s">
        <v>9562</v>
      </c>
    </row>
    <row r="466" spans="1:4" x14ac:dyDescent="0.2">
      <c r="A466" t="s">
        <v>2981</v>
      </c>
      <c r="B466" t="s">
        <v>2549</v>
      </c>
      <c r="C466" t="s">
        <v>2563</v>
      </c>
      <c r="D466" t="s">
        <v>9562</v>
      </c>
    </row>
    <row r="467" spans="1:4" x14ac:dyDescent="0.2">
      <c r="A467" t="s">
        <v>2982</v>
      </c>
      <c r="B467" t="s">
        <v>2549</v>
      </c>
      <c r="C467" t="s">
        <v>2563</v>
      </c>
      <c r="D467" t="s">
        <v>9562</v>
      </c>
    </row>
    <row r="468" spans="1:4" x14ac:dyDescent="0.2">
      <c r="A468" t="s">
        <v>2983</v>
      </c>
      <c r="B468" t="s">
        <v>2544</v>
      </c>
      <c r="C468" t="s">
        <v>2563</v>
      </c>
      <c r="D468" t="s">
        <v>9563</v>
      </c>
    </row>
    <row r="469" spans="1:4" x14ac:dyDescent="0.2">
      <c r="A469" t="s">
        <v>2984</v>
      </c>
      <c r="B469" t="s">
        <v>2549</v>
      </c>
      <c r="C469" t="s">
        <v>2546</v>
      </c>
      <c r="D469" t="s">
        <v>9560</v>
      </c>
    </row>
    <row r="470" spans="1:4" x14ac:dyDescent="0.2">
      <c r="A470" t="s">
        <v>2985</v>
      </c>
      <c r="B470" t="s">
        <v>2549</v>
      </c>
      <c r="C470" t="s">
        <v>2546</v>
      </c>
      <c r="D470" t="s">
        <v>9560</v>
      </c>
    </row>
    <row r="471" spans="1:4" x14ac:dyDescent="0.2">
      <c r="A471" t="s">
        <v>2986</v>
      </c>
      <c r="B471" t="s">
        <v>2549</v>
      </c>
      <c r="C471" t="s">
        <v>2546</v>
      </c>
      <c r="D471" t="s">
        <v>9560</v>
      </c>
    </row>
    <row r="472" spans="1:4" x14ac:dyDescent="0.2">
      <c r="A472" t="s">
        <v>2987</v>
      </c>
      <c r="B472" t="s">
        <v>2549</v>
      </c>
      <c r="C472" t="s">
        <v>2546</v>
      </c>
      <c r="D472" t="s">
        <v>9560</v>
      </c>
    </row>
    <row r="473" spans="1:4" x14ac:dyDescent="0.2">
      <c r="A473" t="s">
        <v>2988</v>
      </c>
      <c r="B473" t="s">
        <v>2549</v>
      </c>
      <c r="C473" t="s">
        <v>2563</v>
      </c>
      <c r="D473" t="s">
        <v>9562</v>
      </c>
    </row>
    <row r="474" spans="1:4" x14ac:dyDescent="0.2">
      <c r="A474" t="s">
        <v>2989</v>
      </c>
      <c r="B474" t="s">
        <v>2549</v>
      </c>
      <c r="C474" t="s">
        <v>2546</v>
      </c>
      <c r="D474" t="s">
        <v>9560</v>
      </c>
    </row>
    <row r="475" spans="1:4" x14ac:dyDescent="0.2">
      <c r="A475" t="s">
        <v>2990</v>
      </c>
      <c r="B475" t="s">
        <v>2544</v>
      </c>
      <c r="C475" t="s">
        <v>2563</v>
      </c>
      <c r="D475" t="s">
        <v>9563</v>
      </c>
    </row>
    <row r="476" spans="1:4" x14ac:dyDescent="0.2">
      <c r="A476" t="s">
        <v>2991</v>
      </c>
      <c r="B476" t="s">
        <v>2544</v>
      </c>
      <c r="C476" t="s">
        <v>2546</v>
      </c>
      <c r="D476" t="s">
        <v>9561</v>
      </c>
    </row>
    <row r="477" spans="1:4" x14ac:dyDescent="0.2">
      <c r="A477" t="s">
        <v>2992</v>
      </c>
      <c r="B477" t="s">
        <v>2544</v>
      </c>
      <c r="C477" t="s">
        <v>2563</v>
      </c>
      <c r="D477" t="s">
        <v>9563</v>
      </c>
    </row>
    <row r="478" spans="1:4" x14ac:dyDescent="0.2">
      <c r="A478" t="s">
        <v>2993</v>
      </c>
      <c r="B478" t="s">
        <v>2549</v>
      </c>
      <c r="C478" t="s">
        <v>2546</v>
      </c>
      <c r="D478" t="s">
        <v>9560</v>
      </c>
    </row>
    <row r="479" spans="1:4" x14ac:dyDescent="0.2">
      <c r="A479" t="s">
        <v>2994</v>
      </c>
      <c r="B479" t="s">
        <v>2549</v>
      </c>
      <c r="C479" t="s">
        <v>2546</v>
      </c>
      <c r="D479" t="s">
        <v>9560</v>
      </c>
    </row>
    <row r="480" spans="1:4" x14ac:dyDescent="0.2">
      <c r="A480" t="s">
        <v>2998</v>
      </c>
      <c r="B480" t="s">
        <v>2544</v>
      </c>
      <c r="C480" t="s">
        <v>2563</v>
      </c>
      <c r="D480" t="s">
        <v>9563</v>
      </c>
    </row>
    <row r="481" spans="1:4" x14ac:dyDescent="0.2">
      <c r="A481" t="s">
        <v>2999</v>
      </c>
      <c r="B481" t="s">
        <v>2549</v>
      </c>
      <c r="C481" t="s">
        <v>2546</v>
      </c>
      <c r="D481" t="s">
        <v>9560</v>
      </c>
    </row>
    <row r="482" spans="1:4" x14ac:dyDescent="0.2">
      <c r="A482" t="s">
        <v>3000</v>
      </c>
      <c r="B482" t="s">
        <v>2549</v>
      </c>
      <c r="C482" t="s">
        <v>2546</v>
      </c>
      <c r="D482" t="s">
        <v>9560</v>
      </c>
    </row>
    <row r="483" spans="1:4" x14ac:dyDescent="0.2">
      <c r="A483" t="s">
        <v>3001</v>
      </c>
      <c r="B483" t="s">
        <v>2549</v>
      </c>
      <c r="C483" t="s">
        <v>2546</v>
      </c>
      <c r="D483" t="s">
        <v>9560</v>
      </c>
    </row>
    <row r="484" spans="1:4" x14ac:dyDescent="0.2">
      <c r="A484" t="s">
        <v>3002</v>
      </c>
      <c r="B484" t="s">
        <v>2549</v>
      </c>
      <c r="C484" t="s">
        <v>2546</v>
      </c>
      <c r="D484" t="s">
        <v>9560</v>
      </c>
    </row>
    <row r="485" spans="1:4" x14ac:dyDescent="0.2">
      <c r="A485" t="s">
        <v>3003</v>
      </c>
      <c r="B485" t="s">
        <v>2549</v>
      </c>
      <c r="C485" t="s">
        <v>2546</v>
      </c>
      <c r="D485" t="s">
        <v>9560</v>
      </c>
    </row>
    <row r="486" spans="1:4" x14ac:dyDescent="0.2">
      <c r="A486" t="s">
        <v>3004</v>
      </c>
      <c r="B486" t="s">
        <v>2549</v>
      </c>
      <c r="C486" t="s">
        <v>2563</v>
      </c>
      <c r="D486" t="s">
        <v>9562</v>
      </c>
    </row>
    <row r="487" spans="1:4" x14ac:dyDescent="0.2">
      <c r="A487" t="s">
        <v>3005</v>
      </c>
      <c r="B487" t="s">
        <v>2549</v>
      </c>
      <c r="C487" t="s">
        <v>2546</v>
      </c>
      <c r="D487" t="s">
        <v>9560</v>
      </c>
    </row>
    <row r="488" spans="1:4" x14ac:dyDescent="0.2">
      <c r="A488" t="s">
        <v>3006</v>
      </c>
      <c r="B488" t="s">
        <v>2549</v>
      </c>
      <c r="C488" t="s">
        <v>2546</v>
      </c>
      <c r="D488" t="s">
        <v>9560</v>
      </c>
    </row>
    <row r="489" spans="1:4" x14ac:dyDescent="0.2">
      <c r="A489" t="s">
        <v>3007</v>
      </c>
      <c r="B489" t="s">
        <v>2549</v>
      </c>
      <c r="C489" t="s">
        <v>2563</v>
      </c>
      <c r="D489" t="s">
        <v>9562</v>
      </c>
    </row>
    <row r="490" spans="1:4" x14ac:dyDescent="0.2">
      <c r="A490" t="s">
        <v>3008</v>
      </c>
      <c r="B490" t="s">
        <v>2549</v>
      </c>
      <c r="C490" t="s">
        <v>2563</v>
      </c>
      <c r="D490" t="s">
        <v>9562</v>
      </c>
    </row>
    <row r="491" spans="1:4" x14ac:dyDescent="0.2">
      <c r="A491" t="s">
        <v>3009</v>
      </c>
      <c r="B491" t="s">
        <v>2544</v>
      </c>
      <c r="C491" t="s">
        <v>2546</v>
      </c>
      <c r="D491" t="s">
        <v>9561</v>
      </c>
    </row>
    <row r="492" spans="1:4" x14ac:dyDescent="0.2">
      <c r="A492" t="s">
        <v>3010</v>
      </c>
      <c r="B492" t="s">
        <v>2544</v>
      </c>
      <c r="C492" t="s">
        <v>2546</v>
      </c>
      <c r="D492" t="s">
        <v>9561</v>
      </c>
    </row>
    <row r="493" spans="1:4" x14ac:dyDescent="0.2">
      <c r="A493" t="s">
        <v>2995</v>
      </c>
      <c r="B493" t="s">
        <v>2544</v>
      </c>
      <c r="C493" t="s">
        <v>2563</v>
      </c>
      <c r="D493" t="s">
        <v>9563</v>
      </c>
    </row>
    <row r="494" spans="1:4" x14ac:dyDescent="0.2">
      <c r="A494" t="s">
        <v>2997</v>
      </c>
      <c r="B494" t="s">
        <v>2549</v>
      </c>
      <c r="C494" t="s">
        <v>2588</v>
      </c>
      <c r="D494" t="s">
        <v>9565</v>
      </c>
    </row>
    <row r="495" spans="1:4" x14ac:dyDescent="0.2">
      <c r="A495" t="s">
        <v>2996</v>
      </c>
      <c r="B495" t="s">
        <v>2549</v>
      </c>
      <c r="C495" t="s">
        <v>2588</v>
      </c>
      <c r="D495" t="s">
        <v>9565</v>
      </c>
    </row>
    <row r="496" spans="1:4" x14ac:dyDescent="0.2">
      <c r="A496" t="s">
        <v>3011</v>
      </c>
      <c r="B496" t="s">
        <v>2549</v>
      </c>
      <c r="C496" t="s">
        <v>2563</v>
      </c>
      <c r="D496" t="s">
        <v>9562</v>
      </c>
    </row>
    <row r="497" spans="1:4" x14ac:dyDescent="0.2">
      <c r="A497" t="s">
        <v>3012</v>
      </c>
      <c r="B497" t="s">
        <v>2549</v>
      </c>
      <c r="C497" t="s">
        <v>2563</v>
      </c>
      <c r="D497" t="s">
        <v>9562</v>
      </c>
    </row>
    <row r="498" spans="1:4" x14ac:dyDescent="0.2">
      <c r="A498" t="s">
        <v>3013</v>
      </c>
      <c r="B498" t="s">
        <v>2549</v>
      </c>
      <c r="C498" t="s">
        <v>2563</v>
      </c>
      <c r="D498" t="s">
        <v>9562</v>
      </c>
    </row>
    <row r="499" spans="1:4" x14ac:dyDescent="0.2">
      <c r="A499" t="s">
        <v>3014</v>
      </c>
      <c r="B499" t="s">
        <v>2549</v>
      </c>
      <c r="C499" t="s">
        <v>2563</v>
      </c>
      <c r="D499" t="s">
        <v>9562</v>
      </c>
    </row>
    <row r="500" spans="1:4" x14ac:dyDescent="0.2">
      <c r="A500" t="s">
        <v>3015</v>
      </c>
      <c r="B500" t="s">
        <v>2549</v>
      </c>
      <c r="C500" t="s">
        <v>2563</v>
      </c>
      <c r="D500" t="s">
        <v>9562</v>
      </c>
    </row>
    <row r="501" spans="1:4" x14ac:dyDescent="0.2">
      <c r="A501" t="s">
        <v>3016</v>
      </c>
      <c r="B501" t="s">
        <v>2549</v>
      </c>
      <c r="C501" t="s">
        <v>2563</v>
      </c>
      <c r="D501" t="s">
        <v>9562</v>
      </c>
    </row>
    <row r="502" spans="1:4" x14ac:dyDescent="0.2">
      <c r="A502" t="s">
        <v>3017</v>
      </c>
      <c r="B502" t="s">
        <v>2549</v>
      </c>
      <c r="C502" t="s">
        <v>2546</v>
      </c>
      <c r="D502" t="s">
        <v>9560</v>
      </c>
    </row>
    <row r="503" spans="1:4" x14ac:dyDescent="0.2">
      <c r="A503" t="s">
        <v>3018</v>
      </c>
      <c r="B503" t="s">
        <v>2549</v>
      </c>
      <c r="C503" t="s">
        <v>2546</v>
      </c>
      <c r="D503" t="s">
        <v>9560</v>
      </c>
    </row>
    <row r="504" spans="1:4" x14ac:dyDescent="0.2">
      <c r="A504" t="s">
        <v>3019</v>
      </c>
      <c r="B504" t="s">
        <v>2549</v>
      </c>
      <c r="C504" t="s">
        <v>2546</v>
      </c>
      <c r="D504" t="s">
        <v>9560</v>
      </c>
    </row>
    <row r="505" spans="1:4" x14ac:dyDescent="0.2">
      <c r="A505" t="s">
        <v>3020</v>
      </c>
      <c r="B505" t="s">
        <v>2549</v>
      </c>
      <c r="C505" t="s">
        <v>2546</v>
      </c>
      <c r="D505" t="s">
        <v>9560</v>
      </c>
    </row>
    <row r="506" spans="1:4" x14ac:dyDescent="0.2">
      <c r="A506" t="s">
        <v>3021</v>
      </c>
      <c r="B506" t="s">
        <v>2549</v>
      </c>
      <c r="C506" t="s">
        <v>2546</v>
      </c>
      <c r="D506" t="s">
        <v>9560</v>
      </c>
    </row>
    <row r="507" spans="1:4" x14ac:dyDescent="0.2">
      <c r="A507" t="s">
        <v>3022</v>
      </c>
      <c r="B507" t="s">
        <v>2549</v>
      </c>
      <c r="C507" t="s">
        <v>2546</v>
      </c>
      <c r="D507" t="s">
        <v>9560</v>
      </c>
    </row>
    <row r="508" spans="1:4" x14ac:dyDescent="0.2">
      <c r="A508" t="s">
        <v>3023</v>
      </c>
      <c r="B508" t="s">
        <v>2549</v>
      </c>
      <c r="C508" t="s">
        <v>2546</v>
      </c>
      <c r="D508" t="s">
        <v>9560</v>
      </c>
    </row>
    <row r="509" spans="1:4" x14ac:dyDescent="0.2">
      <c r="A509" t="s">
        <v>3024</v>
      </c>
      <c r="B509" t="s">
        <v>2549</v>
      </c>
      <c r="C509" t="s">
        <v>2588</v>
      </c>
      <c r="D509" t="s">
        <v>9565</v>
      </c>
    </row>
    <row r="510" spans="1:4" x14ac:dyDescent="0.2">
      <c r="A510" t="s">
        <v>3025</v>
      </c>
      <c r="B510" t="s">
        <v>2544</v>
      </c>
      <c r="C510" t="s">
        <v>2563</v>
      </c>
      <c r="D510" t="s">
        <v>9563</v>
      </c>
    </row>
    <row r="511" spans="1:4" x14ac:dyDescent="0.2">
      <c r="A511" t="s">
        <v>3026</v>
      </c>
      <c r="B511" t="s">
        <v>2549</v>
      </c>
      <c r="C511" t="s">
        <v>2546</v>
      </c>
      <c r="D511" t="s">
        <v>9560</v>
      </c>
    </row>
    <row r="512" spans="1:4" x14ac:dyDescent="0.2">
      <c r="A512" t="s">
        <v>3027</v>
      </c>
      <c r="B512" t="s">
        <v>2549</v>
      </c>
      <c r="C512" t="s">
        <v>2546</v>
      </c>
      <c r="D512" t="s">
        <v>9560</v>
      </c>
    </row>
    <row r="513" spans="1:4" x14ac:dyDescent="0.2">
      <c r="A513" t="s">
        <v>3028</v>
      </c>
      <c r="B513" t="s">
        <v>2544</v>
      </c>
      <c r="C513" t="s">
        <v>2563</v>
      </c>
      <c r="D513" t="s">
        <v>9563</v>
      </c>
    </row>
    <row r="514" spans="1:4" x14ac:dyDescent="0.2">
      <c r="A514" t="s">
        <v>3029</v>
      </c>
      <c r="B514" t="s">
        <v>2549</v>
      </c>
      <c r="C514" t="s">
        <v>2546</v>
      </c>
      <c r="D514" t="s">
        <v>9560</v>
      </c>
    </row>
    <row r="515" spans="1:4" x14ac:dyDescent="0.2">
      <c r="A515" t="s">
        <v>3030</v>
      </c>
      <c r="B515" t="s">
        <v>2549</v>
      </c>
      <c r="C515" t="s">
        <v>2546</v>
      </c>
      <c r="D515" t="s">
        <v>9560</v>
      </c>
    </row>
    <row r="516" spans="1:4" x14ac:dyDescent="0.2">
      <c r="A516" t="s">
        <v>3031</v>
      </c>
      <c r="B516" t="s">
        <v>2549</v>
      </c>
      <c r="C516" t="s">
        <v>2546</v>
      </c>
      <c r="D516" t="s">
        <v>9560</v>
      </c>
    </row>
    <row r="517" spans="1:4" x14ac:dyDescent="0.2">
      <c r="A517" t="s">
        <v>3032</v>
      </c>
      <c r="B517" t="s">
        <v>2549</v>
      </c>
      <c r="C517" t="s">
        <v>2546</v>
      </c>
      <c r="D517" t="s">
        <v>9560</v>
      </c>
    </row>
    <row r="518" spans="1:4" x14ac:dyDescent="0.2">
      <c r="A518" t="s">
        <v>3033</v>
      </c>
      <c r="B518" t="s">
        <v>2549</v>
      </c>
      <c r="C518" t="s">
        <v>2546</v>
      </c>
      <c r="D518" t="s">
        <v>9560</v>
      </c>
    </row>
    <row r="519" spans="1:4" x14ac:dyDescent="0.2">
      <c r="A519" t="s">
        <v>3034</v>
      </c>
      <c r="B519" t="s">
        <v>2549</v>
      </c>
      <c r="C519" t="s">
        <v>2546</v>
      </c>
      <c r="D519" t="s">
        <v>9560</v>
      </c>
    </row>
    <row r="520" spans="1:4" x14ac:dyDescent="0.2">
      <c r="A520" t="s">
        <v>3035</v>
      </c>
      <c r="B520" t="s">
        <v>2549</v>
      </c>
      <c r="C520" t="s">
        <v>2546</v>
      </c>
      <c r="D520" t="s">
        <v>9560</v>
      </c>
    </row>
    <row r="521" spans="1:4" x14ac:dyDescent="0.2">
      <c r="A521" t="s">
        <v>3036</v>
      </c>
      <c r="B521" t="s">
        <v>2549</v>
      </c>
      <c r="C521" t="s">
        <v>2546</v>
      </c>
      <c r="D521" t="s">
        <v>9560</v>
      </c>
    </row>
    <row r="522" spans="1:4" x14ac:dyDescent="0.2">
      <c r="A522" t="s">
        <v>3037</v>
      </c>
      <c r="B522" t="s">
        <v>2549</v>
      </c>
      <c r="C522" t="s">
        <v>2546</v>
      </c>
      <c r="D522" t="s">
        <v>9560</v>
      </c>
    </row>
    <row r="523" spans="1:4" x14ac:dyDescent="0.2">
      <c r="A523" t="s">
        <v>3038</v>
      </c>
      <c r="B523" t="s">
        <v>2544</v>
      </c>
      <c r="C523" t="s">
        <v>2563</v>
      </c>
      <c r="D523" t="s">
        <v>9563</v>
      </c>
    </row>
    <row r="524" spans="1:4" x14ac:dyDescent="0.2">
      <c r="A524" t="s">
        <v>3039</v>
      </c>
      <c r="B524" t="s">
        <v>2549</v>
      </c>
      <c r="C524" t="s">
        <v>2546</v>
      </c>
      <c r="D524" t="s">
        <v>9560</v>
      </c>
    </row>
    <row r="525" spans="1:4" x14ac:dyDescent="0.2">
      <c r="A525" t="s">
        <v>3040</v>
      </c>
      <c r="B525" t="s">
        <v>2549</v>
      </c>
      <c r="C525" t="s">
        <v>2546</v>
      </c>
      <c r="D525" t="s">
        <v>9560</v>
      </c>
    </row>
    <row r="526" spans="1:4" x14ac:dyDescent="0.2">
      <c r="A526" t="s">
        <v>3041</v>
      </c>
      <c r="B526" t="s">
        <v>2549</v>
      </c>
      <c r="C526" t="s">
        <v>2546</v>
      </c>
      <c r="D526" t="s">
        <v>9560</v>
      </c>
    </row>
    <row r="527" spans="1:4" x14ac:dyDescent="0.2">
      <c r="A527" t="s">
        <v>3042</v>
      </c>
      <c r="B527" t="s">
        <v>2549</v>
      </c>
      <c r="C527" t="s">
        <v>2546</v>
      </c>
      <c r="D527" t="s">
        <v>9560</v>
      </c>
    </row>
    <row r="528" spans="1:4" x14ac:dyDescent="0.2">
      <c r="A528" t="s">
        <v>3043</v>
      </c>
      <c r="B528" t="s">
        <v>2549</v>
      </c>
      <c r="C528" t="s">
        <v>2546</v>
      </c>
      <c r="D528" t="s">
        <v>9560</v>
      </c>
    </row>
    <row r="529" spans="1:4" x14ac:dyDescent="0.2">
      <c r="A529" t="s">
        <v>3044</v>
      </c>
      <c r="B529" t="s">
        <v>2549</v>
      </c>
      <c r="C529" t="s">
        <v>2546</v>
      </c>
      <c r="D529" t="s">
        <v>9560</v>
      </c>
    </row>
    <row r="530" spans="1:4" x14ac:dyDescent="0.2">
      <c r="A530" t="s">
        <v>3045</v>
      </c>
      <c r="B530" t="s">
        <v>2544</v>
      </c>
      <c r="C530" t="s">
        <v>2546</v>
      </c>
      <c r="D530" t="s">
        <v>9561</v>
      </c>
    </row>
    <row r="531" spans="1:4" x14ac:dyDescent="0.2">
      <c r="A531" t="s">
        <v>3046</v>
      </c>
      <c r="B531" t="s">
        <v>2544</v>
      </c>
      <c r="C531" t="s">
        <v>2546</v>
      </c>
      <c r="D531" t="s">
        <v>9561</v>
      </c>
    </row>
    <row r="532" spans="1:4" x14ac:dyDescent="0.2">
      <c r="A532" t="s">
        <v>3047</v>
      </c>
      <c r="B532" t="s">
        <v>2549</v>
      </c>
      <c r="C532" t="s">
        <v>2546</v>
      </c>
      <c r="D532" t="s">
        <v>9560</v>
      </c>
    </row>
    <row r="533" spans="1:4" x14ac:dyDescent="0.2">
      <c r="A533" t="s">
        <v>3048</v>
      </c>
      <c r="B533" t="s">
        <v>2549</v>
      </c>
      <c r="C533" t="s">
        <v>2546</v>
      </c>
      <c r="D533" t="s">
        <v>9560</v>
      </c>
    </row>
    <row r="534" spans="1:4" x14ac:dyDescent="0.2">
      <c r="A534" t="s">
        <v>3049</v>
      </c>
      <c r="B534" t="s">
        <v>2549</v>
      </c>
      <c r="C534" t="s">
        <v>2546</v>
      </c>
      <c r="D534" t="s">
        <v>9560</v>
      </c>
    </row>
    <row r="535" spans="1:4" x14ac:dyDescent="0.2">
      <c r="A535" t="s">
        <v>3050</v>
      </c>
      <c r="B535" t="s">
        <v>2549</v>
      </c>
      <c r="C535" t="s">
        <v>2546</v>
      </c>
      <c r="D535" t="s">
        <v>9560</v>
      </c>
    </row>
    <row r="536" spans="1:4" x14ac:dyDescent="0.2">
      <c r="A536" t="s">
        <v>3051</v>
      </c>
      <c r="B536" t="s">
        <v>2549</v>
      </c>
      <c r="C536" t="s">
        <v>2546</v>
      </c>
      <c r="D536" t="s">
        <v>9560</v>
      </c>
    </row>
    <row r="537" spans="1:4" x14ac:dyDescent="0.2">
      <c r="A537" t="s">
        <v>3052</v>
      </c>
      <c r="B537" t="s">
        <v>2549</v>
      </c>
      <c r="C537" t="s">
        <v>2546</v>
      </c>
      <c r="D537" t="s">
        <v>9560</v>
      </c>
    </row>
    <row r="538" spans="1:4" x14ac:dyDescent="0.2">
      <c r="A538" t="s">
        <v>3053</v>
      </c>
      <c r="B538" t="s">
        <v>2544</v>
      </c>
      <c r="C538" t="s">
        <v>2546</v>
      </c>
      <c r="D538" t="s">
        <v>9561</v>
      </c>
    </row>
    <row r="539" spans="1:4" x14ac:dyDescent="0.2">
      <c r="A539" t="s">
        <v>3054</v>
      </c>
      <c r="B539" t="s">
        <v>2549</v>
      </c>
      <c r="C539" t="s">
        <v>2563</v>
      </c>
      <c r="D539" t="s">
        <v>9562</v>
      </c>
    </row>
    <row r="540" spans="1:4" x14ac:dyDescent="0.2">
      <c r="A540" t="s">
        <v>3055</v>
      </c>
      <c r="B540" t="s">
        <v>2549</v>
      </c>
      <c r="C540" t="s">
        <v>2546</v>
      </c>
      <c r="D540" t="s">
        <v>9560</v>
      </c>
    </row>
    <row r="541" spans="1:4" x14ac:dyDescent="0.2">
      <c r="A541" t="s">
        <v>3056</v>
      </c>
      <c r="B541" t="s">
        <v>2549</v>
      </c>
      <c r="C541" t="s">
        <v>2546</v>
      </c>
      <c r="D541" t="s">
        <v>9560</v>
      </c>
    </row>
    <row r="542" spans="1:4" x14ac:dyDescent="0.2">
      <c r="A542" t="s">
        <v>3057</v>
      </c>
      <c r="B542" t="s">
        <v>2549</v>
      </c>
      <c r="C542" t="s">
        <v>2546</v>
      </c>
      <c r="D542" t="s">
        <v>9560</v>
      </c>
    </row>
    <row r="543" spans="1:4" x14ac:dyDescent="0.2">
      <c r="A543" t="s">
        <v>3058</v>
      </c>
      <c r="B543" t="s">
        <v>2544</v>
      </c>
      <c r="C543" t="s">
        <v>2563</v>
      </c>
      <c r="D543" t="s">
        <v>9563</v>
      </c>
    </row>
    <row r="544" spans="1:4" x14ac:dyDescent="0.2">
      <c r="A544" t="s">
        <v>9598</v>
      </c>
      <c r="B544" t="s">
        <v>2544</v>
      </c>
      <c r="C544" t="s">
        <v>2588</v>
      </c>
      <c r="D544" t="s">
        <v>9567</v>
      </c>
    </row>
    <row r="545" spans="1:4" x14ac:dyDescent="0.2">
      <c r="A545" t="s">
        <v>3059</v>
      </c>
      <c r="B545" t="s">
        <v>2544</v>
      </c>
      <c r="C545" t="s">
        <v>2563</v>
      </c>
      <c r="D545" t="s">
        <v>9563</v>
      </c>
    </row>
    <row r="546" spans="1:4" x14ac:dyDescent="0.2">
      <c r="A546" t="s">
        <v>3060</v>
      </c>
      <c r="B546" t="s">
        <v>2549</v>
      </c>
      <c r="C546" t="s">
        <v>2546</v>
      </c>
      <c r="D546" t="s">
        <v>9560</v>
      </c>
    </row>
    <row r="547" spans="1:4" x14ac:dyDescent="0.2">
      <c r="A547" t="s">
        <v>9599</v>
      </c>
      <c r="B547" t="s">
        <v>2544</v>
      </c>
      <c r="C547" t="s">
        <v>2588</v>
      </c>
      <c r="D547" t="s">
        <v>9567</v>
      </c>
    </row>
    <row r="548" spans="1:4" x14ac:dyDescent="0.2">
      <c r="A548" t="s">
        <v>3061</v>
      </c>
      <c r="B548" t="s">
        <v>2544</v>
      </c>
      <c r="C548" t="s">
        <v>2546</v>
      </c>
      <c r="D548" t="s">
        <v>9561</v>
      </c>
    </row>
    <row r="549" spans="1:4" x14ac:dyDescent="0.2">
      <c r="A549" t="s">
        <v>3062</v>
      </c>
      <c r="B549" t="s">
        <v>2544</v>
      </c>
      <c r="C549" t="s">
        <v>2546</v>
      </c>
      <c r="D549" t="s">
        <v>9561</v>
      </c>
    </row>
    <row r="550" spans="1:4" x14ac:dyDescent="0.2">
      <c r="A550" t="s">
        <v>3063</v>
      </c>
      <c r="B550" t="s">
        <v>2544</v>
      </c>
      <c r="C550" t="s">
        <v>2546</v>
      </c>
      <c r="D550" t="s">
        <v>9561</v>
      </c>
    </row>
    <row r="551" spans="1:4" x14ac:dyDescent="0.2">
      <c r="A551" t="s">
        <v>3064</v>
      </c>
      <c r="B551" t="s">
        <v>2549</v>
      </c>
      <c r="C551" t="s">
        <v>2546</v>
      </c>
      <c r="D551" t="s">
        <v>9560</v>
      </c>
    </row>
    <row r="552" spans="1:4" x14ac:dyDescent="0.2">
      <c r="A552" t="s">
        <v>3065</v>
      </c>
      <c r="B552" t="s">
        <v>2544</v>
      </c>
      <c r="C552" t="s">
        <v>2546</v>
      </c>
      <c r="D552" t="s">
        <v>9561</v>
      </c>
    </row>
    <row r="553" spans="1:4" x14ac:dyDescent="0.2">
      <c r="A553" t="s">
        <v>3066</v>
      </c>
      <c r="B553" t="s">
        <v>2549</v>
      </c>
      <c r="C553" t="s">
        <v>2546</v>
      </c>
      <c r="D553" t="s">
        <v>9560</v>
      </c>
    </row>
    <row r="554" spans="1:4" x14ac:dyDescent="0.2">
      <c r="A554" t="s">
        <v>3067</v>
      </c>
      <c r="B554" t="s">
        <v>2549</v>
      </c>
      <c r="C554" t="s">
        <v>2546</v>
      </c>
      <c r="D554" t="s">
        <v>9560</v>
      </c>
    </row>
    <row r="555" spans="1:4" x14ac:dyDescent="0.2">
      <c r="A555" t="s">
        <v>3068</v>
      </c>
      <c r="B555" t="s">
        <v>2544</v>
      </c>
      <c r="C555" t="s">
        <v>2563</v>
      </c>
      <c r="D555" t="s">
        <v>9563</v>
      </c>
    </row>
    <row r="556" spans="1:4" x14ac:dyDescent="0.2">
      <c r="A556" t="s">
        <v>3069</v>
      </c>
      <c r="B556" t="s">
        <v>2544</v>
      </c>
      <c r="C556" t="s">
        <v>2546</v>
      </c>
      <c r="D556" t="s">
        <v>9561</v>
      </c>
    </row>
    <row r="557" spans="1:4" x14ac:dyDescent="0.2">
      <c r="A557" t="s">
        <v>3070</v>
      </c>
      <c r="B557" t="s">
        <v>2549</v>
      </c>
      <c r="C557" t="s">
        <v>2546</v>
      </c>
      <c r="D557" t="s">
        <v>9560</v>
      </c>
    </row>
    <row r="558" spans="1:4" x14ac:dyDescent="0.2">
      <c r="A558" t="s">
        <v>3071</v>
      </c>
      <c r="B558" t="s">
        <v>2549</v>
      </c>
      <c r="C558" t="s">
        <v>2546</v>
      </c>
      <c r="D558" t="s">
        <v>9560</v>
      </c>
    </row>
    <row r="559" spans="1:4" x14ac:dyDescent="0.2">
      <c r="A559" t="s">
        <v>3072</v>
      </c>
      <c r="B559" t="s">
        <v>2549</v>
      </c>
      <c r="C559" t="s">
        <v>2563</v>
      </c>
      <c r="D559" t="s">
        <v>9562</v>
      </c>
    </row>
    <row r="560" spans="1:4" x14ac:dyDescent="0.2">
      <c r="A560" t="s">
        <v>3073</v>
      </c>
      <c r="B560" t="s">
        <v>2549</v>
      </c>
      <c r="C560" t="s">
        <v>2563</v>
      </c>
      <c r="D560" t="s">
        <v>9562</v>
      </c>
    </row>
    <row r="561" spans="1:4" x14ac:dyDescent="0.2">
      <c r="A561" t="s">
        <v>3074</v>
      </c>
      <c r="B561" t="s">
        <v>2549</v>
      </c>
      <c r="C561" t="s">
        <v>2563</v>
      </c>
      <c r="D561" t="s">
        <v>9562</v>
      </c>
    </row>
    <row r="562" spans="1:4" x14ac:dyDescent="0.2">
      <c r="A562" t="s">
        <v>3075</v>
      </c>
      <c r="B562" t="s">
        <v>2549</v>
      </c>
      <c r="C562" t="s">
        <v>2563</v>
      </c>
      <c r="D562" t="s">
        <v>9562</v>
      </c>
    </row>
    <row r="563" spans="1:4" x14ac:dyDescent="0.2">
      <c r="A563" t="s">
        <v>3076</v>
      </c>
      <c r="B563" t="s">
        <v>2549</v>
      </c>
      <c r="C563" t="s">
        <v>2563</v>
      </c>
      <c r="D563" t="s">
        <v>9562</v>
      </c>
    </row>
    <row r="564" spans="1:4" x14ac:dyDescent="0.2">
      <c r="A564" t="s">
        <v>3077</v>
      </c>
      <c r="B564" t="s">
        <v>2549</v>
      </c>
      <c r="C564" t="s">
        <v>2563</v>
      </c>
      <c r="D564" t="s">
        <v>9562</v>
      </c>
    </row>
    <row r="565" spans="1:4" x14ac:dyDescent="0.2">
      <c r="A565" t="s">
        <v>3078</v>
      </c>
      <c r="B565" t="s">
        <v>2549</v>
      </c>
      <c r="C565" t="s">
        <v>2546</v>
      </c>
      <c r="D565" t="s">
        <v>9560</v>
      </c>
    </row>
    <row r="566" spans="1:4" x14ac:dyDescent="0.2">
      <c r="A566" t="s">
        <v>3079</v>
      </c>
      <c r="B566" t="s">
        <v>2549</v>
      </c>
      <c r="C566" t="s">
        <v>2546</v>
      </c>
      <c r="D566" t="s">
        <v>9560</v>
      </c>
    </row>
    <row r="567" spans="1:4" x14ac:dyDescent="0.2">
      <c r="A567" t="s">
        <v>3080</v>
      </c>
      <c r="B567" t="s">
        <v>2549</v>
      </c>
      <c r="C567" t="s">
        <v>2563</v>
      </c>
      <c r="D567" t="s">
        <v>9562</v>
      </c>
    </row>
    <row r="568" spans="1:4" x14ac:dyDescent="0.2">
      <c r="A568" t="s">
        <v>3081</v>
      </c>
      <c r="B568" t="s">
        <v>2549</v>
      </c>
      <c r="C568" t="s">
        <v>2563</v>
      </c>
      <c r="D568" t="s">
        <v>9562</v>
      </c>
    </row>
    <row r="569" spans="1:4" x14ac:dyDescent="0.2">
      <c r="A569" t="s">
        <v>3082</v>
      </c>
      <c r="B569" t="s">
        <v>2549</v>
      </c>
      <c r="C569" t="s">
        <v>2546</v>
      </c>
      <c r="D569" t="s">
        <v>9560</v>
      </c>
    </row>
    <row r="570" spans="1:4" x14ac:dyDescent="0.2">
      <c r="A570" t="s">
        <v>3083</v>
      </c>
      <c r="B570" t="s">
        <v>2549</v>
      </c>
      <c r="C570" t="s">
        <v>2563</v>
      </c>
      <c r="D570" t="s">
        <v>9562</v>
      </c>
    </row>
    <row r="571" spans="1:4" x14ac:dyDescent="0.2">
      <c r="A571" t="s">
        <v>3084</v>
      </c>
      <c r="B571" t="s">
        <v>2549</v>
      </c>
      <c r="C571" t="s">
        <v>2546</v>
      </c>
      <c r="D571" t="s">
        <v>9560</v>
      </c>
    </row>
    <row r="572" spans="1:4" x14ac:dyDescent="0.2">
      <c r="A572" t="s">
        <v>3085</v>
      </c>
      <c r="B572" t="s">
        <v>2544</v>
      </c>
      <c r="C572" t="s">
        <v>2546</v>
      </c>
      <c r="D572" t="s">
        <v>9561</v>
      </c>
    </row>
    <row r="573" spans="1:4" x14ac:dyDescent="0.2">
      <c r="A573" t="s">
        <v>3086</v>
      </c>
      <c r="B573" t="s">
        <v>2549</v>
      </c>
      <c r="C573" t="s">
        <v>2546</v>
      </c>
      <c r="D573" t="s">
        <v>9560</v>
      </c>
    </row>
    <row r="574" spans="1:4" x14ac:dyDescent="0.2">
      <c r="A574" t="s">
        <v>3087</v>
      </c>
      <c r="B574" t="s">
        <v>2549</v>
      </c>
      <c r="C574" t="s">
        <v>2546</v>
      </c>
      <c r="D574" t="s">
        <v>9560</v>
      </c>
    </row>
    <row r="575" spans="1:4" x14ac:dyDescent="0.2">
      <c r="A575" t="s">
        <v>3088</v>
      </c>
      <c r="B575" t="s">
        <v>2549</v>
      </c>
      <c r="C575" t="s">
        <v>2546</v>
      </c>
      <c r="D575" t="s">
        <v>9560</v>
      </c>
    </row>
    <row r="576" spans="1:4" x14ac:dyDescent="0.2">
      <c r="A576" t="s">
        <v>3090</v>
      </c>
      <c r="B576" t="s">
        <v>2549</v>
      </c>
      <c r="C576" t="s">
        <v>2546</v>
      </c>
      <c r="D576" t="s">
        <v>9560</v>
      </c>
    </row>
    <row r="577" spans="1:4" x14ac:dyDescent="0.2">
      <c r="A577" t="s">
        <v>3089</v>
      </c>
      <c r="B577" t="s">
        <v>2544</v>
      </c>
      <c r="C577" t="s">
        <v>2546</v>
      </c>
      <c r="D577" t="s">
        <v>9561</v>
      </c>
    </row>
    <row r="578" spans="1:4" x14ac:dyDescent="0.2">
      <c r="A578" t="s">
        <v>3091</v>
      </c>
      <c r="B578" t="s">
        <v>2549</v>
      </c>
      <c r="C578" t="s">
        <v>2546</v>
      </c>
      <c r="D578" t="s">
        <v>9560</v>
      </c>
    </row>
    <row r="579" spans="1:4" x14ac:dyDescent="0.2">
      <c r="A579" t="s">
        <v>3092</v>
      </c>
      <c r="B579" t="s">
        <v>2549</v>
      </c>
      <c r="C579" t="s">
        <v>2546</v>
      </c>
      <c r="D579" t="s">
        <v>9560</v>
      </c>
    </row>
    <row r="580" spans="1:4" x14ac:dyDescent="0.2">
      <c r="A580" t="s">
        <v>9600</v>
      </c>
      <c r="B580" t="s">
        <v>2549</v>
      </c>
      <c r="C580" t="s">
        <v>2588</v>
      </c>
      <c r="D580" t="s">
        <v>9565</v>
      </c>
    </row>
    <row r="581" spans="1:4" x14ac:dyDescent="0.2">
      <c r="A581" t="s">
        <v>9601</v>
      </c>
      <c r="B581" t="s">
        <v>2544</v>
      </c>
      <c r="C581" t="s">
        <v>2588</v>
      </c>
      <c r="D581" t="s">
        <v>9567</v>
      </c>
    </row>
    <row r="582" spans="1:4" x14ac:dyDescent="0.2">
      <c r="A582" t="s">
        <v>3093</v>
      </c>
      <c r="B582" t="s">
        <v>2549</v>
      </c>
      <c r="C582" t="s">
        <v>2563</v>
      </c>
      <c r="D582" t="s">
        <v>9562</v>
      </c>
    </row>
    <row r="583" spans="1:4" x14ac:dyDescent="0.2">
      <c r="A583" t="s">
        <v>3094</v>
      </c>
      <c r="B583" t="s">
        <v>2549</v>
      </c>
      <c r="C583" t="s">
        <v>2588</v>
      </c>
      <c r="D583" t="s">
        <v>9565</v>
      </c>
    </row>
    <row r="584" spans="1:4" x14ac:dyDescent="0.2">
      <c r="A584" t="s">
        <v>3095</v>
      </c>
      <c r="B584" t="s">
        <v>2549</v>
      </c>
      <c r="C584" t="s">
        <v>2546</v>
      </c>
      <c r="D584" t="s">
        <v>9560</v>
      </c>
    </row>
    <row r="585" spans="1:4" x14ac:dyDescent="0.2">
      <c r="A585" t="s">
        <v>3096</v>
      </c>
      <c r="B585" t="s">
        <v>2549</v>
      </c>
      <c r="C585" t="s">
        <v>2546</v>
      </c>
      <c r="D585" t="s">
        <v>9560</v>
      </c>
    </row>
    <row r="586" spans="1:4" x14ac:dyDescent="0.2">
      <c r="A586" t="s">
        <v>3097</v>
      </c>
      <c r="B586" t="s">
        <v>2549</v>
      </c>
      <c r="C586" t="s">
        <v>2546</v>
      </c>
      <c r="D586" t="s">
        <v>9560</v>
      </c>
    </row>
    <row r="587" spans="1:4" x14ac:dyDescent="0.2">
      <c r="A587" t="s">
        <v>3098</v>
      </c>
      <c r="B587" t="s">
        <v>2549</v>
      </c>
      <c r="C587" t="s">
        <v>2546</v>
      </c>
      <c r="D587" t="s">
        <v>9560</v>
      </c>
    </row>
    <row r="588" spans="1:4" x14ac:dyDescent="0.2">
      <c r="A588" t="s">
        <v>3099</v>
      </c>
      <c r="B588" t="s">
        <v>2549</v>
      </c>
      <c r="C588" t="s">
        <v>2546</v>
      </c>
      <c r="D588" t="s">
        <v>9560</v>
      </c>
    </row>
    <row r="589" spans="1:4" x14ac:dyDescent="0.2">
      <c r="A589" t="s">
        <v>3100</v>
      </c>
      <c r="B589" t="s">
        <v>2549</v>
      </c>
      <c r="C589" t="s">
        <v>2546</v>
      </c>
      <c r="D589" t="s">
        <v>9560</v>
      </c>
    </row>
    <row r="590" spans="1:4" x14ac:dyDescent="0.2">
      <c r="A590" t="s">
        <v>3101</v>
      </c>
      <c r="B590" t="s">
        <v>2549</v>
      </c>
      <c r="C590" t="s">
        <v>2546</v>
      </c>
      <c r="D590" t="s">
        <v>9560</v>
      </c>
    </row>
    <row r="591" spans="1:4" x14ac:dyDescent="0.2">
      <c r="A591" t="s">
        <v>3102</v>
      </c>
      <c r="B591" t="s">
        <v>2549</v>
      </c>
      <c r="C591" t="s">
        <v>2563</v>
      </c>
      <c r="D591" t="s">
        <v>9562</v>
      </c>
    </row>
    <row r="592" spans="1:4" x14ac:dyDescent="0.2">
      <c r="A592" t="s">
        <v>3103</v>
      </c>
      <c r="B592" t="s">
        <v>2549</v>
      </c>
      <c r="C592" t="s">
        <v>2546</v>
      </c>
      <c r="D592" t="s">
        <v>9560</v>
      </c>
    </row>
    <row r="593" spans="1:4" x14ac:dyDescent="0.2">
      <c r="A593" t="s">
        <v>3104</v>
      </c>
      <c r="B593" t="s">
        <v>2549</v>
      </c>
      <c r="C593" t="s">
        <v>2546</v>
      </c>
      <c r="D593" t="s">
        <v>9560</v>
      </c>
    </row>
    <row r="594" spans="1:4" x14ac:dyDescent="0.2">
      <c r="A594" t="s">
        <v>3105</v>
      </c>
      <c r="B594" t="s">
        <v>2549</v>
      </c>
      <c r="C594" t="s">
        <v>2546</v>
      </c>
      <c r="D594" t="s">
        <v>9560</v>
      </c>
    </row>
    <row r="595" spans="1:4" x14ac:dyDescent="0.2">
      <c r="A595" t="s">
        <v>3106</v>
      </c>
      <c r="B595" t="s">
        <v>2544</v>
      </c>
      <c r="C595" t="s">
        <v>2563</v>
      </c>
      <c r="D595" t="s">
        <v>9563</v>
      </c>
    </row>
    <row r="596" spans="1:4" x14ac:dyDescent="0.2">
      <c r="A596" t="s">
        <v>3108</v>
      </c>
      <c r="B596" t="s">
        <v>2549</v>
      </c>
      <c r="C596" t="s">
        <v>2563</v>
      </c>
      <c r="D596" t="s">
        <v>9562</v>
      </c>
    </row>
    <row r="597" spans="1:4" x14ac:dyDescent="0.2">
      <c r="A597" t="s">
        <v>3107</v>
      </c>
      <c r="B597" t="s">
        <v>2544</v>
      </c>
      <c r="C597" t="s">
        <v>2563</v>
      </c>
      <c r="D597" t="s">
        <v>9563</v>
      </c>
    </row>
    <row r="598" spans="1:4" x14ac:dyDescent="0.2">
      <c r="A598" t="s">
        <v>3109</v>
      </c>
      <c r="B598" t="s">
        <v>2549</v>
      </c>
      <c r="C598" t="s">
        <v>2563</v>
      </c>
      <c r="D598" t="s">
        <v>9562</v>
      </c>
    </row>
    <row r="599" spans="1:4" x14ac:dyDescent="0.2">
      <c r="A599" t="s">
        <v>3110</v>
      </c>
      <c r="B599" t="s">
        <v>2549</v>
      </c>
      <c r="C599" t="s">
        <v>2563</v>
      </c>
      <c r="D599" t="s">
        <v>9562</v>
      </c>
    </row>
    <row r="600" spans="1:4" x14ac:dyDescent="0.2">
      <c r="A600" t="s">
        <v>3111</v>
      </c>
      <c r="B600" t="s">
        <v>2544</v>
      </c>
      <c r="C600" t="s">
        <v>2563</v>
      </c>
      <c r="D600" t="s">
        <v>9563</v>
      </c>
    </row>
    <row r="601" spans="1:4" x14ac:dyDescent="0.2">
      <c r="A601" t="s">
        <v>3112</v>
      </c>
      <c r="B601" t="s">
        <v>2544</v>
      </c>
      <c r="C601" t="s">
        <v>2563</v>
      </c>
      <c r="D601" t="s">
        <v>9563</v>
      </c>
    </row>
    <row r="602" spans="1:4" x14ac:dyDescent="0.2">
      <c r="A602" t="s">
        <v>3113</v>
      </c>
      <c r="B602" t="s">
        <v>2549</v>
      </c>
      <c r="C602" t="s">
        <v>2563</v>
      </c>
      <c r="D602" t="s">
        <v>9562</v>
      </c>
    </row>
    <row r="603" spans="1:4" x14ac:dyDescent="0.2">
      <c r="A603" t="s">
        <v>3114</v>
      </c>
      <c r="B603" t="s">
        <v>2549</v>
      </c>
      <c r="C603" t="s">
        <v>2563</v>
      </c>
      <c r="D603" t="s">
        <v>9562</v>
      </c>
    </row>
    <row r="604" spans="1:4" x14ac:dyDescent="0.2">
      <c r="A604" t="s">
        <v>3115</v>
      </c>
      <c r="B604" t="s">
        <v>2544</v>
      </c>
      <c r="C604" t="s">
        <v>2563</v>
      </c>
      <c r="D604" t="s">
        <v>9563</v>
      </c>
    </row>
    <row r="605" spans="1:4" x14ac:dyDescent="0.2">
      <c r="A605" t="s">
        <v>3116</v>
      </c>
      <c r="B605" t="s">
        <v>2544</v>
      </c>
      <c r="C605" t="s">
        <v>2546</v>
      </c>
      <c r="D605" t="s">
        <v>9561</v>
      </c>
    </row>
    <row r="606" spans="1:4" x14ac:dyDescent="0.2">
      <c r="A606" t="s">
        <v>3117</v>
      </c>
      <c r="B606" t="s">
        <v>2549</v>
      </c>
      <c r="C606" t="s">
        <v>2546</v>
      </c>
      <c r="D606" t="s">
        <v>9560</v>
      </c>
    </row>
    <row r="607" spans="1:4" x14ac:dyDescent="0.2">
      <c r="A607" t="s">
        <v>3118</v>
      </c>
      <c r="B607" t="s">
        <v>2549</v>
      </c>
      <c r="C607" t="s">
        <v>2546</v>
      </c>
      <c r="D607" t="s">
        <v>9560</v>
      </c>
    </row>
    <row r="608" spans="1:4" x14ac:dyDescent="0.2">
      <c r="A608" t="s">
        <v>3119</v>
      </c>
      <c r="B608" t="s">
        <v>2549</v>
      </c>
      <c r="C608" t="s">
        <v>2546</v>
      </c>
      <c r="D608" t="s">
        <v>9560</v>
      </c>
    </row>
    <row r="609" spans="1:4" x14ac:dyDescent="0.2">
      <c r="A609" t="s">
        <v>3120</v>
      </c>
      <c r="B609" t="s">
        <v>2549</v>
      </c>
      <c r="C609" t="s">
        <v>2546</v>
      </c>
      <c r="D609" t="s">
        <v>9560</v>
      </c>
    </row>
    <row r="610" spans="1:4" x14ac:dyDescent="0.2">
      <c r="A610" t="s">
        <v>3121</v>
      </c>
      <c r="B610" t="s">
        <v>2549</v>
      </c>
      <c r="C610" t="s">
        <v>2546</v>
      </c>
      <c r="D610" t="s">
        <v>9560</v>
      </c>
    </row>
    <row r="611" spans="1:4" x14ac:dyDescent="0.2">
      <c r="A611" t="s">
        <v>3122</v>
      </c>
      <c r="B611" t="s">
        <v>2549</v>
      </c>
      <c r="C611" t="s">
        <v>2546</v>
      </c>
      <c r="D611" t="s">
        <v>9560</v>
      </c>
    </row>
    <row r="612" spans="1:4" x14ac:dyDescent="0.2">
      <c r="A612" t="s">
        <v>3123</v>
      </c>
      <c r="B612" t="s">
        <v>2544</v>
      </c>
      <c r="C612" t="s">
        <v>2546</v>
      </c>
      <c r="D612" t="s">
        <v>9561</v>
      </c>
    </row>
    <row r="613" spans="1:4" x14ac:dyDescent="0.2">
      <c r="A613" t="s">
        <v>9602</v>
      </c>
      <c r="B613" t="s">
        <v>2549</v>
      </c>
      <c r="C613" t="s">
        <v>2588</v>
      </c>
      <c r="D613" t="s">
        <v>9565</v>
      </c>
    </row>
    <row r="614" spans="1:4" x14ac:dyDescent="0.2">
      <c r="A614" t="s">
        <v>3124</v>
      </c>
      <c r="B614" t="s">
        <v>2544</v>
      </c>
      <c r="C614" t="s">
        <v>2546</v>
      </c>
      <c r="D614" t="s">
        <v>9561</v>
      </c>
    </row>
    <row r="615" spans="1:4" x14ac:dyDescent="0.2">
      <c r="A615" t="s">
        <v>3125</v>
      </c>
      <c r="B615" t="s">
        <v>2549</v>
      </c>
      <c r="C615" t="s">
        <v>2546</v>
      </c>
      <c r="D615" t="s">
        <v>9560</v>
      </c>
    </row>
    <row r="616" spans="1:4" x14ac:dyDescent="0.2">
      <c r="A616" t="s">
        <v>3126</v>
      </c>
      <c r="B616" t="s">
        <v>2549</v>
      </c>
      <c r="C616" t="s">
        <v>2563</v>
      </c>
      <c r="D616" t="s">
        <v>9562</v>
      </c>
    </row>
    <row r="617" spans="1:4" x14ac:dyDescent="0.2">
      <c r="A617" t="s">
        <v>3127</v>
      </c>
      <c r="B617" t="s">
        <v>2549</v>
      </c>
      <c r="C617" t="s">
        <v>2563</v>
      </c>
      <c r="D617" t="s">
        <v>9562</v>
      </c>
    </row>
    <row r="618" spans="1:4" x14ac:dyDescent="0.2">
      <c r="A618" t="s">
        <v>3128</v>
      </c>
      <c r="B618" t="s">
        <v>2549</v>
      </c>
      <c r="C618" t="s">
        <v>2563</v>
      </c>
      <c r="D618" t="s">
        <v>9562</v>
      </c>
    </row>
    <row r="619" spans="1:4" x14ac:dyDescent="0.2">
      <c r="A619" t="s">
        <v>3129</v>
      </c>
      <c r="B619" t="s">
        <v>2544</v>
      </c>
      <c r="C619" t="s">
        <v>2563</v>
      </c>
      <c r="D619" t="s">
        <v>9563</v>
      </c>
    </row>
    <row r="620" spans="1:4" x14ac:dyDescent="0.2">
      <c r="A620" t="s">
        <v>3130</v>
      </c>
      <c r="B620" t="s">
        <v>2549</v>
      </c>
      <c r="C620" t="s">
        <v>2546</v>
      </c>
      <c r="D620" t="s">
        <v>9560</v>
      </c>
    </row>
    <row r="621" spans="1:4" x14ac:dyDescent="0.2">
      <c r="A621" t="s">
        <v>3131</v>
      </c>
      <c r="B621" t="s">
        <v>2549</v>
      </c>
      <c r="C621" t="s">
        <v>2546</v>
      </c>
      <c r="D621" t="s">
        <v>9560</v>
      </c>
    </row>
    <row r="622" spans="1:4" x14ac:dyDescent="0.2">
      <c r="A622" t="s">
        <v>3132</v>
      </c>
      <c r="B622" t="s">
        <v>2549</v>
      </c>
      <c r="C622" t="s">
        <v>2546</v>
      </c>
      <c r="D622" t="s">
        <v>9560</v>
      </c>
    </row>
    <row r="623" spans="1:4" x14ac:dyDescent="0.2">
      <c r="A623" t="s">
        <v>3133</v>
      </c>
      <c r="B623" t="s">
        <v>2549</v>
      </c>
      <c r="C623" t="s">
        <v>2546</v>
      </c>
      <c r="D623" t="s">
        <v>9560</v>
      </c>
    </row>
    <row r="624" spans="1:4" x14ac:dyDescent="0.2">
      <c r="A624" t="s">
        <v>3134</v>
      </c>
      <c r="B624" t="s">
        <v>2549</v>
      </c>
      <c r="C624" t="s">
        <v>2546</v>
      </c>
      <c r="D624" t="s">
        <v>9560</v>
      </c>
    </row>
    <row r="625" spans="1:4" x14ac:dyDescent="0.2">
      <c r="A625" t="s">
        <v>3135</v>
      </c>
      <c r="B625" t="s">
        <v>2549</v>
      </c>
      <c r="C625" t="s">
        <v>2563</v>
      </c>
      <c r="D625" t="s">
        <v>9562</v>
      </c>
    </row>
    <row r="626" spans="1:4" x14ac:dyDescent="0.2">
      <c r="A626" t="s">
        <v>3136</v>
      </c>
      <c r="B626" t="s">
        <v>2549</v>
      </c>
      <c r="C626" t="s">
        <v>2563</v>
      </c>
      <c r="D626" t="s">
        <v>9562</v>
      </c>
    </row>
    <row r="627" spans="1:4" x14ac:dyDescent="0.2">
      <c r="A627" t="s">
        <v>3137</v>
      </c>
      <c r="B627" t="s">
        <v>2549</v>
      </c>
      <c r="C627" t="s">
        <v>2563</v>
      </c>
      <c r="D627" t="s">
        <v>9562</v>
      </c>
    </row>
    <row r="628" spans="1:4" x14ac:dyDescent="0.2">
      <c r="A628" t="s">
        <v>3138</v>
      </c>
      <c r="B628" t="s">
        <v>2549</v>
      </c>
      <c r="C628" t="s">
        <v>2546</v>
      </c>
      <c r="D628" t="s">
        <v>9560</v>
      </c>
    </row>
    <row r="629" spans="1:4" x14ac:dyDescent="0.2">
      <c r="A629" t="s">
        <v>3139</v>
      </c>
      <c r="B629" t="s">
        <v>2544</v>
      </c>
      <c r="C629" t="s">
        <v>2546</v>
      </c>
      <c r="D629" t="s">
        <v>9561</v>
      </c>
    </row>
    <row r="630" spans="1:4" x14ac:dyDescent="0.2">
      <c r="A630" t="s">
        <v>3140</v>
      </c>
      <c r="B630" t="s">
        <v>2549</v>
      </c>
      <c r="C630" t="s">
        <v>2546</v>
      </c>
      <c r="D630" t="s">
        <v>9560</v>
      </c>
    </row>
    <row r="631" spans="1:4" x14ac:dyDescent="0.2">
      <c r="A631" t="s">
        <v>3141</v>
      </c>
      <c r="B631" t="s">
        <v>2549</v>
      </c>
      <c r="C631" t="s">
        <v>2546</v>
      </c>
      <c r="D631" t="s">
        <v>9560</v>
      </c>
    </row>
    <row r="632" spans="1:4" x14ac:dyDescent="0.2">
      <c r="A632" t="s">
        <v>3142</v>
      </c>
      <c r="B632" t="s">
        <v>2549</v>
      </c>
      <c r="C632" t="s">
        <v>2546</v>
      </c>
      <c r="D632" t="s">
        <v>9560</v>
      </c>
    </row>
    <row r="633" spans="1:4" x14ac:dyDescent="0.2">
      <c r="A633" t="s">
        <v>3143</v>
      </c>
      <c r="B633" t="s">
        <v>2549</v>
      </c>
      <c r="C633" t="s">
        <v>2546</v>
      </c>
      <c r="D633" t="s">
        <v>9560</v>
      </c>
    </row>
    <row r="634" spans="1:4" x14ac:dyDescent="0.2">
      <c r="A634" t="s">
        <v>3144</v>
      </c>
      <c r="B634" t="s">
        <v>2549</v>
      </c>
      <c r="C634" t="s">
        <v>2546</v>
      </c>
      <c r="D634" t="s">
        <v>9560</v>
      </c>
    </row>
    <row r="635" spans="1:4" x14ac:dyDescent="0.2">
      <c r="A635" t="s">
        <v>3145</v>
      </c>
      <c r="B635" t="s">
        <v>2549</v>
      </c>
      <c r="C635" t="s">
        <v>2546</v>
      </c>
      <c r="D635" t="s">
        <v>9560</v>
      </c>
    </row>
    <row r="636" spans="1:4" x14ac:dyDescent="0.2">
      <c r="A636" t="s">
        <v>3146</v>
      </c>
      <c r="B636" t="s">
        <v>2549</v>
      </c>
      <c r="C636" t="s">
        <v>2546</v>
      </c>
      <c r="D636" t="s">
        <v>9560</v>
      </c>
    </row>
    <row r="637" spans="1:4" x14ac:dyDescent="0.2">
      <c r="A637" t="s">
        <v>3147</v>
      </c>
      <c r="B637" t="s">
        <v>2549</v>
      </c>
      <c r="C637" t="s">
        <v>2546</v>
      </c>
      <c r="D637" t="s">
        <v>9560</v>
      </c>
    </row>
    <row r="638" spans="1:4" x14ac:dyDescent="0.2">
      <c r="A638" t="s">
        <v>3148</v>
      </c>
      <c r="B638" t="s">
        <v>2549</v>
      </c>
      <c r="C638" t="s">
        <v>2546</v>
      </c>
      <c r="D638" t="s">
        <v>9560</v>
      </c>
    </row>
    <row r="639" spans="1:4" x14ac:dyDescent="0.2">
      <c r="A639" t="s">
        <v>3149</v>
      </c>
      <c r="B639" t="s">
        <v>2549</v>
      </c>
      <c r="C639" t="s">
        <v>2546</v>
      </c>
      <c r="D639" t="s">
        <v>9560</v>
      </c>
    </row>
    <row r="640" spans="1:4" x14ac:dyDescent="0.2">
      <c r="A640" t="s">
        <v>3150</v>
      </c>
      <c r="B640" t="s">
        <v>2549</v>
      </c>
      <c r="C640" t="s">
        <v>2546</v>
      </c>
      <c r="D640" t="s">
        <v>9560</v>
      </c>
    </row>
    <row r="641" spans="1:4" x14ac:dyDescent="0.2">
      <c r="A641" t="s">
        <v>3151</v>
      </c>
      <c r="B641" t="s">
        <v>2544</v>
      </c>
      <c r="C641" t="s">
        <v>2546</v>
      </c>
      <c r="D641" t="s">
        <v>9561</v>
      </c>
    </row>
    <row r="642" spans="1:4" x14ac:dyDescent="0.2">
      <c r="A642" t="s">
        <v>3152</v>
      </c>
      <c r="B642" t="s">
        <v>2544</v>
      </c>
      <c r="C642" t="s">
        <v>2588</v>
      </c>
      <c r="D642" t="s">
        <v>9567</v>
      </c>
    </row>
    <row r="643" spans="1:4" x14ac:dyDescent="0.2">
      <c r="A643" t="s">
        <v>3153</v>
      </c>
      <c r="B643" t="s">
        <v>2549</v>
      </c>
      <c r="C643" t="s">
        <v>2546</v>
      </c>
      <c r="D643" t="s">
        <v>9560</v>
      </c>
    </row>
    <row r="644" spans="1:4" x14ac:dyDescent="0.2">
      <c r="A644" t="s">
        <v>3154</v>
      </c>
      <c r="B644" t="s">
        <v>2549</v>
      </c>
      <c r="C644" t="s">
        <v>2546</v>
      </c>
      <c r="D644" t="s">
        <v>9560</v>
      </c>
    </row>
    <row r="645" spans="1:4" x14ac:dyDescent="0.2">
      <c r="A645" t="s">
        <v>3155</v>
      </c>
      <c r="B645" t="s">
        <v>2549</v>
      </c>
      <c r="C645" t="s">
        <v>2546</v>
      </c>
      <c r="D645" t="s">
        <v>9560</v>
      </c>
    </row>
    <row r="646" spans="1:4" x14ac:dyDescent="0.2">
      <c r="A646" t="s">
        <v>3156</v>
      </c>
      <c r="B646" t="s">
        <v>2549</v>
      </c>
      <c r="C646" t="s">
        <v>2546</v>
      </c>
      <c r="D646" t="s">
        <v>9560</v>
      </c>
    </row>
    <row r="647" spans="1:4" x14ac:dyDescent="0.2">
      <c r="A647" t="s">
        <v>3157</v>
      </c>
      <c r="B647" t="s">
        <v>2549</v>
      </c>
      <c r="C647" t="s">
        <v>2546</v>
      </c>
      <c r="D647" t="s">
        <v>9560</v>
      </c>
    </row>
    <row r="648" spans="1:4" x14ac:dyDescent="0.2">
      <c r="A648" t="s">
        <v>3158</v>
      </c>
      <c r="B648" t="s">
        <v>2549</v>
      </c>
      <c r="C648" t="s">
        <v>2546</v>
      </c>
      <c r="D648" t="s">
        <v>9560</v>
      </c>
    </row>
    <row r="649" spans="1:4" x14ac:dyDescent="0.2">
      <c r="A649" t="s">
        <v>3159</v>
      </c>
      <c r="B649" t="s">
        <v>2549</v>
      </c>
      <c r="C649" t="s">
        <v>2546</v>
      </c>
      <c r="D649" t="s">
        <v>9560</v>
      </c>
    </row>
    <row r="650" spans="1:4" x14ac:dyDescent="0.2">
      <c r="A650" t="s">
        <v>3160</v>
      </c>
      <c r="B650" t="s">
        <v>2549</v>
      </c>
      <c r="C650" t="s">
        <v>2546</v>
      </c>
      <c r="D650" t="s">
        <v>9560</v>
      </c>
    </row>
    <row r="651" spans="1:4" x14ac:dyDescent="0.2">
      <c r="A651" t="s">
        <v>3161</v>
      </c>
      <c r="B651" t="s">
        <v>2549</v>
      </c>
      <c r="C651" t="s">
        <v>2546</v>
      </c>
      <c r="D651" t="s">
        <v>9560</v>
      </c>
    </row>
    <row r="652" spans="1:4" x14ac:dyDescent="0.2">
      <c r="A652" t="s">
        <v>3162</v>
      </c>
      <c r="B652" t="s">
        <v>2549</v>
      </c>
      <c r="C652" t="s">
        <v>2546</v>
      </c>
      <c r="D652" t="s">
        <v>9560</v>
      </c>
    </row>
    <row r="653" spans="1:4" x14ac:dyDescent="0.2">
      <c r="A653" t="s">
        <v>3163</v>
      </c>
      <c r="B653" t="s">
        <v>2544</v>
      </c>
      <c r="C653" t="s">
        <v>2546</v>
      </c>
      <c r="D653" t="s">
        <v>9561</v>
      </c>
    </row>
    <row r="654" spans="1:4" x14ac:dyDescent="0.2">
      <c r="A654" t="s">
        <v>3164</v>
      </c>
      <c r="B654" t="s">
        <v>2544</v>
      </c>
      <c r="C654" t="s">
        <v>2546</v>
      </c>
      <c r="D654" t="s">
        <v>9561</v>
      </c>
    </row>
    <row r="655" spans="1:4" x14ac:dyDescent="0.2">
      <c r="A655" t="s">
        <v>3165</v>
      </c>
      <c r="B655" t="s">
        <v>2549</v>
      </c>
      <c r="C655" t="s">
        <v>2546</v>
      </c>
      <c r="D655" t="s">
        <v>9560</v>
      </c>
    </row>
    <row r="656" spans="1:4" x14ac:dyDescent="0.2">
      <c r="A656" t="s">
        <v>3166</v>
      </c>
      <c r="B656" t="s">
        <v>2549</v>
      </c>
      <c r="C656" t="s">
        <v>2546</v>
      </c>
      <c r="D656" t="s">
        <v>9560</v>
      </c>
    </row>
    <row r="657" spans="1:4" x14ac:dyDescent="0.2">
      <c r="A657" t="s">
        <v>3167</v>
      </c>
      <c r="B657" t="s">
        <v>2549</v>
      </c>
      <c r="C657" t="s">
        <v>2563</v>
      </c>
      <c r="D657" t="s">
        <v>9562</v>
      </c>
    </row>
    <row r="658" spans="1:4" x14ac:dyDescent="0.2">
      <c r="A658" t="s">
        <v>3168</v>
      </c>
      <c r="B658" t="s">
        <v>2549</v>
      </c>
      <c r="C658" t="s">
        <v>2546</v>
      </c>
      <c r="D658" t="s">
        <v>9560</v>
      </c>
    </row>
    <row r="659" spans="1:4" x14ac:dyDescent="0.2">
      <c r="A659" t="s">
        <v>3169</v>
      </c>
      <c r="B659" t="s">
        <v>2549</v>
      </c>
      <c r="C659" t="s">
        <v>2546</v>
      </c>
      <c r="D659" t="s">
        <v>9560</v>
      </c>
    </row>
    <row r="660" spans="1:4" x14ac:dyDescent="0.2">
      <c r="A660" t="s">
        <v>3170</v>
      </c>
      <c r="B660" t="s">
        <v>2549</v>
      </c>
      <c r="C660" t="s">
        <v>2546</v>
      </c>
      <c r="D660" t="s">
        <v>9560</v>
      </c>
    </row>
    <row r="661" spans="1:4" x14ac:dyDescent="0.2">
      <c r="A661" t="s">
        <v>3171</v>
      </c>
      <c r="B661" t="s">
        <v>2549</v>
      </c>
      <c r="C661" t="s">
        <v>2546</v>
      </c>
      <c r="D661" t="s">
        <v>9560</v>
      </c>
    </row>
    <row r="662" spans="1:4" x14ac:dyDescent="0.2">
      <c r="A662" t="s">
        <v>3172</v>
      </c>
      <c r="B662" t="s">
        <v>2549</v>
      </c>
      <c r="C662" t="s">
        <v>2546</v>
      </c>
      <c r="D662" t="s">
        <v>9560</v>
      </c>
    </row>
    <row r="663" spans="1:4" x14ac:dyDescent="0.2">
      <c r="A663" t="s">
        <v>3173</v>
      </c>
      <c r="B663" t="s">
        <v>2549</v>
      </c>
      <c r="C663" t="s">
        <v>2546</v>
      </c>
      <c r="D663" t="s">
        <v>9560</v>
      </c>
    </row>
    <row r="664" spans="1:4" x14ac:dyDescent="0.2">
      <c r="A664" t="s">
        <v>3174</v>
      </c>
      <c r="B664" t="s">
        <v>2544</v>
      </c>
      <c r="C664" t="s">
        <v>2546</v>
      </c>
      <c r="D664" t="s">
        <v>9561</v>
      </c>
    </row>
    <row r="665" spans="1:4" x14ac:dyDescent="0.2">
      <c r="A665" t="s">
        <v>3175</v>
      </c>
      <c r="B665" t="s">
        <v>2549</v>
      </c>
      <c r="C665" t="s">
        <v>2546</v>
      </c>
      <c r="D665" t="s">
        <v>9560</v>
      </c>
    </row>
    <row r="666" spans="1:4" x14ac:dyDescent="0.2">
      <c r="A666" t="s">
        <v>3176</v>
      </c>
      <c r="B666" t="s">
        <v>2549</v>
      </c>
      <c r="C666" t="s">
        <v>2546</v>
      </c>
      <c r="D666" t="s">
        <v>9560</v>
      </c>
    </row>
    <row r="667" spans="1:4" x14ac:dyDescent="0.2">
      <c r="A667" t="s">
        <v>3177</v>
      </c>
      <c r="B667" t="s">
        <v>2549</v>
      </c>
      <c r="C667" t="s">
        <v>2546</v>
      </c>
      <c r="D667" t="s">
        <v>9560</v>
      </c>
    </row>
    <row r="668" spans="1:4" x14ac:dyDescent="0.2">
      <c r="A668" t="s">
        <v>3178</v>
      </c>
      <c r="B668" t="s">
        <v>2549</v>
      </c>
      <c r="C668" t="s">
        <v>2546</v>
      </c>
      <c r="D668" t="s">
        <v>9560</v>
      </c>
    </row>
    <row r="669" spans="1:4" x14ac:dyDescent="0.2">
      <c r="A669" t="s">
        <v>3179</v>
      </c>
      <c r="B669" t="s">
        <v>2549</v>
      </c>
      <c r="C669" t="s">
        <v>2546</v>
      </c>
      <c r="D669" t="s">
        <v>9560</v>
      </c>
    </row>
    <row r="670" spans="1:4" x14ac:dyDescent="0.2">
      <c r="A670" t="s">
        <v>3180</v>
      </c>
      <c r="B670" t="s">
        <v>2549</v>
      </c>
      <c r="C670" t="s">
        <v>2546</v>
      </c>
      <c r="D670" t="s">
        <v>9560</v>
      </c>
    </row>
    <row r="671" spans="1:4" x14ac:dyDescent="0.2">
      <c r="A671" t="s">
        <v>3181</v>
      </c>
      <c r="B671" t="s">
        <v>2549</v>
      </c>
      <c r="C671" t="s">
        <v>2546</v>
      </c>
      <c r="D671" t="s">
        <v>9560</v>
      </c>
    </row>
    <row r="672" spans="1:4" x14ac:dyDescent="0.2">
      <c r="A672" t="s">
        <v>3182</v>
      </c>
      <c r="B672" t="s">
        <v>2544</v>
      </c>
      <c r="C672" t="s">
        <v>2546</v>
      </c>
      <c r="D672" t="s">
        <v>9561</v>
      </c>
    </row>
    <row r="673" spans="1:4" x14ac:dyDescent="0.2">
      <c r="A673" t="s">
        <v>3183</v>
      </c>
      <c r="B673" t="s">
        <v>2544</v>
      </c>
      <c r="C673" t="s">
        <v>2546</v>
      </c>
      <c r="D673" t="s">
        <v>9561</v>
      </c>
    </row>
    <row r="674" spans="1:4" x14ac:dyDescent="0.2">
      <c r="A674" t="s">
        <v>3184</v>
      </c>
      <c r="B674" t="s">
        <v>2549</v>
      </c>
      <c r="C674" t="s">
        <v>2563</v>
      </c>
      <c r="D674" t="s">
        <v>9562</v>
      </c>
    </row>
    <row r="675" spans="1:4" x14ac:dyDescent="0.2">
      <c r="A675" t="s">
        <v>3185</v>
      </c>
      <c r="B675" t="s">
        <v>2549</v>
      </c>
      <c r="C675" t="s">
        <v>2563</v>
      </c>
      <c r="D675" t="s">
        <v>9562</v>
      </c>
    </row>
    <row r="676" spans="1:4" x14ac:dyDescent="0.2">
      <c r="A676" t="s">
        <v>3186</v>
      </c>
      <c r="B676" t="s">
        <v>2544</v>
      </c>
      <c r="C676" t="s">
        <v>2546</v>
      </c>
      <c r="D676" t="s">
        <v>9561</v>
      </c>
    </row>
    <row r="677" spans="1:4" x14ac:dyDescent="0.2">
      <c r="A677" t="s">
        <v>3187</v>
      </c>
      <c r="B677" t="s">
        <v>2549</v>
      </c>
      <c r="C677" t="s">
        <v>2546</v>
      </c>
      <c r="D677" t="s">
        <v>9560</v>
      </c>
    </row>
    <row r="678" spans="1:4" x14ac:dyDescent="0.2">
      <c r="A678" t="s">
        <v>3188</v>
      </c>
      <c r="B678" t="s">
        <v>2549</v>
      </c>
      <c r="C678" t="s">
        <v>2546</v>
      </c>
      <c r="D678" t="s">
        <v>9560</v>
      </c>
    </row>
    <row r="679" spans="1:4" x14ac:dyDescent="0.2">
      <c r="A679" t="s">
        <v>3189</v>
      </c>
      <c r="B679" t="s">
        <v>2544</v>
      </c>
      <c r="C679" t="s">
        <v>2546</v>
      </c>
      <c r="D679" t="s">
        <v>9561</v>
      </c>
    </row>
    <row r="680" spans="1:4" x14ac:dyDescent="0.2">
      <c r="A680" t="s">
        <v>3190</v>
      </c>
      <c r="B680" t="s">
        <v>2549</v>
      </c>
      <c r="C680" t="s">
        <v>2546</v>
      </c>
      <c r="D680" t="s">
        <v>9560</v>
      </c>
    </row>
    <row r="681" spans="1:4" x14ac:dyDescent="0.2">
      <c r="A681" t="s">
        <v>3191</v>
      </c>
      <c r="B681" t="s">
        <v>2549</v>
      </c>
      <c r="C681" t="s">
        <v>2563</v>
      </c>
      <c r="D681" t="s">
        <v>9562</v>
      </c>
    </row>
    <row r="682" spans="1:4" x14ac:dyDescent="0.2">
      <c r="A682" t="s">
        <v>3192</v>
      </c>
      <c r="B682" t="s">
        <v>2549</v>
      </c>
      <c r="C682" t="s">
        <v>2563</v>
      </c>
      <c r="D682" t="s">
        <v>9562</v>
      </c>
    </row>
    <row r="683" spans="1:4" x14ac:dyDescent="0.2">
      <c r="A683" t="s">
        <v>3193</v>
      </c>
      <c r="B683" t="s">
        <v>2549</v>
      </c>
      <c r="C683" t="s">
        <v>2563</v>
      </c>
      <c r="D683" t="s">
        <v>9562</v>
      </c>
    </row>
    <row r="684" spans="1:4" x14ac:dyDescent="0.2">
      <c r="A684" t="s">
        <v>3194</v>
      </c>
      <c r="B684" t="s">
        <v>2549</v>
      </c>
      <c r="C684" t="s">
        <v>2546</v>
      </c>
      <c r="D684" t="s">
        <v>9560</v>
      </c>
    </row>
    <row r="685" spans="1:4" x14ac:dyDescent="0.2">
      <c r="A685" t="s">
        <v>3195</v>
      </c>
      <c r="B685" t="s">
        <v>2549</v>
      </c>
      <c r="C685" t="s">
        <v>2546</v>
      </c>
      <c r="D685" t="s">
        <v>9560</v>
      </c>
    </row>
    <row r="686" spans="1:4" x14ac:dyDescent="0.2">
      <c r="A686" t="s">
        <v>3196</v>
      </c>
      <c r="B686" t="s">
        <v>2549</v>
      </c>
      <c r="C686" t="s">
        <v>2563</v>
      </c>
      <c r="D686" t="s">
        <v>9562</v>
      </c>
    </row>
    <row r="687" spans="1:4" x14ac:dyDescent="0.2">
      <c r="A687" t="s">
        <v>3197</v>
      </c>
      <c r="B687" t="s">
        <v>2549</v>
      </c>
      <c r="C687" t="s">
        <v>2546</v>
      </c>
      <c r="D687" t="s">
        <v>9560</v>
      </c>
    </row>
    <row r="688" spans="1:4" x14ac:dyDescent="0.2">
      <c r="A688" t="s">
        <v>3198</v>
      </c>
      <c r="B688" t="s">
        <v>2544</v>
      </c>
      <c r="C688" t="s">
        <v>2546</v>
      </c>
      <c r="D688" t="s">
        <v>9561</v>
      </c>
    </row>
    <row r="689" spans="1:4" x14ac:dyDescent="0.2">
      <c r="A689" t="s">
        <v>3199</v>
      </c>
      <c r="B689" t="s">
        <v>2549</v>
      </c>
      <c r="C689" t="s">
        <v>2546</v>
      </c>
      <c r="D689" t="s">
        <v>9560</v>
      </c>
    </row>
    <row r="690" spans="1:4" x14ac:dyDescent="0.2">
      <c r="A690" t="s">
        <v>3200</v>
      </c>
      <c r="B690" t="s">
        <v>2544</v>
      </c>
      <c r="C690" t="s">
        <v>2588</v>
      </c>
      <c r="D690" t="s">
        <v>9567</v>
      </c>
    </row>
    <row r="691" spans="1:4" x14ac:dyDescent="0.2">
      <c r="A691" t="s">
        <v>3201</v>
      </c>
      <c r="B691" t="s">
        <v>2549</v>
      </c>
      <c r="C691" t="s">
        <v>2546</v>
      </c>
      <c r="D691" t="s">
        <v>9560</v>
      </c>
    </row>
    <row r="692" spans="1:4" x14ac:dyDescent="0.2">
      <c r="A692" t="s">
        <v>3202</v>
      </c>
      <c r="B692" t="s">
        <v>2549</v>
      </c>
      <c r="C692" t="s">
        <v>2546</v>
      </c>
      <c r="D692" t="s">
        <v>9560</v>
      </c>
    </row>
    <row r="693" spans="1:4" x14ac:dyDescent="0.2">
      <c r="A693" t="s">
        <v>3203</v>
      </c>
      <c r="B693" t="s">
        <v>2544</v>
      </c>
      <c r="C693" t="s">
        <v>2546</v>
      </c>
      <c r="D693" t="s">
        <v>9561</v>
      </c>
    </row>
    <row r="694" spans="1:4" x14ac:dyDescent="0.2">
      <c r="A694" t="s">
        <v>3204</v>
      </c>
      <c r="B694" t="s">
        <v>2544</v>
      </c>
      <c r="C694" t="s">
        <v>2563</v>
      </c>
      <c r="D694" t="s">
        <v>9563</v>
      </c>
    </row>
    <row r="695" spans="1:4" x14ac:dyDescent="0.2">
      <c r="A695" t="s">
        <v>3205</v>
      </c>
      <c r="B695" t="s">
        <v>2544</v>
      </c>
      <c r="C695" t="s">
        <v>2563</v>
      </c>
      <c r="D695" t="s">
        <v>9563</v>
      </c>
    </row>
    <row r="696" spans="1:4" x14ac:dyDescent="0.2">
      <c r="A696" t="s">
        <v>3206</v>
      </c>
      <c r="B696" t="s">
        <v>2544</v>
      </c>
      <c r="C696" t="s">
        <v>2546</v>
      </c>
      <c r="D696" t="s">
        <v>9561</v>
      </c>
    </row>
    <row r="697" spans="1:4" x14ac:dyDescent="0.2">
      <c r="A697" t="s">
        <v>3207</v>
      </c>
      <c r="B697" t="s">
        <v>2549</v>
      </c>
      <c r="C697" t="s">
        <v>2546</v>
      </c>
      <c r="D697" t="s">
        <v>9560</v>
      </c>
    </row>
    <row r="698" spans="1:4" x14ac:dyDescent="0.2">
      <c r="A698" t="s">
        <v>3208</v>
      </c>
      <c r="B698" t="s">
        <v>2549</v>
      </c>
      <c r="C698" t="s">
        <v>2546</v>
      </c>
      <c r="D698" t="s">
        <v>9560</v>
      </c>
    </row>
    <row r="699" spans="1:4" x14ac:dyDescent="0.2">
      <c r="A699" t="s">
        <v>3209</v>
      </c>
      <c r="B699" t="s">
        <v>2549</v>
      </c>
      <c r="C699" t="s">
        <v>2546</v>
      </c>
      <c r="D699" t="s">
        <v>9560</v>
      </c>
    </row>
    <row r="700" spans="1:4" x14ac:dyDescent="0.2">
      <c r="A700" t="s">
        <v>3210</v>
      </c>
      <c r="B700" t="s">
        <v>2549</v>
      </c>
      <c r="C700" t="s">
        <v>2546</v>
      </c>
      <c r="D700" t="s">
        <v>9560</v>
      </c>
    </row>
    <row r="701" spans="1:4" x14ac:dyDescent="0.2">
      <c r="A701" t="s">
        <v>3211</v>
      </c>
      <c r="B701" t="s">
        <v>2544</v>
      </c>
      <c r="C701" t="s">
        <v>2546</v>
      </c>
      <c r="D701" t="s">
        <v>9561</v>
      </c>
    </row>
    <row r="702" spans="1:4" x14ac:dyDescent="0.2">
      <c r="A702" t="s">
        <v>3212</v>
      </c>
      <c r="B702" t="s">
        <v>2549</v>
      </c>
      <c r="C702" t="s">
        <v>2546</v>
      </c>
      <c r="D702" t="s">
        <v>9560</v>
      </c>
    </row>
    <row r="703" spans="1:4" x14ac:dyDescent="0.2">
      <c r="A703" t="s">
        <v>3213</v>
      </c>
      <c r="B703" t="s">
        <v>2549</v>
      </c>
      <c r="C703" t="s">
        <v>2563</v>
      </c>
      <c r="D703" t="s">
        <v>9562</v>
      </c>
    </row>
    <row r="704" spans="1:4" x14ac:dyDescent="0.2">
      <c r="A704" t="s">
        <v>3214</v>
      </c>
      <c r="B704" t="s">
        <v>2549</v>
      </c>
      <c r="C704" t="s">
        <v>2546</v>
      </c>
      <c r="D704" t="s">
        <v>9560</v>
      </c>
    </row>
    <row r="705" spans="1:4" x14ac:dyDescent="0.2">
      <c r="A705" t="s">
        <v>3215</v>
      </c>
      <c r="B705" t="s">
        <v>2549</v>
      </c>
      <c r="C705" t="s">
        <v>2546</v>
      </c>
      <c r="D705" t="s">
        <v>9560</v>
      </c>
    </row>
    <row r="706" spans="1:4" x14ac:dyDescent="0.2">
      <c r="A706" t="s">
        <v>3216</v>
      </c>
      <c r="B706" t="s">
        <v>2549</v>
      </c>
      <c r="C706" t="s">
        <v>2546</v>
      </c>
      <c r="D706" t="s">
        <v>9560</v>
      </c>
    </row>
    <row r="707" spans="1:4" x14ac:dyDescent="0.2">
      <c r="A707" t="s">
        <v>3217</v>
      </c>
      <c r="B707" t="s">
        <v>2549</v>
      </c>
      <c r="C707" t="s">
        <v>2546</v>
      </c>
      <c r="D707" t="s">
        <v>9560</v>
      </c>
    </row>
    <row r="708" spans="1:4" x14ac:dyDescent="0.2">
      <c r="A708" t="s">
        <v>3218</v>
      </c>
      <c r="B708" t="s">
        <v>2549</v>
      </c>
      <c r="C708" t="s">
        <v>2546</v>
      </c>
      <c r="D708" t="s">
        <v>9560</v>
      </c>
    </row>
    <row r="709" spans="1:4" x14ac:dyDescent="0.2">
      <c r="A709" t="s">
        <v>3219</v>
      </c>
      <c r="B709" t="s">
        <v>2549</v>
      </c>
      <c r="C709" t="s">
        <v>2546</v>
      </c>
      <c r="D709" t="s">
        <v>9560</v>
      </c>
    </row>
    <row r="710" spans="1:4" x14ac:dyDescent="0.2">
      <c r="A710" t="s">
        <v>3220</v>
      </c>
      <c r="B710" t="s">
        <v>2549</v>
      </c>
      <c r="C710" t="s">
        <v>2563</v>
      </c>
      <c r="D710" t="s">
        <v>9562</v>
      </c>
    </row>
    <row r="711" spans="1:4" x14ac:dyDescent="0.2">
      <c r="A711" t="s">
        <v>3221</v>
      </c>
      <c r="B711" t="s">
        <v>2549</v>
      </c>
      <c r="C711" t="s">
        <v>2563</v>
      </c>
      <c r="D711" t="s">
        <v>9562</v>
      </c>
    </row>
    <row r="712" spans="1:4" x14ac:dyDescent="0.2">
      <c r="A712" t="s">
        <v>3222</v>
      </c>
      <c r="B712" t="s">
        <v>2549</v>
      </c>
      <c r="C712" t="s">
        <v>2563</v>
      </c>
      <c r="D712" t="s">
        <v>9562</v>
      </c>
    </row>
    <row r="713" spans="1:4" x14ac:dyDescent="0.2">
      <c r="A713" t="s">
        <v>3223</v>
      </c>
      <c r="B713" t="s">
        <v>2549</v>
      </c>
      <c r="C713" t="s">
        <v>2563</v>
      </c>
      <c r="D713" t="s">
        <v>9562</v>
      </c>
    </row>
    <row r="714" spans="1:4" x14ac:dyDescent="0.2">
      <c r="A714" t="s">
        <v>3225</v>
      </c>
      <c r="B714" t="s">
        <v>2544</v>
      </c>
      <c r="C714" t="s">
        <v>2546</v>
      </c>
      <c r="D714" t="s">
        <v>9561</v>
      </c>
    </row>
    <row r="715" spans="1:4" x14ac:dyDescent="0.2">
      <c r="A715" t="s">
        <v>3224</v>
      </c>
      <c r="B715" t="s">
        <v>2544</v>
      </c>
      <c r="C715" t="s">
        <v>2546</v>
      </c>
      <c r="D715" t="s">
        <v>9561</v>
      </c>
    </row>
    <row r="716" spans="1:4" x14ac:dyDescent="0.2">
      <c r="A716" t="s">
        <v>3226</v>
      </c>
      <c r="B716" t="s">
        <v>2549</v>
      </c>
      <c r="C716" t="s">
        <v>2546</v>
      </c>
      <c r="D716" t="s">
        <v>9560</v>
      </c>
    </row>
    <row r="717" spans="1:4" x14ac:dyDescent="0.2">
      <c r="A717" t="s">
        <v>3227</v>
      </c>
      <c r="B717" t="s">
        <v>2549</v>
      </c>
      <c r="C717" t="s">
        <v>2546</v>
      </c>
      <c r="D717" t="s">
        <v>9560</v>
      </c>
    </row>
    <row r="718" spans="1:4" x14ac:dyDescent="0.2">
      <c r="A718" t="s">
        <v>3228</v>
      </c>
      <c r="B718" t="s">
        <v>2549</v>
      </c>
      <c r="C718" t="s">
        <v>2546</v>
      </c>
      <c r="D718" t="s">
        <v>9560</v>
      </c>
    </row>
    <row r="719" spans="1:4" x14ac:dyDescent="0.2">
      <c r="A719" t="s">
        <v>3229</v>
      </c>
      <c r="B719" t="s">
        <v>2549</v>
      </c>
      <c r="C719" t="s">
        <v>2546</v>
      </c>
      <c r="D719" t="s">
        <v>9560</v>
      </c>
    </row>
    <row r="720" spans="1:4" x14ac:dyDescent="0.2">
      <c r="A720" t="s">
        <v>3230</v>
      </c>
      <c r="B720" t="s">
        <v>2549</v>
      </c>
      <c r="C720" t="s">
        <v>2563</v>
      </c>
      <c r="D720" t="s">
        <v>9562</v>
      </c>
    </row>
    <row r="721" spans="1:4" x14ac:dyDescent="0.2">
      <c r="A721" t="s">
        <v>3231</v>
      </c>
      <c r="B721" t="s">
        <v>2544</v>
      </c>
      <c r="C721" t="s">
        <v>2563</v>
      </c>
      <c r="D721" t="s">
        <v>9563</v>
      </c>
    </row>
    <row r="722" spans="1:4" x14ac:dyDescent="0.2">
      <c r="A722" t="s">
        <v>3232</v>
      </c>
      <c r="B722" t="s">
        <v>2544</v>
      </c>
      <c r="C722" t="s">
        <v>2563</v>
      </c>
      <c r="D722" t="s">
        <v>9563</v>
      </c>
    </row>
    <row r="723" spans="1:4" x14ac:dyDescent="0.2">
      <c r="A723" t="s">
        <v>3233</v>
      </c>
      <c r="B723" t="s">
        <v>2544</v>
      </c>
      <c r="C723" t="s">
        <v>2563</v>
      </c>
      <c r="D723" t="s">
        <v>9563</v>
      </c>
    </row>
    <row r="724" spans="1:4" x14ac:dyDescent="0.2">
      <c r="A724" t="s">
        <v>3234</v>
      </c>
      <c r="B724" t="s">
        <v>2544</v>
      </c>
      <c r="C724" t="s">
        <v>2563</v>
      </c>
      <c r="D724" t="s">
        <v>9563</v>
      </c>
    </row>
    <row r="725" spans="1:4" x14ac:dyDescent="0.2">
      <c r="A725" t="s">
        <v>3235</v>
      </c>
      <c r="B725" t="s">
        <v>2549</v>
      </c>
      <c r="C725" t="s">
        <v>2546</v>
      </c>
      <c r="D725" t="s">
        <v>9560</v>
      </c>
    </row>
    <row r="726" spans="1:4" x14ac:dyDescent="0.2">
      <c r="A726" t="s">
        <v>3236</v>
      </c>
      <c r="B726" t="s">
        <v>2549</v>
      </c>
      <c r="C726" t="s">
        <v>2546</v>
      </c>
      <c r="D726" t="s">
        <v>9560</v>
      </c>
    </row>
    <row r="727" spans="1:4" x14ac:dyDescent="0.2">
      <c r="A727" t="s">
        <v>3237</v>
      </c>
      <c r="B727" t="s">
        <v>2549</v>
      </c>
      <c r="C727" t="s">
        <v>2546</v>
      </c>
      <c r="D727" t="s">
        <v>9560</v>
      </c>
    </row>
    <row r="728" spans="1:4" x14ac:dyDescent="0.2">
      <c r="A728" t="s">
        <v>3238</v>
      </c>
      <c r="B728" t="s">
        <v>2549</v>
      </c>
      <c r="C728" t="s">
        <v>2546</v>
      </c>
      <c r="D728" t="s">
        <v>9560</v>
      </c>
    </row>
    <row r="729" spans="1:4" x14ac:dyDescent="0.2">
      <c r="A729" t="s">
        <v>3239</v>
      </c>
      <c r="B729" t="s">
        <v>2549</v>
      </c>
      <c r="C729" t="s">
        <v>2546</v>
      </c>
      <c r="D729" t="s">
        <v>9560</v>
      </c>
    </row>
    <row r="730" spans="1:4" x14ac:dyDescent="0.2">
      <c r="A730" t="s">
        <v>3240</v>
      </c>
      <c r="B730" t="s">
        <v>2549</v>
      </c>
      <c r="C730" t="s">
        <v>2546</v>
      </c>
      <c r="D730" t="s">
        <v>9560</v>
      </c>
    </row>
    <row r="731" spans="1:4" x14ac:dyDescent="0.2">
      <c r="A731" t="s">
        <v>3241</v>
      </c>
      <c r="B731" t="s">
        <v>2549</v>
      </c>
      <c r="C731" t="s">
        <v>2563</v>
      </c>
      <c r="D731" t="s">
        <v>9562</v>
      </c>
    </row>
    <row r="732" spans="1:4" x14ac:dyDescent="0.2">
      <c r="A732" t="s">
        <v>3242</v>
      </c>
      <c r="B732" t="s">
        <v>2549</v>
      </c>
      <c r="C732" t="s">
        <v>2563</v>
      </c>
      <c r="D732" t="s">
        <v>9562</v>
      </c>
    </row>
    <row r="733" spans="1:4" x14ac:dyDescent="0.2">
      <c r="A733" t="s">
        <v>3243</v>
      </c>
      <c r="B733" t="s">
        <v>2549</v>
      </c>
      <c r="C733" t="s">
        <v>2546</v>
      </c>
      <c r="D733" t="s">
        <v>9560</v>
      </c>
    </row>
    <row r="734" spans="1:4" x14ac:dyDescent="0.2">
      <c r="A734" t="s">
        <v>3244</v>
      </c>
      <c r="B734" t="s">
        <v>2544</v>
      </c>
      <c r="C734" t="s">
        <v>2546</v>
      </c>
      <c r="D734" t="s">
        <v>9561</v>
      </c>
    </row>
    <row r="735" spans="1:4" x14ac:dyDescent="0.2">
      <c r="A735" t="s">
        <v>9603</v>
      </c>
      <c r="B735" t="s">
        <v>2549</v>
      </c>
      <c r="C735" t="s">
        <v>2588</v>
      </c>
      <c r="D735" t="s">
        <v>9565</v>
      </c>
    </row>
    <row r="736" spans="1:4" x14ac:dyDescent="0.2">
      <c r="A736" t="s">
        <v>3246</v>
      </c>
      <c r="B736" t="s">
        <v>2549</v>
      </c>
      <c r="C736" t="s">
        <v>2546</v>
      </c>
      <c r="D736" t="s">
        <v>9560</v>
      </c>
    </row>
    <row r="737" spans="1:4" x14ac:dyDescent="0.2">
      <c r="A737" t="s">
        <v>3247</v>
      </c>
      <c r="B737" t="s">
        <v>2549</v>
      </c>
      <c r="C737" t="s">
        <v>2546</v>
      </c>
      <c r="D737" t="s">
        <v>9560</v>
      </c>
    </row>
    <row r="738" spans="1:4" x14ac:dyDescent="0.2">
      <c r="A738" t="s">
        <v>3248</v>
      </c>
      <c r="B738" t="s">
        <v>2549</v>
      </c>
      <c r="C738" t="s">
        <v>2563</v>
      </c>
      <c r="D738" t="s">
        <v>9562</v>
      </c>
    </row>
    <row r="739" spans="1:4" x14ac:dyDescent="0.2">
      <c r="A739" t="s">
        <v>3249</v>
      </c>
      <c r="B739" t="s">
        <v>2549</v>
      </c>
      <c r="C739" t="s">
        <v>2546</v>
      </c>
      <c r="D739" t="s">
        <v>9560</v>
      </c>
    </row>
    <row r="740" spans="1:4" x14ac:dyDescent="0.2">
      <c r="A740" t="s">
        <v>3250</v>
      </c>
      <c r="B740" t="s">
        <v>2549</v>
      </c>
      <c r="C740" t="s">
        <v>2563</v>
      </c>
      <c r="D740" t="s">
        <v>9562</v>
      </c>
    </row>
    <row r="741" spans="1:4" x14ac:dyDescent="0.2">
      <c r="A741" t="s">
        <v>3251</v>
      </c>
      <c r="B741" t="s">
        <v>2549</v>
      </c>
      <c r="C741" t="s">
        <v>2546</v>
      </c>
      <c r="D741" t="s">
        <v>9560</v>
      </c>
    </row>
    <row r="742" spans="1:4" x14ac:dyDescent="0.2">
      <c r="A742" t="s">
        <v>3252</v>
      </c>
      <c r="B742" t="s">
        <v>2549</v>
      </c>
      <c r="C742" t="s">
        <v>2546</v>
      </c>
      <c r="D742" t="s">
        <v>9560</v>
      </c>
    </row>
    <row r="743" spans="1:4" x14ac:dyDescent="0.2">
      <c r="A743" t="s">
        <v>3253</v>
      </c>
      <c r="B743" t="s">
        <v>2549</v>
      </c>
      <c r="C743" t="s">
        <v>2546</v>
      </c>
      <c r="D743" t="s">
        <v>9560</v>
      </c>
    </row>
    <row r="744" spans="1:4" x14ac:dyDescent="0.2">
      <c r="A744" t="s">
        <v>3254</v>
      </c>
      <c r="B744" t="s">
        <v>2549</v>
      </c>
      <c r="C744" t="s">
        <v>2546</v>
      </c>
      <c r="D744" t="s">
        <v>9560</v>
      </c>
    </row>
    <row r="745" spans="1:4" x14ac:dyDescent="0.2">
      <c r="A745" t="s">
        <v>3255</v>
      </c>
      <c r="B745" t="s">
        <v>2549</v>
      </c>
      <c r="C745" t="s">
        <v>2546</v>
      </c>
      <c r="D745" t="s">
        <v>9560</v>
      </c>
    </row>
    <row r="746" spans="1:4" x14ac:dyDescent="0.2">
      <c r="A746" t="s">
        <v>3256</v>
      </c>
      <c r="B746" t="s">
        <v>2549</v>
      </c>
      <c r="C746" t="s">
        <v>2563</v>
      </c>
      <c r="D746" t="s">
        <v>9562</v>
      </c>
    </row>
    <row r="747" spans="1:4" x14ac:dyDescent="0.2">
      <c r="A747" t="s">
        <v>3257</v>
      </c>
      <c r="B747" t="s">
        <v>2549</v>
      </c>
      <c r="C747" t="s">
        <v>2563</v>
      </c>
      <c r="D747" t="s">
        <v>9562</v>
      </c>
    </row>
    <row r="748" spans="1:4" x14ac:dyDescent="0.2">
      <c r="A748" t="s">
        <v>3258</v>
      </c>
      <c r="B748" t="s">
        <v>2549</v>
      </c>
      <c r="C748" t="s">
        <v>2546</v>
      </c>
      <c r="D748" t="s">
        <v>9560</v>
      </c>
    </row>
    <row r="749" spans="1:4" x14ac:dyDescent="0.2">
      <c r="A749" t="s">
        <v>3259</v>
      </c>
      <c r="B749" t="s">
        <v>2549</v>
      </c>
      <c r="C749" t="s">
        <v>2546</v>
      </c>
      <c r="D749" t="s">
        <v>9560</v>
      </c>
    </row>
    <row r="750" spans="1:4" x14ac:dyDescent="0.2">
      <c r="A750" t="s">
        <v>3260</v>
      </c>
      <c r="B750" t="s">
        <v>2549</v>
      </c>
      <c r="C750" t="s">
        <v>2546</v>
      </c>
      <c r="D750" t="s">
        <v>9560</v>
      </c>
    </row>
    <row r="751" spans="1:4" x14ac:dyDescent="0.2">
      <c r="A751" t="s">
        <v>3261</v>
      </c>
      <c r="B751" t="s">
        <v>2544</v>
      </c>
      <c r="C751" t="s">
        <v>2546</v>
      </c>
      <c r="D751" t="s">
        <v>9561</v>
      </c>
    </row>
    <row r="752" spans="1:4" x14ac:dyDescent="0.2">
      <c r="A752" t="s">
        <v>3262</v>
      </c>
      <c r="B752" t="s">
        <v>2544</v>
      </c>
      <c r="C752" t="s">
        <v>2546</v>
      </c>
      <c r="D752" t="s">
        <v>9561</v>
      </c>
    </row>
    <row r="753" spans="1:4" x14ac:dyDescent="0.2">
      <c r="A753" t="s">
        <v>3263</v>
      </c>
      <c r="B753" t="s">
        <v>2549</v>
      </c>
      <c r="C753" t="s">
        <v>2546</v>
      </c>
      <c r="D753" t="s">
        <v>9560</v>
      </c>
    </row>
    <row r="754" spans="1:4" x14ac:dyDescent="0.2">
      <c r="A754" t="s">
        <v>3264</v>
      </c>
      <c r="B754" t="s">
        <v>2544</v>
      </c>
      <c r="C754" t="s">
        <v>2546</v>
      </c>
      <c r="D754" t="s">
        <v>9561</v>
      </c>
    </row>
    <row r="755" spans="1:4" x14ac:dyDescent="0.2">
      <c r="A755" t="s">
        <v>3265</v>
      </c>
      <c r="B755" t="s">
        <v>2544</v>
      </c>
      <c r="C755" t="s">
        <v>2563</v>
      </c>
      <c r="D755" t="s">
        <v>9563</v>
      </c>
    </row>
    <row r="756" spans="1:4" x14ac:dyDescent="0.2">
      <c r="A756" t="s">
        <v>3266</v>
      </c>
      <c r="B756" t="s">
        <v>2544</v>
      </c>
      <c r="C756" t="s">
        <v>2563</v>
      </c>
      <c r="D756" t="s">
        <v>9563</v>
      </c>
    </row>
    <row r="757" spans="1:4" x14ac:dyDescent="0.2">
      <c r="A757" t="s">
        <v>3267</v>
      </c>
      <c r="B757" t="s">
        <v>2549</v>
      </c>
      <c r="C757" t="s">
        <v>2563</v>
      </c>
      <c r="D757" t="s">
        <v>9562</v>
      </c>
    </row>
    <row r="758" spans="1:4" x14ac:dyDescent="0.2">
      <c r="A758" t="s">
        <v>3268</v>
      </c>
      <c r="B758" t="s">
        <v>2549</v>
      </c>
      <c r="C758" t="s">
        <v>2563</v>
      </c>
      <c r="D758" t="s">
        <v>9562</v>
      </c>
    </row>
    <row r="759" spans="1:4" x14ac:dyDescent="0.2">
      <c r="A759" t="s">
        <v>3269</v>
      </c>
      <c r="B759" t="s">
        <v>2549</v>
      </c>
      <c r="C759" t="s">
        <v>2563</v>
      </c>
      <c r="D759" t="s">
        <v>9562</v>
      </c>
    </row>
    <row r="760" spans="1:4" x14ac:dyDescent="0.2">
      <c r="A760" t="s">
        <v>3270</v>
      </c>
      <c r="B760" t="s">
        <v>2544</v>
      </c>
      <c r="C760" t="s">
        <v>2563</v>
      </c>
      <c r="D760" t="s">
        <v>9563</v>
      </c>
    </row>
    <row r="761" spans="1:4" x14ac:dyDescent="0.2">
      <c r="A761" t="s">
        <v>3271</v>
      </c>
      <c r="B761" t="s">
        <v>2544</v>
      </c>
      <c r="C761" t="s">
        <v>2563</v>
      </c>
      <c r="D761" t="s">
        <v>9563</v>
      </c>
    </row>
    <row r="762" spans="1:4" x14ac:dyDescent="0.2">
      <c r="A762" t="s">
        <v>3272</v>
      </c>
      <c r="B762" t="s">
        <v>2544</v>
      </c>
      <c r="C762" t="s">
        <v>2563</v>
      </c>
      <c r="D762" t="s">
        <v>9563</v>
      </c>
    </row>
    <row r="763" spans="1:4" x14ac:dyDescent="0.2">
      <c r="A763" t="s">
        <v>3273</v>
      </c>
      <c r="B763" t="s">
        <v>2544</v>
      </c>
      <c r="C763" t="s">
        <v>2563</v>
      </c>
      <c r="D763" t="s">
        <v>9563</v>
      </c>
    </row>
    <row r="764" spans="1:4" x14ac:dyDescent="0.2">
      <c r="A764" t="s">
        <v>3274</v>
      </c>
      <c r="B764" t="s">
        <v>2549</v>
      </c>
      <c r="C764" t="s">
        <v>2563</v>
      </c>
      <c r="D764" t="s">
        <v>9562</v>
      </c>
    </row>
    <row r="765" spans="1:4" x14ac:dyDescent="0.2">
      <c r="A765" t="s">
        <v>3275</v>
      </c>
      <c r="B765" t="s">
        <v>2549</v>
      </c>
      <c r="C765" t="s">
        <v>2563</v>
      </c>
      <c r="D765" t="s">
        <v>9562</v>
      </c>
    </row>
    <row r="766" spans="1:4" x14ac:dyDescent="0.2">
      <c r="A766" t="s">
        <v>3276</v>
      </c>
      <c r="B766" t="s">
        <v>2549</v>
      </c>
      <c r="C766" t="s">
        <v>2546</v>
      </c>
      <c r="D766" t="s">
        <v>9560</v>
      </c>
    </row>
    <row r="767" spans="1:4" x14ac:dyDescent="0.2">
      <c r="A767" t="s">
        <v>3277</v>
      </c>
      <c r="B767" t="s">
        <v>2544</v>
      </c>
      <c r="C767" t="s">
        <v>2563</v>
      </c>
      <c r="D767" t="s">
        <v>9563</v>
      </c>
    </row>
    <row r="768" spans="1:4" x14ac:dyDescent="0.2">
      <c r="A768" t="s">
        <v>3278</v>
      </c>
      <c r="B768" t="s">
        <v>2549</v>
      </c>
      <c r="C768" t="s">
        <v>2546</v>
      </c>
      <c r="D768" t="s">
        <v>9560</v>
      </c>
    </row>
    <row r="769" spans="1:4" x14ac:dyDescent="0.2">
      <c r="A769" t="s">
        <v>3279</v>
      </c>
      <c r="B769" t="s">
        <v>2544</v>
      </c>
      <c r="C769" t="s">
        <v>2546</v>
      </c>
      <c r="D769" t="s">
        <v>9561</v>
      </c>
    </row>
    <row r="770" spans="1:4" x14ac:dyDescent="0.2">
      <c r="A770" t="s">
        <v>3280</v>
      </c>
      <c r="B770" t="s">
        <v>2544</v>
      </c>
      <c r="C770" t="s">
        <v>2563</v>
      </c>
      <c r="D770" t="s">
        <v>9563</v>
      </c>
    </row>
    <row r="771" spans="1:4" x14ac:dyDescent="0.2">
      <c r="A771" t="s">
        <v>9604</v>
      </c>
      <c r="B771" t="s">
        <v>2544</v>
      </c>
      <c r="C771" t="s">
        <v>2588</v>
      </c>
      <c r="D771" t="s">
        <v>9567</v>
      </c>
    </row>
    <row r="772" spans="1:4" x14ac:dyDescent="0.2">
      <c r="A772" t="s">
        <v>3281</v>
      </c>
      <c r="B772" t="s">
        <v>2544</v>
      </c>
      <c r="C772" t="s">
        <v>2546</v>
      </c>
      <c r="D772" t="s">
        <v>9561</v>
      </c>
    </row>
    <row r="773" spans="1:4" x14ac:dyDescent="0.2">
      <c r="A773" t="s">
        <v>3282</v>
      </c>
      <c r="B773" t="s">
        <v>2549</v>
      </c>
      <c r="C773" t="s">
        <v>2546</v>
      </c>
      <c r="D773" t="s">
        <v>9560</v>
      </c>
    </row>
    <row r="774" spans="1:4" x14ac:dyDescent="0.2">
      <c r="A774" t="s">
        <v>3283</v>
      </c>
      <c r="B774" t="s">
        <v>2549</v>
      </c>
      <c r="C774" t="s">
        <v>2546</v>
      </c>
      <c r="D774" t="s">
        <v>9560</v>
      </c>
    </row>
    <row r="775" spans="1:4" x14ac:dyDescent="0.2">
      <c r="A775" t="s">
        <v>3284</v>
      </c>
      <c r="B775" t="s">
        <v>2549</v>
      </c>
      <c r="C775" t="s">
        <v>2563</v>
      </c>
      <c r="D775" t="s">
        <v>9562</v>
      </c>
    </row>
    <row r="776" spans="1:4" x14ac:dyDescent="0.2">
      <c r="A776" t="s">
        <v>3285</v>
      </c>
      <c r="B776" t="s">
        <v>2544</v>
      </c>
      <c r="C776" t="s">
        <v>2563</v>
      </c>
      <c r="D776" t="s">
        <v>9563</v>
      </c>
    </row>
    <row r="777" spans="1:4" x14ac:dyDescent="0.2">
      <c r="A777" t="s">
        <v>3286</v>
      </c>
      <c r="B777" t="s">
        <v>2549</v>
      </c>
      <c r="C777" t="s">
        <v>2546</v>
      </c>
      <c r="D777" t="s">
        <v>9560</v>
      </c>
    </row>
    <row r="778" spans="1:4" x14ac:dyDescent="0.2">
      <c r="A778" t="s">
        <v>3287</v>
      </c>
      <c r="B778" t="s">
        <v>2544</v>
      </c>
      <c r="C778" t="s">
        <v>2546</v>
      </c>
      <c r="D778" t="s">
        <v>9561</v>
      </c>
    </row>
    <row r="779" spans="1:4" x14ac:dyDescent="0.2">
      <c r="A779" t="s">
        <v>3288</v>
      </c>
      <c r="B779" t="s">
        <v>2549</v>
      </c>
      <c r="C779" t="s">
        <v>2546</v>
      </c>
      <c r="D779" t="s">
        <v>9560</v>
      </c>
    </row>
    <row r="780" spans="1:4" x14ac:dyDescent="0.2">
      <c r="A780" t="s">
        <v>3289</v>
      </c>
      <c r="B780" t="s">
        <v>2549</v>
      </c>
      <c r="C780" t="s">
        <v>2546</v>
      </c>
      <c r="D780" t="s">
        <v>9560</v>
      </c>
    </row>
    <row r="781" spans="1:4" x14ac:dyDescent="0.2">
      <c r="A781" t="s">
        <v>3290</v>
      </c>
      <c r="B781" t="s">
        <v>2549</v>
      </c>
      <c r="C781" t="s">
        <v>2546</v>
      </c>
      <c r="D781" t="s">
        <v>9560</v>
      </c>
    </row>
    <row r="782" spans="1:4" x14ac:dyDescent="0.2">
      <c r="A782" t="s">
        <v>3291</v>
      </c>
      <c r="B782" t="s">
        <v>2549</v>
      </c>
      <c r="C782" t="s">
        <v>2546</v>
      </c>
      <c r="D782" t="s">
        <v>9560</v>
      </c>
    </row>
    <row r="783" spans="1:4" x14ac:dyDescent="0.2">
      <c r="A783" t="s">
        <v>3292</v>
      </c>
      <c r="B783" t="s">
        <v>2549</v>
      </c>
      <c r="C783" t="s">
        <v>2546</v>
      </c>
      <c r="D783" t="s">
        <v>9560</v>
      </c>
    </row>
    <row r="784" spans="1:4" x14ac:dyDescent="0.2">
      <c r="A784" t="s">
        <v>3293</v>
      </c>
      <c r="B784" t="s">
        <v>2549</v>
      </c>
      <c r="C784" t="s">
        <v>2546</v>
      </c>
      <c r="D784" t="s">
        <v>9560</v>
      </c>
    </row>
    <row r="785" spans="1:4" x14ac:dyDescent="0.2">
      <c r="A785" t="s">
        <v>3294</v>
      </c>
      <c r="B785" t="s">
        <v>2549</v>
      </c>
      <c r="C785" t="s">
        <v>2546</v>
      </c>
      <c r="D785" t="s">
        <v>9560</v>
      </c>
    </row>
    <row r="786" spans="1:4" x14ac:dyDescent="0.2">
      <c r="A786" t="s">
        <v>3295</v>
      </c>
      <c r="B786" t="s">
        <v>2549</v>
      </c>
      <c r="C786" t="s">
        <v>2546</v>
      </c>
      <c r="D786" t="s">
        <v>9560</v>
      </c>
    </row>
    <row r="787" spans="1:4" x14ac:dyDescent="0.2">
      <c r="A787" t="s">
        <v>3296</v>
      </c>
      <c r="B787" t="s">
        <v>2549</v>
      </c>
      <c r="C787" t="s">
        <v>2546</v>
      </c>
      <c r="D787" t="s">
        <v>9560</v>
      </c>
    </row>
    <row r="788" spans="1:4" x14ac:dyDescent="0.2">
      <c r="A788" t="s">
        <v>3297</v>
      </c>
      <c r="B788" t="s">
        <v>2549</v>
      </c>
      <c r="C788" t="s">
        <v>2546</v>
      </c>
      <c r="D788" t="s">
        <v>9560</v>
      </c>
    </row>
    <row r="789" spans="1:4" x14ac:dyDescent="0.2">
      <c r="A789" t="s">
        <v>3299</v>
      </c>
      <c r="B789" t="s">
        <v>2544</v>
      </c>
      <c r="C789" t="s">
        <v>2546</v>
      </c>
      <c r="D789" t="s">
        <v>9561</v>
      </c>
    </row>
    <row r="790" spans="1:4" x14ac:dyDescent="0.2">
      <c r="A790" t="s">
        <v>3298</v>
      </c>
      <c r="B790" t="s">
        <v>2544</v>
      </c>
      <c r="C790" t="s">
        <v>2546</v>
      </c>
      <c r="D790" t="s">
        <v>9561</v>
      </c>
    </row>
    <row r="791" spans="1:4" x14ac:dyDescent="0.2">
      <c r="A791" t="s">
        <v>3300</v>
      </c>
      <c r="B791" t="s">
        <v>2544</v>
      </c>
      <c r="C791" t="s">
        <v>2546</v>
      </c>
      <c r="D791" t="s">
        <v>9561</v>
      </c>
    </row>
    <row r="792" spans="1:4" x14ac:dyDescent="0.2">
      <c r="A792" t="s">
        <v>3301</v>
      </c>
      <c r="B792" t="s">
        <v>2544</v>
      </c>
      <c r="C792" t="s">
        <v>2563</v>
      </c>
      <c r="D792" t="s">
        <v>9563</v>
      </c>
    </row>
    <row r="793" spans="1:4" x14ac:dyDescent="0.2">
      <c r="A793" t="s">
        <v>3302</v>
      </c>
      <c r="B793" t="s">
        <v>2549</v>
      </c>
      <c r="C793" t="s">
        <v>2546</v>
      </c>
      <c r="D793" t="s">
        <v>9560</v>
      </c>
    </row>
    <row r="794" spans="1:4" x14ac:dyDescent="0.2">
      <c r="A794" t="s">
        <v>3303</v>
      </c>
      <c r="B794" t="s">
        <v>2544</v>
      </c>
      <c r="C794" t="s">
        <v>2563</v>
      </c>
      <c r="D794" t="s">
        <v>9563</v>
      </c>
    </row>
    <row r="795" spans="1:4" x14ac:dyDescent="0.2">
      <c r="A795" t="s">
        <v>3304</v>
      </c>
      <c r="B795" t="s">
        <v>2549</v>
      </c>
      <c r="C795" t="s">
        <v>2546</v>
      </c>
      <c r="D795" t="s">
        <v>9560</v>
      </c>
    </row>
    <row r="796" spans="1:4" x14ac:dyDescent="0.2">
      <c r="A796" t="s">
        <v>3305</v>
      </c>
      <c r="B796" t="s">
        <v>2549</v>
      </c>
      <c r="C796" t="s">
        <v>2546</v>
      </c>
      <c r="D796" t="s">
        <v>9560</v>
      </c>
    </row>
    <row r="797" spans="1:4" x14ac:dyDescent="0.2">
      <c r="A797" t="s">
        <v>3306</v>
      </c>
      <c r="B797" t="s">
        <v>2544</v>
      </c>
      <c r="C797" t="s">
        <v>2546</v>
      </c>
      <c r="D797" t="s">
        <v>9561</v>
      </c>
    </row>
    <row r="798" spans="1:4" x14ac:dyDescent="0.2">
      <c r="A798" t="s">
        <v>3307</v>
      </c>
      <c r="B798" t="s">
        <v>2544</v>
      </c>
      <c r="C798" t="s">
        <v>2546</v>
      </c>
      <c r="D798" t="s">
        <v>9561</v>
      </c>
    </row>
    <row r="799" spans="1:4" x14ac:dyDescent="0.2">
      <c r="A799" t="s">
        <v>3308</v>
      </c>
      <c r="B799" t="s">
        <v>2549</v>
      </c>
      <c r="C799" t="s">
        <v>2546</v>
      </c>
      <c r="D799" t="s">
        <v>9560</v>
      </c>
    </row>
    <row r="800" spans="1:4" x14ac:dyDescent="0.2">
      <c r="A800" t="s">
        <v>3309</v>
      </c>
      <c r="B800" t="s">
        <v>2549</v>
      </c>
      <c r="C800" t="s">
        <v>2546</v>
      </c>
      <c r="D800" t="s">
        <v>9560</v>
      </c>
    </row>
    <row r="801" spans="1:4" x14ac:dyDescent="0.2">
      <c r="A801" t="s">
        <v>3310</v>
      </c>
      <c r="B801" t="s">
        <v>2544</v>
      </c>
      <c r="C801" t="s">
        <v>2546</v>
      </c>
      <c r="D801" t="s">
        <v>9561</v>
      </c>
    </row>
    <row r="802" spans="1:4" x14ac:dyDescent="0.2">
      <c r="A802" t="s">
        <v>3311</v>
      </c>
      <c r="B802" t="s">
        <v>2544</v>
      </c>
      <c r="C802" t="s">
        <v>2563</v>
      </c>
      <c r="D802" t="s">
        <v>9563</v>
      </c>
    </row>
    <row r="803" spans="1:4" x14ac:dyDescent="0.2">
      <c r="A803" t="s">
        <v>3312</v>
      </c>
      <c r="B803" t="s">
        <v>2549</v>
      </c>
      <c r="C803" t="s">
        <v>2546</v>
      </c>
      <c r="D803" t="s">
        <v>9560</v>
      </c>
    </row>
    <row r="804" spans="1:4" x14ac:dyDescent="0.2">
      <c r="A804" t="s">
        <v>3313</v>
      </c>
      <c r="B804" t="s">
        <v>2549</v>
      </c>
      <c r="C804" t="s">
        <v>2546</v>
      </c>
      <c r="D804" t="s">
        <v>9560</v>
      </c>
    </row>
    <row r="805" spans="1:4" x14ac:dyDescent="0.2">
      <c r="A805" t="s">
        <v>3314</v>
      </c>
      <c r="B805" t="s">
        <v>2549</v>
      </c>
      <c r="C805" t="s">
        <v>2546</v>
      </c>
      <c r="D805" t="s">
        <v>9560</v>
      </c>
    </row>
    <row r="806" spans="1:4" x14ac:dyDescent="0.2">
      <c r="A806" t="s">
        <v>3315</v>
      </c>
      <c r="B806" t="s">
        <v>2549</v>
      </c>
      <c r="C806" t="s">
        <v>2546</v>
      </c>
      <c r="D806" t="s">
        <v>9560</v>
      </c>
    </row>
    <row r="807" spans="1:4" x14ac:dyDescent="0.2">
      <c r="A807" t="s">
        <v>3316</v>
      </c>
      <c r="B807" t="s">
        <v>2544</v>
      </c>
      <c r="C807" t="s">
        <v>2546</v>
      </c>
      <c r="D807" t="s">
        <v>9561</v>
      </c>
    </row>
    <row r="808" spans="1:4" x14ac:dyDescent="0.2">
      <c r="A808" t="s">
        <v>3317</v>
      </c>
      <c r="B808" t="s">
        <v>2549</v>
      </c>
      <c r="C808" t="s">
        <v>2546</v>
      </c>
      <c r="D808" t="s">
        <v>9560</v>
      </c>
    </row>
    <row r="809" spans="1:4" x14ac:dyDescent="0.2">
      <c r="A809" t="s">
        <v>3318</v>
      </c>
      <c r="B809" t="s">
        <v>2544</v>
      </c>
      <c r="C809" t="s">
        <v>2546</v>
      </c>
      <c r="D809" t="s">
        <v>9561</v>
      </c>
    </row>
    <row r="810" spans="1:4" x14ac:dyDescent="0.2">
      <c r="A810" t="s">
        <v>3319</v>
      </c>
      <c r="B810" t="s">
        <v>2549</v>
      </c>
      <c r="C810" t="s">
        <v>2546</v>
      </c>
      <c r="D810" t="s">
        <v>9560</v>
      </c>
    </row>
    <row r="811" spans="1:4" x14ac:dyDescent="0.2">
      <c r="A811" t="s">
        <v>3320</v>
      </c>
      <c r="B811" t="s">
        <v>2549</v>
      </c>
      <c r="C811" t="s">
        <v>2546</v>
      </c>
      <c r="D811" t="s">
        <v>9560</v>
      </c>
    </row>
    <row r="812" spans="1:4" x14ac:dyDescent="0.2">
      <c r="A812" t="s">
        <v>3321</v>
      </c>
      <c r="B812" t="s">
        <v>2549</v>
      </c>
      <c r="C812" t="s">
        <v>2546</v>
      </c>
      <c r="D812" t="s">
        <v>9560</v>
      </c>
    </row>
    <row r="813" spans="1:4" x14ac:dyDescent="0.2">
      <c r="A813" t="s">
        <v>3322</v>
      </c>
      <c r="B813" t="s">
        <v>2549</v>
      </c>
      <c r="C813" t="s">
        <v>2546</v>
      </c>
      <c r="D813" t="s">
        <v>9560</v>
      </c>
    </row>
    <row r="814" spans="1:4" x14ac:dyDescent="0.2">
      <c r="A814" t="s">
        <v>3323</v>
      </c>
      <c r="B814" t="s">
        <v>2549</v>
      </c>
      <c r="C814" t="s">
        <v>2546</v>
      </c>
      <c r="D814" t="s">
        <v>9560</v>
      </c>
    </row>
    <row r="815" spans="1:4" x14ac:dyDescent="0.2">
      <c r="A815" t="s">
        <v>3324</v>
      </c>
      <c r="B815" t="s">
        <v>2549</v>
      </c>
      <c r="C815" t="s">
        <v>2546</v>
      </c>
      <c r="D815" t="s">
        <v>9560</v>
      </c>
    </row>
    <row r="816" spans="1:4" x14ac:dyDescent="0.2">
      <c r="A816" t="s">
        <v>3325</v>
      </c>
      <c r="B816" t="s">
        <v>2549</v>
      </c>
      <c r="C816" t="s">
        <v>2546</v>
      </c>
      <c r="D816" t="s">
        <v>9560</v>
      </c>
    </row>
    <row r="817" spans="1:4" x14ac:dyDescent="0.2">
      <c r="A817" t="s">
        <v>3326</v>
      </c>
      <c r="B817" t="s">
        <v>2549</v>
      </c>
      <c r="C817" t="s">
        <v>2546</v>
      </c>
      <c r="D817" t="s">
        <v>9560</v>
      </c>
    </row>
    <row r="818" spans="1:4" x14ac:dyDescent="0.2">
      <c r="A818" t="s">
        <v>3327</v>
      </c>
      <c r="B818" t="s">
        <v>2549</v>
      </c>
      <c r="C818" t="s">
        <v>2546</v>
      </c>
      <c r="D818" t="s">
        <v>9560</v>
      </c>
    </row>
    <row r="819" spans="1:4" x14ac:dyDescent="0.2">
      <c r="A819" t="s">
        <v>3328</v>
      </c>
      <c r="B819" t="s">
        <v>2544</v>
      </c>
      <c r="C819" t="s">
        <v>2563</v>
      </c>
      <c r="D819" t="s">
        <v>9563</v>
      </c>
    </row>
    <row r="820" spans="1:4" x14ac:dyDescent="0.2">
      <c r="A820" t="s">
        <v>3329</v>
      </c>
      <c r="B820" t="s">
        <v>2549</v>
      </c>
      <c r="C820" t="s">
        <v>2563</v>
      </c>
      <c r="D820" t="s">
        <v>9562</v>
      </c>
    </row>
    <row r="821" spans="1:4" x14ac:dyDescent="0.2">
      <c r="A821" t="s">
        <v>3330</v>
      </c>
      <c r="B821" t="s">
        <v>2544</v>
      </c>
      <c r="C821" t="s">
        <v>2563</v>
      </c>
      <c r="D821" t="s">
        <v>9563</v>
      </c>
    </row>
    <row r="822" spans="1:4" x14ac:dyDescent="0.2">
      <c r="A822" t="s">
        <v>3331</v>
      </c>
      <c r="B822" t="s">
        <v>2549</v>
      </c>
      <c r="C822" t="s">
        <v>2546</v>
      </c>
      <c r="D822" t="s">
        <v>9560</v>
      </c>
    </row>
    <row r="823" spans="1:4" x14ac:dyDescent="0.2">
      <c r="A823" t="s">
        <v>3332</v>
      </c>
      <c r="B823" t="s">
        <v>2549</v>
      </c>
      <c r="C823" t="s">
        <v>2546</v>
      </c>
      <c r="D823" t="s">
        <v>9560</v>
      </c>
    </row>
    <row r="824" spans="1:4" x14ac:dyDescent="0.2">
      <c r="A824" t="s">
        <v>3333</v>
      </c>
      <c r="B824" t="s">
        <v>2549</v>
      </c>
      <c r="C824" t="s">
        <v>2546</v>
      </c>
      <c r="D824" t="s">
        <v>9560</v>
      </c>
    </row>
    <row r="825" spans="1:4" x14ac:dyDescent="0.2">
      <c r="A825" t="s">
        <v>3334</v>
      </c>
      <c r="B825" t="s">
        <v>2549</v>
      </c>
      <c r="C825" t="s">
        <v>2546</v>
      </c>
      <c r="D825" t="s">
        <v>9560</v>
      </c>
    </row>
    <row r="826" spans="1:4" x14ac:dyDescent="0.2">
      <c r="A826" t="s">
        <v>3335</v>
      </c>
      <c r="B826" t="s">
        <v>2549</v>
      </c>
      <c r="C826" t="s">
        <v>2546</v>
      </c>
      <c r="D826" t="s">
        <v>9560</v>
      </c>
    </row>
    <row r="827" spans="1:4" x14ac:dyDescent="0.2">
      <c r="A827" t="s">
        <v>3336</v>
      </c>
      <c r="B827" t="s">
        <v>2549</v>
      </c>
      <c r="C827" t="s">
        <v>2546</v>
      </c>
      <c r="D827" t="s">
        <v>9560</v>
      </c>
    </row>
    <row r="828" spans="1:4" x14ac:dyDescent="0.2">
      <c r="A828" t="s">
        <v>3337</v>
      </c>
      <c r="B828" t="s">
        <v>2544</v>
      </c>
      <c r="C828" t="s">
        <v>2546</v>
      </c>
      <c r="D828" t="s">
        <v>9561</v>
      </c>
    </row>
    <row r="829" spans="1:4" x14ac:dyDescent="0.2">
      <c r="A829" t="s">
        <v>3338</v>
      </c>
      <c r="B829" t="s">
        <v>2544</v>
      </c>
      <c r="C829" t="s">
        <v>2546</v>
      </c>
      <c r="D829" t="s">
        <v>9561</v>
      </c>
    </row>
    <row r="830" spans="1:4" x14ac:dyDescent="0.2">
      <c r="A830" t="s">
        <v>3339</v>
      </c>
      <c r="B830" t="s">
        <v>2549</v>
      </c>
      <c r="C830" t="s">
        <v>2563</v>
      </c>
      <c r="D830" t="s">
        <v>9562</v>
      </c>
    </row>
    <row r="831" spans="1:4" x14ac:dyDescent="0.2">
      <c r="A831" t="s">
        <v>3340</v>
      </c>
      <c r="B831" t="s">
        <v>2549</v>
      </c>
      <c r="C831" t="s">
        <v>2563</v>
      </c>
      <c r="D831" t="s">
        <v>9562</v>
      </c>
    </row>
    <row r="832" spans="1:4" x14ac:dyDescent="0.2">
      <c r="A832" t="s">
        <v>3341</v>
      </c>
      <c r="B832" t="s">
        <v>2549</v>
      </c>
      <c r="C832" t="s">
        <v>2546</v>
      </c>
      <c r="D832" t="s">
        <v>9560</v>
      </c>
    </row>
    <row r="833" spans="1:4" x14ac:dyDescent="0.2">
      <c r="A833" t="s">
        <v>3342</v>
      </c>
      <c r="B833" t="s">
        <v>2549</v>
      </c>
      <c r="C833" t="s">
        <v>2546</v>
      </c>
      <c r="D833" t="s">
        <v>9560</v>
      </c>
    </row>
    <row r="834" spans="1:4" x14ac:dyDescent="0.2">
      <c r="A834" t="s">
        <v>3344</v>
      </c>
      <c r="B834" t="s">
        <v>2544</v>
      </c>
      <c r="C834" t="s">
        <v>2563</v>
      </c>
      <c r="D834" t="s">
        <v>9563</v>
      </c>
    </row>
    <row r="835" spans="1:4" x14ac:dyDescent="0.2">
      <c r="A835" t="s">
        <v>3343</v>
      </c>
      <c r="B835" t="s">
        <v>2544</v>
      </c>
      <c r="C835" t="s">
        <v>2563</v>
      </c>
      <c r="D835" t="s">
        <v>9563</v>
      </c>
    </row>
    <row r="836" spans="1:4" x14ac:dyDescent="0.2">
      <c r="A836" t="s">
        <v>3345</v>
      </c>
      <c r="B836" t="s">
        <v>2544</v>
      </c>
      <c r="C836" t="s">
        <v>2563</v>
      </c>
      <c r="D836" t="s">
        <v>9563</v>
      </c>
    </row>
    <row r="837" spans="1:4" x14ac:dyDescent="0.2">
      <c r="A837" t="s">
        <v>3346</v>
      </c>
      <c r="B837" t="s">
        <v>2544</v>
      </c>
      <c r="C837" t="s">
        <v>2563</v>
      </c>
      <c r="D837" t="s">
        <v>9563</v>
      </c>
    </row>
    <row r="838" spans="1:4" x14ac:dyDescent="0.2">
      <c r="A838" t="s">
        <v>3347</v>
      </c>
      <c r="B838" t="s">
        <v>2544</v>
      </c>
      <c r="C838" t="s">
        <v>2546</v>
      </c>
      <c r="D838" t="s">
        <v>9561</v>
      </c>
    </row>
    <row r="839" spans="1:4" x14ac:dyDescent="0.2">
      <c r="A839" t="s">
        <v>3348</v>
      </c>
      <c r="B839" t="s">
        <v>2549</v>
      </c>
      <c r="C839" t="s">
        <v>2546</v>
      </c>
      <c r="D839" t="s">
        <v>9560</v>
      </c>
    </row>
    <row r="840" spans="1:4" x14ac:dyDescent="0.2">
      <c r="A840" t="s">
        <v>3349</v>
      </c>
      <c r="B840" t="s">
        <v>2549</v>
      </c>
      <c r="C840" t="s">
        <v>2546</v>
      </c>
      <c r="D840" t="s">
        <v>9560</v>
      </c>
    </row>
    <row r="841" spans="1:4" x14ac:dyDescent="0.2">
      <c r="A841" t="s">
        <v>3350</v>
      </c>
      <c r="B841" t="s">
        <v>2549</v>
      </c>
      <c r="C841" t="s">
        <v>2546</v>
      </c>
      <c r="D841" t="s">
        <v>9560</v>
      </c>
    </row>
    <row r="842" spans="1:4" x14ac:dyDescent="0.2">
      <c r="A842" t="s">
        <v>3351</v>
      </c>
      <c r="B842" t="s">
        <v>2544</v>
      </c>
      <c r="C842" t="s">
        <v>2546</v>
      </c>
      <c r="D842" t="s">
        <v>9561</v>
      </c>
    </row>
    <row r="843" spans="1:4" x14ac:dyDescent="0.2">
      <c r="A843" t="s">
        <v>3352</v>
      </c>
      <c r="B843" t="s">
        <v>2549</v>
      </c>
      <c r="C843" t="s">
        <v>2563</v>
      </c>
      <c r="D843" t="s">
        <v>9562</v>
      </c>
    </row>
    <row r="844" spans="1:4" x14ac:dyDescent="0.2">
      <c r="A844" t="s">
        <v>3353</v>
      </c>
      <c r="B844" t="s">
        <v>2549</v>
      </c>
      <c r="C844" t="s">
        <v>2563</v>
      </c>
      <c r="D844" t="s">
        <v>9562</v>
      </c>
    </row>
    <row r="845" spans="1:4" x14ac:dyDescent="0.2">
      <c r="A845" t="s">
        <v>3354</v>
      </c>
      <c r="B845" t="s">
        <v>2549</v>
      </c>
      <c r="C845" t="s">
        <v>2563</v>
      </c>
      <c r="D845" t="s">
        <v>9562</v>
      </c>
    </row>
    <row r="846" spans="1:4" x14ac:dyDescent="0.2">
      <c r="A846" t="s">
        <v>3355</v>
      </c>
      <c r="B846" t="s">
        <v>2544</v>
      </c>
      <c r="C846" t="s">
        <v>2546</v>
      </c>
      <c r="D846" t="s">
        <v>9561</v>
      </c>
    </row>
    <row r="847" spans="1:4" x14ac:dyDescent="0.2">
      <c r="A847" t="s">
        <v>3356</v>
      </c>
      <c r="B847" t="s">
        <v>2544</v>
      </c>
      <c r="C847" t="s">
        <v>2563</v>
      </c>
      <c r="D847" t="s">
        <v>9563</v>
      </c>
    </row>
    <row r="848" spans="1:4" x14ac:dyDescent="0.2">
      <c r="A848" t="s">
        <v>3357</v>
      </c>
      <c r="B848" t="s">
        <v>2549</v>
      </c>
      <c r="C848" t="s">
        <v>2563</v>
      </c>
      <c r="D848" t="s">
        <v>9562</v>
      </c>
    </row>
    <row r="849" spans="1:4" x14ac:dyDescent="0.2">
      <c r="A849" t="s">
        <v>3358</v>
      </c>
      <c r="B849" t="s">
        <v>2544</v>
      </c>
      <c r="C849" t="s">
        <v>2563</v>
      </c>
      <c r="D849" t="s">
        <v>9563</v>
      </c>
    </row>
    <row r="850" spans="1:4" x14ac:dyDescent="0.2">
      <c r="A850" t="s">
        <v>3359</v>
      </c>
      <c r="B850" t="s">
        <v>2549</v>
      </c>
      <c r="C850" t="s">
        <v>2546</v>
      </c>
      <c r="D850" t="s">
        <v>9560</v>
      </c>
    </row>
    <row r="851" spans="1:4" x14ac:dyDescent="0.2">
      <c r="A851" t="s">
        <v>3360</v>
      </c>
      <c r="B851" t="s">
        <v>2549</v>
      </c>
      <c r="C851" t="s">
        <v>2546</v>
      </c>
      <c r="D851" t="s">
        <v>9560</v>
      </c>
    </row>
    <row r="852" spans="1:4" x14ac:dyDescent="0.2">
      <c r="A852" t="s">
        <v>3361</v>
      </c>
      <c r="B852" t="s">
        <v>2549</v>
      </c>
      <c r="C852" t="s">
        <v>2546</v>
      </c>
      <c r="D852" t="s">
        <v>9560</v>
      </c>
    </row>
    <row r="853" spans="1:4" x14ac:dyDescent="0.2">
      <c r="A853" t="s">
        <v>3362</v>
      </c>
      <c r="B853" t="s">
        <v>2549</v>
      </c>
      <c r="C853" t="s">
        <v>2546</v>
      </c>
      <c r="D853" t="s">
        <v>9560</v>
      </c>
    </row>
    <row r="854" spans="1:4" x14ac:dyDescent="0.2">
      <c r="A854" t="s">
        <v>3363</v>
      </c>
      <c r="B854" t="s">
        <v>2549</v>
      </c>
      <c r="C854" t="s">
        <v>2546</v>
      </c>
      <c r="D854" t="s">
        <v>9560</v>
      </c>
    </row>
    <row r="855" spans="1:4" x14ac:dyDescent="0.2">
      <c r="A855" t="s">
        <v>3364</v>
      </c>
      <c r="B855" t="s">
        <v>2544</v>
      </c>
      <c r="C855" t="s">
        <v>2546</v>
      </c>
      <c r="D855" t="s">
        <v>9561</v>
      </c>
    </row>
    <row r="856" spans="1:4" x14ac:dyDescent="0.2">
      <c r="A856" t="s">
        <v>3365</v>
      </c>
      <c r="B856" t="s">
        <v>2549</v>
      </c>
      <c r="C856" t="s">
        <v>2546</v>
      </c>
      <c r="D856" t="s">
        <v>9560</v>
      </c>
    </row>
    <row r="857" spans="1:4" x14ac:dyDescent="0.2">
      <c r="A857" t="s">
        <v>3366</v>
      </c>
      <c r="B857" t="s">
        <v>2544</v>
      </c>
      <c r="C857" t="s">
        <v>2546</v>
      </c>
      <c r="D857" t="s">
        <v>9561</v>
      </c>
    </row>
    <row r="858" spans="1:4" x14ac:dyDescent="0.2">
      <c r="A858" t="s">
        <v>3367</v>
      </c>
      <c r="B858" t="s">
        <v>2549</v>
      </c>
      <c r="C858" t="s">
        <v>2546</v>
      </c>
      <c r="D858" t="s">
        <v>9560</v>
      </c>
    </row>
    <row r="859" spans="1:4" x14ac:dyDescent="0.2">
      <c r="A859" t="s">
        <v>3368</v>
      </c>
      <c r="B859" t="s">
        <v>2544</v>
      </c>
      <c r="C859" t="s">
        <v>2546</v>
      </c>
      <c r="D859" t="s">
        <v>9561</v>
      </c>
    </row>
    <row r="860" spans="1:4" x14ac:dyDescent="0.2">
      <c r="A860" t="s">
        <v>3369</v>
      </c>
      <c r="B860" t="s">
        <v>2549</v>
      </c>
      <c r="C860" t="s">
        <v>2546</v>
      </c>
      <c r="D860" t="s">
        <v>9560</v>
      </c>
    </row>
    <row r="861" spans="1:4" x14ac:dyDescent="0.2">
      <c r="A861" t="s">
        <v>3370</v>
      </c>
      <c r="B861" t="s">
        <v>2549</v>
      </c>
      <c r="C861" t="s">
        <v>2546</v>
      </c>
      <c r="D861" t="s">
        <v>9560</v>
      </c>
    </row>
    <row r="862" spans="1:4" x14ac:dyDescent="0.2">
      <c r="A862" t="s">
        <v>3371</v>
      </c>
      <c r="B862" t="s">
        <v>2549</v>
      </c>
      <c r="C862" t="s">
        <v>2546</v>
      </c>
      <c r="D862" t="s">
        <v>9560</v>
      </c>
    </row>
    <row r="863" spans="1:4" x14ac:dyDescent="0.2">
      <c r="A863" t="s">
        <v>3372</v>
      </c>
      <c r="B863" t="s">
        <v>2549</v>
      </c>
      <c r="C863" t="s">
        <v>2546</v>
      </c>
      <c r="D863" t="s">
        <v>9560</v>
      </c>
    </row>
    <row r="864" spans="1:4" x14ac:dyDescent="0.2">
      <c r="A864" t="s">
        <v>3373</v>
      </c>
      <c r="B864" t="s">
        <v>2549</v>
      </c>
      <c r="C864" t="s">
        <v>2563</v>
      </c>
      <c r="D864" t="s">
        <v>9562</v>
      </c>
    </row>
    <row r="865" spans="1:4" x14ac:dyDescent="0.2">
      <c r="A865" t="s">
        <v>3374</v>
      </c>
      <c r="B865" t="s">
        <v>2549</v>
      </c>
      <c r="C865" t="s">
        <v>2546</v>
      </c>
      <c r="D865" t="s">
        <v>9560</v>
      </c>
    </row>
    <row r="866" spans="1:4" x14ac:dyDescent="0.2">
      <c r="A866" t="s">
        <v>3375</v>
      </c>
      <c r="B866" t="s">
        <v>2549</v>
      </c>
      <c r="C866" t="s">
        <v>2546</v>
      </c>
      <c r="D866" t="s">
        <v>9560</v>
      </c>
    </row>
    <row r="867" spans="1:4" x14ac:dyDescent="0.2">
      <c r="A867" t="s">
        <v>3376</v>
      </c>
      <c r="B867" t="s">
        <v>2549</v>
      </c>
      <c r="C867" t="s">
        <v>2546</v>
      </c>
      <c r="D867" t="s">
        <v>9560</v>
      </c>
    </row>
    <row r="868" spans="1:4" x14ac:dyDescent="0.2">
      <c r="A868" t="s">
        <v>3377</v>
      </c>
      <c r="B868" t="s">
        <v>2549</v>
      </c>
      <c r="C868" t="s">
        <v>2546</v>
      </c>
      <c r="D868" t="s">
        <v>9560</v>
      </c>
    </row>
    <row r="869" spans="1:4" x14ac:dyDescent="0.2">
      <c r="A869" t="s">
        <v>3378</v>
      </c>
      <c r="B869" t="s">
        <v>2549</v>
      </c>
      <c r="C869" t="s">
        <v>2563</v>
      </c>
      <c r="D869" t="s">
        <v>9562</v>
      </c>
    </row>
    <row r="870" spans="1:4" x14ac:dyDescent="0.2">
      <c r="A870" t="s">
        <v>3379</v>
      </c>
      <c r="B870" t="s">
        <v>2549</v>
      </c>
      <c r="C870" t="s">
        <v>2546</v>
      </c>
      <c r="D870" t="s">
        <v>9560</v>
      </c>
    </row>
    <row r="871" spans="1:4" x14ac:dyDescent="0.2">
      <c r="A871" t="s">
        <v>3380</v>
      </c>
      <c r="B871" t="s">
        <v>2549</v>
      </c>
      <c r="C871" t="s">
        <v>2546</v>
      </c>
      <c r="D871" t="s">
        <v>9560</v>
      </c>
    </row>
    <row r="872" spans="1:4" x14ac:dyDescent="0.2">
      <c r="A872" t="s">
        <v>3381</v>
      </c>
      <c r="B872" t="s">
        <v>2549</v>
      </c>
      <c r="C872" t="s">
        <v>2546</v>
      </c>
      <c r="D872" t="s">
        <v>9560</v>
      </c>
    </row>
    <row r="873" spans="1:4" x14ac:dyDescent="0.2">
      <c r="A873" t="s">
        <v>3382</v>
      </c>
      <c r="B873" t="s">
        <v>2544</v>
      </c>
      <c r="C873" t="s">
        <v>2546</v>
      </c>
      <c r="D873" t="s">
        <v>9561</v>
      </c>
    </row>
    <row r="874" spans="1:4" x14ac:dyDescent="0.2">
      <c r="A874" t="s">
        <v>3383</v>
      </c>
      <c r="B874" t="s">
        <v>2544</v>
      </c>
      <c r="C874" t="s">
        <v>2546</v>
      </c>
      <c r="D874" t="s">
        <v>9561</v>
      </c>
    </row>
    <row r="875" spans="1:4" x14ac:dyDescent="0.2">
      <c r="A875" t="s">
        <v>9605</v>
      </c>
      <c r="B875" t="s">
        <v>2544</v>
      </c>
      <c r="C875" t="s">
        <v>2588</v>
      </c>
      <c r="D875" t="s">
        <v>9567</v>
      </c>
    </row>
    <row r="876" spans="1:4" x14ac:dyDescent="0.2">
      <c r="A876" t="s">
        <v>3384</v>
      </c>
      <c r="B876" t="s">
        <v>2549</v>
      </c>
      <c r="C876" t="s">
        <v>2563</v>
      </c>
      <c r="D876" t="s">
        <v>9562</v>
      </c>
    </row>
    <row r="877" spans="1:4" x14ac:dyDescent="0.2">
      <c r="A877" t="s">
        <v>3385</v>
      </c>
      <c r="B877" t="s">
        <v>2549</v>
      </c>
      <c r="C877" t="s">
        <v>2563</v>
      </c>
      <c r="D877" t="s">
        <v>9562</v>
      </c>
    </row>
    <row r="878" spans="1:4" x14ac:dyDescent="0.2">
      <c r="A878" t="s">
        <v>3386</v>
      </c>
      <c r="B878" t="s">
        <v>2549</v>
      </c>
      <c r="C878" t="s">
        <v>2563</v>
      </c>
      <c r="D878" t="s">
        <v>9562</v>
      </c>
    </row>
    <row r="879" spans="1:4" x14ac:dyDescent="0.2">
      <c r="A879" t="s">
        <v>3387</v>
      </c>
      <c r="B879" t="s">
        <v>2549</v>
      </c>
      <c r="C879" t="s">
        <v>2563</v>
      </c>
      <c r="D879" t="s">
        <v>9562</v>
      </c>
    </row>
    <row r="880" spans="1:4" x14ac:dyDescent="0.2">
      <c r="A880" t="s">
        <v>3388</v>
      </c>
      <c r="B880" t="s">
        <v>2544</v>
      </c>
      <c r="C880" t="s">
        <v>2563</v>
      </c>
      <c r="D880" t="s">
        <v>9563</v>
      </c>
    </row>
    <row r="881" spans="1:4" x14ac:dyDescent="0.2">
      <c r="A881" t="s">
        <v>3389</v>
      </c>
      <c r="B881" t="s">
        <v>2549</v>
      </c>
      <c r="C881" t="s">
        <v>2546</v>
      </c>
      <c r="D881" t="s">
        <v>9560</v>
      </c>
    </row>
    <row r="882" spans="1:4" x14ac:dyDescent="0.2">
      <c r="A882" t="s">
        <v>3390</v>
      </c>
      <c r="B882" t="s">
        <v>2544</v>
      </c>
      <c r="C882" t="s">
        <v>2588</v>
      </c>
      <c r="D882" t="s">
        <v>9567</v>
      </c>
    </row>
    <row r="883" spans="1:4" x14ac:dyDescent="0.2">
      <c r="A883" t="s">
        <v>3391</v>
      </c>
      <c r="B883" t="s">
        <v>2544</v>
      </c>
      <c r="C883" t="s">
        <v>2588</v>
      </c>
      <c r="D883" t="s">
        <v>9567</v>
      </c>
    </row>
    <row r="884" spans="1:4" x14ac:dyDescent="0.2">
      <c r="A884" t="s">
        <v>3392</v>
      </c>
      <c r="B884" t="s">
        <v>2549</v>
      </c>
      <c r="C884" t="s">
        <v>2588</v>
      </c>
      <c r="D884" t="s">
        <v>9565</v>
      </c>
    </row>
    <row r="885" spans="1:4" x14ac:dyDescent="0.2">
      <c r="A885" t="s">
        <v>9606</v>
      </c>
      <c r="B885" t="s">
        <v>2544</v>
      </c>
      <c r="C885" t="s">
        <v>2588</v>
      </c>
      <c r="D885" t="s">
        <v>9567</v>
      </c>
    </row>
    <row r="886" spans="1:4" x14ac:dyDescent="0.2">
      <c r="A886" t="s">
        <v>3393</v>
      </c>
      <c r="B886" t="s">
        <v>2549</v>
      </c>
      <c r="C886" t="s">
        <v>2546</v>
      </c>
      <c r="D886" t="s">
        <v>9560</v>
      </c>
    </row>
    <row r="887" spans="1:4" x14ac:dyDescent="0.2">
      <c r="A887" t="s">
        <v>3394</v>
      </c>
      <c r="B887" t="s">
        <v>2549</v>
      </c>
      <c r="C887" t="s">
        <v>2546</v>
      </c>
      <c r="D887" t="s">
        <v>9560</v>
      </c>
    </row>
    <row r="888" spans="1:4" x14ac:dyDescent="0.2">
      <c r="A888" t="s">
        <v>3395</v>
      </c>
      <c r="B888" t="s">
        <v>2549</v>
      </c>
      <c r="C888" t="s">
        <v>2546</v>
      </c>
      <c r="D888" t="s">
        <v>9560</v>
      </c>
    </row>
    <row r="889" spans="1:4" x14ac:dyDescent="0.2">
      <c r="A889" t="s">
        <v>3396</v>
      </c>
      <c r="B889" t="s">
        <v>2544</v>
      </c>
      <c r="C889" t="s">
        <v>2546</v>
      </c>
      <c r="D889" t="s">
        <v>9561</v>
      </c>
    </row>
    <row r="890" spans="1:4" x14ac:dyDescent="0.2">
      <c r="A890" t="s">
        <v>3397</v>
      </c>
      <c r="B890" t="s">
        <v>2544</v>
      </c>
      <c r="C890" t="s">
        <v>2546</v>
      </c>
      <c r="D890" t="s">
        <v>9561</v>
      </c>
    </row>
    <row r="891" spans="1:4" x14ac:dyDescent="0.2">
      <c r="A891" t="s">
        <v>3399</v>
      </c>
      <c r="B891" t="s">
        <v>2544</v>
      </c>
      <c r="C891" t="s">
        <v>2563</v>
      </c>
      <c r="D891" t="s">
        <v>9563</v>
      </c>
    </row>
    <row r="892" spans="1:4" x14ac:dyDescent="0.2">
      <c r="A892" t="s">
        <v>3398</v>
      </c>
      <c r="B892" t="s">
        <v>2544</v>
      </c>
      <c r="C892" t="s">
        <v>2563</v>
      </c>
      <c r="D892" t="s">
        <v>9563</v>
      </c>
    </row>
    <row r="893" spans="1:4" x14ac:dyDescent="0.2">
      <c r="A893" t="s">
        <v>3400</v>
      </c>
      <c r="B893" t="s">
        <v>2544</v>
      </c>
      <c r="C893" t="s">
        <v>2588</v>
      </c>
      <c r="D893" t="s">
        <v>9567</v>
      </c>
    </row>
    <row r="894" spans="1:4" x14ac:dyDescent="0.2">
      <c r="A894" t="s">
        <v>3401</v>
      </c>
      <c r="B894" t="s">
        <v>2549</v>
      </c>
      <c r="C894" t="s">
        <v>2546</v>
      </c>
      <c r="D894" t="s">
        <v>9560</v>
      </c>
    </row>
    <row r="895" spans="1:4" x14ac:dyDescent="0.2">
      <c r="A895" t="s">
        <v>3402</v>
      </c>
      <c r="B895" t="s">
        <v>2549</v>
      </c>
      <c r="C895" t="s">
        <v>2546</v>
      </c>
      <c r="D895" t="s">
        <v>9560</v>
      </c>
    </row>
    <row r="896" spans="1:4" x14ac:dyDescent="0.2">
      <c r="A896" t="s">
        <v>3403</v>
      </c>
      <c r="B896" t="s">
        <v>2549</v>
      </c>
      <c r="C896" t="s">
        <v>2546</v>
      </c>
      <c r="D896" t="s">
        <v>9560</v>
      </c>
    </row>
    <row r="897" spans="1:4" x14ac:dyDescent="0.2">
      <c r="A897" t="s">
        <v>3404</v>
      </c>
      <c r="B897" t="s">
        <v>2549</v>
      </c>
      <c r="C897" t="s">
        <v>2563</v>
      </c>
      <c r="D897" t="s">
        <v>9562</v>
      </c>
    </row>
    <row r="898" spans="1:4" x14ac:dyDescent="0.2">
      <c r="A898" t="s">
        <v>3405</v>
      </c>
      <c r="B898" t="s">
        <v>2544</v>
      </c>
      <c r="C898" t="s">
        <v>2563</v>
      </c>
      <c r="D898" t="s">
        <v>9563</v>
      </c>
    </row>
    <row r="899" spans="1:4" x14ac:dyDescent="0.2">
      <c r="A899" t="s">
        <v>3406</v>
      </c>
      <c r="B899" t="s">
        <v>2544</v>
      </c>
      <c r="C899" t="s">
        <v>2563</v>
      </c>
      <c r="D899" t="s">
        <v>9563</v>
      </c>
    </row>
    <row r="900" spans="1:4" x14ac:dyDescent="0.2">
      <c r="A900" t="s">
        <v>3407</v>
      </c>
      <c r="B900" t="s">
        <v>2549</v>
      </c>
      <c r="C900" t="s">
        <v>2563</v>
      </c>
      <c r="D900" t="s">
        <v>9562</v>
      </c>
    </row>
    <row r="901" spans="1:4" x14ac:dyDescent="0.2">
      <c r="A901" t="s">
        <v>3408</v>
      </c>
      <c r="B901" t="s">
        <v>2549</v>
      </c>
      <c r="C901" t="s">
        <v>2563</v>
      </c>
      <c r="D901" t="s">
        <v>9562</v>
      </c>
    </row>
    <row r="902" spans="1:4" x14ac:dyDescent="0.2">
      <c r="A902" t="s">
        <v>3409</v>
      </c>
      <c r="B902" t="s">
        <v>2549</v>
      </c>
      <c r="C902" t="s">
        <v>2563</v>
      </c>
      <c r="D902" t="s">
        <v>9562</v>
      </c>
    </row>
    <row r="903" spans="1:4" x14ac:dyDescent="0.2">
      <c r="A903" t="s">
        <v>3410</v>
      </c>
      <c r="B903" t="s">
        <v>2549</v>
      </c>
      <c r="C903" t="s">
        <v>2563</v>
      </c>
      <c r="D903" t="s">
        <v>9562</v>
      </c>
    </row>
    <row r="904" spans="1:4" x14ac:dyDescent="0.2">
      <c r="A904" t="s">
        <v>3411</v>
      </c>
      <c r="B904" t="s">
        <v>2549</v>
      </c>
      <c r="C904" t="s">
        <v>2546</v>
      </c>
      <c r="D904" t="s">
        <v>9560</v>
      </c>
    </row>
    <row r="905" spans="1:4" x14ac:dyDescent="0.2">
      <c r="A905" t="s">
        <v>3412</v>
      </c>
      <c r="B905" t="s">
        <v>2549</v>
      </c>
      <c r="C905" t="s">
        <v>2546</v>
      </c>
      <c r="D905" t="s">
        <v>9560</v>
      </c>
    </row>
    <row r="906" spans="1:4" x14ac:dyDescent="0.2">
      <c r="A906" t="s">
        <v>3413</v>
      </c>
      <c r="B906" t="s">
        <v>2549</v>
      </c>
      <c r="C906" t="s">
        <v>2546</v>
      </c>
      <c r="D906" t="s">
        <v>9560</v>
      </c>
    </row>
    <row r="907" spans="1:4" x14ac:dyDescent="0.2">
      <c r="A907" t="s">
        <v>3414</v>
      </c>
      <c r="B907" t="s">
        <v>2549</v>
      </c>
      <c r="C907" t="s">
        <v>2546</v>
      </c>
      <c r="D907" t="s">
        <v>9560</v>
      </c>
    </row>
    <row r="908" spans="1:4" x14ac:dyDescent="0.2">
      <c r="A908" t="s">
        <v>3415</v>
      </c>
      <c r="B908" t="s">
        <v>2549</v>
      </c>
      <c r="C908" t="s">
        <v>2546</v>
      </c>
      <c r="D908" t="s">
        <v>9560</v>
      </c>
    </row>
    <row r="909" spans="1:4" x14ac:dyDescent="0.2">
      <c r="A909" t="s">
        <v>3417</v>
      </c>
      <c r="B909" t="s">
        <v>2549</v>
      </c>
      <c r="C909" t="s">
        <v>2546</v>
      </c>
      <c r="D909" t="s">
        <v>9560</v>
      </c>
    </row>
    <row r="910" spans="1:4" x14ac:dyDescent="0.2">
      <c r="A910" t="s">
        <v>3416</v>
      </c>
      <c r="B910" t="s">
        <v>2549</v>
      </c>
      <c r="C910" t="s">
        <v>2546</v>
      </c>
      <c r="D910" t="s">
        <v>9560</v>
      </c>
    </row>
    <row r="911" spans="1:4" x14ac:dyDescent="0.2">
      <c r="A911" t="s">
        <v>3418</v>
      </c>
      <c r="B911" t="s">
        <v>2549</v>
      </c>
      <c r="C911" t="s">
        <v>2546</v>
      </c>
      <c r="D911" t="s">
        <v>9560</v>
      </c>
    </row>
    <row r="912" spans="1:4" x14ac:dyDescent="0.2">
      <c r="A912" t="s">
        <v>3419</v>
      </c>
      <c r="B912" t="s">
        <v>2549</v>
      </c>
      <c r="C912" t="s">
        <v>2546</v>
      </c>
      <c r="D912" t="s">
        <v>9560</v>
      </c>
    </row>
    <row r="913" spans="1:4" x14ac:dyDescent="0.2">
      <c r="A913" t="s">
        <v>3420</v>
      </c>
      <c r="B913" t="s">
        <v>2549</v>
      </c>
      <c r="C913" t="s">
        <v>2563</v>
      </c>
      <c r="D913" t="s">
        <v>9562</v>
      </c>
    </row>
    <row r="914" spans="1:4" x14ac:dyDescent="0.2">
      <c r="A914" t="s">
        <v>3422</v>
      </c>
      <c r="B914" t="s">
        <v>2549</v>
      </c>
      <c r="C914" t="s">
        <v>2563</v>
      </c>
      <c r="D914" t="s">
        <v>9562</v>
      </c>
    </row>
    <row r="915" spans="1:4" x14ac:dyDescent="0.2">
      <c r="A915" t="s">
        <v>3423</v>
      </c>
      <c r="B915" t="s">
        <v>2549</v>
      </c>
      <c r="C915" t="s">
        <v>2546</v>
      </c>
      <c r="D915" t="s">
        <v>9560</v>
      </c>
    </row>
    <row r="916" spans="1:4" x14ac:dyDescent="0.2">
      <c r="A916" t="s">
        <v>3421</v>
      </c>
      <c r="B916" t="s">
        <v>2549</v>
      </c>
      <c r="C916" t="s">
        <v>2563</v>
      </c>
      <c r="D916" t="s">
        <v>9562</v>
      </c>
    </row>
    <row r="917" spans="1:4" x14ac:dyDescent="0.2">
      <c r="A917" t="s">
        <v>3424</v>
      </c>
      <c r="B917" t="s">
        <v>2549</v>
      </c>
      <c r="C917" t="s">
        <v>2563</v>
      </c>
      <c r="D917" t="s">
        <v>9562</v>
      </c>
    </row>
    <row r="918" spans="1:4" x14ac:dyDescent="0.2">
      <c r="A918" t="s">
        <v>3425</v>
      </c>
      <c r="B918" t="s">
        <v>2549</v>
      </c>
      <c r="C918" t="s">
        <v>2563</v>
      </c>
      <c r="D918" t="s">
        <v>9562</v>
      </c>
    </row>
    <row r="919" spans="1:4" x14ac:dyDescent="0.2">
      <c r="A919" t="s">
        <v>3426</v>
      </c>
      <c r="B919" t="s">
        <v>2549</v>
      </c>
      <c r="C919" t="s">
        <v>2563</v>
      </c>
      <c r="D919" t="s">
        <v>9562</v>
      </c>
    </row>
    <row r="920" spans="1:4" x14ac:dyDescent="0.2">
      <c r="A920" t="s">
        <v>3427</v>
      </c>
      <c r="B920" t="s">
        <v>2549</v>
      </c>
      <c r="C920" t="s">
        <v>2563</v>
      </c>
      <c r="D920" t="s">
        <v>9562</v>
      </c>
    </row>
    <row r="921" spans="1:4" x14ac:dyDescent="0.2">
      <c r="A921" t="s">
        <v>3428</v>
      </c>
      <c r="B921" t="s">
        <v>2549</v>
      </c>
      <c r="C921" t="s">
        <v>2546</v>
      </c>
      <c r="D921" t="s">
        <v>9560</v>
      </c>
    </row>
    <row r="922" spans="1:4" x14ac:dyDescent="0.2">
      <c r="A922" t="s">
        <v>3429</v>
      </c>
      <c r="B922" t="s">
        <v>2549</v>
      </c>
      <c r="C922" t="s">
        <v>2546</v>
      </c>
      <c r="D922" t="s">
        <v>9560</v>
      </c>
    </row>
    <row r="923" spans="1:4" x14ac:dyDescent="0.2">
      <c r="A923" t="s">
        <v>3430</v>
      </c>
      <c r="B923" t="s">
        <v>2544</v>
      </c>
      <c r="C923" t="s">
        <v>2546</v>
      </c>
      <c r="D923" t="s">
        <v>9561</v>
      </c>
    </row>
    <row r="924" spans="1:4" x14ac:dyDescent="0.2">
      <c r="A924" t="s">
        <v>3431</v>
      </c>
      <c r="B924" t="s">
        <v>2544</v>
      </c>
      <c r="C924" t="s">
        <v>2546</v>
      </c>
      <c r="D924" t="s">
        <v>9561</v>
      </c>
    </row>
    <row r="925" spans="1:4" x14ac:dyDescent="0.2">
      <c r="A925" t="s">
        <v>3432</v>
      </c>
      <c r="B925" t="s">
        <v>2549</v>
      </c>
      <c r="C925" t="s">
        <v>2546</v>
      </c>
      <c r="D925" t="s">
        <v>9560</v>
      </c>
    </row>
    <row r="926" spans="1:4" x14ac:dyDescent="0.2">
      <c r="A926" t="s">
        <v>3434</v>
      </c>
      <c r="B926" t="s">
        <v>2549</v>
      </c>
      <c r="C926" t="s">
        <v>2563</v>
      </c>
      <c r="D926" t="s">
        <v>9562</v>
      </c>
    </row>
    <row r="927" spans="1:4" x14ac:dyDescent="0.2">
      <c r="A927" t="s">
        <v>3433</v>
      </c>
      <c r="B927" t="s">
        <v>2549</v>
      </c>
      <c r="C927" t="s">
        <v>2563</v>
      </c>
      <c r="D927" t="s">
        <v>9562</v>
      </c>
    </row>
    <row r="928" spans="1:4" x14ac:dyDescent="0.2">
      <c r="A928" t="s">
        <v>3436</v>
      </c>
      <c r="B928" t="s">
        <v>2544</v>
      </c>
      <c r="C928" t="s">
        <v>2546</v>
      </c>
      <c r="D928" t="s">
        <v>9561</v>
      </c>
    </row>
    <row r="929" spans="1:4" x14ac:dyDescent="0.2">
      <c r="A929" t="s">
        <v>3435</v>
      </c>
      <c r="B929" t="s">
        <v>2544</v>
      </c>
      <c r="C929" t="s">
        <v>2546</v>
      </c>
      <c r="D929" t="s">
        <v>9561</v>
      </c>
    </row>
    <row r="930" spans="1:4" x14ac:dyDescent="0.2">
      <c r="A930" t="s">
        <v>3437</v>
      </c>
      <c r="B930" t="s">
        <v>2544</v>
      </c>
      <c r="C930" t="s">
        <v>2546</v>
      </c>
      <c r="D930" t="s">
        <v>9561</v>
      </c>
    </row>
    <row r="931" spans="1:4" x14ac:dyDescent="0.2">
      <c r="A931" t="s">
        <v>3438</v>
      </c>
      <c r="B931" t="s">
        <v>2544</v>
      </c>
      <c r="C931" t="s">
        <v>2546</v>
      </c>
      <c r="D931" t="s">
        <v>9561</v>
      </c>
    </row>
    <row r="932" spans="1:4" x14ac:dyDescent="0.2">
      <c r="A932" t="s">
        <v>3439</v>
      </c>
      <c r="B932" t="s">
        <v>2544</v>
      </c>
      <c r="C932" t="s">
        <v>2563</v>
      </c>
      <c r="D932" t="s">
        <v>9563</v>
      </c>
    </row>
    <row r="933" spans="1:4" x14ac:dyDescent="0.2">
      <c r="A933" t="s">
        <v>3443</v>
      </c>
      <c r="B933" t="s">
        <v>2544</v>
      </c>
      <c r="C933" t="s">
        <v>2563</v>
      </c>
      <c r="D933" t="s">
        <v>9563</v>
      </c>
    </row>
    <row r="934" spans="1:4" x14ac:dyDescent="0.2">
      <c r="A934" t="s">
        <v>3440</v>
      </c>
      <c r="B934" t="s">
        <v>2549</v>
      </c>
      <c r="C934" t="s">
        <v>2563</v>
      </c>
      <c r="D934" t="s">
        <v>9562</v>
      </c>
    </row>
    <row r="935" spans="1:4" x14ac:dyDescent="0.2">
      <c r="A935" t="s">
        <v>3441</v>
      </c>
      <c r="B935" t="s">
        <v>2544</v>
      </c>
      <c r="C935" t="s">
        <v>2563</v>
      </c>
      <c r="D935" t="s">
        <v>9563</v>
      </c>
    </row>
    <row r="936" spans="1:4" x14ac:dyDescent="0.2">
      <c r="A936" t="s">
        <v>3442</v>
      </c>
      <c r="B936" t="s">
        <v>2544</v>
      </c>
      <c r="C936" t="s">
        <v>2563</v>
      </c>
      <c r="D936" t="s">
        <v>9563</v>
      </c>
    </row>
    <row r="937" spans="1:4" x14ac:dyDescent="0.2">
      <c r="A937" t="s">
        <v>9607</v>
      </c>
      <c r="B937" t="s">
        <v>2544</v>
      </c>
      <c r="C937" t="s">
        <v>2588</v>
      </c>
      <c r="D937" t="s">
        <v>9567</v>
      </c>
    </row>
    <row r="938" spans="1:4" x14ac:dyDescent="0.2">
      <c r="A938" t="s">
        <v>3444</v>
      </c>
      <c r="B938" t="s">
        <v>2544</v>
      </c>
      <c r="C938" t="s">
        <v>2546</v>
      </c>
      <c r="D938" t="s">
        <v>9561</v>
      </c>
    </row>
    <row r="939" spans="1:4" x14ac:dyDescent="0.2">
      <c r="A939" t="s">
        <v>3445</v>
      </c>
      <c r="B939" t="s">
        <v>2544</v>
      </c>
      <c r="C939" t="s">
        <v>2546</v>
      </c>
      <c r="D939" t="s">
        <v>9561</v>
      </c>
    </row>
    <row r="940" spans="1:4" x14ac:dyDescent="0.2">
      <c r="A940" t="s">
        <v>9608</v>
      </c>
      <c r="B940" t="s">
        <v>2544</v>
      </c>
      <c r="C940" t="s">
        <v>2588</v>
      </c>
      <c r="D940" t="s">
        <v>9567</v>
      </c>
    </row>
    <row r="941" spans="1:4" x14ac:dyDescent="0.2">
      <c r="A941" t="s">
        <v>3446</v>
      </c>
      <c r="B941" t="s">
        <v>2544</v>
      </c>
      <c r="C941" t="s">
        <v>2563</v>
      </c>
      <c r="D941" t="s">
        <v>9563</v>
      </c>
    </row>
    <row r="942" spans="1:4" x14ac:dyDescent="0.2">
      <c r="A942" t="s">
        <v>3447</v>
      </c>
      <c r="B942" t="s">
        <v>2544</v>
      </c>
      <c r="C942" t="s">
        <v>2546</v>
      </c>
      <c r="D942" t="s">
        <v>9561</v>
      </c>
    </row>
    <row r="943" spans="1:4" x14ac:dyDescent="0.2">
      <c r="A943" t="s">
        <v>3448</v>
      </c>
      <c r="B943" t="s">
        <v>2544</v>
      </c>
      <c r="C943" t="s">
        <v>2563</v>
      </c>
      <c r="D943" t="s">
        <v>9563</v>
      </c>
    </row>
    <row r="944" spans="1:4" x14ac:dyDescent="0.2">
      <c r="A944" t="s">
        <v>3449</v>
      </c>
      <c r="B944" t="s">
        <v>2544</v>
      </c>
      <c r="C944" t="s">
        <v>2563</v>
      </c>
      <c r="D944" t="s">
        <v>9563</v>
      </c>
    </row>
    <row r="945" spans="1:4" x14ac:dyDescent="0.2">
      <c r="A945" t="s">
        <v>3450</v>
      </c>
      <c r="B945" t="s">
        <v>2544</v>
      </c>
      <c r="C945" t="s">
        <v>2563</v>
      </c>
      <c r="D945" t="s">
        <v>9563</v>
      </c>
    </row>
    <row r="946" spans="1:4" x14ac:dyDescent="0.2">
      <c r="A946" t="s">
        <v>3451</v>
      </c>
      <c r="B946" t="s">
        <v>2544</v>
      </c>
      <c r="C946" t="s">
        <v>2563</v>
      </c>
      <c r="D946" t="s">
        <v>9563</v>
      </c>
    </row>
    <row r="947" spans="1:4" x14ac:dyDescent="0.2">
      <c r="A947" t="s">
        <v>3452</v>
      </c>
      <c r="B947" t="s">
        <v>2544</v>
      </c>
      <c r="C947" t="s">
        <v>2563</v>
      </c>
      <c r="D947" t="s">
        <v>9563</v>
      </c>
    </row>
    <row r="948" spans="1:4" x14ac:dyDescent="0.2">
      <c r="A948" t="s">
        <v>3453</v>
      </c>
      <c r="B948" t="s">
        <v>2549</v>
      </c>
      <c r="C948" t="s">
        <v>2563</v>
      </c>
      <c r="D948" t="s">
        <v>9562</v>
      </c>
    </row>
    <row r="949" spans="1:4" x14ac:dyDescent="0.2">
      <c r="A949" t="s">
        <v>3454</v>
      </c>
      <c r="B949" t="s">
        <v>2549</v>
      </c>
      <c r="C949" t="s">
        <v>2563</v>
      </c>
      <c r="D949" t="s">
        <v>9562</v>
      </c>
    </row>
    <row r="950" spans="1:4" x14ac:dyDescent="0.2">
      <c r="A950" t="s">
        <v>3455</v>
      </c>
      <c r="B950" t="s">
        <v>2549</v>
      </c>
      <c r="C950" t="s">
        <v>2563</v>
      </c>
      <c r="D950" t="s">
        <v>9562</v>
      </c>
    </row>
    <row r="951" spans="1:4" x14ac:dyDescent="0.2">
      <c r="A951" t="s">
        <v>3456</v>
      </c>
      <c r="B951" t="s">
        <v>2549</v>
      </c>
      <c r="C951" t="s">
        <v>2563</v>
      </c>
      <c r="D951" t="s">
        <v>9562</v>
      </c>
    </row>
    <row r="952" spans="1:4" x14ac:dyDescent="0.2">
      <c r="A952" t="s">
        <v>3457</v>
      </c>
      <c r="B952" t="s">
        <v>2549</v>
      </c>
      <c r="C952" t="s">
        <v>2546</v>
      </c>
      <c r="D952" t="s">
        <v>9560</v>
      </c>
    </row>
    <row r="953" spans="1:4" x14ac:dyDescent="0.2">
      <c r="A953" t="s">
        <v>3458</v>
      </c>
      <c r="B953" t="s">
        <v>2549</v>
      </c>
      <c r="C953" t="s">
        <v>2546</v>
      </c>
      <c r="D953" t="s">
        <v>9560</v>
      </c>
    </row>
    <row r="954" spans="1:4" x14ac:dyDescent="0.2">
      <c r="A954" t="s">
        <v>3459</v>
      </c>
      <c r="B954" t="s">
        <v>2544</v>
      </c>
      <c r="C954" t="s">
        <v>2546</v>
      </c>
      <c r="D954" t="s">
        <v>9561</v>
      </c>
    </row>
    <row r="955" spans="1:4" x14ac:dyDescent="0.2">
      <c r="A955" t="s">
        <v>3460</v>
      </c>
      <c r="B955" t="s">
        <v>2544</v>
      </c>
      <c r="C955" t="s">
        <v>2546</v>
      </c>
      <c r="D955" t="s">
        <v>9561</v>
      </c>
    </row>
    <row r="956" spans="1:4" x14ac:dyDescent="0.2">
      <c r="A956" t="s">
        <v>3461</v>
      </c>
      <c r="B956" t="s">
        <v>2544</v>
      </c>
      <c r="C956" t="s">
        <v>2546</v>
      </c>
      <c r="D956" t="s">
        <v>9561</v>
      </c>
    </row>
    <row r="957" spans="1:4" x14ac:dyDescent="0.2">
      <c r="A957" t="s">
        <v>3462</v>
      </c>
      <c r="B957" t="s">
        <v>2549</v>
      </c>
      <c r="C957" t="s">
        <v>2563</v>
      </c>
      <c r="D957" t="s">
        <v>9562</v>
      </c>
    </row>
    <row r="958" spans="1:4" x14ac:dyDescent="0.2">
      <c r="A958" t="s">
        <v>3463</v>
      </c>
      <c r="B958" t="s">
        <v>2549</v>
      </c>
      <c r="C958" t="s">
        <v>2546</v>
      </c>
      <c r="D958" t="s">
        <v>9560</v>
      </c>
    </row>
    <row r="959" spans="1:4" x14ac:dyDescent="0.2">
      <c r="A959" t="s">
        <v>3464</v>
      </c>
      <c r="B959" t="s">
        <v>2549</v>
      </c>
      <c r="C959" t="s">
        <v>2563</v>
      </c>
      <c r="D959" t="s">
        <v>9562</v>
      </c>
    </row>
    <row r="960" spans="1:4" x14ac:dyDescent="0.2">
      <c r="A960" t="s">
        <v>3465</v>
      </c>
      <c r="B960" t="s">
        <v>2549</v>
      </c>
      <c r="C960" t="s">
        <v>2546</v>
      </c>
      <c r="D960" t="s">
        <v>9560</v>
      </c>
    </row>
    <row r="961" spans="1:4" x14ac:dyDescent="0.2">
      <c r="A961" t="s">
        <v>3466</v>
      </c>
      <c r="B961" t="s">
        <v>2544</v>
      </c>
      <c r="C961" t="s">
        <v>2563</v>
      </c>
      <c r="D961" t="s">
        <v>9563</v>
      </c>
    </row>
    <row r="962" spans="1:4" x14ac:dyDescent="0.2">
      <c r="A962" t="s">
        <v>3467</v>
      </c>
      <c r="B962" t="s">
        <v>2544</v>
      </c>
      <c r="C962" t="s">
        <v>2546</v>
      </c>
      <c r="D962" t="s">
        <v>9561</v>
      </c>
    </row>
    <row r="963" spans="1:4" x14ac:dyDescent="0.2">
      <c r="A963" t="s">
        <v>3468</v>
      </c>
      <c r="B963" t="s">
        <v>2549</v>
      </c>
      <c r="C963" t="s">
        <v>2563</v>
      </c>
      <c r="D963" t="s">
        <v>9562</v>
      </c>
    </row>
    <row r="964" spans="1:4" x14ac:dyDescent="0.2">
      <c r="A964" t="s">
        <v>3469</v>
      </c>
      <c r="B964" t="s">
        <v>2549</v>
      </c>
      <c r="C964" t="s">
        <v>2546</v>
      </c>
      <c r="D964" t="s">
        <v>9560</v>
      </c>
    </row>
    <row r="965" spans="1:4" x14ac:dyDescent="0.2">
      <c r="A965" t="s">
        <v>3470</v>
      </c>
      <c r="B965" t="s">
        <v>2544</v>
      </c>
      <c r="C965" t="s">
        <v>2563</v>
      </c>
      <c r="D965" t="s">
        <v>9563</v>
      </c>
    </row>
    <row r="966" spans="1:4" x14ac:dyDescent="0.2">
      <c r="A966" t="s">
        <v>3471</v>
      </c>
      <c r="B966" t="s">
        <v>2549</v>
      </c>
      <c r="C966" t="s">
        <v>2546</v>
      </c>
      <c r="D966" t="s">
        <v>9560</v>
      </c>
    </row>
    <row r="967" spans="1:4" x14ac:dyDescent="0.2">
      <c r="A967" t="s">
        <v>3472</v>
      </c>
      <c r="B967" t="s">
        <v>2549</v>
      </c>
      <c r="C967" t="s">
        <v>2546</v>
      </c>
      <c r="D967" t="s">
        <v>9560</v>
      </c>
    </row>
    <row r="968" spans="1:4" x14ac:dyDescent="0.2">
      <c r="A968" t="s">
        <v>3473</v>
      </c>
      <c r="B968" t="s">
        <v>2549</v>
      </c>
      <c r="C968" t="s">
        <v>2546</v>
      </c>
      <c r="D968" t="s">
        <v>9560</v>
      </c>
    </row>
    <row r="969" spans="1:4" x14ac:dyDescent="0.2">
      <c r="A969" t="s">
        <v>3474</v>
      </c>
      <c r="B969" t="s">
        <v>2549</v>
      </c>
      <c r="C969" t="s">
        <v>2563</v>
      </c>
      <c r="D969" t="s">
        <v>9562</v>
      </c>
    </row>
    <row r="970" spans="1:4" x14ac:dyDescent="0.2">
      <c r="A970" t="s">
        <v>9609</v>
      </c>
      <c r="B970" t="s">
        <v>2549</v>
      </c>
      <c r="C970" t="s">
        <v>2588</v>
      </c>
      <c r="D970" t="s">
        <v>9565</v>
      </c>
    </row>
    <row r="971" spans="1:4" x14ac:dyDescent="0.2">
      <c r="A971" t="s">
        <v>9610</v>
      </c>
      <c r="B971" t="s">
        <v>2544</v>
      </c>
      <c r="C971" t="s">
        <v>2588</v>
      </c>
      <c r="D971" t="s">
        <v>9567</v>
      </c>
    </row>
    <row r="972" spans="1:4" x14ac:dyDescent="0.2">
      <c r="A972" t="s">
        <v>9611</v>
      </c>
      <c r="B972" t="s">
        <v>2549</v>
      </c>
      <c r="C972" t="s">
        <v>2588</v>
      </c>
      <c r="D972" t="s">
        <v>9565</v>
      </c>
    </row>
    <row r="973" spans="1:4" x14ac:dyDescent="0.2">
      <c r="A973" t="s">
        <v>3476</v>
      </c>
      <c r="B973" t="s">
        <v>2544</v>
      </c>
      <c r="C973" t="s">
        <v>2563</v>
      </c>
      <c r="D973" t="s">
        <v>9563</v>
      </c>
    </row>
    <row r="974" spans="1:4" x14ac:dyDescent="0.2">
      <c r="A974" t="s">
        <v>3477</v>
      </c>
      <c r="B974" t="s">
        <v>2549</v>
      </c>
      <c r="C974" t="s">
        <v>2563</v>
      </c>
      <c r="D974" t="s">
        <v>9562</v>
      </c>
    </row>
    <row r="975" spans="1:4" x14ac:dyDescent="0.2">
      <c r="A975" t="s">
        <v>3478</v>
      </c>
      <c r="B975" t="s">
        <v>2544</v>
      </c>
      <c r="C975" t="s">
        <v>2563</v>
      </c>
      <c r="D975" t="s">
        <v>9563</v>
      </c>
    </row>
    <row r="976" spans="1:4" x14ac:dyDescent="0.2">
      <c r="A976" t="s">
        <v>3479</v>
      </c>
      <c r="B976" t="s">
        <v>2544</v>
      </c>
      <c r="C976" t="s">
        <v>2563</v>
      </c>
      <c r="D976" t="s">
        <v>9563</v>
      </c>
    </row>
    <row r="977" spans="1:4" x14ac:dyDescent="0.2">
      <c r="A977" t="s">
        <v>3475</v>
      </c>
      <c r="B977" t="s">
        <v>2544</v>
      </c>
      <c r="C977" t="s">
        <v>2563</v>
      </c>
      <c r="D977" t="s">
        <v>9563</v>
      </c>
    </row>
    <row r="978" spans="1:4" x14ac:dyDescent="0.2">
      <c r="A978" t="s">
        <v>3480</v>
      </c>
      <c r="B978" t="s">
        <v>2544</v>
      </c>
      <c r="C978" t="s">
        <v>2546</v>
      </c>
      <c r="D978" t="s">
        <v>9561</v>
      </c>
    </row>
    <row r="979" spans="1:4" x14ac:dyDescent="0.2">
      <c r="A979" t="s">
        <v>3481</v>
      </c>
      <c r="B979" t="s">
        <v>2549</v>
      </c>
      <c r="C979" t="s">
        <v>2546</v>
      </c>
      <c r="D979" t="s">
        <v>9560</v>
      </c>
    </row>
    <row r="980" spans="1:4" x14ac:dyDescent="0.2">
      <c r="A980" t="s">
        <v>3482</v>
      </c>
      <c r="B980" t="s">
        <v>2544</v>
      </c>
      <c r="C980" t="s">
        <v>2546</v>
      </c>
      <c r="D980" t="s">
        <v>9561</v>
      </c>
    </row>
    <row r="981" spans="1:4" x14ac:dyDescent="0.2">
      <c r="A981" t="s">
        <v>3483</v>
      </c>
      <c r="B981" t="s">
        <v>2544</v>
      </c>
      <c r="C981" t="s">
        <v>2546</v>
      </c>
      <c r="D981" t="s">
        <v>9561</v>
      </c>
    </row>
    <row r="982" spans="1:4" x14ac:dyDescent="0.2">
      <c r="A982" t="s">
        <v>3484</v>
      </c>
      <c r="B982" t="s">
        <v>2549</v>
      </c>
      <c r="C982" t="s">
        <v>2546</v>
      </c>
      <c r="D982" t="s">
        <v>9560</v>
      </c>
    </row>
    <row r="983" spans="1:4" x14ac:dyDescent="0.2">
      <c r="A983" t="s">
        <v>3485</v>
      </c>
      <c r="B983" t="s">
        <v>2549</v>
      </c>
      <c r="C983" t="s">
        <v>2546</v>
      </c>
      <c r="D983" t="s">
        <v>9560</v>
      </c>
    </row>
    <row r="984" spans="1:4" x14ac:dyDescent="0.2">
      <c r="A984" t="s">
        <v>3486</v>
      </c>
      <c r="B984" t="s">
        <v>2544</v>
      </c>
      <c r="C984" t="s">
        <v>2563</v>
      </c>
      <c r="D984" t="s">
        <v>9563</v>
      </c>
    </row>
    <row r="985" spans="1:4" x14ac:dyDescent="0.2">
      <c r="A985" t="s">
        <v>3487</v>
      </c>
      <c r="B985" t="s">
        <v>2544</v>
      </c>
      <c r="C985" t="s">
        <v>2563</v>
      </c>
      <c r="D985" t="s">
        <v>9563</v>
      </c>
    </row>
    <row r="986" spans="1:4" x14ac:dyDescent="0.2">
      <c r="A986" t="s">
        <v>3488</v>
      </c>
      <c r="B986" t="s">
        <v>2544</v>
      </c>
      <c r="C986" t="s">
        <v>2546</v>
      </c>
      <c r="D986" t="s">
        <v>9561</v>
      </c>
    </row>
    <row r="987" spans="1:4" x14ac:dyDescent="0.2">
      <c r="A987" t="s">
        <v>3489</v>
      </c>
      <c r="B987" t="s">
        <v>2544</v>
      </c>
      <c r="C987" t="s">
        <v>2563</v>
      </c>
      <c r="D987" t="s">
        <v>9563</v>
      </c>
    </row>
    <row r="988" spans="1:4" x14ac:dyDescent="0.2">
      <c r="A988" t="s">
        <v>3490</v>
      </c>
      <c r="B988" t="s">
        <v>2544</v>
      </c>
      <c r="C988" t="s">
        <v>2546</v>
      </c>
      <c r="D988" t="s">
        <v>9561</v>
      </c>
    </row>
    <row r="989" spans="1:4" x14ac:dyDescent="0.2">
      <c r="A989" t="s">
        <v>3491</v>
      </c>
      <c r="B989" t="s">
        <v>2549</v>
      </c>
      <c r="C989" t="s">
        <v>2563</v>
      </c>
      <c r="D989" t="s">
        <v>9562</v>
      </c>
    </row>
    <row r="990" spans="1:4" x14ac:dyDescent="0.2">
      <c r="A990" t="s">
        <v>3492</v>
      </c>
      <c r="B990" t="s">
        <v>2544</v>
      </c>
      <c r="C990" t="s">
        <v>2563</v>
      </c>
      <c r="D990" t="s">
        <v>9563</v>
      </c>
    </row>
    <row r="991" spans="1:4" x14ac:dyDescent="0.2">
      <c r="A991" t="s">
        <v>3493</v>
      </c>
      <c r="B991" t="s">
        <v>2544</v>
      </c>
      <c r="C991" t="s">
        <v>2563</v>
      </c>
      <c r="D991" t="s">
        <v>9563</v>
      </c>
    </row>
    <row r="992" spans="1:4" x14ac:dyDescent="0.2">
      <c r="A992" t="s">
        <v>3494</v>
      </c>
      <c r="B992" t="s">
        <v>2544</v>
      </c>
      <c r="C992" t="s">
        <v>2563</v>
      </c>
      <c r="D992" t="s">
        <v>9563</v>
      </c>
    </row>
    <row r="993" spans="1:4" x14ac:dyDescent="0.2">
      <c r="A993" t="s">
        <v>3495</v>
      </c>
      <c r="B993" t="s">
        <v>2549</v>
      </c>
      <c r="C993" t="s">
        <v>2563</v>
      </c>
      <c r="D993" t="s">
        <v>9562</v>
      </c>
    </row>
    <row r="994" spans="1:4" x14ac:dyDescent="0.2">
      <c r="A994" t="s">
        <v>3496</v>
      </c>
      <c r="B994" t="s">
        <v>2544</v>
      </c>
      <c r="C994" t="s">
        <v>2546</v>
      </c>
      <c r="D994" t="s">
        <v>9561</v>
      </c>
    </row>
    <row r="995" spans="1:4" x14ac:dyDescent="0.2">
      <c r="A995" t="s">
        <v>3497</v>
      </c>
      <c r="B995" t="s">
        <v>2549</v>
      </c>
      <c r="C995" t="s">
        <v>2563</v>
      </c>
      <c r="D995" t="s">
        <v>9562</v>
      </c>
    </row>
    <row r="996" spans="1:4" x14ac:dyDescent="0.2">
      <c r="A996" t="s">
        <v>3498</v>
      </c>
      <c r="B996" t="s">
        <v>2549</v>
      </c>
      <c r="C996" t="s">
        <v>2563</v>
      </c>
      <c r="D996" t="s">
        <v>9562</v>
      </c>
    </row>
    <row r="997" spans="1:4" x14ac:dyDescent="0.2">
      <c r="A997" t="s">
        <v>3499</v>
      </c>
      <c r="B997" t="s">
        <v>2549</v>
      </c>
      <c r="C997" t="s">
        <v>2563</v>
      </c>
      <c r="D997" t="s">
        <v>9562</v>
      </c>
    </row>
    <row r="998" spans="1:4" x14ac:dyDescent="0.2">
      <c r="A998" t="s">
        <v>3500</v>
      </c>
      <c r="B998" t="s">
        <v>2544</v>
      </c>
      <c r="C998" t="s">
        <v>2563</v>
      </c>
      <c r="D998" t="s">
        <v>9563</v>
      </c>
    </row>
    <row r="999" spans="1:4" x14ac:dyDescent="0.2">
      <c r="A999" t="s">
        <v>9612</v>
      </c>
      <c r="B999" t="s">
        <v>2544</v>
      </c>
      <c r="C999" t="s">
        <v>2588</v>
      </c>
      <c r="D999" t="s">
        <v>9567</v>
      </c>
    </row>
    <row r="1000" spans="1:4" x14ac:dyDescent="0.2">
      <c r="A1000" t="s">
        <v>9613</v>
      </c>
      <c r="B1000" t="s">
        <v>2544</v>
      </c>
      <c r="C1000" t="s">
        <v>2588</v>
      </c>
      <c r="D1000" t="s">
        <v>9567</v>
      </c>
    </row>
    <row r="1001" spans="1:4" x14ac:dyDescent="0.2">
      <c r="A1001" t="s">
        <v>3506</v>
      </c>
      <c r="B1001" t="s">
        <v>2549</v>
      </c>
      <c r="C1001" t="s">
        <v>2546</v>
      </c>
      <c r="D1001" t="s">
        <v>9560</v>
      </c>
    </row>
    <row r="1002" spans="1:4" x14ac:dyDescent="0.2">
      <c r="A1002" t="s">
        <v>3507</v>
      </c>
      <c r="B1002" t="s">
        <v>2544</v>
      </c>
      <c r="C1002" t="s">
        <v>2563</v>
      </c>
      <c r="D1002" t="s">
        <v>9563</v>
      </c>
    </row>
    <row r="1003" spans="1:4" x14ac:dyDescent="0.2">
      <c r="A1003" t="s">
        <v>3505</v>
      </c>
      <c r="B1003" t="s">
        <v>2544</v>
      </c>
      <c r="C1003" t="s">
        <v>2563</v>
      </c>
      <c r="D1003" t="s">
        <v>9563</v>
      </c>
    </row>
    <row r="1004" spans="1:4" x14ac:dyDescent="0.2">
      <c r="A1004" t="s">
        <v>3508</v>
      </c>
      <c r="B1004" t="s">
        <v>2544</v>
      </c>
      <c r="C1004" t="s">
        <v>2546</v>
      </c>
      <c r="D1004" t="s">
        <v>9561</v>
      </c>
    </row>
    <row r="1005" spans="1:4" x14ac:dyDescent="0.2">
      <c r="A1005" t="s">
        <v>3501</v>
      </c>
      <c r="B1005" t="s">
        <v>2544</v>
      </c>
      <c r="C1005" t="s">
        <v>2563</v>
      </c>
      <c r="D1005" t="s">
        <v>9563</v>
      </c>
    </row>
    <row r="1006" spans="1:4" x14ac:dyDescent="0.2">
      <c r="A1006" t="s">
        <v>3502</v>
      </c>
      <c r="B1006" t="s">
        <v>2544</v>
      </c>
      <c r="C1006" t="s">
        <v>2563</v>
      </c>
      <c r="D1006" t="s">
        <v>9563</v>
      </c>
    </row>
    <row r="1007" spans="1:4" x14ac:dyDescent="0.2">
      <c r="A1007" t="s">
        <v>3503</v>
      </c>
      <c r="B1007" t="s">
        <v>2544</v>
      </c>
      <c r="C1007" t="s">
        <v>2563</v>
      </c>
      <c r="D1007" t="s">
        <v>9563</v>
      </c>
    </row>
    <row r="1008" spans="1:4" x14ac:dyDescent="0.2">
      <c r="A1008" t="s">
        <v>3504</v>
      </c>
      <c r="B1008" t="s">
        <v>2544</v>
      </c>
      <c r="C1008" t="s">
        <v>2563</v>
      </c>
      <c r="D1008" t="s">
        <v>9563</v>
      </c>
    </row>
    <row r="1009" spans="1:4" x14ac:dyDescent="0.2">
      <c r="A1009" t="s">
        <v>3509</v>
      </c>
      <c r="B1009" t="s">
        <v>2549</v>
      </c>
      <c r="C1009" t="s">
        <v>2546</v>
      </c>
      <c r="D1009" t="s">
        <v>9560</v>
      </c>
    </row>
    <row r="1010" spans="1:4" x14ac:dyDescent="0.2">
      <c r="A1010" t="s">
        <v>3510</v>
      </c>
      <c r="B1010" t="s">
        <v>2544</v>
      </c>
      <c r="C1010" t="s">
        <v>2563</v>
      </c>
      <c r="D1010" t="s">
        <v>9563</v>
      </c>
    </row>
    <row r="1011" spans="1:4" x14ac:dyDescent="0.2">
      <c r="A1011" t="s">
        <v>3511</v>
      </c>
      <c r="B1011" t="s">
        <v>2549</v>
      </c>
      <c r="C1011" t="s">
        <v>2563</v>
      </c>
      <c r="D1011" t="s">
        <v>9562</v>
      </c>
    </row>
    <row r="1012" spans="1:4" x14ac:dyDescent="0.2">
      <c r="A1012" t="s">
        <v>3512</v>
      </c>
      <c r="B1012" t="s">
        <v>2549</v>
      </c>
      <c r="C1012" t="s">
        <v>2563</v>
      </c>
      <c r="D1012" t="s">
        <v>9562</v>
      </c>
    </row>
    <row r="1013" spans="1:4" x14ac:dyDescent="0.2">
      <c r="A1013" t="s">
        <v>3513</v>
      </c>
      <c r="B1013" t="s">
        <v>2544</v>
      </c>
      <c r="C1013" t="s">
        <v>2563</v>
      </c>
      <c r="D1013" t="s">
        <v>9563</v>
      </c>
    </row>
    <row r="1014" spans="1:4" x14ac:dyDescent="0.2">
      <c r="A1014" t="s">
        <v>3514</v>
      </c>
      <c r="B1014" t="s">
        <v>2549</v>
      </c>
      <c r="C1014" t="s">
        <v>2546</v>
      </c>
      <c r="D1014" t="s">
        <v>9560</v>
      </c>
    </row>
    <row r="1015" spans="1:4" x14ac:dyDescent="0.2">
      <c r="A1015" t="s">
        <v>3515</v>
      </c>
      <c r="B1015" t="s">
        <v>2549</v>
      </c>
      <c r="C1015" t="s">
        <v>2563</v>
      </c>
      <c r="D1015" t="s">
        <v>9562</v>
      </c>
    </row>
    <row r="1016" spans="1:4" x14ac:dyDescent="0.2">
      <c r="A1016" t="s">
        <v>3516</v>
      </c>
      <c r="B1016" t="s">
        <v>2549</v>
      </c>
      <c r="C1016" t="s">
        <v>2563</v>
      </c>
      <c r="D1016" t="s">
        <v>9562</v>
      </c>
    </row>
    <row r="1017" spans="1:4" x14ac:dyDescent="0.2">
      <c r="A1017" t="s">
        <v>3518</v>
      </c>
      <c r="B1017" t="s">
        <v>2544</v>
      </c>
      <c r="C1017" t="s">
        <v>2563</v>
      </c>
      <c r="D1017" t="s">
        <v>9563</v>
      </c>
    </row>
    <row r="1018" spans="1:4" x14ac:dyDescent="0.2">
      <c r="A1018" t="s">
        <v>3519</v>
      </c>
      <c r="B1018" t="s">
        <v>2544</v>
      </c>
      <c r="C1018" t="s">
        <v>2563</v>
      </c>
      <c r="D1018" t="s">
        <v>9563</v>
      </c>
    </row>
    <row r="1019" spans="1:4" x14ac:dyDescent="0.2">
      <c r="A1019" t="s">
        <v>3517</v>
      </c>
      <c r="B1019" t="s">
        <v>2544</v>
      </c>
      <c r="C1019" t="s">
        <v>2563</v>
      </c>
      <c r="D1019" t="s">
        <v>9563</v>
      </c>
    </row>
    <row r="1020" spans="1:4" x14ac:dyDescent="0.2">
      <c r="A1020" t="s">
        <v>3520</v>
      </c>
      <c r="B1020" t="s">
        <v>2544</v>
      </c>
      <c r="C1020" t="s">
        <v>2563</v>
      </c>
      <c r="D1020" t="s">
        <v>9563</v>
      </c>
    </row>
    <row r="1021" spans="1:4" x14ac:dyDescent="0.2">
      <c r="A1021" t="s">
        <v>3521</v>
      </c>
      <c r="B1021" t="s">
        <v>2544</v>
      </c>
      <c r="C1021" t="s">
        <v>2563</v>
      </c>
      <c r="D1021" t="s">
        <v>9563</v>
      </c>
    </row>
    <row r="1022" spans="1:4" x14ac:dyDescent="0.2">
      <c r="A1022" t="s">
        <v>3522</v>
      </c>
      <c r="B1022" t="s">
        <v>2549</v>
      </c>
      <c r="C1022" t="s">
        <v>2546</v>
      </c>
      <c r="D1022" t="s">
        <v>9560</v>
      </c>
    </row>
    <row r="1023" spans="1:4" x14ac:dyDescent="0.2">
      <c r="A1023" t="s">
        <v>3523</v>
      </c>
      <c r="B1023" t="s">
        <v>2549</v>
      </c>
      <c r="C1023" t="s">
        <v>2546</v>
      </c>
      <c r="D1023" t="s">
        <v>9560</v>
      </c>
    </row>
    <row r="1024" spans="1:4" x14ac:dyDescent="0.2">
      <c r="A1024" t="s">
        <v>3524</v>
      </c>
      <c r="B1024" t="s">
        <v>2549</v>
      </c>
      <c r="C1024" t="s">
        <v>2546</v>
      </c>
      <c r="D1024" t="s">
        <v>9560</v>
      </c>
    </row>
    <row r="1025" spans="1:4" x14ac:dyDescent="0.2">
      <c r="A1025" t="s">
        <v>3525</v>
      </c>
      <c r="B1025" t="s">
        <v>2549</v>
      </c>
      <c r="C1025" t="s">
        <v>2546</v>
      </c>
      <c r="D1025" t="s">
        <v>9560</v>
      </c>
    </row>
    <row r="1026" spans="1:4" x14ac:dyDescent="0.2">
      <c r="A1026" t="s">
        <v>3526</v>
      </c>
      <c r="B1026" t="s">
        <v>2549</v>
      </c>
      <c r="C1026" t="s">
        <v>2546</v>
      </c>
      <c r="D1026" t="s">
        <v>9560</v>
      </c>
    </row>
    <row r="1027" spans="1:4" x14ac:dyDescent="0.2">
      <c r="A1027" t="s">
        <v>3527</v>
      </c>
      <c r="B1027" t="s">
        <v>2549</v>
      </c>
      <c r="C1027" t="s">
        <v>2563</v>
      </c>
      <c r="D1027" t="s">
        <v>9562</v>
      </c>
    </row>
    <row r="1028" spans="1:4" x14ac:dyDescent="0.2">
      <c r="A1028" t="s">
        <v>3528</v>
      </c>
      <c r="B1028" t="s">
        <v>2544</v>
      </c>
      <c r="C1028" t="s">
        <v>2588</v>
      </c>
      <c r="D1028" t="s">
        <v>9567</v>
      </c>
    </row>
    <row r="1029" spans="1:4" x14ac:dyDescent="0.2">
      <c r="A1029" t="s">
        <v>9614</v>
      </c>
      <c r="B1029" t="s">
        <v>2544</v>
      </c>
      <c r="C1029" t="s">
        <v>2588</v>
      </c>
      <c r="D1029" t="s">
        <v>9567</v>
      </c>
    </row>
    <row r="1030" spans="1:4" x14ac:dyDescent="0.2">
      <c r="A1030" t="s">
        <v>3529</v>
      </c>
      <c r="B1030" t="s">
        <v>2544</v>
      </c>
      <c r="C1030" t="s">
        <v>2546</v>
      </c>
      <c r="D1030" t="s">
        <v>9561</v>
      </c>
    </row>
    <row r="1031" spans="1:4" x14ac:dyDescent="0.2">
      <c r="A1031" t="s">
        <v>3530</v>
      </c>
      <c r="B1031" t="s">
        <v>2549</v>
      </c>
      <c r="C1031" t="s">
        <v>2563</v>
      </c>
      <c r="D1031" t="s">
        <v>9562</v>
      </c>
    </row>
    <row r="1032" spans="1:4" x14ac:dyDescent="0.2">
      <c r="A1032" t="s">
        <v>3531</v>
      </c>
      <c r="B1032" t="s">
        <v>2544</v>
      </c>
      <c r="C1032" t="s">
        <v>2546</v>
      </c>
      <c r="D1032" t="s">
        <v>9561</v>
      </c>
    </row>
    <row r="1033" spans="1:4" x14ac:dyDescent="0.2">
      <c r="A1033" t="s">
        <v>3532</v>
      </c>
      <c r="B1033" t="s">
        <v>2544</v>
      </c>
      <c r="C1033" t="s">
        <v>2546</v>
      </c>
      <c r="D1033" t="s">
        <v>9561</v>
      </c>
    </row>
    <row r="1034" spans="1:4" x14ac:dyDescent="0.2">
      <c r="A1034" t="s">
        <v>3533</v>
      </c>
      <c r="B1034" t="s">
        <v>2544</v>
      </c>
      <c r="C1034" t="s">
        <v>2546</v>
      </c>
      <c r="D1034" t="s">
        <v>9561</v>
      </c>
    </row>
    <row r="1035" spans="1:4" x14ac:dyDescent="0.2">
      <c r="A1035" t="s">
        <v>3534</v>
      </c>
      <c r="B1035" t="s">
        <v>2549</v>
      </c>
      <c r="C1035" t="s">
        <v>2546</v>
      </c>
      <c r="D1035" t="s">
        <v>9560</v>
      </c>
    </row>
    <row r="1036" spans="1:4" x14ac:dyDescent="0.2">
      <c r="A1036" t="s">
        <v>3535</v>
      </c>
      <c r="B1036" t="s">
        <v>2549</v>
      </c>
      <c r="C1036" t="s">
        <v>2563</v>
      </c>
      <c r="D1036" t="s">
        <v>9562</v>
      </c>
    </row>
    <row r="1037" spans="1:4" x14ac:dyDescent="0.2">
      <c r="A1037" t="s">
        <v>3536</v>
      </c>
      <c r="B1037" t="s">
        <v>2549</v>
      </c>
      <c r="C1037" t="s">
        <v>2563</v>
      </c>
      <c r="D1037" t="s">
        <v>9562</v>
      </c>
    </row>
    <row r="1038" spans="1:4" x14ac:dyDescent="0.2">
      <c r="A1038" t="s">
        <v>9615</v>
      </c>
      <c r="B1038" t="s">
        <v>2549</v>
      </c>
      <c r="C1038" t="s">
        <v>2588</v>
      </c>
      <c r="D1038" t="s">
        <v>9565</v>
      </c>
    </row>
    <row r="1039" spans="1:4" x14ac:dyDescent="0.2">
      <c r="A1039" t="s">
        <v>3537</v>
      </c>
      <c r="B1039" t="s">
        <v>2544</v>
      </c>
      <c r="C1039" t="s">
        <v>2563</v>
      </c>
      <c r="D1039" t="s">
        <v>9563</v>
      </c>
    </row>
    <row r="1040" spans="1:4" x14ac:dyDescent="0.2">
      <c r="A1040" t="s">
        <v>3538</v>
      </c>
      <c r="B1040" t="s">
        <v>2544</v>
      </c>
      <c r="C1040" t="s">
        <v>2563</v>
      </c>
      <c r="D1040" t="s">
        <v>9563</v>
      </c>
    </row>
    <row r="1041" spans="1:4" x14ac:dyDescent="0.2">
      <c r="A1041" t="s">
        <v>3539</v>
      </c>
      <c r="B1041" t="s">
        <v>2544</v>
      </c>
      <c r="C1041" t="s">
        <v>2563</v>
      </c>
      <c r="D1041" t="s">
        <v>9563</v>
      </c>
    </row>
    <row r="1042" spans="1:4" x14ac:dyDescent="0.2">
      <c r="A1042" t="s">
        <v>3540</v>
      </c>
      <c r="B1042" t="s">
        <v>2549</v>
      </c>
      <c r="C1042" t="s">
        <v>2546</v>
      </c>
      <c r="D1042" t="s">
        <v>9560</v>
      </c>
    </row>
    <row r="1043" spans="1:4" x14ac:dyDescent="0.2">
      <c r="A1043" t="s">
        <v>3541</v>
      </c>
      <c r="B1043" t="s">
        <v>2549</v>
      </c>
      <c r="C1043" t="s">
        <v>2546</v>
      </c>
      <c r="D1043" t="s">
        <v>9560</v>
      </c>
    </row>
    <row r="1044" spans="1:4" x14ac:dyDescent="0.2">
      <c r="A1044" t="s">
        <v>3542</v>
      </c>
      <c r="B1044" t="s">
        <v>2544</v>
      </c>
      <c r="C1044" t="s">
        <v>2546</v>
      </c>
      <c r="D1044" t="s">
        <v>9561</v>
      </c>
    </row>
    <row r="1045" spans="1:4" x14ac:dyDescent="0.2">
      <c r="A1045" t="s">
        <v>3543</v>
      </c>
      <c r="B1045" t="s">
        <v>2549</v>
      </c>
      <c r="C1045" t="s">
        <v>2563</v>
      </c>
      <c r="D1045" t="s">
        <v>9562</v>
      </c>
    </row>
    <row r="1046" spans="1:4" x14ac:dyDescent="0.2">
      <c r="A1046" t="s">
        <v>3544</v>
      </c>
      <c r="B1046" t="s">
        <v>2549</v>
      </c>
      <c r="C1046" t="s">
        <v>2546</v>
      </c>
      <c r="D1046" t="s">
        <v>9560</v>
      </c>
    </row>
    <row r="1047" spans="1:4" x14ac:dyDescent="0.2">
      <c r="A1047" t="s">
        <v>3545</v>
      </c>
      <c r="B1047" t="s">
        <v>2549</v>
      </c>
      <c r="C1047" t="s">
        <v>2546</v>
      </c>
      <c r="D1047" t="s">
        <v>9560</v>
      </c>
    </row>
    <row r="1048" spans="1:4" x14ac:dyDescent="0.2">
      <c r="A1048" t="s">
        <v>3546</v>
      </c>
      <c r="B1048" t="s">
        <v>2549</v>
      </c>
      <c r="C1048" t="s">
        <v>2546</v>
      </c>
      <c r="D1048" t="s">
        <v>9560</v>
      </c>
    </row>
    <row r="1049" spans="1:4" x14ac:dyDescent="0.2">
      <c r="A1049" t="s">
        <v>3547</v>
      </c>
      <c r="B1049" t="s">
        <v>2549</v>
      </c>
      <c r="C1049" t="s">
        <v>2563</v>
      </c>
      <c r="D1049" t="s">
        <v>9562</v>
      </c>
    </row>
    <row r="1050" spans="1:4" x14ac:dyDescent="0.2">
      <c r="A1050" t="s">
        <v>3548</v>
      </c>
      <c r="B1050" t="s">
        <v>2549</v>
      </c>
      <c r="C1050" t="s">
        <v>2546</v>
      </c>
      <c r="D1050" t="s">
        <v>9560</v>
      </c>
    </row>
    <row r="1051" spans="1:4" x14ac:dyDescent="0.2">
      <c r="A1051" t="s">
        <v>3549</v>
      </c>
      <c r="B1051" t="s">
        <v>2549</v>
      </c>
      <c r="C1051" t="s">
        <v>2546</v>
      </c>
      <c r="D1051" t="s">
        <v>9560</v>
      </c>
    </row>
    <row r="1052" spans="1:4" x14ac:dyDescent="0.2">
      <c r="A1052" t="s">
        <v>9616</v>
      </c>
      <c r="B1052" t="s">
        <v>2544</v>
      </c>
      <c r="C1052" t="s">
        <v>2588</v>
      </c>
      <c r="D1052" t="s">
        <v>9567</v>
      </c>
    </row>
    <row r="1053" spans="1:4" x14ac:dyDescent="0.2">
      <c r="A1053" t="s">
        <v>3550</v>
      </c>
      <c r="B1053" t="s">
        <v>2549</v>
      </c>
      <c r="C1053" t="s">
        <v>2546</v>
      </c>
      <c r="D1053" t="s">
        <v>9560</v>
      </c>
    </row>
    <row r="1054" spans="1:4" x14ac:dyDescent="0.2">
      <c r="A1054" t="s">
        <v>9617</v>
      </c>
      <c r="B1054" t="s">
        <v>2544</v>
      </c>
      <c r="C1054" t="s">
        <v>2588</v>
      </c>
      <c r="D1054" t="s">
        <v>9567</v>
      </c>
    </row>
    <row r="1055" spans="1:4" x14ac:dyDescent="0.2">
      <c r="A1055" t="s">
        <v>3551</v>
      </c>
      <c r="B1055" t="s">
        <v>2544</v>
      </c>
      <c r="C1055" t="s">
        <v>2546</v>
      </c>
      <c r="D1055" t="s">
        <v>9561</v>
      </c>
    </row>
    <row r="1056" spans="1:4" x14ac:dyDescent="0.2">
      <c r="A1056" t="s">
        <v>3552</v>
      </c>
      <c r="B1056" t="s">
        <v>2544</v>
      </c>
      <c r="C1056" t="s">
        <v>2546</v>
      </c>
      <c r="D1056" t="s">
        <v>9561</v>
      </c>
    </row>
    <row r="1057" spans="1:4" x14ac:dyDescent="0.2">
      <c r="A1057" t="s">
        <v>3553</v>
      </c>
      <c r="B1057" t="s">
        <v>2549</v>
      </c>
      <c r="C1057" t="s">
        <v>2563</v>
      </c>
      <c r="D1057" t="s">
        <v>9562</v>
      </c>
    </row>
    <row r="1058" spans="1:4" x14ac:dyDescent="0.2">
      <c r="A1058" t="s">
        <v>3554</v>
      </c>
      <c r="B1058" t="s">
        <v>2549</v>
      </c>
      <c r="C1058" t="s">
        <v>2563</v>
      </c>
      <c r="D1058" t="s">
        <v>9562</v>
      </c>
    </row>
    <row r="1059" spans="1:4" x14ac:dyDescent="0.2">
      <c r="A1059" t="s">
        <v>3555</v>
      </c>
      <c r="B1059" t="s">
        <v>2544</v>
      </c>
      <c r="C1059" t="s">
        <v>2563</v>
      </c>
      <c r="D1059" t="s">
        <v>9563</v>
      </c>
    </row>
    <row r="1060" spans="1:4" x14ac:dyDescent="0.2">
      <c r="A1060" t="s">
        <v>3556</v>
      </c>
      <c r="B1060" t="s">
        <v>2544</v>
      </c>
      <c r="C1060" t="s">
        <v>2563</v>
      </c>
      <c r="D1060" t="s">
        <v>9563</v>
      </c>
    </row>
    <row r="1061" spans="1:4" x14ac:dyDescent="0.2">
      <c r="A1061" t="s">
        <v>3557</v>
      </c>
      <c r="B1061" t="s">
        <v>2549</v>
      </c>
      <c r="C1061" t="s">
        <v>2563</v>
      </c>
      <c r="D1061" t="s">
        <v>9562</v>
      </c>
    </row>
    <row r="1062" spans="1:4" x14ac:dyDescent="0.2">
      <c r="A1062" t="s">
        <v>3562</v>
      </c>
      <c r="B1062" t="s">
        <v>2549</v>
      </c>
      <c r="C1062" t="s">
        <v>2546</v>
      </c>
      <c r="D1062" t="s">
        <v>9560</v>
      </c>
    </row>
    <row r="1063" spans="1:4" x14ac:dyDescent="0.2">
      <c r="A1063" t="s">
        <v>3563</v>
      </c>
      <c r="B1063" t="s">
        <v>2549</v>
      </c>
      <c r="C1063" t="s">
        <v>2546</v>
      </c>
      <c r="D1063" t="s">
        <v>9560</v>
      </c>
    </row>
    <row r="1064" spans="1:4" x14ac:dyDescent="0.2">
      <c r="A1064" t="s">
        <v>3564</v>
      </c>
      <c r="B1064" t="s">
        <v>2549</v>
      </c>
      <c r="C1064" t="s">
        <v>2546</v>
      </c>
      <c r="D1064" t="s">
        <v>9560</v>
      </c>
    </row>
    <row r="1065" spans="1:4" x14ac:dyDescent="0.2">
      <c r="A1065" t="s">
        <v>3558</v>
      </c>
      <c r="B1065" t="s">
        <v>2549</v>
      </c>
      <c r="C1065" t="s">
        <v>2546</v>
      </c>
      <c r="D1065" t="s">
        <v>9560</v>
      </c>
    </row>
    <row r="1066" spans="1:4" x14ac:dyDescent="0.2">
      <c r="A1066" t="s">
        <v>3559</v>
      </c>
      <c r="B1066" t="s">
        <v>2549</v>
      </c>
      <c r="C1066" t="s">
        <v>2546</v>
      </c>
      <c r="D1066" t="s">
        <v>9560</v>
      </c>
    </row>
    <row r="1067" spans="1:4" x14ac:dyDescent="0.2">
      <c r="A1067" t="s">
        <v>3560</v>
      </c>
      <c r="B1067" t="s">
        <v>2549</v>
      </c>
      <c r="C1067" t="s">
        <v>2546</v>
      </c>
      <c r="D1067" t="s">
        <v>9560</v>
      </c>
    </row>
    <row r="1068" spans="1:4" x14ac:dyDescent="0.2">
      <c r="A1068" t="s">
        <v>3561</v>
      </c>
      <c r="B1068" t="s">
        <v>2549</v>
      </c>
      <c r="C1068" t="s">
        <v>2546</v>
      </c>
      <c r="D1068" t="s">
        <v>9560</v>
      </c>
    </row>
    <row r="1069" spans="1:4" x14ac:dyDescent="0.2">
      <c r="A1069" t="s">
        <v>3565</v>
      </c>
      <c r="B1069" t="s">
        <v>2549</v>
      </c>
      <c r="C1069" t="s">
        <v>2546</v>
      </c>
      <c r="D1069" t="s">
        <v>9560</v>
      </c>
    </row>
    <row r="1070" spans="1:4" x14ac:dyDescent="0.2">
      <c r="A1070" t="s">
        <v>3566</v>
      </c>
      <c r="B1070" t="s">
        <v>2549</v>
      </c>
      <c r="C1070" t="s">
        <v>2546</v>
      </c>
      <c r="D1070" t="s">
        <v>9560</v>
      </c>
    </row>
    <row r="1071" spans="1:4" x14ac:dyDescent="0.2">
      <c r="A1071" t="s">
        <v>3567</v>
      </c>
      <c r="B1071" t="s">
        <v>2549</v>
      </c>
      <c r="C1071" t="s">
        <v>2563</v>
      </c>
      <c r="D1071" t="s">
        <v>9562</v>
      </c>
    </row>
    <row r="1072" spans="1:4" x14ac:dyDescent="0.2">
      <c r="A1072" t="s">
        <v>3568</v>
      </c>
      <c r="B1072" t="s">
        <v>2544</v>
      </c>
      <c r="C1072" t="s">
        <v>2563</v>
      </c>
      <c r="D1072" t="s">
        <v>9563</v>
      </c>
    </row>
    <row r="1073" spans="1:4" x14ac:dyDescent="0.2">
      <c r="A1073" t="s">
        <v>3569</v>
      </c>
      <c r="B1073" t="s">
        <v>2544</v>
      </c>
      <c r="C1073" t="s">
        <v>2563</v>
      </c>
      <c r="D1073" t="s">
        <v>9563</v>
      </c>
    </row>
    <row r="1074" spans="1:4" x14ac:dyDescent="0.2">
      <c r="A1074" t="s">
        <v>3570</v>
      </c>
      <c r="B1074" t="s">
        <v>2549</v>
      </c>
      <c r="C1074" t="s">
        <v>2546</v>
      </c>
      <c r="D1074" t="s">
        <v>9560</v>
      </c>
    </row>
    <row r="1075" spans="1:4" x14ac:dyDescent="0.2">
      <c r="A1075" t="s">
        <v>3571</v>
      </c>
      <c r="B1075" t="s">
        <v>2549</v>
      </c>
      <c r="C1075" t="s">
        <v>2546</v>
      </c>
      <c r="D1075" t="s">
        <v>9560</v>
      </c>
    </row>
    <row r="1076" spans="1:4" x14ac:dyDescent="0.2">
      <c r="A1076" t="s">
        <v>3572</v>
      </c>
      <c r="B1076" t="s">
        <v>2549</v>
      </c>
      <c r="C1076" t="s">
        <v>2546</v>
      </c>
      <c r="D1076" t="s">
        <v>9560</v>
      </c>
    </row>
    <row r="1077" spans="1:4" x14ac:dyDescent="0.2">
      <c r="A1077" t="s">
        <v>9618</v>
      </c>
      <c r="B1077" t="s">
        <v>2549</v>
      </c>
      <c r="C1077" t="s">
        <v>2588</v>
      </c>
      <c r="D1077" t="s">
        <v>9565</v>
      </c>
    </row>
    <row r="1078" spans="1:4" x14ac:dyDescent="0.2">
      <c r="A1078" t="s">
        <v>3573</v>
      </c>
      <c r="B1078" t="s">
        <v>2549</v>
      </c>
      <c r="C1078" t="s">
        <v>2563</v>
      </c>
      <c r="D1078" t="s">
        <v>9562</v>
      </c>
    </row>
    <row r="1079" spans="1:4" x14ac:dyDescent="0.2">
      <c r="A1079" t="s">
        <v>3574</v>
      </c>
      <c r="B1079" t="s">
        <v>2549</v>
      </c>
      <c r="C1079" t="s">
        <v>2563</v>
      </c>
      <c r="D1079" t="s">
        <v>9562</v>
      </c>
    </row>
    <row r="1080" spans="1:4" x14ac:dyDescent="0.2">
      <c r="A1080" t="s">
        <v>3575</v>
      </c>
      <c r="B1080" t="s">
        <v>2544</v>
      </c>
      <c r="C1080" t="s">
        <v>2546</v>
      </c>
      <c r="D1080" t="s">
        <v>9561</v>
      </c>
    </row>
    <row r="1081" spans="1:4" x14ac:dyDescent="0.2">
      <c r="A1081" t="s">
        <v>3576</v>
      </c>
      <c r="B1081" t="s">
        <v>2544</v>
      </c>
      <c r="C1081" t="s">
        <v>2546</v>
      </c>
      <c r="D1081" t="s">
        <v>9561</v>
      </c>
    </row>
    <row r="1082" spans="1:4" x14ac:dyDescent="0.2">
      <c r="A1082" t="s">
        <v>3577</v>
      </c>
      <c r="B1082" t="s">
        <v>2544</v>
      </c>
      <c r="C1082" t="s">
        <v>2546</v>
      </c>
      <c r="D1082" t="s">
        <v>9561</v>
      </c>
    </row>
    <row r="1083" spans="1:4" x14ac:dyDescent="0.2">
      <c r="A1083" t="s">
        <v>3578</v>
      </c>
      <c r="B1083" t="s">
        <v>2544</v>
      </c>
      <c r="C1083" t="s">
        <v>2546</v>
      </c>
      <c r="D1083" t="s">
        <v>9561</v>
      </c>
    </row>
    <row r="1084" spans="1:4" x14ac:dyDescent="0.2">
      <c r="A1084" t="s">
        <v>3579</v>
      </c>
      <c r="B1084" t="s">
        <v>2544</v>
      </c>
      <c r="C1084" t="s">
        <v>2546</v>
      </c>
      <c r="D1084" t="s">
        <v>9561</v>
      </c>
    </row>
    <row r="1085" spans="1:4" x14ac:dyDescent="0.2">
      <c r="A1085" t="s">
        <v>3580</v>
      </c>
      <c r="B1085" t="s">
        <v>2549</v>
      </c>
      <c r="C1085" t="s">
        <v>2546</v>
      </c>
      <c r="D1085" t="s">
        <v>9560</v>
      </c>
    </row>
    <row r="1086" spans="1:4" x14ac:dyDescent="0.2">
      <c r="A1086" t="s">
        <v>3581</v>
      </c>
      <c r="B1086" t="s">
        <v>2544</v>
      </c>
      <c r="C1086" t="s">
        <v>2546</v>
      </c>
      <c r="D1086" t="s">
        <v>9561</v>
      </c>
    </row>
    <row r="1087" spans="1:4" x14ac:dyDescent="0.2">
      <c r="A1087" t="s">
        <v>3582</v>
      </c>
      <c r="B1087" t="s">
        <v>2549</v>
      </c>
      <c r="C1087" t="s">
        <v>2546</v>
      </c>
      <c r="D1087" t="s">
        <v>9560</v>
      </c>
    </row>
    <row r="1088" spans="1:4" x14ac:dyDescent="0.2">
      <c r="A1088" t="s">
        <v>3583</v>
      </c>
      <c r="B1088" t="s">
        <v>2549</v>
      </c>
      <c r="C1088" t="s">
        <v>2546</v>
      </c>
      <c r="D1088" t="s">
        <v>9560</v>
      </c>
    </row>
    <row r="1089" spans="1:4" x14ac:dyDescent="0.2">
      <c r="A1089" t="s">
        <v>3584</v>
      </c>
      <c r="B1089" t="s">
        <v>2549</v>
      </c>
      <c r="C1089" t="s">
        <v>2546</v>
      </c>
      <c r="D1089" t="s">
        <v>9560</v>
      </c>
    </row>
    <row r="1090" spans="1:4" x14ac:dyDescent="0.2">
      <c r="A1090" t="s">
        <v>3585</v>
      </c>
      <c r="B1090" t="s">
        <v>2549</v>
      </c>
      <c r="C1090" t="s">
        <v>2546</v>
      </c>
      <c r="D1090" t="s">
        <v>9560</v>
      </c>
    </row>
    <row r="1091" spans="1:4" x14ac:dyDescent="0.2">
      <c r="A1091" t="s">
        <v>3586</v>
      </c>
      <c r="B1091" t="s">
        <v>2549</v>
      </c>
      <c r="C1091" t="s">
        <v>2563</v>
      </c>
      <c r="D1091" t="s">
        <v>9562</v>
      </c>
    </row>
    <row r="1092" spans="1:4" x14ac:dyDescent="0.2">
      <c r="A1092" t="s">
        <v>3587</v>
      </c>
      <c r="B1092" t="s">
        <v>2549</v>
      </c>
      <c r="C1092" t="s">
        <v>2563</v>
      </c>
      <c r="D1092" t="s">
        <v>9562</v>
      </c>
    </row>
    <row r="1093" spans="1:4" x14ac:dyDescent="0.2">
      <c r="A1093" t="s">
        <v>3588</v>
      </c>
      <c r="B1093" t="s">
        <v>2544</v>
      </c>
      <c r="C1093" t="s">
        <v>2546</v>
      </c>
      <c r="D1093" t="s">
        <v>9561</v>
      </c>
    </row>
    <row r="1094" spans="1:4" x14ac:dyDescent="0.2">
      <c r="A1094" t="s">
        <v>3589</v>
      </c>
      <c r="B1094" t="s">
        <v>2544</v>
      </c>
      <c r="C1094" t="s">
        <v>2546</v>
      </c>
      <c r="D1094" t="s">
        <v>9561</v>
      </c>
    </row>
    <row r="1095" spans="1:4" x14ac:dyDescent="0.2">
      <c r="A1095" t="s">
        <v>3590</v>
      </c>
      <c r="B1095" t="s">
        <v>2549</v>
      </c>
      <c r="C1095" t="s">
        <v>2563</v>
      </c>
      <c r="D1095" t="s">
        <v>9562</v>
      </c>
    </row>
    <row r="1096" spans="1:4" x14ac:dyDescent="0.2">
      <c r="A1096" t="s">
        <v>3591</v>
      </c>
      <c r="B1096" t="s">
        <v>2549</v>
      </c>
      <c r="C1096" t="s">
        <v>2563</v>
      </c>
      <c r="D1096" t="s">
        <v>9562</v>
      </c>
    </row>
    <row r="1097" spans="1:4" x14ac:dyDescent="0.2">
      <c r="A1097" t="s">
        <v>3592</v>
      </c>
      <c r="B1097" t="s">
        <v>2549</v>
      </c>
      <c r="C1097" t="s">
        <v>2563</v>
      </c>
      <c r="D1097" t="s">
        <v>9562</v>
      </c>
    </row>
    <row r="1098" spans="1:4" x14ac:dyDescent="0.2">
      <c r="A1098" t="s">
        <v>9619</v>
      </c>
      <c r="B1098" t="s">
        <v>2549</v>
      </c>
      <c r="C1098" t="s">
        <v>2588</v>
      </c>
      <c r="D1098" t="s">
        <v>9565</v>
      </c>
    </row>
    <row r="1099" spans="1:4" x14ac:dyDescent="0.2">
      <c r="A1099" t="s">
        <v>3593</v>
      </c>
      <c r="B1099" t="s">
        <v>2544</v>
      </c>
      <c r="C1099" t="s">
        <v>2563</v>
      </c>
      <c r="D1099" t="s">
        <v>9563</v>
      </c>
    </row>
    <row r="1100" spans="1:4" x14ac:dyDescent="0.2">
      <c r="A1100" t="s">
        <v>3594</v>
      </c>
      <c r="B1100" t="s">
        <v>2544</v>
      </c>
      <c r="C1100" t="s">
        <v>2588</v>
      </c>
      <c r="D1100" t="s">
        <v>9567</v>
      </c>
    </row>
    <row r="1101" spans="1:4" x14ac:dyDescent="0.2">
      <c r="A1101" t="s">
        <v>3595</v>
      </c>
      <c r="B1101" t="s">
        <v>2549</v>
      </c>
      <c r="C1101" t="s">
        <v>2563</v>
      </c>
      <c r="D1101" t="s">
        <v>9562</v>
      </c>
    </row>
    <row r="1102" spans="1:4" x14ac:dyDescent="0.2">
      <c r="A1102" t="s">
        <v>9620</v>
      </c>
      <c r="B1102" t="s">
        <v>2544</v>
      </c>
      <c r="C1102" t="s">
        <v>2588</v>
      </c>
      <c r="D1102" t="s">
        <v>9567</v>
      </c>
    </row>
    <row r="1103" spans="1:4" x14ac:dyDescent="0.2">
      <c r="A1103" t="s">
        <v>3596</v>
      </c>
      <c r="B1103" t="s">
        <v>2549</v>
      </c>
      <c r="C1103" t="s">
        <v>2563</v>
      </c>
      <c r="D1103" t="s">
        <v>9562</v>
      </c>
    </row>
    <row r="1104" spans="1:4" x14ac:dyDescent="0.2">
      <c r="A1104" t="s">
        <v>3597</v>
      </c>
      <c r="B1104" t="s">
        <v>2549</v>
      </c>
      <c r="C1104" t="s">
        <v>2563</v>
      </c>
      <c r="D1104" t="s">
        <v>9562</v>
      </c>
    </row>
    <row r="1105" spans="1:4" x14ac:dyDescent="0.2">
      <c r="A1105" t="s">
        <v>9621</v>
      </c>
      <c r="B1105" t="s">
        <v>2549</v>
      </c>
      <c r="C1105" t="s">
        <v>2588</v>
      </c>
      <c r="D1105" t="s">
        <v>9565</v>
      </c>
    </row>
    <row r="1106" spans="1:4" x14ac:dyDescent="0.2">
      <c r="A1106" t="s">
        <v>3598</v>
      </c>
      <c r="B1106" t="s">
        <v>2549</v>
      </c>
      <c r="C1106" t="s">
        <v>2588</v>
      </c>
      <c r="D1106" t="s">
        <v>9565</v>
      </c>
    </row>
    <row r="1107" spans="1:4" x14ac:dyDescent="0.2">
      <c r="A1107" t="s">
        <v>9622</v>
      </c>
      <c r="B1107" t="s">
        <v>2549</v>
      </c>
      <c r="C1107" t="s">
        <v>2588</v>
      </c>
      <c r="D1107" t="s">
        <v>9565</v>
      </c>
    </row>
    <row r="1108" spans="1:4" x14ac:dyDescent="0.2">
      <c r="A1108" t="s">
        <v>9623</v>
      </c>
      <c r="B1108" t="s">
        <v>2549</v>
      </c>
      <c r="C1108" t="s">
        <v>2588</v>
      </c>
      <c r="D1108" t="s">
        <v>9565</v>
      </c>
    </row>
    <row r="1109" spans="1:4" x14ac:dyDescent="0.2">
      <c r="A1109" t="s">
        <v>3599</v>
      </c>
      <c r="B1109" t="s">
        <v>2549</v>
      </c>
      <c r="C1109" t="s">
        <v>2563</v>
      </c>
      <c r="D1109" t="s">
        <v>9562</v>
      </c>
    </row>
    <row r="1110" spans="1:4" x14ac:dyDescent="0.2">
      <c r="A1110" t="s">
        <v>3600</v>
      </c>
      <c r="B1110" t="s">
        <v>2544</v>
      </c>
      <c r="C1110" t="s">
        <v>2588</v>
      </c>
      <c r="D1110" t="s">
        <v>9567</v>
      </c>
    </row>
    <row r="1111" spans="1:4" x14ac:dyDescent="0.2">
      <c r="A1111" t="s">
        <v>3601</v>
      </c>
      <c r="B1111" t="s">
        <v>2544</v>
      </c>
      <c r="C1111" t="s">
        <v>2563</v>
      </c>
      <c r="D1111" t="s">
        <v>9563</v>
      </c>
    </row>
    <row r="1112" spans="1:4" x14ac:dyDescent="0.2">
      <c r="A1112" t="s">
        <v>3602</v>
      </c>
      <c r="B1112" t="s">
        <v>2544</v>
      </c>
      <c r="C1112" t="s">
        <v>2563</v>
      </c>
      <c r="D1112" t="s">
        <v>9563</v>
      </c>
    </row>
    <row r="1113" spans="1:4" x14ac:dyDescent="0.2">
      <c r="A1113" t="s">
        <v>3603</v>
      </c>
      <c r="B1113" t="s">
        <v>2549</v>
      </c>
      <c r="C1113" t="s">
        <v>2546</v>
      </c>
      <c r="D1113" t="s">
        <v>9560</v>
      </c>
    </row>
    <row r="1114" spans="1:4" x14ac:dyDescent="0.2">
      <c r="A1114" t="s">
        <v>3604</v>
      </c>
      <c r="B1114" t="s">
        <v>2549</v>
      </c>
      <c r="C1114" t="s">
        <v>2546</v>
      </c>
      <c r="D1114" t="s">
        <v>9560</v>
      </c>
    </row>
    <row r="1115" spans="1:4" x14ac:dyDescent="0.2">
      <c r="A1115" t="s">
        <v>3605</v>
      </c>
      <c r="B1115" t="s">
        <v>2544</v>
      </c>
      <c r="C1115" t="s">
        <v>2546</v>
      </c>
      <c r="D1115" t="s">
        <v>9561</v>
      </c>
    </row>
    <row r="1116" spans="1:4" x14ac:dyDescent="0.2">
      <c r="A1116" t="s">
        <v>3606</v>
      </c>
      <c r="B1116" t="s">
        <v>2544</v>
      </c>
      <c r="C1116" t="s">
        <v>2546</v>
      </c>
      <c r="D1116" t="s">
        <v>9561</v>
      </c>
    </row>
    <row r="1117" spans="1:4" x14ac:dyDescent="0.2">
      <c r="A1117" t="s">
        <v>3607</v>
      </c>
      <c r="B1117" t="s">
        <v>2549</v>
      </c>
      <c r="C1117" t="s">
        <v>2546</v>
      </c>
      <c r="D1117" t="s">
        <v>9560</v>
      </c>
    </row>
    <row r="1118" spans="1:4" x14ac:dyDescent="0.2">
      <c r="A1118" t="s">
        <v>3608</v>
      </c>
      <c r="B1118" t="s">
        <v>2549</v>
      </c>
      <c r="C1118" t="s">
        <v>2546</v>
      </c>
      <c r="D1118" t="s">
        <v>9560</v>
      </c>
    </row>
    <row r="1119" spans="1:4" x14ac:dyDescent="0.2">
      <c r="A1119" t="s">
        <v>3609</v>
      </c>
      <c r="B1119" t="s">
        <v>2549</v>
      </c>
      <c r="C1119" t="s">
        <v>2546</v>
      </c>
      <c r="D1119" t="s">
        <v>9560</v>
      </c>
    </row>
    <row r="1120" spans="1:4" x14ac:dyDescent="0.2">
      <c r="A1120" t="s">
        <v>3610</v>
      </c>
      <c r="B1120" t="s">
        <v>2549</v>
      </c>
      <c r="C1120" t="s">
        <v>2563</v>
      </c>
      <c r="D1120" t="s">
        <v>9562</v>
      </c>
    </row>
    <row r="1121" spans="1:4" x14ac:dyDescent="0.2">
      <c r="A1121" t="s">
        <v>3611</v>
      </c>
      <c r="B1121" t="s">
        <v>2549</v>
      </c>
      <c r="C1121" t="s">
        <v>2546</v>
      </c>
      <c r="D1121" t="s">
        <v>9560</v>
      </c>
    </row>
    <row r="1122" spans="1:4" x14ac:dyDescent="0.2">
      <c r="A1122" t="s">
        <v>9624</v>
      </c>
      <c r="B1122" t="s">
        <v>2544</v>
      </c>
      <c r="C1122" t="s">
        <v>2588</v>
      </c>
      <c r="D1122" t="s">
        <v>9567</v>
      </c>
    </row>
    <row r="1123" spans="1:4" x14ac:dyDescent="0.2">
      <c r="A1123" t="s">
        <v>3612</v>
      </c>
      <c r="B1123" t="s">
        <v>2544</v>
      </c>
      <c r="C1123" t="s">
        <v>2546</v>
      </c>
      <c r="D1123" t="s">
        <v>9561</v>
      </c>
    </row>
    <row r="1124" spans="1:4" x14ac:dyDescent="0.2">
      <c r="A1124" t="s">
        <v>3613</v>
      </c>
      <c r="B1124" t="s">
        <v>2544</v>
      </c>
      <c r="C1124" t="s">
        <v>2546</v>
      </c>
      <c r="D1124" t="s">
        <v>9561</v>
      </c>
    </row>
    <row r="1125" spans="1:4" x14ac:dyDescent="0.2">
      <c r="A1125" t="s">
        <v>3614</v>
      </c>
      <c r="B1125" t="s">
        <v>2544</v>
      </c>
      <c r="C1125" t="s">
        <v>2563</v>
      </c>
      <c r="D1125" t="s">
        <v>9563</v>
      </c>
    </row>
    <row r="1126" spans="1:4" x14ac:dyDescent="0.2">
      <c r="A1126" t="s">
        <v>3615</v>
      </c>
      <c r="B1126" t="s">
        <v>2544</v>
      </c>
      <c r="C1126" t="s">
        <v>2546</v>
      </c>
      <c r="D1126" t="s">
        <v>9561</v>
      </c>
    </row>
    <row r="1127" spans="1:4" x14ac:dyDescent="0.2">
      <c r="A1127" t="s">
        <v>3616</v>
      </c>
      <c r="B1127" t="s">
        <v>2549</v>
      </c>
      <c r="C1127" t="s">
        <v>2563</v>
      </c>
      <c r="D1127" t="s">
        <v>9562</v>
      </c>
    </row>
    <row r="1128" spans="1:4" x14ac:dyDescent="0.2">
      <c r="A1128" t="s">
        <v>3617</v>
      </c>
      <c r="B1128" t="s">
        <v>2544</v>
      </c>
      <c r="C1128" t="s">
        <v>2546</v>
      </c>
      <c r="D1128" t="s">
        <v>9561</v>
      </c>
    </row>
    <row r="1129" spans="1:4" x14ac:dyDescent="0.2">
      <c r="A1129" t="s">
        <v>3618</v>
      </c>
      <c r="B1129" t="s">
        <v>2544</v>
      </c>
      <c r="C1129" t="s">
        <v>2546</v>
      </c>
      <c r="D1129" t="s">
        <v>9561</v>
      </c>
    </row>
    <row r="1130" spans="1:4" x14ac:dyDescent="0.2">
      <c r="A1130" t="s">
        <v>3619</v>
      </c>
      <c r="B1130" t="s">
        <v>2544</v>
      </c>
      <c r="C1130" t="s">
        <v>2546</v>
      </c>
      <c r="D1130" t="s">
        <v>9561</v>
      </c>
    </row>
    <row r="1131" spans="1:4" x14ac:dyDescent="0.2">
      <c r="A1131" t="s">
        <v>9625</v>
      </c>
      <c r="B1131" t="s">
        <v>2549</v>
      </c>
      <c r="C1131" t="s">
        <v>2588</v>
      </c>
      <c r="D1131" t="s">
        <v>9565</v>
      </c>
    </row>
    <row r="1132" spans="1:4" x14ac:dyDescent="0.2">
      <c r="A1132" t="s">
        <v>3620</v>
      </c>
      <c r="B1132" t="s">
        <v>2549</v>
      </c>
      <c r="C1132" t="s">
        <v>2546</v>
      </c>
      <c r="D1132" t="s">
        <v>9560</v>
      </c>
    </row>
    <row r="1133" spans="1:4" x14ac:dyDescent="0.2">
      <c r="A1133" t="s">
        <v>3621</v>
      </c>
      <c r="B1133" t="s">
        <v>2549</v>
      </c>
      <c r="C1133" t="s">
        <v>2546</v>
      </c>
      <c r="D1133" t="s">
        <v>9560</v>
      </c>
    </row>
    <row r="1134" spans="1:4" x14ac:dyDescent="0.2">
      <c r="A1134" t="s">
        <v>3622</v>
      </c>
      <c r="B1134" t="s">
        <v>2549</v>
      </c>
      <c r="C1134" t="s">
        <v>2546</v>
      </c>
      <c r="D1134" t="s">
        <v>9560</v>
      </c>
    </row>
    <row r="1135" spans="1:4" x14ac:dyDescent="0.2">
      <c r="A1135" t="s">
        <v>3623</v>
      </c>
      <c r="B1135" t="s">
        <v>2549</v>
      </c>
      <c r="C1135" t="s">
        <v>2546</v>
      </c>
      <c r="D1135" t="s">
        <v>9560</v>
      </c>
    </row>
    <row r="1136" spans="1:4" x14ac:dyDescent="0.2">
      <c r="A1136" t="s">
        <v>3624</v>
      </c>
      <c r="B1136" t="s">
        <v>2549</v>
      </c>
      <c r="C1136" t="s">
        <v>2546</v>
      </c>
      <c r="D1136" t="s">
        <v>9560</v>
      </c>
    </row>
    <row r="1137" spans="1:4" x14ac:dyDescent="0.2">
      <c r="A1137" t="s">
        <v>3625</v>
      </c>
      <c r="B1137" t="s">
        <v>2549</v>
      </c>
      <c r="C1137" t="s">
        <v>2563</v>
      </c>
      <c r="D1137" t="s">
        <v>9562</v>
      </c>
    </row>
    <row r="1138" spans="1:4" x14ac:dyDescent="0.2">
      <c r="A1138" t="s">
        <v>3626</v>
      </c>
      <c r="B1138" t="s">
        <v>2549</v>
      </c>
      <c r="C1138" t="s">
        <v>2546</v>
      </c>
      <c r="D1138" t="s">
        <v>9560</v>
      </c>
    </row>
    <row r="1139" spans="1:4" x14ac:dyDescent="0.2">
      <c r="A1139" t="s">
        <v>3628</v>
      </c>
      <c r="B1139" t="s">
        <v>2549</v>
      </c>
      <c r="C1139" t="s">
        <v>2546</v>
      </c>
      <c r="D1139" t="s">
        <v>9560</v>
      </c>
    </row>
    <row r="1140" spans="1:4" x14ac:dyDescent="0.2">
      <c r="A1140" t="s">
        <v>3627</v>
      </c>
      <c r="B1140" t="s">
        <v>2549</v>
      </c>
      <c r="C1140" t="s">
        <v>2563</v>
      </c>
      <c r="D1140" t="s">
        <v>9562</v>
      </c>
    </row>
    <row r="1141" spans="1:4" x14ac:dyDescent="0.2">
      <c r="A1141" t="s">
        <v>3629</v>
      </c>
      <c r="B1141" t="s">
        <v>2544</v>
      </c>
      <c r="C1141" t="s">
        <v>2563</v>
      </c>
      <c r="D1141" t="s">
        <v>9563</v>
      </c>
    </row>
    <row r="1142" spans="1:4" x14ac:dyDescent="0.2">
      <c r="A1142" t="s">
        <v>9626</v>
      </c>
      <c r="B1142" t="s">
        <v>2544</v>
      </c>
      <c r="C1142" t="s">
        <v>2588</v>
      </c>
      <c r="D1142" t="s">
        <v>9567</v>
      </c>
    </row>
    <row r="1143" spans="1:4" x14ac:dyDescent="0.2">
      <c r="A1143" t="s">
        <v>3630</v>
      </c>
      <c r="B1143" t="s">
        <v>2549</v>
      </c>
      <c r="C1143" t="s">
        <v>2546</v>
      </c>
      <c r="D1143" t="s">
        <v>9560</v>
      </c>
    </row>
    <row r="1144" spans="1:4" x14ac:dyDescent="0.2">
      <c r="A1144" t="s">
        <v>3631</v>
      </c>
      <c r="B1144" t="s">
        <v>2549</v>
      </c>
      <c r="C1144" t="s">
        <v>2546</v>
      </c>
      <c r="D1144" t="s">
        <v>9560</v>
      </c>
    </row>
    <row r="1145" spans="1:4" x14ac:dyDescent="0.2">
      <c r="A1145" t="s">
        <v>3632</v>
      </c>
      <c r="B1145" t="s">
        <v>2549</v>
      </c>
      <c r="C1145" t="s">
        <v>2546</v>
      </c>
      <c r="D1145" t="s">
        <v>9560</v>
      </c>
    </row>
    <row r="1146" spans="1:4" x14ac:dyDescent="0.2">
      <c r="A1146" t="s">
        <v>3633</v>
      </c>
      <c r="B1146" t="s">
        <v>2549</v>
      </c>
      <c r="C1146" t="s">
        <v>2546</v>
      </c>
      <c r="D1146" t="s">
        <v>9560</v>
      </c>
    </row>
    <row r="1147" spans="1:4" x14ac:dyDescent="0.2">
      <c r="A1147" t="s">
        <v>3634</v>
      </c>
      <c r="B1147" t="s">
        <v>2549</v>
      </c>
      <c r="C1147" t="s">
        <v>2546</v>
      </c>
      <c r="D1147" t="s">
        <v>9560</v>
      </c>
    </row>
    <row r="1148" spans="1:4" x14ac:dyDescent="0.2">
      <c r="A1148" t="s">
        <v>3635</v>
      </c>
      <c r="B1148" t="s">
        <v>2549</v>
      </c>
      <c r="C1148" t="s">
        <v>2546</v>
      </c>
      <c r="D1148" t="s">
        <v>9560</v>
      </c>
    </row>
    <row r="1149" spans="1:4" x14ac:dyDescent="0.2">
      <c r="A1149" t="s">
        <v>3636</v>
      </c>
      <c r="B1149" t="s">
        <v>2549</v>
      </c>
      <c r="C1149" t="s">
        <v>2546</v>
      </c>
      <c r="D1149" t="s">
        <v>9560</v>
      </c>
    </row>
    <row r="1150" spans="1:4" x14ac:dyDescent="0.2">
      <c r="A1150" t="s">
        <v>3637</v>
      </c>
      <c r="B1150" t="s">
        <v>2549</v>
      </c>
      <c r="C1150" t="s">
        <v>2546</v>
      </c>
      <c r="D1150" t="s">
        <v>9560</v>
      </c>
    </row>
    <row r="1151" spans="1:4" x14ac:dyDescent="0.2">
      <c r="A1151" t="s">
        <v>3638</v>
      </c>
      <c r="B1151" t="s">
        <v>2544</v>
      </c>
      <c r="C1151" t="s">
        <v>2563</v>
      </c>
      <c r="D1151" t="s">
        <v>9563</v>
      </c>
    </row>
    <row r="1152" spans="1:4" x14ac:dyDescent="0.2">
      <c r="A1152" t="s">
        <v>3639</v>
      </c>
      <c r="B1152" t="s">
        <v>2549</v>
      </c>
      <c r="C1152" t="s">
        <v>2546</v>
      </c>
      <c r="D1152" t="s">
        <v>9560</v>
      </c>
    </row>
    <row r="1153" spans="1:4" x14ac:dyDescent="0.2">
      <c r="A1153" t="s">
        <v>3640</v>
      </c>
      <c r="B1153" t="s">
        <v>2549</v>
      </c>
      <c r="C1153" t="s">
        <v>2546</v>
      </c>
      <c r="D1153" t="s">
        <v>9560</v>
      </c>
    </row>
    <row r="1154" spans="1:4" x14ac:dyDescent="0.2">
      <c r="A1154" t="s">
        <v>3641</v>
      </c>
      <c r="B1154" t="s">
        <v>2544</v>
      </c>
      <c r="C1154" t="s">
        <v>2546</v>
      </c>
      <c r="D1154" t="s">
        <v>9561</v>
      </c>
    </row>
    <row r="1155" spans="1:4" x14ac:dyDescent="0.2">
      <c r="A1155" t="s">
        <v>3642</v>
      </c>
      <c r="B1155" t="s">
        <v>2544</v>
      </c>
      <c r="C1155" t="s">
        <v>2546</v>
      </c>
      <c r="D1155" t="s">
        <v>9561</v>
      </c>
    </row>
    <row r="1156" spans="1:4" x14ac:dyDescent="0.2">
      <c r="A1156" t="s">
        <v>3643</v>
      </c>
      <c r="B1156" t="s">
        <v>2544</v>
      </c>
      <c r="C1156" t="s">
        <v>2563</v>
      </c>
      <c r="D1156" t="s">
        <v>9563</v>
      </c>
    </row>
    <row r="1157" spans="1:4" x14ac:dyDescent="0.2">
      <c r="A1157" t="s">
        <v>3644</v>
      </c>
      <c r="B1157" t="s">
        <v>2549</v>
      </c>
      <c r="C1157" t="s">
        <v>2563</v>
      </c>
      <c r="D1157" t="s">
        <v>9562</v>
      </c>
    </row>
    <row r="1158" spans="1:4" x14ac:dyDescent="0.2">
      <c r="A1158" t="s">
        <v>3645</v>
      </c>
      <c r="B1158" t="s">
        <v>2544</v>
      </c>
      <c r="C1158" t="s">
        <v>2563</v>
      </c>
      <c r="D1158" t="s">
        <v>9563</v>
      </c>
    </row>
    <row r="1159" spans="1:4" x14ac:dyDescent="0.2">
      <c r="A1159" t="s">
        <v>3646</v>
      </c>
      <c r="B1159" t="s">
        <v>2544</v>
      </c>
      <c r="C1159" t="s">
        <v>2563</v>
      </c>
      <c r="D1159" t="s">
        <v>9563</v>
      </c>
    </row>
    <row r="1160" spans="1:4" x14ac:dyDescent="0.2">
      <c r="A1160" t="s">
        <v>3647</v>
      </c>
      <c r="B1160" t="s">
        <v>2549</v>
      </c>
      <c r="C1160" t="s">
        <v>2563</v>
      </c>
      <c r="D1160" t="s">
        <v>9562</v>
      </c>
    </row>
    <row r="1161" spans="1:4" x14ac:dyDescent="0.2">
      <c r="A1161" t="s">
        <v>3648</v>
      </c>
      <c r="B1161" t="s">
        <v>2549</v>
      </c>
      <c r="C1161" t="s">
        <v>2563</v>
      </c>
      <c r="D1161" t="s">
        <v>9562</v>
      </c>
    </row>
    <row r="1162" spans="1:4" x14ac:dyDescent="0.2">
      <c r="A1162" t="s">
        <v>3649</v>
      </c>
      <c r="B1162" t="s">
        <v>2549</v>
      </c>
      <c r="C1162" t="s">
        <v>2546</v>
      </c>
      <c r="D1162" t="s">
        <v>9560</v>
      </c>
    </row>
    <row r="1163" spans="1:4" x14ac:dyDescent="0.2">
      <c r="A1163" t="s">
        <v>3650</v>
      </c>
      <c r="B1163" t="s">
        <v>2544</v>
      </c>
      <c r="C1163" t="s">
        <v>2563</v>
      </c>
      <c r="D1163" t="s">
        <v>9563</v>
      </c>
    </row>
    <row r="1164" spans="1:4" x14ac:dyDescent="0.2">
      <c r="A1164" t="s">
        <v>3651</v>
      </c>
      <c r="B1164" t="s">
        <v>2544</v>
      </c>
      <c r="C1164" t="s">
        <v>2563</v>
      </c>
      <c r="D1164" t="s">
        <v>9563</v>
      </c>
    </row>
    <row r="1165" spans="1:4" x14ac:dyDescent="0.2">
      <c r="A1165" t="s">
        <v>3652</v>
      </c>
      <c r="B1165" t="s">
        <v>2544</v>
      </c>
      <c r="C1165" t="s">
        <v>2563</v>
      </c>
      <c r="D1165" t="s">
        <v>9563</v>
      </c>
    </row>
    <row r="1166" spans="1:4" x14ac:dyDescent="0.2">
      <c r="A1166" t="s">
        <v>3653</v>
      </c>
      <c r="B1166" t="s">
        <v>2544</v>
      </c>
      <c r="C1166" t="s">
        <v>2563</v>
      </c>
      <c r="D1166" t="s">
        <v>9563</v>
      </c>
    </row>
    <row r="1167" spans="1:4" x14ac:dyDescent="0.2">
      <c r="A1167" t="s">
        <v>3654</v>
      </c>
      <c r="B1167" t="s">
        <v>2544</v>
      </c>
      <c r="C1167" t="s">
        <v>2546</v>
      </c>
      <c r="D1167" t="s">
        <v>9561</v>
      </c>
    </row>
    <row r="1168" spans="1:4" x14ac:dyDescent="0.2">
      <c r="A1168" t="s">
        <v>3655</v>
      </c>
      <c r="B1168" t="s">
        <v>2544</v>
      </c>
      <c r="C1168" t="s">
        <v>2563</v>
      </c>
      <c r="D1168" t="s">
        <v>9563</v>
      </c>
    </row>
    <row r="1169" spans="1:4" x14ac:dyDescent="0.2">
      <c r="A1169" t="s">
        <v>3656</v>
      </c>
      <c r="B1169" t="s">
        <v>2549</v>
      </c>
      <c r="C1169" t="s">
        <v>2563</v>
      </c>
      <c r="D1169" t="s">
        <v>9562</v>
      </c>
    </row>
    <row r="1170" spans="1:4" x14ac:dyDescent="0.2">
      <c r="A1170" t="s">
        <v>3657</v>
      </c>
      <c r="B1170" t="s">
        <v>2544</v>
      </c>
      <c r="C1170" t="s">
        <v>2563</v>
      </c>
      <c r="D1170" t="s">
        <v>9563</v>
      </c>
    </row>
    <row r="1171" spans="1:4" x14ac:dyDescent="0.2">
      <c r="A1171" t="s">
        <v>9627</v>
      </c>
      <c r="B1171" t="s">
        <v>2544</v>
      </c>
      <c r="C1171" t="s">
        <v>2588</v>
      </c>
      <c r="D1171" t="s">
        <v>9567</v>
      </c>
    </row>
    <row r="1172" spans="1:4" x14ac:dyDescent="0.2">
      <c r="A1172" t="s">
        <v>3658</v>
      </c>
      <c r="B1172" t="s">
        <v>2549</v>
      </c>
      <c r="C1172" t="s">
        <v>2563</v>
      </c>
      <c r="D1172" t="s">
        <v>9562</v>
      </c>
    </row>
    <row r="1173" spans="1:4" x14ac:dyDescent="0.2">
      <c r="A1173" t="s">
        <v>3659</v>
      </c>
      <c r="B1173" t="s">
        <v>2544</v>
      </c>
      <c r="C1173" t="s">
        <v>2546</v>
      </c>
      <c r="D1173" t="s">
        <v>9561</v>
      </c>
    </row>
    <row r="1174" spans="1:4" x14ac:dyDescent="0.2">
      <c r="A1174" t="s">
        <v>3660</v>
      </c>
      <c r="B1174" t="s">
        <v>2544</v>
      </c>
      <c r="C1174" t="s">
        <v>2546</v>
      </c>
      <c r="D1174" t="s">
        <v>9561</v>
      </c>
    </row>
    <row r="1175" spans="1:4" x14ac:dyDescent="0.2">
      <c r="A1175" t="s">
        <v>3661</v>
      </c>
      <c r="B1175" t="s">
        <v>2544</v>
      </c>
      <c r="C1175" t="s">
        <v>2546</v>
      </c>
      <c r="D1175" t="s">
        <v>9561</v>
      </c>
    </row>
    <row r="1176" spans="1:4" x14ac:dyDescent="0.2">
      <c r="A1176" t="s">
        <v>3662</v>
      </c>
      <c r="B1176" t="s">
        <v>2549</v>
      </c>
      <c r="C1176" t="s">
        <v>2546</v>
      </c>
      <c r="D1176" t="s">
        <v>9560</v>
      </c>
    </row>
    <row r="1177" spans="1:4" x14ac:dyDescent="0.2">
      <c r="A1177" t="s">
        <v>3663</v>
      </c>
      <c r="B1177" t="s">
        <v>2549</v>
      </c>
      <c r="C1177" t="s">
        <v>2546</v>
      </c>
      <c r="D1177" t="s">
        <v>9560</v>
      </c>
    </row>
    <row r="1178" spans="1:4" x14ac:dyDescent="0.2">
      <c r="A1178" t="s">
        <v>3664</v>
      </c>
      <c r="B1178" t="s">
        <v>2544</v>
      </c>
      <c r="C1178" t="s">
        <v>2563</v>
      </c>
      <c r="D1178" t="s">
        <v>9563</v>
      </c>
    </row>
    <row r="1179" spans="1:4" x14ac:dyDescent="0.2">
      <c r="A1179" t="s">
        <v>3665</v>
      </c>
      <c r="B1179" t="s">
        <v>2544</v>
      </c>
      <c r="C1179" t="s">
        <v>2563</v>
      </c>
      <c r="D1179" t="s">
        <v>9563</v>
      </c>
    </row>
    <row r="1180" spans="1:4" x14ac:dyDescent="0.2">
      <c r="A1180" t="s">
        <v>3666</v>
      </c>
      <c r="B1180" t="s">
        <v>2544</v>
      </c>
      <c r="C1180" t="s">
        <v>2546</v>
      </c>
      <c r="D1180" t="s">
        <v>9561</v>
      </c>
    </row>
    <row r="1181" spans="1:4" x14ac:dyDescent="0.2">
      <c r="A1181" t="s">
        <v>3667</v>
      </c>
      <c r="B1181" t="s">
        <v>2544</v>
      </c>
      <c r="C1181" t="s">
        <v>2588</v>
      </c>
      <c r="D1181" t="s">
        <v>9567</v>
      </c>
    </row>
    <row r="1182" spans="1:4" x14ac:dyDescent="0.2">
      <c r="A1182" t="s">
        <v>3668</v>
      </c>
      <c r="B1182" t="s">
        <v>2549</v>
      </c>
      <c r="C1182" t="s">
        <v>2546</v>
      </c>
      <c r="D1182" t="s">
        <v>9560</v>
      </c>
    </row>
    <row r="1183" spans="1:4" x14ac:dyDescent="0.2">
      <c r="A1183" t="s">
        <v>3669</v>
      </c>
      <c r="B1183" t="s">
        <v>2549</v>
      </c>
      <c r="C1183" t="s">
        <v>2546</v>
      </c>
      <c r="D1183" t="s">
        <v>9560</v>
      </c>
    </row>
    <row r="1184" spans="1:4" x14ac:dyDescent="0.2">
      <c r="A1184" t="s">
        <v>3670</v>
      </c>
      <c r="B1184" t="s">
        <v>2549</v>
      </c>
      <c r="C1184" t="s">
        <v>2563</v>
      </c>
      <c r="D1184" t="s">
        <v>9562</v>
      </c>
    </row>
    <row r="1185" spans="1:4" x14ac:dyDescent="0.2">
      <c r="A1185" t="s">
        <v>3671</v>
      </c>
      <c r="B1185" t="s">
        <v>2549</v>
      </c>
      <c r="C1185" t="s">
        <v>2563</v>
      </c>
      <c r="D1185" t="s">
        <v>9562</v>
      </c>
    </row>
    <row r="1186" spans="1:4" x14ac:dyDescent="0.2">
      <c r="A1186" t="s">
        <v>3672</v>
      </c>
      <c r="B1186" t="s">
        <v>2549</v>
      </c>
      <c r="C1186" t="s">
        <v>2563</v>
      </c>
      <c r="D1186" t="s">
        <v>9562</v>
      </c>
    </row>
    <row r="1187" spans="1:4" x14ac:dyDescent="0.2">
      <c r="A1187" t="s">
        <v>3673</v>
      </c>
      <c r="B1187" t="s">
        <v>2549</v>
      </c>
      <c r="C1187" t="s">
        <v>2563</v>
      </c>
      <c r="D1187" t="s">
        <v>9562</v>
      </c>
    </row>
    <row r="1188" spans="1:4" x14ac:dyDescent="0.2">
      <c r="A1188" t="s">
        <v>3674</v>
      </c>
      <c r="B1188" t="s">
        <v>2549</v>
      </c>
      <c r="C1188" t="s">
        <v>2563</v>
      </c>
      <c r="D1188" t="s">
        <v>9562</v>
      </c>
    </row>
    <row r="1189" spans="1:4" x14ac:dyDescent="0.2">
      <c r="A1189" t="s">
        <v>3675</v>
      </c>
      <c r="B1189" t="s">
        <v>2549</v>
      </c>
      <c r="C1189" t="s">
        <v>2563</v>
      </c>
      <c r="D1189" t="s">
        <v>9562</v>
      </c>
    </row>
    <row r="1190" spans="1:4" x14ac:dyDescent="0.2">
      <c r="A1190" t="s">
        <v>3676</v>
      </c>
      <c r="B1190" t="s">
        <v>2549</v>
      </c>
      <c r="C1190" t="s">
        <v>2563</v>
      </c>
      <c r="D1190" t="s">
        <v>9562</v>
      </c>
    </row>
    <row r="1191" spans="1:4" x14ac:dyDescent="0.2">
      <c r="A1191" t="s">
        <v>3677</v>
      </c>
      <c r="B1191" t="s">
        <v>2549</v>
      </c>
      <c r="C1191" t="s">
        <v>2563</v>
      </c>
      <c r="D1191" t="s">
        <v>9562</v>
      </c>
    </row>
    <row r="1192" spans="1:4" x14ac:dyDescent="0.2">
      <c r="A1192" t="s">
        <v>3678</v>
      </c>
      <c r="B1192" t="s">
        <v>2544</v>
      </c>
      <c r="C1192" t="s">
        <v>2563</v>
      </c>
      <c r="D1192" t="s">
        <v>9563</v>
      </c>
    </row>
    <row r="1193" spans="1:4" x14ac:dyDescent="0.2">
      <c r="A1193" t="s">
        <v>9628</v>
      </c>
      <c r="B1193" t="s">
        <v>2544</v>
      </c>
      <c r="C1193" t="s">
        <v>2588</v>
      </c>
      <c r="D1193" t="s">
        <v>9567</v>
      </c>
    </row>
    <row r="1194" spans="1:4" x14ac:dyDescent="0.2">
      <c r="A1194" t="s">
        <v>9629</v>
      </c>
      <c r="B1194" t="s">
        <v>2549</v>
      </c>
      <c r="C1194" t="s">
        <v>2588</v>
      </c>
      <c r="D1194" t="s">
        <v>9565</v>
      </c>
    </row>
    <row r="1195" spans="1:4" x14ac:dyDescent="0.2">
      <c r="A1195" t="s">
        <v>9630</v>
      </c>
      <c r="B1195" t="s">
        <v>2549</v>
      </c>
      <c r="C1195" t="s">
        <v>2588</v>
      </c>
      <c r="D1195" t="s">
        <v>9565</v>
      </c>
    </row>
    <row r="1196" spans="1:4" x14ac:dyDescent="0.2">
      <c r="A1196" t="s">
        <v>9631</v>
      </c>
      <c r="B1196" t="s">
        <v>2549</v>
      </c>
      <c r="C1196" t="s">
        <v>2588</v>
      </c>
      <c r="D1196" t="s">
        <v>9565</v>
      </c>
    </row>
    <row r="1197" spans="1:4" x14ac:dyDescent="0.2">
      <c r="A1197" t="s">
        <v>3679</v>
      </c>
      <c r="B1197" t="s">
        <v>2549</v>
      </c>
      <c r="C1197" t="s">
        <v>2546</v>
      </c>
      <c r="D1197" t="s">
        <v>9560</v>
      </c>
    </row>
    <row r="1198" spans="1:4" x14ac:dyDescent="0.2">
      <c r="A1198" t="s">
        <v>9632</v>
      </c>
      <c r="B1198" t="s">
        <v>2549</v>
      </c>
      <c r="C1198" t="s">
        <v>2588</v>
      </c>
      <c r="D1198" t="s">
        <v>9565</v>
      </c>
    </row>
    <row r="1199" spans="1:4" x14ac:dyDescent="0.2">
      <c r="A1199" t="s">
        <v>3680</v>
      </c>
      <c r="B1199" t="s">
        <v>2544</v>
      </c>
      <c r="C1199" t="s">
        <v>2546</v>
      </c>
      <c r="D1199" t="s">
        <v>9561</v>
      </c>
    </row>
    <row r="1200" spans="1:4" x14ac:dyDescent="0.2">
      <c r="A1200" t="s">
        <v>3681</v>
      </c>
      <c r="B1200" t="s">
        <v>2549</v>
      </c>
      <c r="C1200" t="s">
        <v>2546</v>
      </c>
      <c r="D1200" t="s">
        <v>9560</v>
      </c>
    </row>
    <row r="1201" spans="1:4" x14ac:dyDescent="0.2">
      <c r="A1201" t="s">
        <v>3682</v>
      </c>
      <c r="B1201" t="s">
        <v>2549</v>
      </c>
      <c r="C1201" t="s">
        <v>2546</v>
      </c>
      <c r="D1201" t="s">
        <v>9560</v>
      </c>
    </row>
    <row r="1202" spans="1:4" x14ac:dyDescent="0.2">
      <c r="A1202" t="s">
        <v>3683</v>
      </c>
      <c r="B1202" t="s">
        <v>2549</v>
      </c>
      <c r="C1202" t="s">
        <v>2563</v>
      </c>
      <c r="D1202" t="s">
        <v>9562</v>
      </c>
    </row>
    <row r="1203" spans="1:4" x14ac:dyDescent="0.2">
      <c r="A1203" t="s">
        <v>3684</v>
      </c>
      <c r="B1203" t="s">
        <v>2544</v>
      </c>
      <c r="C1203" t="s">
        <v>2546</v>
      </c>
      <c r="D1203" t="s">
        <v>9561</v>
      </c>
    </row>
    <row r="1204" spans="1:4" x14ac:dyDescent="0.2">
      <c r="A1204" t="s">
        <v>3685</v>
      </c>
      <c r="B1204" t="s">
        <v>2549</v>
      </c>
      <c r="C1204" t="s">
        <v>2546</v>
      </c>
      <c r="D1204" t="s">
        <v>9560</v>
      </c>
    </row>
    <row r="1205" spans="1:4" x14ac:dyDescent="0.2">
      <c r="A1205" t="s">
        <v>3686</v>
      </c>
      <c r="B1205" t="s">
        <v>2544</v>
      </c>
      <c r="C1205" t="s">
        <v>2546</v>
      </c>
      <c r="D1205" t="s">
        <v>9561</v>
      </c>
    </row>
    <row r="1206" spans="1:4" x14ac:dyDescent="0.2">
      <c r="A1206" t="s">
        <v>3687</v>
      </c>
      <c r="B1206" t="s">
        <v>2549</v>
      </c>
      <c r="C1206" t="s">
        <v>2546</v>
      </c>
      <c r="D1206" t="s">
        <v>9560</v>
      </c>
    </row>
    <row r="1207" spans="1:4" x14ac:dyDescent="0.2">
      <c r="A1207" t="s">
        <v>3688</v>
      </c>
      <c r="B1207" t="s">
        <v>2549</v>
      </c>
      <c r="C1207" t="s">
        <v>2546</v>
      </c>
      <c r="D1207" t="s">
        <v>9560</v>
      </c>
    </row>
    <row r="1208" spans="1:4" x14ac:dyDescent="0.2">
      <c r="A1208" t="s">
        <v>3689</v>
      </c>
      <c r="B1208" t="s">
        <v>2549</v>
      </c>
      <c r="C1208" t="s">
        <v>2563</v>
      </c>
      <c r="D1208" t="s">
        <v>9562</v>
      </c>
    </row>
    <row r="1209" spans="1:4" x14ac:dyDescent="0.2">
      <c r="A1209" t="s">
        <v>3690</v>
      </c>
      <c r="B1209" t="s">
        <v>2549</v>
      </c>
      <c r="C1209" t="s">
        <v>2546</v>
      </c>
      <c r="D1209" t="s">
        <v>9560</v>
      </c>
    </row>
    <row r="1210" spans="1:4" x14ac:dyDescent="0.2">
      <c r="A1210" t="s">
        <v>3691</v>
      </c>
      <c r="B1210" t="s">
        <v>2549</v>
      </c>
      <c r="C1210" t="s">
        <v>2546</v>
      </c>
      <c r="D1210" t="s">
        <v>9560</v>
      </c>
    </row>
    <row r="1211" spans="1:4" x14ac:dyDescent="0.2">
      <c r="A1211" t="s">
        <v>3692</v>
      </c>
      <c r="B1211" t="s">
        <v>2549</v>
      </c>
      <c r="C1211" t="s">
        <v>2563</v>
      </c>
      <c r="D1211" t="s">
        <v>9562</v>
      </c>
    </row>
    <row r="1212" spans="1:4" x14ac:dyDescent="0.2">
      <c r="A1212" t="s">
        <v>3693</v>
      </c>
      <c r="B1212" t="s">
        <v>2549</v>
      </c>
      <c r="C1212" t="s">
        <v>2546</v>
      </c>
      <c r="D1212" t="s">
        <v>9560</v>
      </c>
    </row>
    <row r="1213" spans="1:4" x14ac:dyDescent="0.2">
      <c r="A1213" t="s">
        <v>3694</v>
      </c>
      <c r="B1213" t="s">
        <v>2549</v>
      </c>
      <c r="C1213" t="s">
        <v>2546</v>
      </c>
      <c r="D1213" t="s">
        <v>9560</v>
      </c>
    </row>
    <row r="1214" spans="1:4" x14ac:dyDescent="0.2">
      <c r="A1214" t="s">
        <v>3695</v>
      </c>
      <c r="B1214" t="s">
        <v>2549</v>
      </c>
      <c r="C1214" t="s">
        <v>2546</v>
      </c>
      <c r="D1214" t="s">
        <v>9560</v>
      </c>
    </row>
    <row r="1215" spans="1:4" x14ac:dyDescent="0.2">
      <c r="A1215" t="s">
        <v>3696</v>
      </c>
      <c r="B1215" t="s">
        <v>2549</v>
      </c>
      <c r="C1215" t="s">
        <v>2546</v>
      </c>
      <c r="D1215" t="s">
        <v>9560</v>
      </c>
    </row>
    <row r="1216" spans="1:4" x14ac:dyDescent="0.2">
      <c r="A1216" t="s">
        <v>3697</v>
      </c>
      <c r="B1216" t="s">
        <v>2549</v>
      </c>
      <c r="C1216" t="s">
        <v>2563</v>
      </c>
      <c r="D1216" t="s">
        <v>9562</v>
      </c>
    </row>
    <row r="1217" spans="1:4" x14ac:dyDescent="0.2">
      <c r="A1217" t="s">
        <v>3698</v>
      </c>
      <c r="B1217" t="s">
        <v>2549</v>
      </c>
      <c r="C1217" t="s">
        <v>2563</v>
      </c>
      <c r="D1217" t="s">
        <v>9562</v>
      </c>
    </row>
    <row r="1218" spans="1:4" x14ac:dyDescent="0.2">
      <c r="A1218" t="s">
        <v>3699</v>
      </c>
      <c r="B1218" t="s">
        <v>2549</v>
      </c>
      <c r="C1218" t="s">
        <v>2563</v>
      </c>
      <c r="D1218" t="s">
        <v>9562</v>
      </c>
    </row>
    <row r="1219" spans="1:4" x14ac:dyDescent="0.2">
      <c r="A1219" t="s">
        <v>3700</v>
      </c>
      <c r="B1219" t="s">
        <v>2549</v>
      </c>
      <c r="C1219" t="s">
        <v>2546</v>
      </c>
      <c r="D1219" t="s">
        <v>9560</v>
      </c>
    </row>
    <row r="1220" spans="1:4" x14ac:dyDescent="0.2">
      <c r="A1220" t="s">
        <v>3701</v>
      </c>
      <c r="B1220" t="s">
        <v>2544</v>
      </c>
      <c r="C1220" t="s">
        <v>2546</v>
      </c>
      <c r="D1220" t="s">
        <v>9561</v>
      </c>
    </row>
    <row r="1221" spans="1:4" x14ac:dyDescent="0.2">
      <c r="A1221" t="s">
        <v>3702</v>
      </c>
      <c r="B1221" t="s">
        <v>2544</v>
      </c>
      <c r="C1221" t="s">
        <v>2546</v>
      </c>
      <c r="D1221" t="s">
        <v>9561</v>
      </c>
    </row>
    <row r="1222" spans="1:4" x14ac:dyDescent="0.2">
      <c r="A1222" t="s">
        <v>3703</v>
      </c>
      <c r="B1222" t="s">
        <v>2549</v>
      </c>
      <c r="C1222" t="s">
        <v>2546</v>
      </c>
      <c r="D1222" t="s">
        <v>9560</v>
      </c>
    </row>
    <row r="1223" spans="1:4" x14ac:dyDescent="0.2">
      <c r="A1223" t="s">
        <v>3704</v>
      </c>
      <c r="B1223" t="s">
        <v>2549</v>
      </c>
      <c r="C1223" t="s">
        <v>2546</v>
      </c>
      <c r="D1223" t="s">
        <v>9560</v>
      </c>
    </row>
    <row r="1224" spans="1:4" x14ac:dyDescent="0.2">
      <c r="A1224" t="s">
        <v>3705</v>
      </c>
      <c r="B1224" t="s">
        <v>2549</v>
      </c>
      <c r="C1224" t="s">
        <v>2546</v>
      </c>
      <c r="D1224" t="s">
        <v>9560</v>
      </c>
    </row>
    <row r="1225" spans="1:4" x14ac:dyDescent="0.2">
      <c r="A1225" t="s">
        <v>3706</v>
      </c>
      <c r="B1225" t="s">
        <v>2544</v>
      </c>
      <c r="C1225" t="s">
        <v>2546</v>
      </c>
      <c r="D1225" t="s">
        <v>9561</v>
      </c>
    </row>
    <row r="1226" spans="1:4" x14ac:dyDescent="0.2">
      <c r="A1226" t="s">
        <v>3707</v>
      </c>
      <c r="B1226" t="s">
        <v>2544</v>
      </c>
      <c r="C1226" t="s">
        <v>2563</v>
      </c>
      <c r="D1226" t="s">
        <v>9563</v>
      </c>
    </row>
    <row r="1227" spans="1:4" x14ac:dyDescent="0.2">
      <c r="A1227" t="s">
        <v>3708</v>
      </c>
      <c r="B1227" t="s">
        <v>2549</v>
      </c>
      <c r="C1227" t="s">
        <v>2546</v>
      </c>
      <c r="D1227" t="s">
        <v>9560</v>
      </c>
    </row>
    <row r="1228" spans="1:4" x14ac:dyDescent="0.2">
      <c r="A1228" t="s">
        <v>3709</v>
      </c>
      <c r="B1228" t="s">
        <v>2549</v>
      </c>
      <c r="C1228" t="s">
        <v>2546</v>
      </c>
      <c r="D1228" t="s">
        <v>9560</v>
      </c>
    </row>
    <row r="1229" spans="1:4" x14ac:dyDescent="0.2">
      <c r="A1229" t="s">
        <v>3710</v>
      </c>
      <c r="B1229" t="s">
        <v>2549</v>
      </c>
      <c r="C1229" t="s">
        <v>2546</v>
      </c>
      <c r="D1229" t="s">
        <v>9560</v>
      </c>
    </row>
    <row r="1230" spans="1:4" x14ac:dyDescent="0.2">
      <c r="A1230" t="s">
        <v>3711</v>
      </c>
      <c r="B1230" t="s">
        <v>2549</v>
      </c>
      <c r="C1230" t="s">
        <v>2546</v>
      </c>
      <c r="D1230" t="s">
        <v>9560</v>
      </c>
    </row>
    <row r="1231" spans="1:4" x14ac:dyDescent="0.2">
      <c r="A1231" t="s">
        <v>3712</v>
      </c>
      <c r="B1231" t="s">
        <v>2549</v>
      </c>
      <c r="C1231" t="s">
        <v>2546</v>
      </c>
      <c r="D1231" t="s">
        <v>9560</v>
      </c>
    </row>
    <row r="1232" spans="1:4" x14ac:dyDescent="0.2">
      <c r="A1232" t="s">
        <v>3713</v>
      </c>
      <c r="B1232" t="s">
        <v>2549</v>
      </c>
      <c r="C1232" t="s">
        <v>2546</v>
      </c>
      <c r="D1232" t="s">
        <v>9560</v>
      </c>
    </row>
    <row r="1233" spans="1:4" x14ac:dyDescent="0.2">
      <c r="A1233" t="s">
        <v>3714</v>
      </c>
      <c r="B1233" t="s">
        <v>2549</v>
      </c>
      <c r="C1233" t="s">
        <v>2546</v>
      </c>
      <c r="D1233" t="s">
        <v>9560</v>
      </c>
    </row>
    <row r="1234" spans="1:4" x14ac:dyDescent="0.2">
      <c r="A1234" t="s">
        <v>3715</v>
      </c>
      <c r="B1234" t="s">
        <v>2549</v>
      </c>
      <c r="C1234" t="s">
        <v>2546</v>
      </c>
      <c r="D1234" t="s">
        <v>9560</v>
      </c>
    </row>
    <row r="1235" spans="1:4" x14ac:dyDescent="0.2">
      <c r="A1235" t="s">
        <v>3716</v>
      </c>
      <c r="B1235" t="s">
        <v>2549</v>
      </c>
      <c r="C1235" t="s">
        <v>2546</v>
      </c>
      <c r="D1235" t="s">
        <v>9560</v>
      </c>
    </row>
    <row r="1236" spans="1:4" x14ac:dyDescent="0.2">
      <c r="A1236" t="s">
        <v>3717</v>
      </c>
      <c r="B1236" t="s">
        <v>2544</v>
      </c>
      <c r="C1236" t="s">
        <v>2546</v>
      </c>
      <c r="D1236" t="s">
        <v>9561</v>
      </c>
    </row>
    <row r="1237" spans="1:4" x14ac:dyDescent="0.2">
      <c r="A1237" t="s">
        <v>3718</v>
      </c>
      <c r="B1237" t="s">
        <v>2544</v>
      </c>
      <c r="C1237" t="s">
        <v>2546</v>
      </c>
      <c r="D1237" t="s">
        <v>9561</v>
      </c>
    </row>
    <row r="1238" spans="1:4" x14ac:dyDescent="0.2">
      <c r="A1238" t="s">
        <v>3719</v>
      </c>
      <c r="B1238" t="s">
        <v>2549</v>
      </c>
      <c r="C1238" t="s">
        <v>2546</v>
      </c>
      <c r="D1238" t="s">
        <v>9560</v>
      </c>
    </row>
    <row r="1239" spans="1:4" x14ac:dyDescent="0.2">
      <c r="A1239" t="s">
        <v>3720</v>
      </c>
      <c r="B1239" t="s">
        <v>2549</v>
      </c>
      <c r="C1239" t="s">
        <v>2546</v>
      </c>
      <c r="D1239" t="s">
        <v>9560</v>
      </c>
    </row>
    <row r="1240" spans="1:4" x14ac:dyDescent="0.2">
      <c r="A1240" t="s">
        <v>3721</v>
      </c>
      <c r="B1240" t="s">
        <v>2549</v>
      </c>
      <c r="C1240" t="s">
        <v>2546</v>
      </c>
      <c r="D1240" t="s">
        <v>9560</v>
      </c>
    </row>
    <row r="1241" spans="1:4" x14ac:dyDescent="0.2">
      <c r="A1241" t="s">
        <v>3722</v>
      </c>
      <c r="B1241" t="s">
        <v>2544</v>
      </c>
      <c r="C1241" t="s">
        <v>2546</v>
      </c>
      <c r="D1241" t="s">
        <v>9561</v>
      </c>
    </row>
    <row r="1242" spans="1:4" x14ac:dyDescent="0.2">
      <c r="A1242" t="s">
        <v>3723</v>
      </c>
      <c r="B1242" t="s">
        <v>2544</v>
      </c>
      <c r="C1242" t="s">
        <v>2546</v>
      </c>
      <c r="D1242" t="s">
        <v>9561</v>
      </c>
    </row>
    <row r="1243" spans="1:4" x14ac:dyDescent="0.2">
      <c r="A1243" t="s">
        <v>3724</v>
      </c>
      <c r="B1243" t="s">
        <v>2549</v>
      </c>
      <c r="C1243" t="s">
        <v>2563</v>
      </c>
      <c r="D1243" t="s">
        <v>9562</v>
      </c>
    </row>
    <row r="1244" spans="1:4" x14ac:dyDescent="0.2">
      <c r="A1244" t="s">
        <v>3725</v>
      </c>
      <c r="B1244" t="s">
        <v>2549</v>
      </c>
      <c r="C1244" t="s">
        <v>2563</v>
      </c>
      <c r="D1244" t="s">
        <v>9562</v>
      </c>
    </row>
    <row r="1245" spans="1:4" x14ac:dyDescent="0.2">
      <c r="A1245" t="s">
        <v>3726</v>
      </c>
      <c r="B1245" t="s">
        <v>2544</v>
      </c>
      <c r="C1245" t="s">
        <v>2546</v>
      </c>
      <c r="D1245" t="s">
        <v>9561</v>
      </c>
    </row>
    <row r="1246" spans="1:4" x14ac:dyDescent="0.2">
      <c r="A1246" t="s">
        <v>3727</v>
      </c>
      <c r="B1246" t="s">
        <v>2544</v>
      </c>
      <c r="C1246" t="s">
        <v>2546</v>
      </c>
      <c r="D1246" t="s">
        <v>9561</v>
      </c>
    </row>
    <row r="1247" spans="1:4" x14ac:dyDescent="0.2">
      <c r="A1247" t="s">
        <v>3728</v>
      </c>
      <c r="B1247" t="s">
        <v>2549</v>
      </c>
      <c r="C1247" t="s">
        <v>2546</v>
      </c>
      <c r="D1247" t="s">
        <v>9560</v>
      </c>
    </row>
    <row r="1248" spans="1:4" x14ac:dyDescent="0.2">
      <c r="A1248" t="s">
        <v>3729</v>
      </c>
      <c r="B1248" t="s">
        <v>2549</v>
      </c>
      <c r="C1248" t="s">
        <v>2546</v>
      </c>
      <c r="D1248" t="s">
        <v>9560</v>
      </c>
    </row>
    <row r="1249" spans="1:4" x14ac:dyDescent="0.2">
      <c r="A1249" t="s">
        <v>3731</v>
      </c>
      <c r="B1249" t="s">
        <v>2549</v>
      </c>
      <c r="C1249" t="s">
        <v>2546</v>
      </c>
      <c r="D1249" t="s">
        <v>9560</v>
      </c>
    </row>
    <row r="1250" spans="1:4" x14ac:dyDescent="0.2">
      <c r="A1250" t="s">
        <v>3730</v>
      </c>
      <c r="B1250" t="s">
        <v>2549</v>
      </c>
      <c r="C1250" t="s">
        <v>2546</v>
      </c>
      <c r="D1250" t="s">
        <v>9560</v>
      </c>
    </row>
    <row r="1251" spans="1:4" x14ac:dyDescent="0.2">
      <c r="A1251" t="s">
        <v>3732</v>
      </c>
      <c r="B1251" t="s">
        <v>2549</v>
      </c>
      <c r="C1251" t="s">
        <v>2563</v>
      </c>
      <c r="D1251" t="s">
        <v>9562</v>
      </c>
    </row>
    <row r="1252" spans="1:4" x14ac:dyDescent="0.2">
      <c r="A1252" t="s">
        <v>3733</v>
      </c>
      <c r="B1252" t="s">
        <v>2549</v>
      </c>
      <c r="C1252" t="s">
        <v>2563</v>
      </c>
      <c r="D1252" t="s">
        <v>9562</v>
      </c>
    </row>
    <row r="1253" spans="1:4" x14ac:dyDescent="0.2">
      <c r="A1253" t="s">
        <v>3734</v>
      </c>
      <c r="B1253" t="s">
        <v>2549</v>
      </c>
      <c r="C1253" t="s">
        <v>2563</v>
      </c>
      <c r="D1253" t="s">
        <v>9562</v>
      </c>
    </row>
    <row r="1254" spans="1:4" x14ac:dyDescent="0.2">
      <c r="A1254" t="s">
        <v>3735</v>
      </c>
      <c r="B1254" t="s">
        <v>2549</v>
      </c>
      <c r="C1254" t="s">
        <v>2546</v>
      </c>
      <c r="D1254" t="s">
        <v>9560</v>
      </c>
    </row>
    <row r="1255" spans="1:4" x14ac:dyDescent="0.2">
      <c r="A1255" t="s">
        <v>3736</v>
      </c>
      <c r="B1255" t="s">
        <v>2549</v>
      </c>
      <c r="C1255" t="s">
        <v>2546</v>
      </c>
      <c r="D1255" t="s">
        <v>9560</v>
      </c>
    </row>
    <row r="1256" spans="1:4" x14ac:dyDescent="0.2">
      <c r="A1256" t="s">
        <v>3737</v>
      </c>
      <c r="B1256" t="s">
        <v>2549</v>
      </c>
      <c r="C1256" t="s">
        <v>2546</v>
      </c>
      <c r="D1256" t="s">
        <v>9560</v>
      </c>
    </row>
    <row r="1257" spans="1:4" x14ac:dyDescent="0.2">
      <c r="A1257" t="s">
        <v>3738</v>
      </c>
      <c r="B1257" t="s">
        <v>2544</v>
      </c>
      <c r="C1257" t="s">
        <v>2546</v>
      </c>
      <c r="D1257" t="s">
        <v>9561</v>
      </c>
    </row>
    <row r="1258" spans="1:4" x14ac:dyDescent="0.2">
      <c r="A1258" t="s">
        <v>3739</v>
      </c>
      <c r="B1258" t="s">
        <v>2544</v>
      </c>
      <c r="C1258" t="s">
        <v>2546</v>
      </c>
      <c r="D1258" t="s">
        <v>9561</v>
      </c>
    </row>
    <row r="1259" spans="1:4" x14ac:dyDescent="0.2">
      <c r="A1259" t="s">
        <v>3740</v>
      </c>
      <c r="B1259" t="s">
        <v>2549</v>
      </c>
      <c r="C1259" t="s">
        <v>2546</v>
      </c>
      <c r="D1259" t="s">
        <v>9560</v>
      </c>
    </row>
    <row r="1260" spans="1:4" x14ac:dyDescent="0.2">
      <c r="A1260" t="s">
        <v>3741</v>
      </c>
      <c r="B1260" t="s">
        <v>2544</v>
      </c>
      <c r="C1260" t="s">
        <v>2546</v>
      </c>
      <c r="D1260" t="s">
        <v>9561</v>
      </c>
    </row>
    <row r="1261" spans="1:4" x14ac:dyDescent="0.2">
      <c r="A1261" t="s">
        <v>3742</v>
      </c>
      <c r="B1261" t="s">
        <v>2549</v>
      </c>
      <c r="C1261" t="s">
        <v>2563</v>
      </c>
      <c r="D1261" t="s">
        <v>9562</v>
      </c>
    </row>
    <row r="1262" spans="1:4" x14ac:dyDescent="0.2">
      <c r="A1262" t="s">
        <v>3743</v>
      </c>
      <c r="B1262" t="s">
        <v>2549</v>
      </c>
      <c r="C1262" t="s">
        <v>2546</v>
      </c>
      <c r="D1262" t="s">
        <v>9560</v>
      </c>
    </row>
    <row r="1263" spans="1:4" x14ac:dyDescent="0.2">
      <c r="A1263" t="s">
        <v>3744</v>
      </c>
      <c r="B1263" t="s">
        <v>2549</v>
      </c>
      <c r="C1263" t="s">
        <v>2546</v>
      </c>
      <c r="D1263" t="s">
        <v>9560</v>
      </c>
    </row>
    <row r="1264" spans="1:4" x14ac:dyDescent="0.2">
      <c r="A1264" t="s">
        <v>3745</v>
      </c>
      <c r="B1264" t="s">
        <v>2549</v>
      </c>
      <c r="C1264" t="s">
        <v>2546</v>
      </c>
      <c r="D1264" t="s">
        <v>9560</v>
      </c>
    </row>
    <row r="1265" spans="1:4" x14ac:dyDescent="0.2">
      <c r="A1265" t="s">
        <v>3746</v>
      </c>
      <c r="B1265" t="s">
        <v>2544</v>
      </c>
      <c r="C1265" t="s">
        <v>2546</v>
      </c>
      <c r="D1265" t="s">
        <v>9561</v>
      </c>
    </row>
    <row r="1266" spans="1:4" x14ac:dyDescent="0.2">
      <c r="A1266" t="s">
        <v>3747</v>
      </c>
      <c r="B1266" t="s">
        <v>2544</v>
      </c>
      <c r="C1266" t="s">
        <v>2546</v>
      </c>
      <c r="D1266" t="s">
        <v>9561</v>
      </c>
    </row>
    <row r="1267" spans="1:4" x14ac:dyDescent="0.2">
      <c r="A1267" t="s">
        <v>3748</v>
      </c>
      <c r="B1267" t="s">
        <v>2549</v>
      </c>
      <c r="C1267" t="s">
        <v>2546</v>
      </c>
      <c r="D1267" t="s">
        <v>9560</v>
      </c>
    </row>
    <row r="1268" spans="1:4" x14ac:dyDescent="0.2">
      <c r="A1268" t="s">
        <v>3749</v>
      </c>
      <c r="B1268" t="s">
        <v>2549</v>
      </c>
      <c r="C1268" t="s">
        <v>2546</v>
      </c>
      <c r="D1268" t="s">
        <v>9560</v>
      </c>
    </row>
    <row r="1269" spans="1:4" x14ac:dyDescent="0.2">
      <c r="A1269" t="s">
        <v>3750</v>
      </c>
      <c r="B1269" t="s">
        <v>2549</v>
      </c>
      <c r="C1269" t="s">
        <v>2546</v>
      </c>
      <c r="D1269" t="s">
        <v>9560</v>
      </c>
    </row>
    <row r="1270" spans="1:4" x14ac:dyDescent="0.2">
      <c r="A1270" t="s">
        <v>3751</v>
      </c>
      <c r="B1270" t="s">
        <v>2549</v>
      </c>
      <c r="C1270" t="s">
        <v>2546</v>
      </c>
      <c r="D1270" t="s">
        <v>9560</v>
      </c>
    </row>
    <row r="1271" spans="1:4" x14ac:dyDescent="0.2">
      <c r="A1271" t="s">
        <v>3752</v>
      </c>
      <c r="B1271" t="s">
        <v>2549</v>
      </c>
      <c r="C1271" t="s">
        <v>2546</v>
      </c>
      <c r="D1271" t="s">
        <v>9560</v>
      </c>
    </row>
    <row r="1272" spans="1:4" x14ac:dyDescent="0.2">
      <c r="A1272" t="s">
        <v>3753</v>
      </c>
      <c r="B1272" t="s">
        <v>2549</v>
      </c>
      <c r="C1272" t="s">
        <v>2546</v>
      </c>
      <c r="D1272" t="s">
        <v>9560</v>
      </c>
    </row>
    <row r="1273" spans="1:4" x14ac:dyDescent="0.2">
      <c r="A1273" t="s">
        <v>3754</v>
      </c>
      <c r="B1273" t="s">
        <v>2544</v>
      </c>
      <c r="C1273" t="s">
        <v>2563</v>
      </c>
      <c r="D1273" t="s">
        <v>9563</v>
      </c>
    </row>
    <row r="1274" spans="1:4" x14ac:dyDescent="0.2">
      <c r="A1274" t="s">
        <v>3755</v>
      </c>
      <c r="B1274" t="s">
        <v>2544</v>
      </c>
      <c r="C1274" t="s">
        <v>2546</v>
      </c>
      <c r="D1274" t="s">
        <v>9561</v>
      </c>
    </row>
    <row r="1275" spans="1:4" x14ac:dyDescent="0.2">
      <c r="A1275" t="s">
        <v>3756</v>
      </c>
      <c r="B1275" t="s">
        <v>2544</v>
      </c>
      <c r="C1275" t="s">
        <v>2546</v>
      </c>
      <c r="D1275" t="s">
        <v>9561</v>
      </c>
    </row>
    <row r="1276" spans="1:4" x14ac:dyDescent="0.2">
      <c r="A1276" t="s">
        <v>3757</v>
      </c>
      <c r="B1276" t="s">
        <v>2549</v>
      </c>
      <c r="C1276" t="s">
        <v>2546</v>
      </c>
      <c r="D1276" t="s">
        <v>9560</v>
      </c>
    </row>
    <row r="1277" spans="1:4" x14ac:dyDescent="0.2">
      <c r="A1277" t="s">
        <v>3758</v>
      </c>
      <c r="B1277" t="s">
        <v>2549</v>
      </c>
      <c r="C1277" t="s">
        <v>2546</v>
      </c>
      <c r="D1277" t="s">
        <v>9560</v>
      </c>
    </row>
    <row r="1278" spans="1:4" x14ac:dyDescent="0.2">
      <c r="A1278" t="s">
        <v>3759</v>
      </c>
      <c r="B1278" t="s">
        <v>2549</v>
      </c>
      <c r="C1278" t="s">
        <v>2563</v>
      </c>
      <c r="D1278" t="s">
        <v>9562</v>
      </c>
    </row>
    <row r="1279" spans="1:4" x14ac:dyDescent="0.2">
      <c r="A1279" t="s">
        <v>3760</v>
      </c>
      <c r="B1279" t="s">
        <v>2549</v>
      </c>
      <c r="C1279" t="s">
        <v>2563</v>
      </c>
      <c r="D1279" t="s">
        <v>9562</v>
      </c>
    </row>
    <row r="1280" spans="1:4" x14ac:dyDescent="0.2">
      <c r="A1280" t="s">
        <v>3761</v>
      </c>
      <c r="B1280" t="s">
        <v>2549</v>
      </c>
      <c r="C1280" t="s">
        <v>2563</v>
      </c>
      <c r="D1280" t="s">
        <v>9562</v>
      </c>
    </row>
    <row r="1281" spans="1:4" x14ac:dyDescent="0.2">
      <c r="A1281" t="s">
        <v>3762</v>
      </c>
      <c r="B1281" t="s">
        <v>2544</v>
      </c>
      <c r="C1281" t="s">
        <v>2546</v>
      </c>
      <c r="D1281" t="s">
        <v>9561</v>
      </c>
    </row>
    <row r="1282" spans="1:4" x14ac:dyDescent="0.2">
      <c r="A1282" t="s">
        <v>3763</v>
      </c>
      <c r="B1282" t="s">
        <v>2544</v>
      </c>
      <c r="C1282" t="s">
        <v>2546</v>
      </c>
      <c r="D1282" t="s">
        <v>9561</v>
      </c>
    </row>
    <row r="1283" spans="1:4" x14ac:dyDescent="0.2">
      <c r="A1283" t="s">
        <v>3764</v>
      </c>
      <c r="B1283" t="s">
        <v>2544</v>
      </c>
      <c r="C1283" t="s">
        <v>2546</v>
      </c>
      <c r="D1283" t="s">
        <v>9561</v>
      </c>
    </row>
    <row r="1284" spans="1:4" x14ac:dyDescent="0.2">
      <c r="A1284" t="s">
        <v>3765</v>
      </c>
      <c r="B1284" t="s">
        <v>2549</v>
      </c>
      <c r="C1284" t="s">
        <v>2563</v>
      </c>
      <c r="D1284" t="s">
        <v>9562</v>
      </c>
    </row>
    <row r="1285" spans="1:4" x14ac:dyDescent="0.2">
      <c r="A1285" t="s">
        <v>3766</v>
      </c>
      <c r="B1285" t="s">
        <v>2549</v>
      </c>
      <c r="C1285" t="s">
        <v>2546</v>
      </c>
      <c r="D1285" t="s">
        <v>9560</v>
      </c>
    </row>
    <row r="1286" spans="1:4" x14ac:dyDescent="0.2">
      <c r="A1286" t="s">
        <v>3767</v>
      </c>
      <c r="B1286" t="s">
        <v>2544</v>
      </c>
      <c r="C1286" t="s">
        <v>2546</v>
      </c>
      <c r="D1286" t="s">
        <v>9561</v>
      </c>
    </row>
    <row r="1287" spans="1:4" x14ac:dyDescent="0.2">
      <c r="A1287" t="s">
        <v>3768</v>
      </c>
      <c r="B1287" t="s">
        <v>2549</v>
      </c>
      <c r="C1287" t="s">
        <v>2563</v>
      </c>
      <c r="D1287" t="s">
        <v>9562</v>
      </c>
    </row>
    <row r="1288" spans="1:4" x14ac:dyDescent="0.2">
      <c r="A1288" t="s">
        <v>3769</v>
      </c>
      <c r="B1288" t="s">
        <v>2549</v>
      </c>
      <c r="C1288" t="s">
        <v>2546</v>
      </c>
      <c r="D1288" t="s">
        <v>9560</v>
      </c>
    </row>
    <row r="1289" spans="1:4" x14ac:dyDescent="0.2">
      <c r="A1289" t="s">
        <v>3770</v>
      </c>
      <c r="B1289" t="s">
        <v>2549</v>
      </c>
      <c r="C1289" t="s">
        <v>2546</v>
      </c>
      <c r="D1289" t="s">
        <v>9560</v>
      </c>
    </row>
    <row r="1290" spans="1:4" x14ac:dyDescent="0.2">
      <c r="A1290" t="s">
        <v>3771</v>
      </c>
      <c r="B1290" t="s">
        <v>2549</v>
      </c>
      <c r="C1290" t="s">
        <v>2546</v>
      </c>
      <c r="D1290" t="s">
        <v>9560</v>
      </c>
    </row>
    <row r="1291" spans="1:4" x14ac:dyDescent="0.2">
      <c r="A1291" t="s">
        <v>3772</v>
      </c>
      <c r="B1291" t="s">
        <v>2549</v>
      </c>
      <c r="C1291" t="s">
        <v>2546</v>
      </c>
      <c r="D1291" t="s">
        <v>9560</v>
      </c>
    </row>
    <row r="1292" spans="1:4" x14ac:dyDescent="0.2">
      <c r="A1292" t="s">
        <v>3773</v>
      </c>
      <c r="B1292" t="s">
        <v>2549</v>
      </c>
      <c r="C1292" t="s">
        <v>2546</v>
      </c>
      <c r="D1292" t="s">
        <v>9560</v>
      </c>
    </row>
    <row r="1293" spans="1:4" x14ac:dyDescent="0.2">
      <c r="A1293" t="s">
        <v>3774</v>
      </c>
      <c r="B1293" t="s">
        <v>2549</v>
      </c>
      <c r="C1293" t="s">
        <v>2563</v>
      </c>
      <c r="D1293" t="s">
        <v>9562</v>
      </c>
    </row>
    <row r="1294" spans="1:4" x14ac:dyDescent="0.2">
      <c r="A1294" t="s">
        <v>3775</v>
      </c>
      <c r="B1294" t="s">
        <v>2549</v>
      </c>
      <c r="C1294" t="s">
        <v>2546</v>
      </c>
      <c r="D1294" t="s">
        <v>9560</v>
      </c>
    </row>
    <row r="1295" spans="1:4" x14ac:dyDescent="0.2">
      <c r="A1295" t="s">
        <v>3776</v>
      </c>
      <c r="B1295" t="s">
        <v>2544</v>
      </c>
      <c r="C1295" t="s">
        <v>2563</v>
      </c>
      <c r="D1295" t="s">
        <v>9563</v>
      </c>
    </row>
    <row r="1296" spans="1:4" x14ac:dyDescent="0.2">
      <c r="A1296" t="s">
        <v>3777</v>
      </c>
      <c r="B1296" t="s">
        <v>2549</v>
      </c>
      <c r="C1296" t="s">
        <v>2563</v>
      </c>
      <c r="D1296" t="s">
        <v>9562</v>
      </c>
    </row>
    <row r="1297" spans="1:4" x14ac:dyDescent="0.2">
      <c r="A1297" t="s">
        <v>3778</v>
      </c>
      <c r="B1297" t="s">
        <v>2549</v>
      </c>
      <c r="C1297" t="s">
        <v>2563</v>
      </c>
      <c r="D1297" t="s">
        <v>9562</v>
      </c>
    </row>
    <row r="1298" spans="1:4" x14ac:dyDescent="0.2">
      <c r="A1298" t="s">
        <v>3779</v>
      </c>
      <c r="B1298" t="s">
        <v>2549</v>
      </c>
      <c r="C1298" t="s">
        <v>2546</v>
      </c>
      <c r="D1298" t="s">
        <v>9560</v>
      </c>
    </row>
    <row r="1299" spans="1:4" x14ac:dyDescent="0.2">
      <c r="A1299" t="s">
        <v>3780</v>
      </c>
      <c r="B1299" t="s">
        <v>2549</v>
      </c>
      <c r="C1299" t="s">
        <v>2546</v>
      </c>
      <c r="D1299" t="s">
        <v>9560</v>
      </c>
    </row>
    <row r="1300" spans="1:4" x14ac:dyDescent="0.2">
      <c r="A1300" t="s">
        <v>3781</v>
      </c>
      <c r="B1300" t="s">
        <v>2549</v>
      </c>
      <c r="C1300" t="s">
        <v>2563</v>
      </c>
      <c r="D1300" t="s">
        <v>9562</v>
      </c>
    </row>
    <row r="1301" spans="1:4" x14ac:dyDescent="0.2">
      <c r="A1301" t="s">
        <v>3782</v>
      </c>
      <c r="B1301" t="s">
        <v>2549</v>
      </c>
      <c r="C1301" t="s">
        <v>2563</v>
      </c>
      <c r="D1301" t="s">
        <v>9562</v>
      </c>
    </row>
    <row r="1302" spans="1:4" x14ac:dyDescent="0.2">
      <c r="A1302" t="s">
        <v>3783</v>
      </c>
      <c r="B1302" t="s">
        <v>2549</v>
      </c>
      <c r="C1302" t="s">
        <v>2563</v>
      </c>
      <c r="D1302" t="s">
        <v>9562</v>
      </c>
    </row>
    <row r="1303" spans="1:4" x14ac:dyDescent="0.2">
      <c r="A1303" t="s">
        <v>3784</v>
      </c>
      <c r="B1303" t="s">
        <v>2544</v>
      </c>
      <c r="C1303" t="s">
        <v>2546</v>
      </c>
      <c r="D1303" t="s">
        <v>9561</v>
      </c>
    </row>
    <row r="1304" spans="1:4" x14ac:dyDescent="0.2">
      <c r="A1304" t="s">
        <v>3785</v>
      </c>
      <c r="B1304" t="s">
        <v>2549</v>
      </c>
      <c r="C1304" t="s">
        <v>2546</v>
      </c>
      <c r="D1304" t="s">
        <v>9560</v>
      </c>
    </row>
    <row r="1305" spans="1:4" x14ac:dyDescent="0.2">
      <c r="A1305" t="s">
        <v>3786</v>
      </c>
      <c r="B1305" t="s">
        <v>2549</v>
      </c>
      <c r="C1305" t="s">
        <v>2546</v>
      </c>
      <c r="D1305" t="s">
        <v>9560</v>
      </c>
    </row>
    <row r="1306" spans="1:4" x14ac:dyDescent="0.2">
      <c r="A1306" t="s">
        <v>3787</v>
      </c>
      <c r="B1306" t="s">
        <v>2544</v>
      </c>
      <c r="C1306" t="s">
        <v>2546</v>
      </c>
      <c r="D1306" t="s">
        <v>9561</v>
      </c>
    </row>
    <row r="1307" spans="1:4" x14ac:dyDescent="0.2">
      <c r="A1307" t="s">
        <v>3788</v>
      </c>
      <c r="B1307" t="s">
        <v>2549</v>
      </c>
      <c r="C1307" t="s">
        <v>2546</v>
      </c>
      <c r="D1307" t="s">
        <v>9560</v>
      </c>
    </row>
    <row r="1308" spans="1:4" x14ac:dyDescent="0.2">
      <c r="A1308" t="s">
        <v>3789</v>
      </c>
      <c r="B1308" t="s">
        <v>2544</v>
      </c>
      <c r="C1308" t="s">
        <v>2546</v>
      </c>
      <c r="D1308" t="s">
        <v>9561</v>
      </c>
    </row>
    <row r="1309" spans="1:4" x14ac:dyDescent="0.2">
      <c r="A1309" t="s">
        <v>3790</v>
      </c>
      <c r="B1309" t="s">
        <v>2544</v>
      </c>
      <c r="C1309" t="s">
        <v>2563</v>
      </c>
      <c r="D1309" t="s">
        <v>9563</v>
      </c>
    </row>
    <row r="1310" spans="1:4" x14ac:dyDescent="0.2">
      <c r="A1310" t="s">
        <v>3791</v>
      </c>
      <c r="B1310" t="s">
        <v>2549</v>
      </c>
      <c r="C1310" t="s">
        <v>2563</v>
      </c>
      <c r="D1310" t="s">
        <v>9562</v>
      </c>
    </row>
    <row r="1311" spans="1:4" x14ac:dyDescent="0.2">
      <c r="A1311" t="s">
        <v>3792</v>
      </c>
      <c r="B1311" t="s">
        <v>2549</v>
      </c>
      <c r="C1311" t="s">
        <v>2546</v>
      </c>
      <c r="D1311" t="s">
        <v>9560</v>
      </c>
    </row>
    <row r="1312" spans="1:4" x14ac:dyDescent="0.2">
      <c r="A1312" t="s">
        <v>3793</v>
      </c>
      <c r="B1312" t="s">
        <v>2544</v>
      </c>
      <c r="C1312" t="s">
        <v>2546</v>
      </c>
      <c r="D1312" t="s">
        <v>9561</v>
      </c>
    </row>
    <row r="1313" spans="1:4" x14ac:dyDescent="0.2">
      <c r="A1313" t="s">
        <v>3794</v>
      </c>
      <c r="B1313" t="s">
        <v>2549</v>
      </c>
      <c r="C1313" t="s">
        <v>2546</v>
      </c>
      <c r="D1313" t="s">
        <v>9560</v>
      </c>
    </row>
    <row r="1314" spans="1:4" x14ac:dyDescent="0.2">
      <c r="A1314" t="s">
        <v>3795</v>
      </c>
      <c r="B1314" t="s">
        <v>2549</v>
      </c>
      <c r="C1314" t="s">
        <v>2546</v>
      </c>
      <c r="D1314" t="s">
        <v>9560</v>
      </c>
    </row>
    <row r="1315" spans="1:4" x14ac:dyDescent="0.2">
      <c r="A1315" t="s">
        <v>3796</v>
      </c>
      <c r="B1315" t="s">
        <v>2549</v>
      </c>
      <c r="C1315" t="s">
        <v>2546</v>
      </c>
      <c r="D1315" t="s">
        <v>9560</v>
      </c>
    </row>
    <row r="1316" spans="1:4" x14ac:dyDescent="0.2">
      <c r="A1316" t="s">
        <v>3797</v>
      </c>
      <c r="B1316" t="s">
        <v>2549</v>
      </c>
      <c r="C1316" t="s">
        <v>2546</v>
      </c>
      <c r="D1316" t="s">
        <v>9560</v>
      </c>
    </row>
    <row r="1317" spans="1:4" x14ac:dyDescent="0.2">
      <c r="A1317" t="s">
        <v>3798</v>
      </c>
      <c r="B1317" t="s">
        <v>2549</v>
      </c>
      <c r="C1317" t="s">
        <v>2546</v>
      </c>
      <c r="D1317" t="s">
        <v>9560</v>
      </c>
    </row>
    <row r="1318" spans="1:4" x14ac:dyDescent="0.2">
      <c r="A1318" t="s">
        <v>3799</v>
      </c>
      <c r="B1318" t="s">
        <v>2549</v>
      </c>
      <c r="C1318" t="s">
        <v>2546</v>
      </c>
      <c r="D1318" t="s">
        <v>9560</v>
      </c>
    </row>
    <row r="1319" spans="1:4" x14ac:dyDescent="0.2">
      <c r="A1319" t="s">
        <v>3800</v>
      </c>
      <c r="B1319" t="s">
        <v>2549</v>
      </c>
      <c r="C1319" t="s">
        <v>2546</v>
      </c>
      <c r="D1319" t="s">
        <v>9560</v>
      </c>
    </row>
    <row r="1320" spans="1:4" x14ac:dyDescent="0.2">
      <c r="A1320" t="s">
        <v>3801</v>
      </c>
      <c r="B1320" t="s">
        <v>2549</v>
      </c>
      <c r="C1320" t="s">
        <v>2546</v>
      </c>
      <c r="D1320" t="s">
        <v>9560</v>
      </c>
    </row>
    <row r="1321" spans="1:4" x14ac:dyDescent="0.2">
      <c r="A1321" t="s">
        <v>3802</v>
      </c>
      <c r="B1321" t="s">
        <v>2549</v>
      </c>
      <c r="C1321" t="s">
        <v>2546</v>
      </c>
      <c r="D1321" t="s">
        <v>9560</v>
      </c>
    </row>
    <row r="1322" spans="1:4" x14ac:dyDescent="0.2">
      <c r="A1322" t="s">
        <v>3803</v>
      </c>
      <c r="B1322" t="s">
        <v>2544</v>
      </c>
      <c r="C1322" t="s">
        <v>2546</v>
      </c>
      <c r="D1322" t="s">
        <v>9561</v>
      </c>
    </row>
    <row r="1323" spans="1:4" x14ac:dyDescent="0.2">
      <c r="A1323" t="s">
        <v>3804</v>
      </c>
      <c r="B1323" t="s">
        <v>2544</v>
      </c>
      <c r="C1323" t="s">
        <v>2546</v>
      </c>
      <c r="D1323" t="s">
        <v>9561</v>
      </c>
    </row>
    <row r="1324" spans="1:4" x14ac:dyDescent="0.2">
      <c r="A1324" t="s">
        <v>3805</v>
      </c>
      <c r="B1324" t="s">
        <v>2544</v>
      </c>
      <c r="C1324" t="s">
        <v>2546</v>
      </c>
      <c r="D1324" t="s">
        <v>9561</v>
      </c>
    </row>
    <row r="1325" spans="1:4" x14ac:dyDescent="0.2">
      <c r="A1325" t="s">
        <v>3806</v>
      </c>
      <c r="B1325" t="s">
        <v>2549</v>
      </c>
      <c r="C1325" t="s">
        <v>2546</v>
      </c>
      <c r="D1325" t="s">
        <v>9560</v>
      </c>
    </row>
    <row r="1326" spans="1:4" x14ac:dyDescent="0.2">
      <c r="A1326" t="s">
        <v>3807</v>
      </c>
      <c r="B1326" t="s">
        <v>2549</v>
      </c>
      <c r="C1326" t="s">
        <v>2546</v>
      </c>
      <c r="D1326" t="s">
        <v>9560</v>
      </c>
    </row>
    <row r="1327" spans="1:4" x14ac:dyDescent="0.2">
      <c r="A1327" t="s">
        <v>3808</v>
      </c>
      <c r="B1327" t="s">
        <v>2549</v>
      </c>
      <c r="C1327" t="s">
        <v>2546</v>
      </c>
      <c r="D1327" t="s">
        <v>9560</v>
      </c>
    </row>
    <row r="1328" spans="1:4" x14ac:dyDescent="0.2">
      <c r="A1328" t="s">
        <v>3809</v>
      </c>
      <c r="B1328" t="s">
        <v>2549</v>
      </c>
      <c r="C1328" t="s">
        <v>2546</v>
      </c>
      <c r="D1328" t="s">
        <v>9560</v>
      </c>
    </row>
    <row r="1329" spans="1:4" x14ac:dyDescent="0.2">
      <c r="A1329" t="s">
        <v>3810</v>
      </c>
      <c r="B1329" t="s">
        <v>2549</v>
      </c>
      <c r="C1329" t="s">
        <v>2546</v>
      </c>
      <c r="D1329" t="s">
        <v>9560</v>
      </c>
    </row>
    <row r="1330" spans="1:4" x14ac:dyDescent="0.2">
      <c r="A1330" t="s">
        <v>3811</v>
      </c>
      <c r="B1330" t="s">
        <v>2549</v>
      </c>
      <c r="C1330" t="s">
        <v>2546</v>
      </c>
      <c r="D1330" t="s">
        <v>9560</v>
      </c>
    </row>
    <row r="1331" spans="1:4" x14ac:dyDescent="0.2">
      <c r="A1331" t="s">
        <v>3812</v>
      </c>
      <c r="B1331" t="s">
        <v>2549</v>
      </c>
      <c r="C1331" t="s">
        <v>2546</v>
      </c>
      <c r="D1331" t="s">
        <v>9560</v>
      </c>
    </row>
    <row r="1332" spans="1:4" x14ac:dyDescent="0.2">
      <c r="A1332" t="s">
        <v>3813</v>
      </c>
      <c r="B1332" t="s">
        <v>2549</v>
      </c>
      <c r="C1332" t="s">
        <v>2546</v>
      </c>
      <c r="D1332" t="s">
        <v>9560</v>
      </c>
    </row>
    <row r="1333" spans="1:4" x14ac:dyDescent="0.2">
      <c r="A1333" t="s">
        <v>3815</v>
      </c>
      <c r="B1333" t="s">
        <v>2549</v>
      </c>
      <c r="C1333" t="s">
        <v>2546</v>
      </c>
      <c r="D1333" t="s">
        <v>9560</v>
      </c>
    </row>
    <row r="1334" spans="1:4" x14ac:dyDescent="0.2">
      <c r="A1334" t="s">
        <v>3816</v>
      </c>
      <c r="B1334" t="s">
        <v>2549</v>
      </c>
      <c r="C1334" t="s">
        <v>2546</v>
      </c>
      <c r="D1334" t="s">
        <v>9560</v>
      </c>
    </row>
    <row r="1335" spans="1:4" x14ac:dyDescent="0.2">
      <c r="A1335" t="s">
        <v>3817</v>
      </c>
      <c r="B1335" t="s">
        <v>2549</v>
      </c>
      <c r="C1335" t="s">
        <v>2546</v>
      </c>
      <c r="D1335" t="s">
        <v>9560</v>
      </c>
    </row>
    <row r="1336" spans="1:4" x14ac:dyDescent="0.2">
      <c r="A1336" t="s">
        <v>3814</v>
      </c>
      <c r="B1336" t="s">
        <v>2549</v>
      </c>
      <c r="C1336" t="s">
        <v>2546</v>
      </c>
      <c r="D1336" t="s">
        <v>9560</v>
      </c>
    </row>
    <row r="1337" spans="1:4" x14ac:dyDescent="0.2">
      <c r="A1337" t="s">
        <v>3819</v>
      </c>
      <c r="B1337" t="s">
        <v>2544</v>
      </c>
      <c r="C1337" t="s">
        <v>2563</v>
      </c>
      <c r="D1337" t="s">
        <v>9563</v>
      </c>
    </row>
    <row r="1338" spans="1:4" x14ac:dyDescent="0.2">
      <c r="A1338" t="s">
        <v>3818</v>
      </c>
      <c r="B1338" t="s">
        <v>2544</v>
      </c>
      <c r="C1338" t="s">
        <v>2563</v>
      </c>
      <c r="D1338" t="s">
        <v>9563</v>
      </c>
    </row>
    <row r="1339" spans="1:4" x14ac:dyDescent="0.2">
      <c r="A1339" t="s">
        <v>3820</v>
      </c>
      <c r="B1339" t="s">
        <v>2549</v>
      </c>
      <c r="C1339" t="s">
        <v>2546</v>
      </c>
      <c r="D1339" t="s">
        <v>9560</v>
      </c>
    </row>
    <row r="1340" spans="1:4" x14ac:dyDescent="0.2">
      <c r="A1340" t="s">
        <v>3821</v>
      </c>
      <c r="B1340" t="s">
        <v>2549</v>
      </c>
      <c r="C1340" t="s">
        <v>2546</v>
      </c>
      <c r="D1340" t="s">
        <v>9560</v>
      </c>
    </row>
    <row r="1341" spans="1:4" x14ac:dyDescent="0.2">
      <c r="A1341" t="s">
        <v>3822</v>
      </c>
      <c r="B1341" t="s">
        <v>2549</v>
      </c>
      <c r="C1341" t="s">
        <v>2546</v>
      </c>
      <c r="D1341" t="s">
        <v>9560</v>
      </c>
    </row>
    <row r="1342" spans="1:4" x14ac:dyDescent="0.2">
      <c r="A1342" t="s">
        <v>3823</v>
      </c>
      <c r="B1342" t="s">
        <v>2544</v>
      </c>
      <c r="C1342" t="s">
        <v>2588</v>
      </c>
      <c r="D1342" t="s">
        <v>9567</v>
      </c>
    </row>
    <row r="1343" spans="1:4" x14ac:dyDescent="0.2">
      <c r="A1343" t="s">
        <v>3824</v>
      </c>
      <c r="B1343" t="s">
        <v>2544</v>
      </c>
      <c r="C1343" t="s">
        <v>2563</v>
      </c>
      <c r="D1343" t="s">
        <v>9563</v>
      </c>
    </row>
    <row r="1344" spans="1:4" x14ac:dyDescent="0.2">
      <c r="A1344" t="s">
        <v>3825</v>
      </c>
      <c r="B1344" t="s">
        <v>2544</v>
      </c>
      <c r="C1344" t="s">
        <v>2563</v>
      </c>
      <c r="D1344" t="s">
        <v>9563</v>
      </c>
    </row>
    <row r="1345" spans="1:4" x14ac:dyDescent="0.2">
      <c r="A1345" t="s">
        <v>3826</v>
      </c>
      <c r="B1345" t="s">
        <v>2549</v>
      </c>
      <c r="C1345" t="s">
        <v>2546</v>
      </c>
      <c r="D1345" t="s">
        <v>9560</v>
      </c>
    </row>
    <row r="1346" spans="1:4" x14ac:dyDescent="0.2">
      <c r="A1346" t="s">
        <v>3827</v>
      </c>
      <c r="B1346" t="s">
        <v>2544</v>
      </c>
      <c r="C1346" t="s">
        <v>2546</v>
      </c>
      <c r="D1346" t="s">
        <v>9561</v>
      </c>
    </row>
    <row r="1347" spans="1:4" x14ac:dyDescent="0.2">
      <c r="A1347" t="s">
        <v>3828</v>
      </c>
      <c r="B1347" t="s">
        <v>2544</v>
      </c>
      <c r="C1347" t="s">
        <v>2546</v>
      </c>
      <c r="D1347" t="s">
        <v>9561</v>
      </c>
    </row>
    <row r="1348" spans="1:4" x14ac:dyDescent="0.2">
      <c r="A1348" t="s">
        <v>3829</v>
      </c>
      <c r="B1348" t="s">
        <v>2544</v>
      </c>
      <c r="C1348" t="s">
        <v>2546</v>
      </c>
      <c r="D1348" t="s">
        <v>9561</v>
      </c>
    </row>
    <row r="1349" spans="1:4" x14ac:dyDescent="0.2">
      <c r="A1349" t="s">
        <v>3830</v>
      </c>
      <c r="B1349" t="s">
        <v>2544</v>
      </c>
      <c r="C1349" t="s">
        <v>2546</v>
      </c>
      <c r="D1349" t="s">
        <v>9561</v>
      </c>
    </row>
    <row r="1350" spans="1:4" x14ac:dyDescent="0.2">
      <c r="A1350" t="s">
        <v>3831</v>
      </c>
      <c r="B1350" t="s">
        <v>2544</v>
      </c>
      <c r="C1350" t="s">
        <v>2546</v>
      </c>
      <c r="D1350" t="s">
        <v>9561</v>
      </c>
    </row>
    <row r="1351" spans="1:4" x14ac:dyDescent="0.2">
      <c r="A1351" t="s">
        <v>3832</v>
      </c>
      <c r="B1351" t="s">
        <v>2549</v>
      </c>
      <c r="C1351" t="s">
        <v>2546</v>
      </c>
      <c r="D1351" t="s">
        <v>9560</v>
      </c>
    </row>
    <row r="1352" spans="1:4" x14ac:dyDescent="0.2">
      <c r="A1352" t="s">
        <v>3833</v>
      </c>
      <c r="B1352" t="s">
        <v>2549</v>
      </c>
      <c r="C1352" t="s">
        <v>2546</v>
      </c>
      <c r="D1352" t="s">
        <v>9560</v>
      </c>
    </row>
    <row r="1353" spans="1:4" x14ac:dyDescent="0.2">
      <c r="A1353" t="s">
        <v>3834</v>
      </c>
      <c r="B1353" t="s">
        <v>2549</v>
      </c>
      <c r="C1353" t="s">
        <v>2546</v>
      </c>
      <c r="D1353" t="s">
        <v>9560</v>
      </c>
    </row>
    <row r="1354" spans="1:4" x14ac:dyDescent="0.2">
      <c r="A1354" t="s">
        <v>3835</v>
      </c>
      <c r="B1354" t="s">
        <v>2549</v>
      </c>
      <c r="C1354" t="s">
        <v>2563</v>
      </c>
      <c r="D1354" t="s">
        <v>9562</v>
      </c>
    </row>
    <row r="1355" spans="1:4" x14ac:dyDescent="0.2">
      <c r="A1355" t="s">
        <v>9633</v>
      </c>
      <c r="B1355" t="s">
        <v>2549</v>
      </c>
      <c r="C1355" t="s">
        <v>2588</v>
      </c>
      <c r="D1355" t="s">
        <v>9565</v>
      </c>
    </row>
    <row r="1356" spans="1:4" x14ac:dyDescent="0.2">
      <c r="A1356" t="s">
        <v>3836</v>
      </c>
      <c r="B1356" t="s">
        <v>2544</v>
      </c>
      <c r="C1356" t="s">
        <v>2588</v>
      </c>
      <c r="D1356" t="s">
        <v>9567</v>
      </c>
    </row>
    <row r="1357" spans="1:4" x14ac:dyDescent="0.2">
      <c r="A1357" t="s">
        <v>3837</v>
      </c>
      <c r="B1357" t="s">
        <v>2549</v>
      </c>
      <c r="C1357" t="s">
        <v>2546</v>
      </c>
      <c r="D1357" t="s">
        <v>9560</v>
      </c>
    </row>
    <row r="1358" spans="1:4" x14ac:dyDescent="0.2">
      <c r="A1358" t="s">
        <v>9634</v>
      </c>
      <c r="B1358" t="s">
        <v>2549</v>
      </c>
      <c r="C1358" t="s">
        <v>2588</v>
      </c>
      <c r="D1358" t="s">
        <v>9565</v>
      </c>
    </row>
    <row r="1359" spans="1:4" x14ac:dyDescent="0.2">
      <c r="A1359" t="s">
        <v>3838</v>
      </c>
      <c r="B1359" t="s">
        <v>2549</v>
      </c>
      <c r="C1359" t="s">
        <v>2546</v>
      </c>
      <c r="D1359" t="s">
        <v>9560</v>
      </c>
    </row>
    <row r="1360" spans="1:4" x14ac:dyDescent="0.2">
      <c r="A1360" t="s">
        <v>3839</v>
      </c>
      <c r="B1360" t="s">
        <v>2549</v>
      </c>
      <c r="C1360" t="s">
        <v>2546</v>
      </c>
      <c r="D1360" t="s">
        <v>9560</v>
      </c>
    </row>
    <row r="1361" spans="1:4" x14ac:dyDescent="0.2">
      <c r="A1361" t="s">
        <v>3840</v>
      </c>
      <c r="B1361" t="s">
        <v>2549</v>
      </c>
      <c r="C1361" t="s">
        <v>2546</v>
      </c>
      <c r="D1361" t="s">
        <v>9560</v>
      </c>
    </row>
    <row r="1362" spans="1:4" x14ac:dyDescent="0.2">
      <c r="A1362" t="s">
        <v>3841</v>
      </c>
      <c r="B1362" t="s">
        <v>2549</v>
      </c>
      <c r="C1362" t="s">
        <v>2546</v>
      </c>
      <c r="D1362" t="s">
        <v>9560</v>
      </c>
    </row>
    <row r="1363" spans="1:4" x14ac:dyDescent="0.2">
      <c r="A1363" t="s">
        <v>3842</v>
      </c>
      <c r="B1363" t="s">
        <v>2544</v>
      </c>
      <c r="C1363" t="s">
        <v>2546</v>
      </c>
      <c r="D1363" t="s">
        <v>9561</v>
      </c>
    </row>
    <row r="1364" spans="1:4" x14ac:dyDescent="0.2">
      <c r="A1364" t="s">
        <v>3843</v>
      </c>
      <c r="B1364" t="s">
        <v>2544</v>
      </c>
      <c r="C1364" t="s">
        <v>2546</v>
      </c>
      <c r="D1364" t="s">
        <v>9561</v>
      </c>
    </row>
    <row r="1365" spans="1:4" x14ac:dyDescent="0.2">
      <c r="A1365" t="s">
        <v>3844</v>
      </c>
      <c r="B1365" t="s">
        <v>2549</v>
      </c>
      <c r="C1365" t="s">
        <v>2546</v>
      </c>
      <c r="D1365" t="s">
        <v>9560</v>
      </c>
    </row>
    <row r="1366" spans="1:4" x14ac:dyDescent="0.2">
      <c r="A1366" t="s">
        <v>3845</v>
      </c>
      <c r="B1366" t="s">
        <v>2544</v>
      </c>
      <c r="C1366" t="s">
        <v>2563</v>
      </c>
      <c r="D1366" t="s">
        <v>9563</v>
      </c>
    </row>
    <row r="1367" spans="1:4" x14ac:dyDescent="0.2">
      <c r="A1367" t="s">
        <v>3846</v>
      </c>
      <c r="B1367" t="s">
        <v>2549</v>
      </c>
      <c r="C1367" t="s">
        <v>2563</v>
      </c>
      <c r="D1367" t="s">
        <v>9562</v>
      </c>
    </row>
    <row r="1368" spans="1:4" x14ac:dyDescent="0.2">
      <c r="A1368" t="s">
        <v>3849</v>
      </c>
      <c r="B1368" t="s">
        <v>2544</v>
      </c>
      <c r="C1368" t="s">
        <v>2563</v>
      </c>
      <c r="D1368" t="s">
        <v>9563</v>
      </c>
    </row>
    <row r="1369" spans="1:4" x14ac:dyDescent="0.2">
      <c r="A1369" t="s">
        <v>3847</v>
      </c>
      <c r="B1369" t="s">
        <v>2544</v>
      </c>
      <c r="C1369" t="s">
        <v>2546</v>
      </c>
      <c r="D1369" t="s">
        <v>9561</v>
      </c>
    </row>
    <row r="1370" spans="1:4" x14ac:dyDescent="0.2">
      <c r="A1370" t="s">
        <v>3848</v>
      </c>
      <c r="B1370" t="s">
        <v>2549</v>
      </c>
      <c r="C1370" t="s">
        <v>2563</v>
      </c>
      <c r="D1370" t="s">
        <v>9562</v>
      </c>
    </row>
    <row r="1371" spans="1:4" x14ac:dyDescent="0.2">
      <c r="A1371" t="s">
        <v>3850</v>
      </c>
      <c r="B1371" t="s">
        <v>2549</v>
      </c>
      <c r="C1371" t="s">
        <v>2546</v>
      </c>
      <c r="D1371" t="s">
        <v>9560</v>
      </c>
    </row>
    <row r="1372" spans="1:4" x14ac:dyDescent="0.2">
      <c r="A1372" t="s">
        <v>3851</v>
      </c>
      <c r="B1372" t="s">
        <v>2549</v>
      </c>
      <c r="C1372" t="s">
        <v>2546</v>
      </c>
      <c r="D1372" t="s">
        <v>9560</v>
      </c>
    </row>
    <row r="1373" spans="1:4" x14ac:dyDescent="0.2">
      <c r="A1373" t="s">
        <v>3852</v>
      </c>
      <c r="B1373" t="s">
        <v>2549</v>
      </c>
      <c r="C1373" t="s">
        <v>2546</v>
      </c>
      <c r="D1373" t="s">
        <v>9560</v>
      </c>
    </row>
    <row r="1374" spans="1:4" x14ac:dyDescent="0.2">
      <c r="A1374" t="s">
        <v>3853</v>
      </c>
      <c r="B1374" t="s">
        <v>2544</v>
      </c>
      <c r="C1374" t="s">
        <v>2546</v>
      </c>
      <c r="D1374" t="s">
        <v>9561</v>
      </c>
    </row>
    <row r="1375" spans="1:4" x14ac:dyDescent="0.2">
      <c r="A1375" t="s">
        <v>3854</v>
      </c>
      <c r="B1375" t="s">
        <v>2544</v>
      </c>
      <c r="C1375" t="s">
        <v>2546</v>
      </c>
      <c r="D1375" t="s">
        <v>9561</v>
      </c>
    </row>
    <row r="1376" spans="1:4" x14ac:dyDescent="0.2">
      <c r="A1376" t="s">
        <v>3855</v>
      </c>
      <c r="B1376" t="s">
        <v>2549</v>
      </c>
      <c r="C1376" t="s">
        <v>2546</v>
      </c>
      <c r="D1376" t="s">
        <v>9560</v>
      </c>
    </row>
    <row r="1377" spans="1:4" x14ac:dyDescent="0.2">
      <c r="A1377" t="s">
        <v>3856</v>
      </c>
      <c r="B1377" t="s">
        <v>2549</v>
      </c>
      <c r="C1377" t="s">
        <v>2546</v>
      </c>
      <c r="D1377" t="s">
        <v>9560</v>
      </c>
    </row>
    <row r="1378" spans="1:4" x14ac:dyDescent="0.2">
      <c r="A1378" t="s">
        <v>3857</v>
      </c>
      <c r="B1378" t="s">
        <v>2544</v>
      </c>
      <c r="C1378" t="s">
        <v>2563</v>
      </c>
      <c r="D1378" t="s">
        <v>9563</v>
      </c>
    </row>
    <row r="1379" spans="1:4" x14ac:dyDescent="0.2">
      <c r="A1379" t="s">
        <v>3858</v>
      </c>
      <c r="B1379" t="s">
        <v>2544</v>
      </c>
      <c r="C1379" t="s">
        <v>2563</v>
      </c>
      <c r="D1379" t="s">
        <v>9563</v>
      </c>
    </row>
    <row r="1380" spans="1:4" x14ac:dyDescent="0.2">
      <c r="A1380" t="s">
        <v>3859</v>
      </c>
      <c r="B1380" t="s">
        <v>2544</v>
      </c>
      <c r="C1380" t="s">
        <v>2563</v>
      </c>
      <c r="D1380" t="s">
        <v>9563</v>
      </c>
    </row>
    <row r="1381" spans="1:4" x14ac:dyDescent="0.2">
      <c r="A1381" t="s">
        <v>3860</v>
      </c>
      <c r="B1381" t="s">
        <v>2549</v>
      </c>
      <c r="C1381" t="s">
        <v>2563</v>
      </c>
      <c r="D1381" t="s">
        <v>9562</v>
      </c>
    </row>
    <row r="1382" spans="1:4" x14ac:dyDescent="0.2">
      <c r="A1382" t="s">
        <v>3861</v>
      </c>
      <c r="B1382" t="s">
        <v>2544</v>
      </c>
      <c r="C1382" t="s">
        <v>2563</v>
      </c>
      <c r="D1382" t="s">
        <v>9563</v>
      </c>
    </row>
    <row r="1383" spans="1:4" x14ac:dyDescent="0.2">
      <c r="A1383" t="s">
        <v>3862</v>
      </c>
      <c r="B1383" t="s">
        <v>2544</v>
      </c>
      <c r="C1383" t="s">
        <v>2546</v>
      </c>
      <c r="D1383" t="s">
        <v>9561</v>
      </c>
    </row>
    <row r="1384" spans="1:4" x14ac:dyDescent="0.2">
      <c r="A1384" t="s">
        <v>3863</v>
      </c>
      <c r="B1384" t="s">
        <v>2544</v>
      </c>
      <c r="C1384" t="s">
        <v>2546</v>
      </c>
      <c r="D1384" t="s">
        <v>9561</v>
      </c>
    </row>
    <row r="1385" spans="1:4" x14ac:dyDescent="0.2">
      <c r="A1385" t="s">
        <v>3864</v>
      </c>
      <c r="B1385" t="s">
        <v>2549</v>
      </c>
      <c r="C1385" t="s">
        <v>2546</v>
      </c>
      <c r="D1385" t="s">
        <v>9560</v>
      </c>
    </row>
    <row r="1386" spans="1:4" x14ac:dyDescent="0.2">
      <c r="A1386" t="s">
        <v>3865</v>
      </c>
      <c r="B1386" t="s">
        <v>2549</v>
      </c>
      <c r="C1386" t="s">
        <v>2563</v>
      </c>
      <c r="D1386" t="s">
        <v>9562</v>
      </c>
    </row>
    <row r="1387" spans="1:4" x14ac:dyDescent="0.2">
      <c r="A1387" t="s">
        <v>3866</v>
      </c>
      <c r="B1387" t="s">
        <v>2549</v>
      </c>
      <c r="C1387" t="s">
        <v>2546</v>
      </c>
      <c r="D1387" t="s">
        <v>9560</v>
      </c>
    </row>
    <row r="1388" spans="1:4" x14ac:dyDescent="0.2">
      <c r="A1388" t="s">
        <v>3867</v>
      </c>
      <c r="B1388" t="s">
        <v>2549</v>
      </c>
      <c r="C1388" t="s">
        <v>2546</v>
      </c>
      <c r="D1388" t="s">
        <v>9560</v>
      </c>
    </row>
    <row r="1389" spans="1:4" x14ac:dyDescent="0.2">
      <c r="A1389" t="s">
        <v>3868</v>
      </c>
      <c r="B1389" t="s">
        <v>2549</v>
      </c>
      <c r="C1389" t="s">
        <v>2546</v>
      </c>
      <c r="D1389" t="s">
        <v>9560</v>
      </c>
    </row>
    <row r="1390" spans="1:4" x14ac:dyDescent="0.2">
      <c r="A1390" t="s">
        <v>3869</v>
      </c>
      <c r="B1390" t="s">
        <v>2549</v>
      </c>
      <c r="C1390" t="s">
        <v>2546</v>
      </c>
      <c r="D1390" t="s">
        <v>9560</v>
      </c>
    </row>
    <row r="1391" spans="1:4" x14ac:dyDescent="0.2">
      <c r="A1391" t="s">
        <v>3870</v>
      </c>
      <c r="B1391" t="s">
        <v>2549</v>
      </c>
      <c r="C1391" t="s">
        <v>2546</v>
      </c>
      <c r="D1391" t="s">
        <v>9560</v>
      </c>
    </row>
    <row r="1392" spans="1:4" x14ac:dyDescent="0.2">
      <c r="A1392" t="s">
        <v>3871</v>
      </c>
      <c r="B1392" t="s">
        <v>2549</v>
      </c>
      <c r="C1392" t="s">
        <v>2546</v>
      </c>
      <c r="D1392" t="s">
        <v>9560</v>
      </c>
    </row>
    <row r="1393" spans="1:4" x14ac:dyDescent="0.2">
      <c r="A1393" t="s">
        <v>3872</v>
      </c>
      <c r="B1393" t="s">
        <v>2549</v>
      </c>
      <c r="C1393" t="s">
        <v>2546</v>
      </c>
      <c r="D1393" t="s">
        <v>9560</v>
      </c>
    </row>
    <row r="1394" spans="1:4" x14ac:dyDescent="0.2">
      <c r="A1394" t="s">
        <v>3873</v>
      </c>
      <c r="B1394" t="s">
        <v>2549</v>
      </c>
      <c r="C1394" t="s">
        <v>2546</v>
      </c>
      <c r="D1394" t="s">
        <v>9560</v>
      </c>
    </row>
    <row r="1395" spans="1:4" x14ac:dyDescent="0.2">
      <c r="A1395" t="s">
        <v>3874</v>
      </c>
      <c r="B1395" t="s">
        <v>2549</v>
      </c>
      <c r="C1395" t="s">
        <v>2546</v>
      </c>
      <c r="D1395" t="s">
        <v>9560</v>
      </c>
    </row>
    <row r="1396" spans="1:4" x14ac:dyDescent="0.2">
      <c r="A1396" t="s">
        <v>3875</v>
      </c>
      <c r="B1396" t="s">
        <v>2549</v>
      </c>
      <c r="C1396" t="s">
        <v>2546</v>
      </c>
      <c r="D1396" t="s">
        <v>9560</v>
      </c>
    </row>
    <row r="1397" spans="1:4" x14ac:dyDescent="0.2">
      <c r="A1397" t="s">
        <v>3876</v>
      </c>
      <c r="B1397" t="s">
        <v>2549</v>
      </c>
      <c r="C1397" t="s">
        <v>2546</v>
      </c>
      <c r="D1397" t="s">
        <v>9560</v>
      </c>
    </row>
    <row r="1398" spans="1:4" x14ac:dyDescent="0.2">
      <c r="A1398" t="s">
        <v>3877</v>
      </c>
      <c r="B1398" t="s">
        <v>2549</v>
      </c>
      <c r="C1398" t="s">
        <v>2546</v>
      </c>
      <c r="D1398" t="s">
        <v>9560</v>
      </c>
    </row>
    <row r="1399" spans="1:4" x14ac:dyDescent="0.2">
      <c r="A1399" t="s">
        <v>3878</v>
      </c>
      <c r="B1399" t="s">
        <v>2549</v>
      </c>
      <c r="C1399" t="s">
        <v>2546</v>
      </c>
      <c r="D1399" t="s">
        <v>9560</v>
      </c>
    </row>
    <row r="1400" spans="1:4" x14ac:dyDescent="0.2">
      <c r="A1400" t="s">
        <v>3879</v>
      </c>
      <c r="B1400" t="s">
        <v>2549</v>
      </c>
      <c r="C1400" t="s">
        <v>2546</v>
      </c>
      <c r="D1400" t="s">
        <v>9560</v>
      </c>
    </row>
    <row r="1401" spans="1:4" x14ac:dyDescent="0.2">
      <c r="A1401" t="s">
        <v>3880</v>
      </c>
      <c r="B1401" t="s">
        <v>2549</v>
      </c>
      <c r="C1401" t="s">
        <v>2546</v>
      </c>
      <c r="D1401" t="s">
        <v>9560</v>
      </c>
    </row>
    <row r="1402" spans="1:4" x14ac:dyDescent="0.2">
      <c r="A1402" t="s">
        <v>3881</v>
      </c>
      <c r="B1402" t="s">
        <v>2549</v>
      </c>
      <c r="C1402" t="s">
        <v>2546</v>
      </c>
      <c r="D1402" t="s">
        <v>9560</v>
      </c>
    </row>
    <row r="1403" spans="1:4" x14ac:dyDescent="0.2">
      <c r="A1403" t="s">
        <v>3882</v>
      </c>
      <c r="B1403" t="s">
        <v>2549</v>
      </c>
      <c r="C1403" t="s">
        <v>2563</v>
      </c>
      <c r="D1403" t="s">
        <v>9562</v>
      </c>
    </row>
    <row r="1404" spans="1:4" x14ac:dyDescent="0.2">
      <c r="A1404" t="s">
        <v>3883</v>
      </c>
      <c r="B1404" t="s">
        <v>2544</v>
      </c>
      <c r="C1404" t="s">
        <v>2563</v>
      </c>
      <c r="D1404" t="s">
        <v>9563</v>
      </c>
    </row>
    <row r="1405" spans="1:4" x14ac:dyDescent="0.2">
      <c r="A1405" t="s">
        <v>3884</v>
      </c>
      <c r="B1405" t="s">
        <v>2544</v>
      </c>
      <c r="C1405" t="s">
        <v>2563</v>
      </c>
      <c r="D1405" t="s">
        <v>9563</v>
      </c>
    </row>
    <row r="1406" spans="1:4" x14ac:dyDescent="0.2">
      <c r="A1406" t="s">
        <v>3885</v>
      </c>
      <c r="B1406" t="s">
        <v>2549</v>
      </c>
      <c r="C1406" t="s">
        <v>2563</v>
      </c>
      <c r="D1406" t="s">
        <v>9562</v>
      </c>
    </row>
    <row r="1407" spans="1:4" x14ac:dyDescent="0.2">
      <c r="A1407" t="s">
        <v>3886</v>
      </c>
      <c r="B1407" t="s">
        <v>2549</v>
      </c>
      <c r="C1407" t="s">
        <v>2563</v>
      </c>
      <c r="D1407" t="s">
        <v>9562</v>
      </c>
    </row>
    <row r="1408" spans="1:4" x14ac:dyDescent="0.2">
      <c r="A1408" t="s">
        <v>3887</v>
      </c>
      <c r="B1408" t="s">
        <v>2549</v>
      </c>
      <c r="C1408" t="s">
        <v>2563</v>
      </c>
      <c r="D1408" t="s">
        <v>9562</v>
      </c>
    </row>
    <row r="1409" spans="1:4" x14ac:dyDescent="0.2">
      <c r="A1409" t="s">
        <v>3888</v>
      </c>
      <c r="B1409" t="s">
        <v>2549</v>
      </c>
      <c r="C1409" t="s">
        <v>2563</v>
      </c>
      <c r="D1409" t="s">
        <v>9562</v>
      </c>
    </row>
    <row r="1410" spans="1:4" x14ac:dyDescent="0.2">
      <c r="A1410" t="s">
        <v>3889</v>
      </c>
      <c r="B1410" t="s">
        <v>2549</v>
      </c>
      <c r="C1410" t="s">
        <v>2563</v>
      </c>
      <c r="D1410" t="s">
        <v>9562</v>
      </c>
    </row>
    <row r="1411" spans="1:4" x14ac:dyDescent="0.2">
      <c r="A1411" t="s">
        <v>3890</v>
      </c>
      <c r="B1411" t="s">
        <v>2549</v>
      </c>
      <c r="C1411" t="s">
        <v>2563</v>
      </c>
      <c r="D1411" t="s">
        <v>9562</v>
      </c>
    </row>
    <row r="1412" spans="1:4" x14ac:dyDescent="0.2">
      <c r="A1412" t="s">
        <v>3891</v>
      </c>
      <c r="B1412" t="s">
        <v>2544</v>
      </c>
      <c r="C1412" t="s">
        <v>2546</v>
      </c>
      <c r="D1412" t="s">
        <v>9561</v>
      </c>
    </row>
    <row r="1413" spans="1:4" x14ac:dyDescent="0.2">
      <c r="A1413" t="s">
        <v>3892</v>
      </c>
      <c r="B1413" t="s">
        <v>2544</v>
      </c>
      <c r="C1413" t="s">
        <v>2546</v>
      </c>
      <c r="D1413" t="s">
        <v>9561</v>
      </c>
    </row>
    <row r="1414" spans="1:4" x14ac:dyDescent="0.2">
      <c r="A1414" t="s">
        <v>3893</v>
      </c>
      <c r="B1414" t="s">
        <v>2549</v>
      </c>
      <c r="C1414" t="s">
        <v>2546</v>
      </c>
      <c r="D1414" t="s">
        <v>9560</v>
      </c>
    </row>
    <row r="1415" spans="1:4" x14ac:dyDescent="0.2">
      <c r="A1415" t="s">
        <v>3894</v>
      </c>
      <c r="B1415" t="s">
        <v>2549</v>
      </c>
      <c r="C1415" t="s">
        <v>2546</v>
      </c>
      <c r="D1415" t="s">
        <v>9560</v>
      </c>
    </row>
    <row r="1416" spans="1:4" x14ac:dyDescent="0.2">
      <c r="A1416" t="s">
        <v>3895</v>
      </c>
      <c r="B1416" t="s">
        <v>2549</v>
      </c>
      <c r="C1416" t="s">
        <v>2546</v>
      </c>
      <c r="D1416" t="s">
        <v>9560</v>
      </c>
    </row>
    <row r="1417" spans="1:4" x14ac:dyDescent="0.2">
      <c r="A1417" t="s">
        <v>3896</v>
      </c>
      <c r="B1417" t="s">
        <v>2549</v>
      </c>
      <c r="C1417" t="s">
        <v>2546</v>
      </c>
      <c r="D1417" t="s">
        <v>9560</v>
      </c>
    </row>
    <row r="1418" spans="1:4" x14ac:dyDescent="0.2">
      <c r="A1418" t="s">
        <v>3897</v>
      </c>
      <c r="B1418" t="s">
        <v>2544</v>
      </c>
      <c r="C1418" t="s">
        <v>2546</v>
      </c>
      <c r="D1418" t="s">
        <v>9561</v>
      </c>
    </row>
    <row r="1419" spans="1:4" x14ac:dyDescent="0.2">
      <c r="A1419" t="s">
        <v>3898</v>
      </c>
      <c r="B1419" t="s">
        <v>2549</v>
      </c>
      <c r="C1419" t="s">
        <v>2546</v>
      </c>
      <c r="D1419" t="s">
        <v>9560</v>
      </c>
    </row>
    <row r="1420" spans="1:4" x14ac:dyDescent="0.2">
      <c r="A1420" t="s">
        <v>3899</v>
      </c>
      <c r="B1420" t="s">
        <v>2549</v>
      </c>
      <c r="C1420" t="s">
        <v>2546</v>
      </c>
      <c r="D1420" t="s">
        <v>9560</v>
      </c>
    </row>
    <row r="1421" spans="1:4" x14ac:dyDescent="0.2">
      <c r="A1421" t="s">
        <v>3900</v>
      </c>
      <c r="B1421" t="s">
        <v>2549</v>
      </c>
      <c r="C1421" t="s">
        <v>2546</v>
      </c>
      <c r="D1421" t="s">
        <v>9560</v>
      </c>
    </row>
    <row r="1422" spans="1:4" x14ac:dyDescent="0.2">
      <c r="A1422" t="s">
        <v>9635</v>
      </c>
      <c r="B1422" t="s">
        <v>2544</v>
      </c>
      <c r="C1422" t="s">
        <v>2588</v>
      </c>
      <c r="D1422" t="s">
        <v>9567</v>
      </c>
    </row>
    <row r="1423" spans="1:4" x14ac:dyDescent="0.2">
      <c r="A1423" t="s">
        <v>3901</v>
      </c>
      <c r="B1423" t="s">
        <v>2544</v>
      </c>
      <c r="C1423" t="s">
        <v>2588</v>
      </c>
      <c r="D1423" t="s">
        <v>9567</v>
      </c>
    </row>
    <row r="1424" spans="1:4" x14ac:dyDescent="0.2">
      <c r="A1424" t="s">
        <v>3902</v>
      </c>
      <c r="B1424" t="s">
        <v>2549</v>
      </c>
      <c r="C1424" t="s">
        <v>2546</v>
      </c>
      <c r="D1424" t="s">
        <v>9560</v>
      </c>
    </row>
    <row r="1425" spans="1:4" x14ac:dyDescent="0.2">
      <c r="A1425" t="s">
        <v>3903</v>
      </c>
      <c r="B1425" t="s">
        <v>2549</v>
      </c>
      <c r="C1425" t="s">
        <v>2546</v>
      </c>
      <c r="D1425" t="s">
        <v>9560</v>
      </c>
    </row>
    <row r="1426" spans="1:4" x14ac:dyDescent="0.2">
      <c r="A1426" t="s">
        <v>3904</v>
      </c>
      <c r="B1426" t="s">
        <v>2549</v>
      </c>
      <c r="C1426" t="s">
        <v>2546</v>
      </c>
      <c r="D1426" t="s">
        <v>9560</v>
      </c>
    </row>
    <row r="1427" spans="1:4" x14ac:dyDescent="0.2">
      <c r="A1427" t="s">
        <v>3905</v>
      </c>
      <c r="B1427" t="s">
        <v>2544</v>
      </c>
      <c r="C1427" t="s">
        <v>2563</v>
      </c>
      <c r="D1427" t="s">
        <v>9563</v>
      </c>
    </row>
    <row r="1428" spans="1:4" x14ac:dyDescent="0.2">
      <c r="A1428" t="s">
        <v>3906</v>
      </c>
      <c r="B1428" t="s">
        <v>2544</v>
      </c>
      <c r="C1428" t="s">
        <v>2546</v>
      </c>
      <c r="D1428" t="s">
        <v>9561</v>
      </c>
    </row>
    <row r="1429" spans="1:4" x14ac:dyDescent="0.2">
      <c r="A1429" t="s">
        <v>3907</v>
      </c>
      <c r="B1429" t="s">
        <v>2544</v>
      </c>
      <c r="C1429" t="s">
        <v>2546</v>
      </c>
      <c r="D1429" t="s">
        <v>9561</v>
      </c>
    </row>
    <row r="1430" spans="1:4" x14ac:dyDescent="0.2">
      <c r="A1430" t="s">
        <v>3908</v>
      </c>
      <c r="B1430" t="s">
        <v>2549</v>
      </c>
      <c r="C1430" t="s">
        <v>2546</v>
      </c>
      <c r="D1430" t="s">
        <v>9560</v>
      </c>
    </row>
    <row r="1431" spans="1:4" x14ac:dyDescent="0.2">
      <c r="A1431" t="s">
        <v>3909</v>
      </c>
      <c r="B1431" t="s">
        <v>2549</v>
      </c>
      <c r="C1431" t="s">
        <v>2546</v>
      </c>
      <c r="D1431" t="s">
        <v>9560</v>
      </c>
    </row>
    <row r="1432" spans="1:4" x14ac:dyDescent="0.2">
      <c r="A1432" t="s">
        <v>3910</v>
      </c>
      <c r="B1432" t="s">
        <v>2549</v>
      </c>
      <c r="C1432" t="s">
        <v>2546</v>
      </c>
      <c r="D1432" t="s">
        <v>9560</v>
      </c>
    </row>
    <row r="1433" spans="1:4" x14ac:dyDescent="0.2">
      <c r="A1433" t="s">
        <v>3911</v>
      </c>
      <c r="B1433" t="s">
        <v>2549</v>
      </c>
      <c r="C1433" t="s">
        <v>2546</v>
      </c>
      <c r="D1433" t="s">
        <v>9560</v>
      </c>
    </row>
    <row r="1434" spans="1:4" x14ac:dyDescent="0.2">
      <c r="A1434" t="s">
        <v>3912</v>
      </c>
      <c r="B1434" t="s">
        <v>2549</v>
      </c>
      <c r="C1434" t="s">
        <v>2546</v>
      </c>
      <c r="D1434" t="s">
        <v>9560</v>
      </c>
    </row>
    <row r="1435" spans="1:4" x14ac:dyDescent="0.2">
      <c r="A1435" t="s">
        <v>3913</v>
      </c>
      <c r="B1435" t="s">
        <v>2549</v>
      </c>
      <c r="C1435" t="s">
        <v>2546</v>
      </c>
      <c r="D1435" t="s">
        <v>9560</v>
      </c>
    </row>
    <row r="1436" spans="1:4" x14ac:dyDescent="0.2">
      <c r="A1436" t="s">
        <v>3914</v>
      </c>
      <c r="B1436" t="s">
        <v>2549</v>
      </c>
      <c r="C1436" t="s">
        <v>2563</v>
      </c>
      <c r="D1436" t="s">
        <v>9562</v>
      </c>
    </row>
    <row r="1437" spans="1:4" x14ac:dyDescent="0.2">
      <c r="A1437" t="s">
        <v>3915</v>
      </c>
      <c r="B1437" t="s">
        <v>2549</v>
      </c>
      <c r="C1437" t="s">
        <v>2546</v>
      </c>
      <c r="D1437" t="s">
        <v>9560</v>
      </c>
    </row>
    <row r="1438" spans="1:4" x14ac:dyDescent="0.2">
      <c r="A1438" t="s">
        <v>3916</v>
      </c>
      <c r="B1438" t="s">
        <v>2549</v>
      </c>
      <c r="C1438" t="s">
        <v>2546</v>
      </c>
      <c r="D1438" t="s">
        <v>9560</v>
      </c>
    </row>
    <row r="1439" spans="1:4" x14ac:dyDescent="0.2">
      <c r="A1439" t="s">
        <v>3918</v>
      </c>
      <c r="B1439" t="s">
        <v>2549</v>
      </c>
      <c r="C1439" t="s">
        <v>2546</v>
      </c>
      <c r="D1439" t="s">
        <v>9560</v>
      </c>
    </row>
    <row r="1440" spans="1:4" x14ac:dyDescent="0.2">
      <c r="A1440" t="s">
        <v>3919</v>
      </c>
      <c r="B1440" t="s">
        <v>2549</v>
      </c>
      <c r="C1440" t="s">
        <v>2546</v>
      </c>
      <c r="D1440" t="s">
        <v>9560</v>
      </c>
    </row>
    <row r="1441" spans="1:4" x14ac:dyDescent="0.2">
      <c r="A1441" t="s">
        <v>3920</v>
      </c>
      <c r="B1441" t="s">
        <v>2549</v>
      </c>
      <c r="C1441" t="s">
        <v>2546</v>
      </c>
      <c r="D1441" t="s">
        <v>9560</v>
      </c>
    </row>
    <row r="1442" spans="1:4" x14ac:dyDescent="0.2">
      <c r="A1442" t="s">
        <v>3921</v>
      </c>
      <c r="B1442" t="s">
        <v>2549</v>
      </c>
      <c r="C1442" t="s">
        <v>2546</v>
      </c>
      <c r="D1442" t="s">
        <v>9560</v>
      </c>
    </row>
    <row r="1443" spans="1:4" x14ac:dyDescent="0.2">
      <c r="A1443" t="s">
        <v>3917</v>
      </c>
      <c r="B1443" t="s">
        <v>2549</v>
      </c>
      <c r="C1443" t="s">
        <v>2546</v>
      </c>
      <c r="D1443" t="s">
        <v>9560</v>
      </c>
    </row>
    <row r="1444" spans="1:4" x14ac:dyDescent="0.2">
      <c r="A1444" t="s">
        <v>3922</v>
      </c>
      <c r="B1444" t="s">
        <v>2544</v>
      </c>
      <c r="C1444" t="s">
        <v>2563</v>
      </c>
      <c r="D1444" t="s">
        <v>9563</v>
      </c>
    </row>
    <row r="1445" spans="1:4" x14ac:dyDescent="0.2">
      <c r="A1445" t="s">
        <v>9636</v>
      </c>
      <c r="B1445" t="s">
        <v>2544</v>
      </c>
      <c r="C1445" t="s">
        <v>2588</v>
      </c>
      <c r="D1445" t="s">
        <v>9567</v>
      </c>
    </row>
    <row r="1446" spans="1:4" x14ac:dyDescent="0.2">
      <c r="A1446" t="s">
        <v>3923</v>
      </c>
      <c r="B1446" t="s">
        <v>2544</v>
      </c>
      <c r="C1446" t="s">
        <v>2546</v>
      </c>
      <c r="D1446" t="s">
        <v>9561</v>
      </c>
    </row>
    <row r="1447" spans="1:4" x14ac:dyDescent="0.2">
      <c r="A1447" t="s">
        <v>3924</v>
      </c>
      <c r="B1447" t="s">
        <v>2549</v>
      </c>
      <c r="C1447" t="s">
        <v>2546</v>
      </c>
      <c r="D1447" t="s">
        <v>9560</v>
      </c>
    </row>
    <row r="1448" spans="1:4" x14ac:dyDescent="0.2">
      <c r="A1448" t="s">
        <v>3925</v>
      </c>
      <c r="B1448" t="s">
        <v>2549</v>
      </c>
      <c r="C1448" t="s">
        <v>2546</v>
      </c>
      <c r="D1448" t="s">
        <v>9560</v>
      </c>
    </row>
    <row r="1449" spans="1:4" x14ac:dyDescent="0.2">
      <c r="A1449" t="s">
        <v>3926</v>
      </c>
      <c r="B1449" t="s">
        <v>2549</v>
      </c>
      <c r="C1449" t="s">
        <v>2546</v>
      </c>
      <c r="D1449" t="s">
        <v>9560</v>
      </c>
    </row>
    <row r="1450" spans="1:4" x14ac:dyDescent="0.2">
      <c r="A1450" t="s">
        <v>3927</v>
      </c>
      <c r="B1450" t="s">
        <v>2549</v>
      </c>
      <c r="C1450" t="s">
        <v>2546</v>
      </c>
      <c r="D1450" t="s">
        <v>9560</v>
      </c>
    </row>
    <row r="1451" spans="1:4" x14ac:dyDescent="0.2">
      <c r="A1451" t="s">
        <v>3928</v>
      </c>
      <c r="B1451" t="s">
        <v>2549</v>
      </c>
      <c r="C1451" t="s">
        <v>2546</v>
      </c>
      <c r="D1451" t="s">
        <v>9560</v>
      </c>
    </row>
    <row r="1452" spans="1:4" x14ac:dyDescent="0.2">
      <c r="A1452" t="s">
        <v>3929</v>
      </c>
      <c r="B1452" t="s">
        <v>2549</v>
      </c>
      <c r="C1452" t="s">
        <v>2546</v>
      </c>
      <c r="D1452" t="s">
        <v>9560</v>
      </c>
    </row>
    <row r="1453" spans="1:4" x14ac:dyDescent="0.2">
      <c r="A1453" t="s">
        <v>3930</v>
      </c>
      <c r="B1453" t="s">
        <v>2549</v>
      </c>
      <c r="C1453" t="s">
        <v>2546</v>
      </c>
      <c r="D1453" t="s">
        <v>9560</v>
      </c>
    </row>
    <row r="1454" spans="1:4" x14ac:dyDescent="0.2">
      <c r="A1454" t="s">
        <v>3931</v>
      </c>
      <c r="B1454" t="s">
        <v>2549</v>
      </c>
      <c r="C1454" t="s">
        <v>2546</v>
      </c>
      <c r="D1454" t="s">
        <v>9560</v>
      </c>
    </row>
    <row r="1455" spans="1:4" x14ac:dyDescent="0.2">
      <c r="A1455" t="s">
        <v>3932</v>
      </c>
      <c r="B1455" t="s">
        <v>2549</v>
      </c>
      <c r="C1455" t="s">
        <v>2546</v>
      </c>
      <c r="D1455" t="s">
        <v>9560</v>
      </c>
    </row>
    <row r="1456" spans="1:4" x14ac:dyDescent="0.2">
      <c r="A1456" t="s">
        <v>3933</v>
      </c>
      <c r="B1456" t="s">
        <v>2544</v>
      </c>
      <c r="C1456" t="s">
        <v>2546</v>
      </c>
      <c r="D1456" t="s">
        <v>9561</v>
      </c>
    </row>
    <row r="1457" spans="1:4" x14ac:dyDescent="0.2">
      <c r="A1457" t="s">
        <v>3934</v>
      </c>
      <c r="B1457" t="s">
        <v>2549</v>
      </c>
      <c r="C1457" t="s">
        <v>2546</v>
      </c>
      <c r="D1457" t="s">
        <v>9560</v>
      </c>
    </row>
    <row r="1458" spans="1:4" x14ac:dyDescent="0.2">
      <c r="A1458" t="s">
        <v>3935</v>
      </c>
      <c r="B1458" t="s">
        <v>2549</v>
      </c>
      <c r="C1458" t="s">
        <v>2546</v>
      </c>
      <c r="D1458" t="s">
        <v>9560</v>
      </c>
    </row>
    <row r="1459" spans="1:4" x14ac:dyDescent="0.2">
      <c r="A1459" t="s">
        <v>3936</v>
      </c>
      <c r="B1459" t="s">
        <v>2549</v>
      </c>
      <c r="C1459" t="s">
        <v>2546</v>
      </c>
      <c r="D1459" t="s">
        <v>9560</v>
      </c>
    </row>
    <row r="1460" spans="1:4" x14ac:dyDescent="0.2">
      <c r="A1460" t="s">
        <v>3937</v>
      </c>
      <c r="B1460" t="s">
        <v>2544</v>
      </c>
      <c r="C1460" t="s">
        <v>2546</v>
      </c>
      <c r="D1460" t="s">
        <v>9561</v>
      </c>
    </row>
    <row r="1461" spans="1:4" x14ac:dyDescent="0.2">
      <c r="A1461" t="s">
        <v>3938</v>
      </c>
      <c r="B1461" t="s">
        <v>2549</v>
      </c>
      <c r="C1461" t="s">
        <v>2546</v>
      </c>
      <c r="D1461" t="s">
        <v>9560</v>
      </c>
    </row>
    <row r="1462" spans="1:4" x14ac:dyDescent="0.2">
      <c r="A1462" t="s">
        <v>3939</v>
      </c>
      <c r="B1462" t="s">
        <v>2549</v>
      </c>
      <c r="C1462" t="s">
        <v>2546</v>
      </c>
      <c r="D1462" t="s">
        <v>9560</v>
      </c>
    </row>
    <row r="1463" spans="1:4" x14ac:dyDescent="0.2">
      <c r="A1463" t="s">
        <v>3940</v>
      </c>
      <c r="B1463" t="s">
        <v>2549</v>
      </c>
      <c r="C1463" t="s">
        <v>2546</v>
      </c>
      <c r="D1463" t="s">
        <v>9560</v>
      </c>
    </row>
    <row r="1464" spans="1:4" x14ac:dyDescent="0.2">
      <c r="A1464" t="s">
        <v>3941</v>
      </c>
      <c r="B1464" t="s">
        <v>2549</v>
      </c>
      <c r="C1464" t="s">
        <v>2546</v>
      </c>
      <c r="D1464" t="s">
        <v>9560</v>
      </c>
    </row>
    <row r="1465" spans="1:4" x14ac:dyDescent="0.2">
      <c r="A1465" t="s">
        <v>3942</v>
      </c>
      <c r="B1465" t="s">
        <v>2549</v>
      </c>
      <c r="C1465" t="s">
        <v>2546</v>
      </c>
      <c r="D1465" t="s">
        <v>9560</v>
      </c>
    </row>
    <row r="1466" spans="1:4" x14ac:dyDescent="0.2">
      <c r="A1466" t="s">
        <v>3943</v>
      </c>
      <c r="B1466" t="s">
        <v>2549</v>
      </c>
      <c r="C1466" t="s">
        <v>2546</v>
      </c>
      <c r="D1466" t="s">
        <v>9560</v>
      </c>
    </row>
    <row r="1467" spans="1:4" x14ac:dyDescent="0.2">
      <c r="A1467" t="s">
        <v>3944</v>
      </c>
      <c r="B1467" t="s">
        <v>2549</v>
      </c>
      <c r="C1467" t="s">
        <v>2546</v>
      </c>
      <c r="D1467" t="s">
        <v>9560</v>
      </c>
    </row>
    <row r="1468" spans="1:4" x14ac:dyDescent="0.2">
      <c r="A1468" t="s">
        <v>3945</v>
      </c>
      <c r="B1468" t="s">
        <v>2549</v>
      </c>
      <c r="C1468" t="s">
        <v>2546</v>
      </c>
      <c r="D1468" t="s">
        <v>9560</v>
      </c>
    </row>
    <row r="1469" spans="1:4" x14ac:dyDescent="0.2">
      <c r="A1469" t="s">
        <v>3946</v>
      </c>
      <c r="B1469" t="s">
        <v>2549</v>
      </c>
      <c r="C1469" t="s">
        <v>2546</v>
      </c>
      <c r="D1469" t="s">
        <v>9560</v>
      </c>
    </row>
    <row r="1470" spans="1:4" x14ac:dyDescent="0.2">
      <c r="A1470" t="s">
        <v>3951</v>
      </c>
      <c r="B1470" t="s">
        <v>2549</v>
      </c>
      <c r="C1470" t="s">
        <v>2546</v>
      </c>
      <c r="D1470" t="s">
        <v>9560</v>
      </c>
    </row>
    <row r="1471" spans="1:4" x14ac:dyDescent="0.2">
      <c r="A1471" t="s">
        <v>3952</v>
      </c>
      <c r="B1471" t="s">
        <v>2549</v>
      </c>
      <c r="C1471" t="s">
        <v>2546</v>
      </c>
      <c r="D1471" t="s">
        <v>9560</v>
      </c>
    </row>
    <row r="1472" spans="1:4" x14ac:dyDescent="0.2">
      <c r="A1472" t="s">
        <v>3947</v>
      </c>
      <c r="B1472" t="s">
        <v>2549</v>
      </c>
      <c r="C1472" t="s">
        <v>2563</v>
      </c>
      <c r="D1472" t="s">
        <v>9562</v>
      </c>
    </row>
    <row r="1473" spans="1:4" x14ac:dyDescent="0.2">
      <c r="A1473" t="s">
        <v>3948</v>
      </c>
      <c r="B1473" t="s">
        <v>2549</v>
      </c>
      <c r="C1473" t="s">
        <v>2563</v>
      </c>
      <c r="D1473" t="s">
        <v>9562</v>
      </c>
    </row>
    <row r="1474" spans="1:4" x14ac:dyDescent="0.2">
      <c r="A1474" t="s">
        <v>3949</v>
      </c>
      <c r="B1474" t="s">
        <v>2549</v>
      </c>
      <c r="C1474" t="s">
        <v>2563</v>
      </c>
      <c r="D1474" t="s">
        <v>9562</v>
      </c>
    </row>
    <row r="1475" spans="1:4" x14ac:dyDescent="0.2">
      <c r="A1475" t="s">
        <v>3950</v>
      </c>
      <c r="B1475" t="s">
        <v>2549</v>
      </c>
      <c r="C1475" t="s">
        <v>2563</v>
      </c>
      <c r="D1475" t="s">
        <v>9562</v>
      </c>
    </row>
    <row r="1476" spans="1:4" x14ac:dyDescent="0.2">
      <c r="A1476" t="s">
        <v>3953</v>
      </c>
      <c r="B1476" t="s">
        <v>2549</v>
      </c>
      <c r="C1476" t="s">
        <v>2546</v>
      </c>
      <c r="D1476" t="s">
        <v>9560</v>
      </c>
    </row>
    <row r="1477" spans="1:4" x14ac:dyDescent="0.2">
      <c r="A1477" t="s">
        <v>3954</v>
      </c>
      <c r="B1477" t="s">
        <v>2549</v>
      </c>
      <c r="C1477" t="s">
        <v>2546</v>
      </c>
      <c r="D1477" t="s">
        <v>9560</v>
      </c>
    </row>
    <row r="1478" spans="1:4" x14ac:dyDescent="0.2">
      <c r="A1478" t="s">
        <v>3955</v>
      </c>
      <c r="B1478" t="s">
        <v>2549</v>
      </c>
      <c r="C1478" t="s">
        <v>2563</v>
      </c>
      <c r="D1478" t="s">
        <v>9562</v>
      </c>
    </row>
    <row r="1479" spans="1:4" x14ac:dyDescent="0.2">
      <c r="A1479" t="s">
        <v>3956</v>
      </c>
      <c r="B1479" t="s">
        <v>2549</v>
      </c>
      <c r="C1479" t="s">
        <v>2563</v>
      </c>
      <c r="D1479" t="s">
        <v>9562</v>
      </c>
    </row>
    <row r="1480" spans="1:4" x14ac:dyDescent="0.2">
      <c r="A1480" t="s">
        <v>3957</v>
      </c>
      <c r="B1480" t="s">
        <v>2549</v>
      </c>
      <c r="C1480" t="s">
        <v>2563</v>
      </c>
      <c r="D1480" t="s">
        <v>9562</v>
      </c>
    </row>
    <row r="1481" spans="1:4" x14ac:dyDescent="0.2">
      <c r="A1481" t="s">
        <v>3958</v>
      </c>
      <c r="B1481" t="s">
        <v>2549</v>
      </c>
      <c r="C1481" t="s">
        <v>2546</v>
      </c>
      <c r="D1481" t="s">
        <v>9560</v>
      </c>
    </row>
    <row r="1482" spans="1:4" x14ac:dyDescent="0.2">
      <c r="A1482" t="s">
        <v>3959</v>
      </c>
      <c r="B1482" t="s">
        <v>2549</v>
      </c>
      <c r="C1482" t="s">
        <v>2546</v>
      </c>
      <c r="D1482" t="s">
        <v>9560</v>
      </c>
    </row>
    <row r="1483" spans="1:4" x14ac:dyDescent="0.2">
      <c r="A1483" t="s">
        <v>3960</v>
      </c>
      <c r="B1483" t="s">
        <v>2549</v>
      </c>
      <c r="C1483" t="s">
        <v>2546</v>
      </c>
      <c r="D1483" t="s">
        <v>9560</v>
      </c>
    </row>
    <row r="1484" spans="1:4" x14ac:dyDescent="0.2">
      <c r="A1484" t="s">
        <v>3961</v>
      </c>
      <c r="B1484" t="s">
        <v>2549</v>
      </c>
      <c r="C1484" t="s">
        <v>2546</v>
      </c>
      <c r="D1484" t="s">
        <v>9560</v>
      </c>
    </row>
    <row r="1485" spans="1:4" x14ac:dyDescent="0.2">
      <c r="A1485" t="s">
        <v>3962</v>
      </c>
      <c r="B1485" t="s">
        <v>2549</v>
      </c>
      <c r="C1485" t="s">
        <v>2546</v>
      </c>
      <c r="D1485" t="s">
        <v>9560</v>
      </c>
    </row>
    <row r="1486" spans="1:4" x14ac:dyDescent="0.2">
      <c r="A1486" t="s">
        <v>3963</v>
      </c>
      <c r="B1486" t="s">
        <v>2549</v>
      </c>
      <c r="C1486" t="s">
        <v>2546</v>
      </c>
      <c r="D1486" t="s">
        <v>9560</v>
      </c>
    </row>
    <row r="1487" spans="1:4" x14ac:dyDescent="0.2">
      <c r="A1487" t="s">
        <v>3964</v>
      </c>
      <c r="B1487" t="s">
        <v>2549</v>
      </c>
      <c r="C1487" t="s">
        <v>2546</v>
      </c>
      <c r="D1487" t="s">
        <v>9560</v>
      </c>
    </row>
    <row r="1488" spans="1:4" x14ac:dyDescent="0.2">
      <c r="A1488" t="s">
        <v>3965</v>
      </c>
      <c r="B1488" t="s">
        <v>2549</v>
      </c>
      <c r="C1488" t="s">
        <v>2546</v>
      </c>
      <c r="D1488" t="s">
        <v>9560</v>
      </c>
    </row>
    <row r="1489" spans="1:4" x14ac:dyDescent="0.2">
      <c r="A1489" t="s">
        <v>3966</v>
      </c>
      <c r="B1489" t="s">
        <v>2549</v>
      </c>
      <c r="C1489" t="s">
        <v>2546</v>
      </c>
      <c r="D1489" t="s">
        <v>9560</v>
      </c>
    </row>
    <row r="1490" spans="1:4" x14ac:dyDescent="0.2">
      <c r="A1490" t="s">
        <v>3967</v>
      </c>
      <c r="B1490" t="s">
        <v>2549</v>
      </c>
      <c r="C1490" t="s">
        <v>2546</v>
      </c>
      <c r="D1490" t="s">
        <v>9560</v>
      </c>
    </row>
    <row r="1491" spans="1:4" x14ac:dyDescent="0.2">
      <c r="A1491" t="s">
        <v>3968</v>
      </c>
      <c r="B1491" t="s">
        <v>2549</v>
      </c>
      <c r="C1491" t="s">
        <v>2546</v>
      </c>
      <c r="D1491" t="s">
        <v>9560</v>
      </c>
    </row>
    <row r="1492" spans="1:4" x14ac:dyDescent="0.2">
      <c r="A1492" t="s">
        <v>3969</v>
      </c>
      <c r="B1492" t="s">
        <v>2549</v>
      </c>
      <c r="C1492" t="s">
        <v>2546</v>
      </c>
      <c r="D1492" t="s">
        <v>9560</v>
      </c>
    </row>
    <row r="1493" spans="1:4" x14ac:dyDescent="0.2">
      <c r="A1493" t="s">
        <v>3970</v>
      </c>
      <c r="B1493" t="s">
        <v>2549</v>
      </c>
      <c r="C1493" t="s">
        <v>2546</v>
      </c>
      <c r="D1493" t="s">
        <v>9560</v>
      </c>
    </row>
    <row r="1494" spans="1:4" x14ac:dyDescent="0.2">
      <c r="A1494" t="s">
        <v>3971</v>
      </c>
      <c r="B1494" t="s">
        <v>2549</v>
      </c>
      <c r="C1494" t="s">
        <v>2546</v>
      </c>
      <c r="D1494" t="s">
        <v>9560</v>
      </c>
    </row>
    <row r="1495" spans="1:4" x14ac:dyDescent="0.2">
      <c r="A1495" t="s">
        <v>3972</v>
      </c>
      <c r="B1495" t="s">
        <v>2549</v>
      </c>
      <c r="C1495" t="s">
        <v>2546</v>
      </c>
      <c r="D1495" t="s">
        <v>9560</v>
      </c>
    </row>
    <row r="1496" spans="1:4" x14ac:dyDescent="0.2">
      <c r="A1496" t="s">
        <v>3973</v>
      </c>
      <c r="B1496" t="s">
        <v>2549</v>
      </c>
      <c r="C1496" t="s">
        <v>2546</v>
      </c>
      <c r="D1496" t="s">
        <v>9560</v>
      </c>
    </row>
    <row r="1497" spans="1:4" x14ac:dyDescent="0.2">
      <c r="A1497" t="s">
        <v>3974</v>
      </c>
      <c r="B1497" t="s">
        <v>2549</v>
      </c>
      <c r="C1497" t="s">
        <v>2546</v>
      </c>
      <c r="D1497" t="s">
        <v>9560</v>
      </c>
    </row>
    <row r="1498" spans="1:4" x14ac:dyDescent="0.2">
      <c r="A1498" t="s">
        <v>3975</v>
      </c>
      <c r="B1498" t="s">
        <v>2549</v>
      </c>
      <c r="C1498" t="s">
        <v>2546</v>
      </c>
      <c r="D1498" t="s">
        <v>9560</v>
      </c>
    </row>
    <row r="1499" spans="1:4" x14ac:dyDescent="0.2">
      <c r="A1499" t="s">
        <v>3976</v>
      </c>
      <c r="B1499" t="s">
        <v>2549</v>
      </c>
      <c r="C1499" t="s">
        <v>2546</v>
      </c>
      <c r="D1499" t="s">
        <v>9560</v>
      </c>
    </row>
    <row r="1500" spans="1:4" x14ac:dyDescent="0.2">
      <c r="A1500" t="s">
        <v>3977</v>
      </c>
      <c r="B1500" t="s">
        <v>2549</v>
      </c>
      <c r="C1500" t="s">
        <v>2546</v>
      </c>
      <c r="D1500" t="s">
        <v>9560</v>
      </c>
    </row>
    <row r="1501" spans="1:4" x14ac:dyDescent="0.2">
      <c r="A1501" t="s">
        <v>3978</v>
      </c>
      <c r="B1501" t="s">
        <v>2549</v>
      </c>
      <c r="C1501" t="s">
        <v>2546</v>
      </c>
      <c r="D1501" t="s">
        <v>9560</v>
      </c>
    </row>
    <row r="1502" spans="1:4" x14ac:dyDescent="0.2">
      <c r="A1502" t="s">
        <v>3979</v>
      </c>
      <c r="B1502" t="s">
        <v>2549</v>
      </c>
      <c r="C1502" t="s">
        <v>2546</v>
      </c>
      <c r="D1502" t="s">
        <v>9560</v>
      </c>
    </row>
    <row r="1503" spans="1:4" x14ac:dyDescent="0.2">
      <c r="A1503" t="s">
        <v>3980</v>
      </c>
      <c r="B1503" t="s">
        <v>2549</v>
      </c>
      <c r="C1503" t="s">
        <v>2546</v>
      </c>
      <c r="D1503" t="s">
        <v>9560</v>
      </c>
    </row>
    <row r="1504" spans="1:4" x14ac:dyDescent="0.2">
      <c r="A1504" t="s">
        <v>3981</v>
      </c>
      <c r="B1504" t="s">
        <v>2549</v>
      </c>
      <c r="C1504" t="s">
        <v>2546</v>
      </c>
      <c r="D1504" t="s">
        <v>9560</v>
      </c>
    </row>
    <row r="1505" spans="1:4" x14ac:dyDescent="0.2">
      <c r="A1505" t="s">
        <v>3982</v>
      </c>
      <c r="B1505" t="s">
        <v>2544</v>
      </c>
      <c r="C1505" t="s">
        <v>2563</v>
      </c>
      <c r="D1505" t="s">
        <v>9563</v>
      </c>
    </row>
    <row r="1506" spans="1:4" x14ac:dyDescent="0.2">
      <c r="A1506" t="s">
        <v>3983</v>
      </c>
      <c r="B1506" t="s">
        <v>2544</v>
      </c>
      <c r="C1506" t="s">
        <v>2563</v>
      </c>
      <c r="D1506" t="s">
        <v>9563</v>
      </c>
    </row>
    <row r="1507" spans="1:4" x14ac:dyDescent="0.2">
      <c r="A1507" t="s">
        <v>3984</v>
      </c>
      <c r="B1507" t="s">
        <v>2549</v>
      </c>
      <c r="C1507" t="s">
        <v>2563</v>
      </c>
      <c r="D1507" t="s">
        <v>9562</v>
      </c>
    </row>
    <row r="1508" spans="1:4" x14ac:dyDescent="0.2">
      <c r="A1508" t="s">
        <v>3985</v>
      </c>
      <c r="B1508" t="s">
        <v>2549</v>
      </c>
      <c r="C1508" t="s">
        <v>2563</v>
      </c>
      <c r="D1508" t="s">
        <v>9562</v>
      </c>
    </row>
    <row r="1509" spans="1:4" x14ac:dyDescent="0.2">
      <c r="A1509" t="s">
        <v>3986</v>
      </c>
      <c r="B1509" t="s">
        <v>2549</v>
      </c>
      <c r="C1509" t="s">
        <v>2546</v>
      </c>
      <c r="D1509" t="s">
        <v>9560</v>
      </c>
    </row>
    <row r="1510" spans="1:4" x14ac:dyDescent="0.2">
      <c r="A1510" t="s">
        <v>3987</v>
      </c>
      <c r="B1510" t="s">
        <v>2549</v>
      </c>
      <c r="C1510" t="s">
        <v>2546</v>
      </c>
      <c r="D1510" t="s">
        <v>9560</v>
      </c>
    </row>
    <row r="1511" spans="1:4" x14ac:dyDescent="0.2">
      <c r="A1511" t="s">
        <v>3988</v>
      </c>
      <c r="B1511" t="s">
        <v>2544</v>
      </c>
      <c r="C1511" t="s">
        <v>2546</v>
      </c>
      <c r="D1511" t="s">
        <v>9561</v>
      </c>
    </row>
    <row r="1512" spans="1:4" x14ac:dyDescent="0.2">
      <c r="A1512" t="s">
        <v>3989</v>
      </c>
      <c r="B1512" t="s">
        <v>2549</v>
      </c>
      <c r="C1512" t="s">
        <v>2546</v>
      </c>
      <c r="D1512" t="s">
        <v>9560</v>
      </c>
    </row>
    <row r="1513" spans="1:4" x14ac:dyDescent="0.2">
      <c r="A1513" t="s">
        <v>3990</v>
      </c>
      <c r="B1513" t="s">
        <v>2544</v>
      </c>
      <c r="C1513" t="s">
        <v>2546</v>
      </c>
      <c r="D1513" t="s">
        <v>9561</v>
      </c>
    </row>
    <row r="1514" spans="1:4" x14ac:dyDescent="0.2">
      <c r="A1514" t="s">
        <v>3991</v>
      </c>
      <c r="B1514" t="s">
        <v>2549</v>
      </c>
      <c r="C1514" t="s">
        <v>2546</v>
      </c>
      <c r="D1514" t="s">
        <v>9560</v>
      </c>
    </row>
    <row r="1515" spans="1:4" x14ac:dyDescent="0.2">
      <c r="A1515" t="s">
        <v>3992</v>
      </c>
      <c r="B1515" t="s">
        <v>2549</v>
      </c>
      <c r="C1515" t="s">
        <v>2546</v>
      </c>
      <c r="D1515" t="s">
        <v>9560</v>
      </c>
    </row>
    <row r="1516" spans="1:4" x14ac:dyDescent="0.2">
      <c r="A1516" t="s">
        <v>3993</v>
      </c>
      <c r="B1516" t="s">
        <v>2544</v>
      </c>
      <c r="C1516" t="s">
        <v>2546</v>
      </c>
      <c r="D1516" t="s">
        <v>9561</v>
      </c>
    </row>
    <row r="1517" spans="1:4" x14ac:dyDescent="0.2">
      <c r="A1517" t="s">
        <v>3994</v>
      </c>
      <c r="B1517" t="s">
        <v>2544</v>
      </c>
      <c r="C1517" t="s">
        <v>2546</v>
      </c>
      <c r="D1517" t="s">
        <v>9561</v>
      </c>
    </row>
    <row r="1518" spans="1:4" x14ac:dyDescent="0.2">
      <c r="A1518" t="s">
        <v>3995</v>
      </c>
      <c r="B1518" t="s">
        <v>2544</v>
      </c>
      <c r="C1518" t="s">
        <v>2546</v>
      </c>
      <c r="D1518" t="s">
        <v>9561</v>
      </c>
    </row>
    <row r="1519" spans="1:4" x14ac:dyDescent="0.2">
      <c r="A1519" t="s">
        <v>3996</v>
      </c>
      <c r="B1519" t="s">
        <v>2544</v>
      </c>
      <c r="C1519" t="s">
        <v>2546</v>
      </c>
      <c r="D1519" t="s">
        <v>9561</v>
      </c>
    </row>
    <row r="1520" spans="1:4" x14ac:dyDescent="0.2">
      <c r="A1520" t="s">
        <v>3997</v>
      </c>
      <c r="B1520" t="s">
        <v>2549</v>
      </c>
      <c r="C1520" t="s">
        <v>2563</v>
      </c>
      <c r="D1520" t="s">
        <v>9562</v>
      </c>
    </row>
    <row r="1521" spans="1:4" x14ac:dyDescent="0.2">
      <c r="A1521" t="s">
        <v>3998</v>
      </c>
      <c r="B1521" t="s">
        <v>2544</v>
      </c>
      <c r="C1521" t="s">
        <v>2546</v>
      </c>
      <c r="D1521" t="s">
        <v>9561</v>
      </c>
    </row>
    <row r="1522" spans="1:4" x14ac:dyDescent="0.2">
      <c r="A1522" t="s">
        <v>3999</v>
      </c>
      <c r="B1522" t="s">
        <v>2549</v>
      </c>
      <c r="C1522" t="s">
        <v>2546</v>
      </c>
      <c r="D1522" t="s">
        <v>9560</v>
      </c>
    </row>
    <row r="1523" spans="1:4" x14ac:dyDescent="0.2">
      <c r="A1523" t="s">
        <v>4000</v>
      </c>
      <c r="B1523" t="s">
        <v>2549</v>
      </c>
      <c r="C1523" t="s">
        <v>2546</v>
      </c>
      <c r="D1523" t="s">
        <v>9560</v>
      </c>
    </row>
    <row r="1524" spans="1:4" x14ac:dyDescent="0.2">
      <c r="A1524" t="s">
        <v>4001</v>
      </c>
      <c r="B1524" t="s">
        <v>2549</v>
      </c>
      <c r="C1524" t="s">
        <v>2546</v>
      </c>
      <c r="D1524" t="s">
        <v>9560</v>
      </c>
    </row>
    <row r="1525" spans="1:4" x14ac:dyDescent="0.2">
      <c r="A1525" t="s">
        <v>4002</v>
      </c>
      <c r="B1525" t="s">
        <v>2544</v>
      </c>
      <c r="C1525" t="s">
        <v>2546</v>
      </c>
      <c r="D1525" t="s">
        <v>9561</v>
      </c>
    </row>
    <row r="1526" spans="1:4" x14ac:dyDescent="0.2">
      <c r="A1526" t="s">
        <v>4003</v>
      </c>
      <c r="B1526" t="s">
        <v>2544</v>
      </c>
      <c r="C1526" t="s">
        <v>2546</v>
      </c>
      <c r="D1526" t="s">
        <v>9561</v>
      </c>
    </row>
    <row r="1527" spans="1:4" x14ac:dyDescent="0.2">
      <c r="A1527" t="s">
        <v>4004</v>
      </c>
      <c r="B1527" t="s">
        <v>2549</v>
      </c>
      <c r="C1527" t="s">
        <v>2546</v>
      </c>
      <c r="D1527" t="s">
        <v>9560</v>
      </c>
    </row>
    <row r="1528" spans="1:4" x14ac:dyDescent="0.2">
      <c r="A1528" t="s">
        <v>4005</v>
      </c>
      <c r="B1528" t="s">
        <v>2549</v>
      </c>
      <c r="C1528" t="s">
        <v>2546</v>
      </c>
      <c r="D1528" t="s">
        <v>9560</v>
      </c>
    </row>
    <row r="1529" spans="1:4" x14ac:dyDescent="0.2">
      <c r="A1529" t="s">
        <v>4006</v>
      </c>
      <c r="B1529" t="s">
        <v>2549</v>
      </c>
      <c r="C1529" t="s">
        <v>2546</v>
      </c>
      <c r="D1529" t="s">
        <v>9560</v>
      </c>
    </row>
    <row r="1530" spans="1:4" x14ac:dyDescent="0.2">
      <c r="A1530" t="s">
        <v>4007</v>
      </c>
      <c r="B1530" t="s">
        <v>2549</v>
      </c>
      <c r="C1530" t="s">
        <v>2546</v>
      </c>
      <c r="D1530" t="s">
        <v>9560</v>
      </c>
    </row>
    <row r="1531" spans="1:4" x14ac:dyDescent="0.2">
      <c r="A1531" t="s">
        <v>4008</v>
      </c>
      <c r="B1531" t="s">
        <v>2549</v>
      </c>
      <c r="C1531" t="s">
        <v>2546</v>
      </c>
      <c r="D1531" t="s">
        <v>9560</v>
      </c>
    </row>
    <row r="1532" spans="1:4" x14ac:dyDescent="0.2">
      <c r="A1532" t="s">
        <v>4009</v>
      </c>
      <c r="B1532" t="s">
        <v>2549</v>
      </c>
      <c r="C1532" t="s">
        <v>2546</v>
      </c>
      <c r="D1532" t="s">
        <v>9560</v>
      </c>
    </row>
    <row r="1533" spans="1:4" x14ac:dyDescent="0.2">
      <c r="A1533" t="s">
        <v>4010</v>
      </c>
      <c r="B1533" t="s">
        <v>2544</v>
      </c>
      <c r="C1533" t="s">
        <v>2546</v>
      </c>
      <c r="D1533" t="s">
        <v>9561</v>
      </c>
    </row>
    <row r="1534" spans="1:4" x14ac:dyDescent="0.2">
      <c r="A1534" t="s">
        <v>4011</v>
      </c>
      <c r="B1534" t="s">
        <v>2544</v>
      </c>
      <c r="C1534" t="s">
        <v>2546</v>
      </c>
      <c r="D1534" t="s">
        <v>9561</v>
      </c>
    </row>
    <row r="1535" spans="1:4" x14ac:dyDescent="0.2">
      <c r="A1535" t="s">
        <v>4012</v>
      </c>
      <c r="B1535" t="s">
        <v>2544</v>
      </c>
      <c r="C1535" t="s">
        <v>2546</v>
      </c>
      <c r="D1535" t="s">
        <v>9561</v>
      </c>
    </row>
    <row r="1536" spans="1:4" x14ac:dyDescent="0.2">
      <c r="A1536" t="s">
        <v>4013</v>
      </c>
      <c r="B1536" t="s">
        <v>2549</v>
      </c>
      <c r="C1536" t="s">
        <v>2546</v>
      </c>
      <c r="D1536" t="s">
        <v>9560</v>
      </c>
    </row>
    <row r="1537" spans="1:4" x14ac:dyDescent="0.2">
      <c r="A1537" t="s">
        <v>4014</v>
      </c>
      <c r="B1537" t="s">
        <v>2549</v>
      </c>
      <c r="C1537" t="s">
        <v>2546</v>
      </c>
      <c r="D1537" t="s">
        <v>9560</v>
      </c>
    </row>
    <row r="1538" spans="1:4" x14ac:dyDescent="0.2">
      <c r="A1538" t="s">
        <v>4015</v>
      </c>
      <c r="B1538" t="s">
        <v>2549</v>
      </c>
      <c r="C1538" t="s">
        <v>2546</v>
      </c>
      <c r="D1538" t="s">
        <v>9560</v>
      </c>
    </row>
    <row r="1539" spans="1:4" x14ac:dyDescent="0.2">
      <c r="A1539" t="s">
        <v>4016</v>
      </c>
      <c r="B1539" t="s">
        <v>2549</v>
      </c>
      <c r="C1539" t="s">
        <v>2546</v>
      </c>
      <c r="D1539" t="s">
        <v>9560</v>
      </c>
    </row>
    <row r="1540" spans="1:4" x14ac:dyDescent="0.2">
      <c r="A1540" t="s">
        <v>4017</v>
      </c>
      <c r="B1540" t="s">
        <v>2549</v>
      </c>
      <c r="C1540" t="s">
        <v>2546</v>
      </c>
      <c r="D1540" t="s">
        <v>9560</v>
      </c>
    </row>
    <row r="1541" spans="1:4" x14ac:dyDescent="0.2">
      <c r="A1541" t="s">
        <v>4018</v>
      </c>
      <c r="B1541" t="s">
        <v>2549</v>
      </c>
      <c r="C1541" t="s">
        <v>2546</v>
      </c>
      <c r="D1541" t="s">
        <v>9560</v>
      </c>
    </row>
    <row r="1542" spans="1:4" x14ac:dyDescent="0.2">
      <c r="A1542" t="s">
        <v>4019</v>
      </c>
      <c r="B1542" t="s">
        <v>2549</v>
      </c>
      <c r="C1542" t="s">
        <v>2546</v>
      </c>
      <c r="D1542" t="s">
        <v>9560</v>
      </c>
    </row>
    <row r="1543" spans="1:4" x14ac:dyDescent="0.2">
      <c r="A1543" t="s">
        <v>4020</v>
      </c>
      <c r="B1543" t="s">
        <v>2549</v>
      </c>
      <c r="C1543" t="s">
        <v>2546</v>
      </c>
      <c r="D1543" t="s">
        <v>9560</v>
      </c>
    </row>
    <row r="1544" spans="1:4" x14ac:dyDescent="0.2">
      <c r="A1544" t="s">
        <v>4021</v>
      </c>
      <c r="B1544" t="s">
        <v>2549</v>
      </c>
      <c r="C1544" t="s">
        <v>2546</v>
      </c>
      <c r="D1544" t="s">
        <v>9560</v>
      </c>
    </row>
    <row r="1545" spans="1:4" x14ac:dyDescent="0.2">
      <c r="A1545" t="s">
        <v>4022</v>
      </c>
      <c r="B1545" t="s">
        <v>2549</v>
      </c>
      <c r="C1545" t="s">
        <v>2563</v>
      </c>
      <c r="D1545" t="s">
        <v>9562</v>
      </c>
    </row>
    <row r="1546" spans="1:4" x14ac:dyDescent="0.2">
      <c r="A1546" t="s">
        <v>4023</v>
      </c>
      <c r="B1546" t="s">
        <v>2549</v>
      </c>
      <c r="C1546" t="s">
        <v>2563</v>
      </c>
      <c r="D1546" t="s">
        <v>9562</v>
      </c>
    </row>
    <row r="1547" spans="1:4" x14ac:dyDescent="0.2">
      <c r="A1547" t="s">
        <v>4024</v>
      </c>
      <c r="B1547" t="s">
        <v>2549</v>
      </c>
      <c r="C1547" t="s">
        <v>2563</v>
      </c>
      <c r="D1547" t="s">
        <v>9562</v>
      </c>
    </row>
    <row r="1548" spans="1:4" x14ac:dyDescent="0.2">
      <c r="A1548" t="s">
        <v>4025</v>
      </c>
      <c r="B1548" t="s">
        <v>2549</v>
      </c>
      <c r="C1548" t="s">
        <v>2563</v>
      </c>
      <c r="D1548" t="s">
        <v>9562</v>
      </c>
    </row>
    <row r="1549" spans="1:4" x14ac:dyDescent="0.2">
      <c r="A1549" t="s">
        <v>4026</v>
      </c>
      <c r="B1549" t="s">
        <v>2544</v>
      </c>
      <c r="C1549" t="s">
        <v>2563</v>
      </c>
      <c r="D1549" t="s">
        <v>9563</v>
      </c>
    </row>
    <row r="1550" spans="1:4" x14ac:dyDescent="0.2">
      <c r="A1550" t="s">
        <v>4027</v>
      </c>
      <c r="B1550" t="s">
        <v>2544</v>
      </c>
      <c r="C1550" t="s">
        <v>2563</v>
      </c>
      <c r="D1550" t="s">
        <v>9563</v>
      </c>
    </row>
    <row r="1551" spans="1:4" x14ac:dyDescent="0.2">
      <c r="A1551" t="s">
        <v>4028</v>
      </c>
      <c r="B1551" t="s">
        <v>2549</v>
      </c>
      <c r="C1551" t="s">
        <v>2563</v>
      </c>
      <c r="D1551" t="s">
        <v>9562</v>
      </c>
    </row>
    <row r="1552" spans="1:4" x14ac:dyDescent="0.2">
      <c r="A1552" t="s">
        <v>4029</v>
      </c>
      <c r="B1552" t="s">
        <v>2549</v>
      </c>
      <c r="C1552" t="s">
        <v>2563</v>
      </c>
      <c r="D1552" t="s">
        <v>9562</v>
      </c>
    </row>
    <row r="1553" spans="1:4" x14ac:dyDescent="0.2">
      <c r="A1553" t="s">
        <v>4030</v>
      </c>
      <c r="B1553" t="s">
        <v>2549</v>
      </c>
      <c r="C1553" t="s">
        <v>2563</v>
      </c>
      <c r="D1553" t="s">
        <v>9562</v>
      </c>
    </row>
    <row r="1554" spans="1:4" x14ac:dyDescent="0.2">
      <c r="A1554" t="s">
        <v>4031</v>
      </c>
      <c r="B1554" t="s">
        <v>2549</v>
      </c>
      <c r="C1554" t="s">
        <v>2546</v>
      </c>
      <c r="D1554" t="s">
        <v>9560</v>
      </c>
    </row>
    <row r="1555" spans="1:4" x14ac:dyDescent="0.2">
      <c r="A1555" t="s">
        <v>4032</v>
      </c>
      <c r="B1555" t="s">
        <v>2549</v>
      </c>
      <c r="C1555" t="s">
        <v>2546</v>
      </c>
      <c r="D1555" t="s">
        <v>9560</v>
      </c>
    </row>
    <row r="1556" spans="1:4" x14ac:dyDescent="0.2">
      <c r="A1556" t="s">
        <v>4033</v>
      </c>
      <c r="B1556" t="s">
        <v>2549</v>
      </c>
      <c r="C1556" t="s">
        <v>2546</v>
      </c>
      <c r="D1556" t="s">
        <v>9560</v>
      </c>
    </row>
    <row r="1557" spans="1:4" x14ac:dyDescent="0.2">
      <c r="A1557" t="s">
        <v>4034</v>
      </c>
      <c r="B1557" t="s">
        <v>2549</v>
      </c>
      <c r="C1557" t="s">
        <v>2546</v>
      </c>
      <c r="D1557" t="s">
        <v>9560</v>
      </c>
    </row>
    <row r="1558" spans="1:4" x14ac:dyDescent="0.2">
      <c r="A1558" t="s">
        <v>4035</v>
      </c>
      <c r="B1558" t="s">
        <v>2549</v>
      </c>
      <c r="C1558" t="s">
        <v>2546</v>
      </c>
      <c r="D1558" t="s">
        <v>9560</v>
      </c>
    </row>
    <row r="1559" spans="1:4" x14ac:dyDescent="0.2">
      <c r="A1559" t="s">
        <v>4036</v>
      </c>
      <c r="B1559" t="s">
        <v>2549</v>
      </c>
      <c r="C1559" t="s">
        <v>2546</v>
      </c>
      <c r="D1559" t="s">
        <v>9560</v>
      </c>
    </row>
    <row r="1560" spans="1:4" x14ac:dyDescent="0.2">
      <c r="A1560" t="s">
        <v>4037</v>
      </c>
      <c r="B1560" t="s">
        <v>2544</v>
      </c>
      <c r="C1560" t="s">
        <v>2546</v>
      </c>
      <c r="D1560" t="s">
        <v>9561</v>
      </c>
    </row>
    <row r="1561" spans="1:4" x14ac:dyDescent="0.2">
      <c r="A1561" t="s">
        <v>4038</v>
      </c>
      <c r="B1561" t="s">
        <v>2544</v>
      </c>
      <c r="C1561" t="s">
        <v>2546</v>
      </c>
      <c r="D1561" t="s">
        <v>9561</v>
      </c>
    </row>
    <row r="1562" spans="1:4" x14ac:dyDescent="0.2">
      <c r="A1562" t="s">
        <v>4039</v>
      </c>
      <c r="B1562" t="s">
        <v>2544</v>
      </c>
      <c r="C1562" t="s">
        <v>2546</v>
      </c>
      <c r="D1562" t="s">
        <v>9561</v>
      </c>
    </row>
    <row r="1563" spans="1:4" x14ac:dyDescent="0.2">
      <c r="A1563" t="s">
        <v>4040</v>
      </c>
      <c r="B1563" t="s">
        <v>2544</v>
      </c>
      <c r="C1563" t="s">
        <v>2588</v>
      </c>
      <c r="D1563" t="s">
        <v>9567</v>
      </c>
    </row>
    <row r="1564" spans="1:4" x14ac:dyDescent="0.2">
      <c r="A1564" t="s">
        <v>4041</v>
      </c>
      <c r="B1564" t="s">
        <v>2544</v>
      </c>
      <c r="C1564" t="s">
        <v>2546</v>
      </c>
      <c r="D1564" t="s">
        <v>9561</v>
      </c>
    </row>
    <row r="1565" spans="1:4" x14ac:dyDescent="0.2">
      <c r="A1565" t="s">
        <v>4042</v>
      </c>
      <c r="B1565" t="s">
        <v>2544</v>
      </c>
      <c r="C1565" t="s">
        <v>2546</v>
      </c>
      <c r="D1565" t="s">
        <v>9561</v>
      </c>
    </row>
    <row r="1566" spans="1:4" x14ac:dyDescent="0.2">
      <c r="A1566" t="s">
        <v>4043</v>
      </c>
      <c r="B1566" t="s">
        <v>2549</v>
      </c>
      <c r="C1566" t="s">
        <v>2546</v>
      </c>
      <c r="D1566" t="s">
        <v>9560</v>
      </c>
    </row>
    <row r="1567" spans="1:4" x14ac:dyDescent="0.2">
      <c r="A1567" t="s">
        <v>4044</v>
      </c>
      <c r="B1567" t="s">
        <v>2549</v>
      </c>
      <c r="C1567" t="s">
        <v>2546</v>
      </c>
      <c r="D1567" t="s">
        <v>9560</v>
      </c>
    </row>
    <row r="1568" spans="1:4" x14ac:dyDescent="0.2">
      <c r="A1568" t="s">
        <v>4045</v>
      </c>
      <c r="B1568" t="s">
        <v>2544</v>
      </c>
      <c r="C1568" t="s">
        <v>2546</v>
      </c>
      <c r="D1568" t="s">
        <v>9561</v>
      </c>
    </row>
    <row r="1569" spans="1:4" x14ac:dyDescent="0.2">
      <c r="A1569" t="s">
        <v>4046</v>
      </c>
      <c r="B1569" t="s">
        <v>2549</v>
      </c>
      <c r="C1569" t="s">
        <v>2563</v>
      </c>
      <c r="D1569" t="s">
        <v>9562</v>
      </c>
    </row>
    <row r="1570" spans="1:4" x14ac:dyDescent="0.2">
      <c r="A1570" t="s">
        <v>4047</v>
      </c>
      <c r="B1570" t="s">
        <v>2544</v>
      </c>
      <c r="C1570" t="s">
        <v>2563</v>
      </c>
      <c r="D1570" t="s">
        <v>9563</v>
      </c>
    </row>
    <row r="1571" spans="1:4" x14ac:dyDescent="0.2">
      <c r="A1571" t="s">
        <v>4048</v>
      </c>
      <c r="B1571" t="s">
        <v>2549</v>
      </c>
      <c r="C1571" t="s">
        <v>2563</v>
      </c>
      <c r="D1571" t="s">
        <v>9562</v>
      </c>
    </row>
    <row r="1572" spans="1:4" x14ac:dyDescent="0.2">
      <c r="A1572" t="s">
        <v>4049</v>
      </c>
      <c r="B1572" t="s">
        <v>2549</v>
      </c>
      <c r="C1572" t="s">
        <v>2546</v>
      </c>
      <c r="D1572" t="s">
        <v>9560</v>
      </c>
    </row>
    <row r="1573" spans="1:4" x14ac:dyDescent="0.2">
      <c r="A1573" t="s">
        <v>4050</v>
      </c>
      <c r="B1573" t="s">
        <v>2549</v>
      </c>
      <c r="C1573" t="s">
        <v>2546</v>
      </c>
      <c r="D1573" t="s">
        <v>9560</v>
      </c>
    </row>
    <row r="1574" spans="1:4" x14ac:dyDescent="0.2">
      <c r="A1574" t="s">
        <v>4051</v>
      </c>
      <c r="B1574" t="s">
        <v>2544</v>
      </c>
      <c r="C1574" t="s">
        <v>2546</v>
      </c>
      <c r="D1574" t="s">
        <v>9561</v>
      </c>
    </row>
    <row r="1575" spans="1:4" x14ac:dyDescent="0.2">
      <c r="A1575" t="s">
        <v>4052</v>
      </c>
      <c r="B1575" t="s">
        <v>2544</v>
      </c>
      <c r="C1575" t="s">
        <v>2563</v>
      </c>
      <c r="D1575" t="s">
        <v>9563</v>
      </c>
    </row>
    <row r="1576" spans="1:4" x14ac:dyDescent="0.2">
      <c r="A1576" t="s">
        <v>4053</v>
      </c>
      <c r="B1576" t="s">
        <v>2544</v>
      </c>
      <c r="C1576" t="s">
        <v>2563</v>
      </c>
      <c r="D1576" t="s">
        <v>9563</v>
      </c>
    </row>
    <row r="1577" spans="1:4" x14ac:dyDescent="0.2">
      <c r="A1577" t="s">
        <v>4054</v>
      </c>
      <c r="B1577" t="s">
        <v>2544</v>
      </c>
      <c r="C1577" t="s">
        <v>2563</v>
      </c>
      <c r="D1577" t="s">
        <v>9563</v>
      </c>
    </row>
    <row r="1578" spans="1:4" x14ac:dyDescent="0.2">
      <c r="A1578" t="s">
        <v>4055</v>
      </c>
      <c r="B1578" t="s">
        <v>2549</v>
      </c>
      <c r="C1578" t="s">
        <v>2546</v>
      </c>
      <c r="D1578" t="s">
        <v>9560</v>
      </c>
    </row>
    <row r="1579" spans="1:4" x14ac:dyDescent="0.2">
      <c r="A1579" t="s">
        <v>4056</v>
      </c>
      <c r="B1579" t="s">
        <v>2549</v>
      </c>
      <c r="C1579" t="s">
        <v>2546</v>
      </c>
      <c r="D1579" t="s">
        <v>9560</v>
      </c>
    </row>
    <row r="1580" spans="1:4" x14ac:dyDescent="0.2">
      <c r="A1580" t="s">
        <v>4057</v>
      </c>
      <c r="B1580" t="s">
        <v>2544</v>
      </c>
      <c r="C1580" t="s">
        <v>2546</v>
      </c>
      <c r="D1580" t="s">
        <v>9561</v>
      </c>
    </row>
    <row r="1581" spans="1:4" x14ac:dyDescent="0.2">
      <c r="A1581" t="s">
        <v>4058</v>
      </c>
      <c r="B1581" t="s">
        <v>2544</v>
      </c>
      <c r="C1581" t="s">
        <v>2546</v>
      </c>
      <c r="D1581" t="s">
        <v>9561</v>
      </c>
    </row>
    <row r="1582" spans="1:4" x14ac:dyDescent="0.2">
      <c r="A1582" t="s">
        <v>4059</v>
      </c>
      <c r="B1582" t="s">
        <v>2544</v>
      </c>
      <c r="C1582" t="s">
        <v>2546</v>
      </c>
      <c r="D1582" t="s">
        <v>9561</v>
      </c>
    </row>
    <row r="1583" spans="1:4" x14ac:dyDescent="0.2">
      <c r="A1583" t="s">
        <v>4060</v>
      </c>
      <c r="B1583" t="s">
        <v>2544</v>
      </c>
      <c r="C1583" t="s">
        <v>2546</v>
      </c>
      <c r="D1583" t="s">
        <v>9561</v>
      </c>
    </row>
    <row r="1584" spans="1:4" x14ac:dyDescent="0.2">
      <c r="A1584" t="s">
        <v>9637</v>
      </c>
      <c r="B1584" t="s">
        <v>2544</v>
      </c>
      <c r="C1584" t="s">
        <v>2588</v>
      </c>
      <c r="D1584" t="s">
        <v>9567</v>
      </c>
    </row>
    <row r="1585" spans="1:4" x14ac:dyDescent="0.2">
      <c r="A1585" t="s">
        <v>4061</v>
      </c>
      <c r="B1585" t="s">
        <v>2544</v>
      </c>
      <c r="C1585" t="s">
        <v>2563</v>
      </c>
      <c r="D1585" t="s">
        <v>9563</v>
      </c>
    </row>
    <row r="1586" spans="1:4" x14ac:dyDescent="0.2">
      <c r="A1586" t="s">
        <v>4062</v>
      </c>
      <c r="B1586" t="s">
        <v>2549</v>
      </c>
      <c r="C1586" t="s">
        <v>2546</v>
      </c>
      <c r="D1586" t="s">
        <v>9560</v>
      </c>
    </row>
    <row r="1587" spans="1:4" x14ac:dyDescent="0.2">
      <c r="A1587" t="s">
        <v>4063</v>
      </c>
      <c r="B1587" t="s">
        <v>2544</v>
      </c>
      <c r="C1587" t="s">
        <v>2588</v>
      </c>
      <c r="D1587" t="s">
        <v>9567</v>
      </c>
    </row>
    <row r="1588" spans="1:4" x14ac:dyDescent="0.2">
      <c r="A1588" t="s">
        <v>4064</v>
      </c>
      <c r="B1588" t="s">
        <v>2549</v>
      </c>
      <c r="C1588" t="s">
        <v>2546</v>
      </c>
      <c r="D1588" t="s">
        <v>9560</v>
      </c>
    </row>
    <row r="1589" spans="1:4" x14ac:dyDescent="0.2">
      <c r="A1589" t="s">
        <v>4065</v>
      </c>
      <c r="B1589" t="s">
        <v>2549</v>
      </c>
      <c r="C1589" t="s">
        <v>2546</v>
      </c>
      <c r="D1589" t="s">
        <v>9560</v>
      </c>
    </row>
    <row r="1590" spans="1:4" x14ac:dyDescent="0.2">
      <c r="A1590" t="s">
        <v>4066</v>
      </c>
      <c r="B1590" t="s">
        <v>2544</v>
      </c>
      <c r="C1590" t="s">
        <v>2546</v>
      </c>
      <c r="D1590" t="s">
        <v>9561</v>
      </c>
    </row>
    <row r="1591" spans="1:4" x14ac:dyDescent="0.2">
      <c r="A1591" t="s">
        <v>4067</v>
      </c>
      <c r="B1591" t="s">
        <v>2544</v>
      </c>
      <c r="C1591" t="s">
        <v>2546</v>
      </c>
      <c r="D1591" t="s">
        <v>9561</v>
      </c>
    </row>
    <row r="1592" spans="1:4" x14ac:dyDescent="0.2">
      <c r="A1592" t="s">
        <v>4068</v>
      </c>
      <c r="B1592" t="s">
        <v>2544</v>
      </c>
      <c r="C1592" t="s">
        <v>2546</v>
      </c>
      <c r="D1592" t="s">
        <v>9561</v>
      </c>
    </row>
    <row r="1593" spans="1:4" x14ac:dyDescent="0.2">
      <c r="A1593" t="s">
        <v>4069</v>
      </c>
      <c r="B1593" t="s">
        <v>2544</v>
      </c>
      <c r="C1593" t="s">
        <v>2546</v>
      </c>
      <c r="D1593" t="s">
        <v>9561</v>
      </c>
    </row>
    <row r="1594" spans="1:4" x14ac:dyDescent="0.2">
      <c r="A1594" t="s">
        <v>4070</v>
      </c>
      <c r="B1594" t="s">
        <v>2549</v>
      </c>
      <c r="C1594" t="s">
        <v>2546</v>
      </c>
      <c r="D1594" t="s">
        <v>9560</v>
      </c>
    </row>
    <row r="1595" spans="1:4" x14ac:dyDescent="0.2">
      <c r="A1595" t="s">
        <v>4071</v>
      </c>
      <c r="B1595" t="s">
        <v>2549</v>
      </c>
      <c r="C1595" t="s">
        <v>2546</v>
      </c>
      <c r="D1595" t="s">
        <v>9560</v>
      </c>
    </row>
    <row r="1596" spans="1:4" x14ac:dyDescent="0.2">
      <c r="A1596" t="s">
        <v>4072</v>
      </c>
      <c r="B1596" t="s">
        <v>2544</v>
      </c>
      <c r="C1596" t="s">
        <v>2546</v>
      </c>
      <c r="D1596" t="s">
        <v>9561</v>
      </c>
    </row>
    <row r="1597" spans="1:4" x14ac:dyDescent="0.2">
      <c r="A1597" t="s">
        <v>4073</v>
      </c>
      <c r="B1597" t="s">
        <v>2549</v>
      </c>
      <c r="C1597" t="s">
        <v>2546</v>
      </c>
      <c r="D1597" t="s">
        <v>9560</v>
      </c>
    </row>
    <row r="1598" spans="1:4" x14ac:dyDescent="0.2">
      <c r="A1598" t="s">
        <v>4074</v>
      </c>
      <c r="B1598" t="s">
        <v>2549</v>
      </c>
      <c r="C1598" t="s">
        <v>2546</v>
      </c>
      <c r="D1598" t="s">
        <v>9560</v>
      </c>
    </row>
    <row r="1599" spans="1:4" x14ac:dyDescent="0.2">
      <c r="A1599" t="s">
        <v>4075</v>
      </c>
      <c r="B1599" t="s">
        <v>2549</v>
      </c>
      <c r="C1599" t="s">
        <v>2546</v>
      </c>
      <c r="D1599" t="s">
        <v>9560</v>
      </c>
    </row>
    <row r="1600" spans="1:4" x14ac:dyDescent="0.2">
      <c r="A1600" t="s">
        <v>4076</v>
      </c>
      <c r="B1600" t="s">
        <v>2549</v>
      </c>
      <c r="C1600" t="s">
        <v>2546</v>
      </c>
      <c r="D1600" t="s">
        <v>9560</v>
      </c>
    </row>
    <row r="1601" spans="1:4" x14ac:dyDescent="0.2">
      <c r="A1601" t="s">
        <v>4077</v>
      </c>
      <c r="B1601" t="s">
        <v>2549</v>
      </c>
      <c r="C1601" t="s">
        <v>2546</v>
      </c>
      <c r="D1601" t="s">
        <v>9560</v>
      </c>
    </row>
    <row r="1602" spans="1:4" x14ac:dyDescent="0.2">
      <c r="A1602" t="s">
        <v>4078</v>
      </c>
      <c r="B1602" t="s">
        <v>2549</v>
      </c>
      <c r="C1602" t="s">
        <v>2546</v>
      </c>
      <c r="D1602" t="s">
        <v>9560</v>
      </c>
    </row>
    <row r="1603" spans="1:4" x14ac:dyDescent="0.2">
      <c r="A1603" t="s">
        <v>4079</v>
      </c>
      <c r="B1603" t="s">
        <v>2549</v>
      </c>
      <c r="C1603" t="s">
        <v>2546</v>
      </c>
      <c r="D1603" t="s">
        <v>9560</v>
      </c>
    </row>
    <row r="1604" spans="1:4" x14ac:dyDescent="0.2">
      <c r="A1604" t="s">
        <v>4080</v>
      </c>
      <c r="B1604" t="s">
        <v>2549</v>
      </c>
      <c r="C1604" t="s">
        <v>2546</v>
      </c>
      <c r="D1604" t="s">
        <v>9560</v>
      </c>
    </row>
    <row r="1605" spans="1:4" x14ac:dyDescent="0.2">
      <c r="A1605" t="s">
        <v>4081</v>
      </c>
      <c r="B1605" t="s">
        <v>2549</v>
      </c>
      <c r="C1605" t="s">
        <v>2546</v>
      </c>
      <c r="D1605" t="s">
        <v>9560</v>
      </c>
    </row>
    <row r="1606" spans="1:4" x14ac:dyDescent="0.2">
      <c r="A1606" t="s">
        <v>4082</v>
      </c>
      <c r="B1606" t="s">
        <v>2549</v>
      </c>
      <c r="C1606" t="s">
        <v>2546</v>
      </c>
      <c r="D1606" t="s">
        <v>9560</v>
      </c>
    </row>
    <row r="1607" spans="1:4" x14ac:dyDescent="0.2">
      <c r="A1607" t="s">
        <v>4083</v>
      </c>
      <c r="B1607" t="s">
        <v>2549</v>
      </c>
      <c r="C1607" t="s">
        <v>2546</v>
      </c>
      <c r="D1607" t="s">
        <v>9560</v>
      </c>
    </row>
    <row r="1608" spans="1:4" x14ac:dyDescent="0.2">
      <c r="A1608" t="s">
        <v>4084</v>
      </c>
      <c r="B1608" t="s">
        <v>2549</v>
      </c>
      <c r="C1608" t="s">
        <v>2546</v>
      </c>
      <c r="D1608" t="s">
        <v>9560</v>
      </c>
    </row>
    <row r="1609" spans="1:4" x14ac:dyDescent="0.2">
      <c r="A1609" t="s">
        <v>4085</v>
      </c>
      <c r="B1609" t="s">
        <v>2549</v>
      </c>
      <c r="C1609" t="s">
        <v>2546</v>
      </c>
      <c r="D1609" t="s">
        <v>9560</v>
      </c>
    </row>
    <row r="1610" spans="1:4" x14ac:dyDescent="0.2">
      <c r="A1610" t="s">
        <v>4086</v>
      </c>
      <c r="B1610" t="s">
        <v>2549</v>
      </c>
      <c r="C1610" t="s">
        <v>2546</v>
      </c>
      <c r="D1610" t="s">
        <v>9560</v>
      </c>
    </row>
    <row r="1611" spans="1:4" x14ac:dyDescent="0.2">
      <c r="A1611" t="s">
        <v>4087</v>
      </c>
      <c r="B1611" t="s">
        <v>2549</v>
      </c>
      <c r="C1611" t="s">
        <v>2546</v>
      </c>
      <c r="D1611" t="s">
        <v>9560</v>
      </c>
    </row>
    <row r="1612" spans="1:4" x14ac:dyDescent="0.2">
      <c r="A1612" t="s">
        <v>4088</v>
      </c>
      <c r="B1612" t="s">
        <v>2549</v>
      </c>
      <c r="C1612" t="s">
        <v>2546</v>
      </c>
      <c r="D1612" t="s">
        <v>9560</v>
      </c>
    </row>
    <row r="1613" spans="1:4" x14ac:dyDescent="0.2">
      <c r="A1613" t="s">
        <v>4089</v>
      </c>
      <c r="B1613" t="s">
        <v>2549</v>
      </c>
      <c r="C1613" t="s">
        <v>2546</v>
      </c>
      <c r="D1613" t="s">
        <v>9560</v>
      </c>
    </row>
    <row r="1614" spans="1:4" x14ac:dyDescent="0.2">
      <c r="A1614" t="s">
        <v>4090</v>
      </c>
      <c r="B1614" t="s">
        <v>2549</v>
      </c>
      <c r="C1614" t="s">
        <v>2546</v>
      </c>
      <c r="D1614" t="s">
        <v>9560</v>
      </c>
    </row>
    <row r="1615" spans="1:4" x14ac:dyDescent="0.2">
      <c r="A1615" t="s">
        <v>4091</v>
      </c>
      <c r="B1615" t="s">
        <v>2544</v>
      </c>
      <c r="C1615" t="s">
        <v>2546</v>
      </c>
      <c r="D1615" t="s">
        <v>9561</v>
      </c>
    </row>
    <row r="1616" spans="1:4" x14ac:dyDescent="0.2">
      <c r="A1616" t="s">
        <v>4092</v>
      </c>
      <c r="B1616" t="s">
        <v>2549</v>
      </c>
      <c r="C1616" t="s">
        <v>2546</v>
      </c>
      <c r="D1616" t="s">
        <v>9560</v>
      </c>
    </row>
    <row r="1617" spans="1:4" x14ac:dyDescent="0.2">
      <c r="A1617" t="s">
        <v>4093</v>
      </c>
      <c r="B1617" t="s">
        <v>2549</v>
      </c>
      <c r="C1617" t="s">
        <v>2546</v>
      </c>
      <c r="D1617" t="s">
        <v>9560</v>
      </c>
    </row>
    <row r="1618" spans="1:4" x14ac:dyDescent="0.2">
      <c r="A1618" t="s">
        <v>4094</v>
      </c>
      <c r="B1618" t="s">
        <v>2549</v>
      </c>
      <c r="C1618" t="s">
        <v>2546</v>
      </c>
      <c r="D1618" t="s">
        <v>9560</v>
      </c>
    </row>
    <row r="1619" spans="1:4" x14ac:dyDescent="0.2">
      <c r="A1619" t="s">
        <v>4095</v>
      </c>
      <c r="B1619" t="s">
        <v>2549</v>
      </c>
      <c r="C1619" t="s">
        <v>2546</v>
      </c>
      <c r="D1619" t="s">
        <v>9560</v>
      </c>
    </row>
    <row r="1620" spans="1:4" x14ac:dyDescent="0.2">
      <c r="A1620" t="s">
        <v>4096</v>
      </c>
      <c r="B1620" t="s">
        <v>2549</v>
      </c>
      <c r="C1620" t="s">
        <v>2546</v>
      </c>
      <c r="D1620" t="s">
        <v>9560</v>
      </c>
    </row>
    <row r="1621" spans="1:4" x14ac:dyDescent="0.2">
      <c r="A1621" t="s">
        <v>4097</v>
      </c>
      <c r="B1621" t="s">
        <v>2549</v>
      </c>
      <c r="C1621" t="s">
        <v>2546</v>
      </c>
      <c r="D1621" t="s">
        <v>9560</v>
      </c>
    </row>
    <row r="1622" spans="1:4" x14ac:dyDescent="0.2">
      <c r="A1622" t="s">
        <v>4098</v>
      </c>
      <c r="B1622" t="s">
        <v>2549</v>
      </c>
      <c r="C1622" t="s">
        <v>2546</v>
      </c>
      <c r="D1622" t="s">
        <v>9560</v>
      </c>
    </row>
    <row r="1623" spans="1:4" x14ac:dyDescent="0.2">
      <c r="A1623" t="s">
        <v>4099</v>
      </c>
      <c r="B1623" t="s">
        <v>2549</v>
      </c>
      <c r="C1623" t="s">
        <v>2546</v>
      </c>
      <c r="D1623" t="s">
        <v>9560</v>
      </c>
    </row>
    <row r="1624" spans="1:4" x14ac:dyDescent="0.2">
      <c r="A1624" t="s">
        <v>4100</v>
      </c>
      <c r="B1624" t="s">
        <v>2549</v>
      </c>
      <c r="C1624" t="s">
        <v>2546</v>
      </c>
      <c r="D1624" t="s">
        <v>9560</v>
      </c>
    </row>
    <row r="1625" spans="1:4" x14ac:dyDescent="0.2">
      <c r="A1625" t="s">
        <v>9638</v>
      </c>
      <c r="B1625" t="s">
        <v>2549</v>
      </c>
      <c r="C1625" t="s">
        <v>2588</v>
      </c>
      <c r="D1625" t="s">
        <v>9565</v>
      </c>
    </row>
    <row r="1626" spans="1:4" x14ac:dyDescent="0.2">
      <c r="A1626" t="s">
        <v>4101</v>
      </c>
      <c r="B1626" t="s">
        <v>2549</v>
      </c>
      <c r="C1626" t="s">
        <v>2563</v>
      </c>
      <c r="D1626" t="s">
        <v>9562</v>
      </c>
    </row>
    <row r="1627" spans="1:4" x14ac:dyDescent="0.2">
      <c r="A1627" t="s">
        <v>4102</v>
      </c>
      <c r="B1627" t="s">
        <v>2549</v>
      </c>
      <c r="C1627" t="s">
        <v>2546</v>
      </c>
      <c r="D1627" t="s">
        <v>9560</v>
      </c>
    </row>
    <row r="1628" spans="1:4" x14ac:dyDescent="0.2">
      <c r="A1628" t="s">
        <v>4103</v>
      </c>
      <c r="B1628" t="s">
        <v>2549</v>
      </c>
      <c r="C1628" t="s">
        <v>2546</v>
      </c>
      <c r="D1628" t="s">
        <v>9560</v>
      </c>
    </row>
    <row r="1629" spans="1:4" x14ac:dyDescent="0.2">
      <c r="A1629" t="s">
        <v>4104</v>
      </c>
      <c r="B1629" t="s">
        <v>2549</v>
      </c>
      <c r="C1629" t="s">
        <v>2546</v>
      </c>
      <c r="D1629" t="s">
        <v>9560</v>
      </c>
    </row>
    <row r="1630" spans="1:4" x14ac:dyDescent="0.2">
      <c r="A1630" t="s">
        <v>4105</v>
      </c>
      <c r="B1630" t="s">
        <v>2549</v>
      </c>
      <c r="C1630" t="s">
        <v>2546</v>
      </c>
      <c r="D1630" t="s">
        <v>9560</v>
      </c>
    </row>
    <row r="1631" spans="1:4" x14ac:dyDescent="0.2">
      <c r="A1631" t="s">
        <v>4106</v>
      </c>
      <c r="B1631" t="s">
        <v>2544</v>
      </c>
      <c r="C1631" t="s">
        <v>2546</v>
      </c>
      <c r="D1631" t="s">
        <v>9561</v>
      </c>
    </row>
    <row r="1632" spans="1:4" x14ac:dyDescent="0.2">
      <c r="A1632" t="s">
        <v>4107</v>
      </c>
      <c r="B1632" t="s">
        <v>2544</v>
      </c>
      <c r="C1632" t="s">
        <v>2546</v>
      </c>
      <c r="D1632" t="s">
        <v>9561</v>
      </c>
    </row>
    <row r="1633" spans="1:4" x14ac:dyDescent="0.2">
      <c r="A1633" t="s">
        <v>4108</v>
      </c>
      <c r="B1633" t="s">
        <v>2549</v>
      </c>
      <c r="C1633" t="s">
        <v>2546</v>
      </c>
      <c r="D1633" t="s">
        <v>9560</v>
      </c>
    </row>
    <row r="1634" spans="1:4" x14ac:dyDescent="0.2">
      <c r="A1634" t="s">
        <v>4109</v>
      </c>
      <c r="B1634" t="s">
        <v>2549</v>
      </c>
      <c r="C1634" t="s">
        <v>2546</v>
      </c>
      <c r="D1634" t="s">
        <v>9560</v>
      </c>
    </row>
    <row r="1635" spans="1:4" x14ac:dyDescent="0.2">
      <c r="A1635" t="s">
        <v>4110</v>
      </c>
      <c r="B1635" t="s">
        <v>2549</v>
      </c>
      <c r="C1635" t="s">
        <v>2546</v>
      </c>
      <c r="D1635" t="s">
        <v>9560</v>
      </c>
    </row>
    <row r="1636" spans="1:4" x14ac:dyDescent="0.2">
      <c r="A1636" t="s">
        <v>4111</v>
      </c>
      <c r="B1636" t="s">
        <v>2549</v>
      </c>
      <c r="C1636" t="s">
        <v>2546</v>
      </c>
      <c r="D1636" t="s">
        <v>9560</v>
      </c>
    </row>
    <row r="1637" spans="1:4" x14ac:dyDescent="0.2">
      <c r="A1637" t="s">
        <v>4112</v>
      </c>
      <c r="B1637" t="s">
        <v>2549</v>
      </c>
      <c r="C1637" t="s">
        <v>2546</v>
      </c>
      <c r="D1637" t="s">
        <v>9560</v>
      </c>
    </row>
    <row r="1638" spans="1:4" x14ac:dyDescent="0.2">
      <c r="A1638" t="s">
        <v>4113</v>
      </c>
      <c r="B1638" t="s">
        <v>2549</v>
      </c>
      <c r="C1638" t="s">
        <v>2546</v>
      </c>
      <c r="D1638" t="s">
        <v>9560</v>
      </c>
    </row>
    <row r="1639" spans="1:4" x14ac:dyDescent="0.2">
      <c r="A1639" t="s">
        <v>4114</v>
      </c>
      <c r="B1639" t="s">
        <v>2549</v>
      </c>
      <c r="C1639" t="s">
        <v>2546</v>
      </c>
      <c r="D1639" t="s">
        <v>9560</v>
      </c>
    </row>
    <row r="1640" spans="1:4" x14ac:dyDescent="0.2">
      <c r="A1640" t="s">
        <v>4115</v>
      </c>
      <c r="B1640" t="s">
        <v>2549</v>
      </c>
      <c r="C1640" t="s">
        <v>2546</v>
      </c>
      <c r="D1640" t="s">
        <v>9560</v>
      </c>
    </row>
    <row r="1641" spans="1:4" x14ac:dyDescent="0.2">
      <c r="A1641" t="s">
        <v>4116</v>
      </c>
      <c r="B1641" t="s">
        <v>2549</v>
      </c>
      <c r="C1641" t="s">
        <v>2546</v>
      </c>
      <c r="D1641" t="s">
        <v>9560</v>
      </c>
    </row>
    <row r="1642" spans="1:4" x14ac:dyDescent="0.2">
      <c r="A1642" t="s">
        <v>4117</v>
      </c>
      <c r="B1642" t="s">
        <v>2549</v>
      </c>
      <c r="C1642" t="s">
        <v>2546</v>
      </c>
      <c r="D1642" t="s">
        <v>9560</v>
      </c>
    </row>
    <row r="1643" spans="1:4" x14ac:dyDescent="0.2">
      <c r="A1643" t="s">
        <v>4118</v>
      </c>
      <c r="B1643" t="s">
        <v>2549</v>
      </c>
      <c r="C1643" t="s">
        <v>2546</v>
      </c>
      <c r="D1643" t="s">
        <v>9560</v>
      </c>
    </row>
    <row r="1644" spans="1:4" x14ac:dyDescent="0.2">
      <c r="A1644" t="s">
        <v>4119</v>
      </c>
      <c r="B1644" t="s">
        <v>2549</v>
      </c>
      <c r="C1644" t="s">
        <v>2546</v>
      </c>
      <c r="D1644" t="s">
        <v>9560</v>
      </c>
    </row>
    <row r="1645" spans="1:4" x14ac:dyDescent="0.2">
      <c r="A1645" t="s">
        <v>4120</v>
      </c>
      <c r="B1645" t="s">
        <v>2549</v>
      </c>
      <c r="C1645" t="s">
        <v>2546</v>
      </c>
      <c r="D1645" t="s">
        <v>9560</v>
      </c>
    </row>
    <row r="1646" spans="1:4" x14ac:dyDescent="0.2">
      <c r="A1646" t="s">
        <v>4121</v>
      </c>
      <c r="B1646" t="s">
        <v>2549</v>
      </c>
      <c r="C1646" t="s">
        <v>2546</v>
      </c>
      <c r="D1646" t="s">
        <v>9560</v>
      </c>
    </row>
    <row r="1647" spans="1:4" x14ac:dyDescent="0.2">
      <c r="A1647" t="s">
        <v>4122</v>
      </c>
      <c r="B1647" t="s">
        <v>2549</v>
      </c>
      <c r="C1647" t="s">
        <v>2546</v>
      </c>
      <c r="D1647" t="s">
        <v>9560</v>
      </c>
    </row>
    <row r="1648" spans="1:4" x14ac:dyDescent="0.2">
      <c r="A1648" t="s">
        <v>4123</v>
      </c>
      <c r="B1648" t="s">
        <v>2549</v>
      </c>
      <c r="C1648" t="s">
        <v>2546</v>
      </c>
      <c r="D1648" t="s">
        <v>9560</v>
      </c>
    </row>
    <row r="1649" spans="1:4" x14ac:dyDescent="0.2">
      <c r="A1649" t="s">
        <v>4124</v>
      </c>
      <c r="B1649" t="s">
        <v>2549</v>
      </c>
      <c r="C1649" t="s">
        <v>2546</v>
      </c>
      <c r="D1649" t="s">
        <v>9560</v>
      </c>
    </row>
    <row r="1650" spans="1:4" x14ac:dyDescent="0.2">
      <c r="A1650" t="s">
        <v>4125</v>
      </c>
      <c r="B1650" t="s">
        <v>2549</v>
      </c>
      <c r="C1650" t="s">
        <v>2546</v>
      </c>
      <c r="D1650" t="s">
        <v>9560</v>
      </c>
    </row>
    <row r="1651" spans="1:4" x14ac:dyDescent="0.2">
      <c r="A1651" t="s">
        <v>4126</v>
      </c>
      <c r="B1651" t="s">
        <v>2549</v>
      </c>
      <c r="C1651" t="s">
        <v>2546</v>
      </c>
      <c r="D1651" t="s">
        <v>9560</v>
      </c>
    </row>
    <row r="1652" spans="1:4" x14ac:dyDescent="0.2">
      <c r="A1652" t="s">
        <v>4127</v>
      </c>
      <c r="B1652" t="s">
        <v>2549</v>
      </c>
      <c r="C1652" t="s">
        <v>2546</v>
      </c>
      <c r="D1652" t="s">
        <v>9560</v>
      </c>
    </row>
    <row r="1653" spans="1:4" x14ac:dyDescent="0.2">
      <c r="A1653" t="s">
        <v>4128</v>
      </c>
      <c r="B1653" t="s">
        <v>2549</v>
      </c>
      <c r="C1653" t="s">
        <v>2546</v>
      </c>
      <c r="D1653" t="s">
        <v>9560</v>
      </c>
    </row>
    <row r="1654" spans="1:4" x14ac:dyDescent="0.2">
      <c r="A1654" t="s">
        <v>4129</v>
      </c>
      <c r="B1654" t="s">
        <v>2549</v>
      </c>
      <c r="C1654" t="s">
        <v>2546</v>
      </c>
      <c r="D1654" t="s">
        <v>9560</v>
      </c>
    </row>
    <row r="1655" spans="1:4" x14ac:dyDescent="0.2">
      <c r="A1655" t="s">
        <v>4130</v>
      </c>
      <c r="B1655" t="s">
        <v>2544</v>
      </c>
      <c r="C1655" t="s">
        <v>2563</v>
      </c>
      <c r="D1655" t="s">
        <v>9563</v>
      </c>
    </row>
    <row r="1656" spans="1:4" x14ac:dyDescent="0.2">
      <c r="A1656" t="s">
        <v>4131</v>
      </c>
      <c r="B1656" t="s">
        <v>2544</v>
      </c>
      <c r="C1656" t="s">
        <v>2546</v>
      </c>
      <c r="D1656" t="s">
        <v>9561</v>
      </c>
    </row>
    <row r="1657" spans="1:4" x14ac:dyDescent="0.2">
      <c r="A1657" t="s">
        <v>4132</v>
      </c>
      <c r="B1657" t="s">
        <v>2544</v>
      </c>
      <c r="C1657" t="s">
        <v>2563</v>
      </c>
      <c r="D1657" t="s">
        <v>9563</v>
      </c>
    </row>
    <row r="1658" spans="1:4" x14ac:dyDescent="0.2">
      <c r="A1658" t="s">
        <v>4133</v>
      </c>
      <c r="B1658" t="s">
        <v>2544</v>
      </c>
      <c r="C1658" t="s">
        <v>2546</v>
      </c>
      <c r="D1658" t="s">
        <v>9561</v>
      </c>
    </row>
    <row r="1659" spans="1:4" x14ac:dyDescent="0.2">
      <c r="A1659" t="s">
        <v>4134</v>
      </c>
      <c r="B1659" t="s">
        <v>2544</v>
      </c>
      <c r="C1659" t="s">
        <v>2563</v>
      </c>
      <c r="D1659" t="s">
        <v>9563</v>
      </c>
    </row>
    <row r="1660" spans="1:4" x14ac:dyDescent="0.2">
      <c r="A1660" t="s">
        <v>4135</v>
      </c>
      <c r="B1660" t="s">
        <v>2544</v>
      </c>
      <c r="C1660" t="s">
        <v>2563</v>
      </c>
      <c r="D1660" t="s">
        <v>9563</v>
      </c>
    </row>
    <row r="1661" spans="1:4" x14ac:dyDescent="0.2">
      <c r="A1661" t="s">
        <v>4136</v>
      </c>
      <c r="B1661" t="s">
        <v>2544</v>
      </c>
      <c r="C1661" t="s">
        <v>2546</v>
      </c>
      <c r="D1661" t="s">
        <v>9561</v>
      </c>
    </row>
    <row r="1662" spans="1:4" x14ac:dyDescent="0.2">
      <c r="A1662" t="s">
        <v>4137</v>
      </c>
      <c r="B1662" t="s">
        <v>2549</v>
      </c>
      <c r="C1662" t="s">
        <v>2546</v>
      </c>
      <c r="D1662" t="s">
        <v>9560</v>
      </c>
    </row>
    <row r="1663" spans="1:4" x14ac:dyDescent="0.2">
      <c r="A1663" t="s">
        <v>4138</v>
      </c>
      <c r="B1663" t="s">
        <v>2549</v>
      </c>
      <c r="C1663" t="s">
        <v>2546</v>
      </c>
      <c r="D1663" t="s">
        <v>9560</v>
      </c>
    </row>
    <row r="1664" spans="1:4" x14ac:dyDescent="0.2">
      <c r="A1664" t="s">
        <v>4139</v>
      </c>
      <c r="B1664" t="s">
        <v>2549</v>
      </c>
      <c r="C1664" t="s">
        <v>2546</v>
      </c>
      <c r="D1664" t="s">
        <v>9560</v>
      </c>
    </row>
    <row r="1665" spans="1:4" x14ac:dyDescent="0.2">
      <c r="A1665" t="s">
        <v>4140</v>
      </c>
      <c r="B1665" t="s">
        <v>2549</v>
      </c>
      <c r="C1665" t="s">
        <v>2546</v>
      </c>
      <c r="D1665" t="s">
        <v>9560</v>
      </c>
    </row>
    <row r="1666" spans="1:4" x14ac:dyDescent="0.2">
      <c r="A1666" t="s">
        <v>4141</v>
      </c>
      <c r="B1666" t="s">
        <v>2544</v>
      </c>
      <c r="C1666" t="s">
        <v>2546</v>
      </c>
      <c r="D1666" t="s">
        <v>9561</v>
      </c>
    </row>
    <row r="1667" spans="1:4" x14ac:dyDescent="0.2">
      <c r="A1667" t="s">
        <v>4142</v>
      </c>
      <c r="B1667" t="s">
        <v>2544</v>
      </c>
      <c r="C1667" t="s">
        <v>2546</v>
      </c>
      <c r="D1667" t="s">
        <v>9561</v>
      </c>
    </row>
    <row r="1668" spans="1:4" x14ac:dyDescent="0.2">
      <c r="A1668" t="s">
        <v>4143</v>
      </c>
      <c r="B1668" t="s">
        <v>2549</v>
      </c>
      <c r="C1668" t="s">
        <v>2546</v>
      </c>
      <c r="D1668" t="s">
        <v>9560</v>
      </c>
    </row>
    <row r="1669" spans="1:4" x14ac:dyDescent="0.2">
      <c r="A1669" t="s">
        <v>4144</v>
      </c>
      <c r="B1669" t="s">
        <v>2549</v>
      </c>
      <c r="C1669" t="s">
        <v>2546</v>
      </c>
      <c r="D1669" t="s">
        <v>9560</v>
      </c>
    </row>
    <row r="1670" spans="1:4" x14ac:dyDescent="0.2">
      <c r="A1670" t="s">
        <v>4145</v>
      </c>
      <c r="B1670" t="s">
        <v>2549</v>
      </c>
      <c r="C1670" t="s">
        <v>2546</v>
      </c>
      <c r="D1670" t="s">
        <v>9560</v>
      </c>
    </row>
    <row r="1671" spans="1:4" x14ac:dyDescent="0.2">
      <c r="A1671" t="s">
        <v>4146</v>
      </c>
      <c r="B1671" t="s">
        <v>2549</v>
      </c>
      <c r="C1671" t="s">
        <v>2546</v>
      </c>
      <c r="D1671" t="s">
        <v>9560</v>
      </c>
    </row>
    <row r="1672" spans="1:4" x14ac:dyDescent="0.2">
      <c r="A1672" t="s">
        <v>4147</v>
      </c>
      <c r="B1672" t="s">
        <v>2549</v>
      </c>
      <c r="C1672" t="s">
        <v>2546</v>
      </c>
      <c r="D1672" t="s">
        <v>9560</v>
      </c>
    </row>
    <row r="1673" spans="1:4" x14ac:dyDescent="0.2">
      <c r="A1673" t="s">
        <v>4148</v>
      </c>
      <c r="B1673" t="s">
        <v>2549</v>
      </c>
      <c r="C1673" t="s">
        <v>2546</v>
      </c>
      <c r="D1673" t="s">
        <v>9560</v>
      </c>
    </row>
    <row r="1674" spans="1:4" x14ac:dyDescent="0.2">
      <c r="A1674" t="s">
        <v>4149</v>
      </c>
      <c r="B1674" t="s">
        <v>2549</v>
      </c>
      <c r="C1674" t="s">
        <v>2546</v>
      </c>
      <c r="D1674" t="s">
        <v>9560</v>
      </c>
    </row>
    <row r="1675" spans="1:4" x14ac:dyDescent="0.2">
      <c r="A1675" t="s">
        <v>4150</v>
      </c>
      <c r="B1675" t="s">
        <v>2549</v>
      </c>
      <c r="C1675" t="s">
        <v>2546</v>
      </c>
      <c r="D1675" t="s">
        <v>9560</v>
      </c>
    </row>
    <row r="1676" spans="1:4" x14ac:dyDescent="0.2">
      <c r="A1676" t="s">
        <v>4151</v>
      </c>
      <c r="B1676" t="s">
        <v>2549</v>
      </c>
      <c r="C1676" t="s">
        <v>2546</v>
      </c>
      <c r="D1676" t="s">
        <v>9560</v>
      </c>
    </row>
    <row r="1677" spans="1:4" x14ac:dyDescent="0.2">
      <c r="A1677" t="s">
        <v>4152</v>
      </c>
      <c r="B1677" t="s">
        <v>2549</v>
      </c>
      <c r="C1677" t="s">
        <v>2546</v>
      </c>
      <c r="D1677" t="s">
        <v>9560</v>
      </c>
    </row>
    <row r="1678" spans="1:4" x14ac:dyDescent="0.2">
      <c r="A1678" t="s">
        <v>4153</v>
      </c>
      <c r="B1678" t="s">
        <v>2549</v>
      </c>
      <c r="C1678" t="s">
        <v>2546</v>
      </c>
      <c r="D1678" t="s">
        <v>9560</v>
      </c>
    </row>
    <row r="1679" spans="1:4" x14ac:dyDescent="0.2">
      <c r="A1679" t="s">
        <v>4154</v>
      </c>
      <c r="B1679" t="s">
        <v>2549</v>
      </c>
      <c r="C1679" t="s">
        <v>2546</v>
      </c>
      <c r="D1679" t="s">
        <v>9560</v>
      </c>
    </row>
    <row r="1680" spans="1:4" x14ac:dyDescent="0.2">
      <c r="A1680" t="s">
        <v>4155</v>
      </c>
      <c r="B1680" t="s">
        <v>2549</v>
      </c>
      <c r="C1680" t="s">
        <v>2546</v>
      </c>
      <c r="D1680" t="s">
        <v>9560</v>
      </c>
    </row>
    <row r="1681" spans="1:4" x14ac:dyDescent="0.2">
      <c r="A1681" t="s">
        <v>4156</v>
      </c>
      <c r="B1681" t="s">
        <v>2549</v>
      </c>
      <c r="C1681" t="s">
        <v>2546</v>
      </c>
      <c r="D1681" t="s">
        <v>9560</v>
      </c>
    </row>
    <row r="1682" spans="1:4" x14ac:dyDescent="0.2">
      <c r="A1682" t="s">
        <v>4157</v>
      </c>
      <c r="B1682" t="s">
        <v>2549</v>
      </c>
      <c r="C1682" t="s">
        <v>2546</v>
      </c>
      <c r="D1682" t="s">
        <v>9560</v>
      </c>
    </row>
    <row r="1683" spans="1:4" x14ac:dyDescent="0.2">
      <c r="A1683" t="s">
        <v>4158</v>
      </c>
      <c r="B1683" t="s">
        <v>2549</v>
      </c>
      <c r="C1683" t="s">
        <v>2546</v>
      </c>
      <c r="D1683" t="s">
        <v>9560</v>
      </c>
    </row>
    <row r="1684" spans="1:4" x14ac:dyDescent="0.2">
      <c r="A1684" t="s">
        <v>4159</v>
      </c>
      <c r="B1684" t="s">
        <v>2549</v>
      </c>
      <c r="C1684" t="s">
        <v>2546</v>
      </c>
      <c r="D1684" t="s">
        <v>9560</v>
      </c>
    </row>
    <row r="1685" spans="1:4" x14ac:dyDescent="0.2">
      <c r="A1685" t="s">
        <v>4160</v>
      </c>
      <c r="B1685" t="s">
        <v>2549</v>
      </c>
      <c r="C1685" t="s">
        <v>2546</v>
      </c>
      <c r="D1685" t="s">
        <v>9560</v>
      </c>
    </row>
    <row r="1686" spans="1:4" x14ac:dyDescent="0.2">
      <c r="A1686" t="s">
        <v>4161</v>
      </c>
      <c r="B1686" t="s">
        <v>2549</v>
      </c>
      <c r="C1686" t="s">
        <v>2546</v>
      </c>
      <c r="D1686" t="s">
        <v>9560</v>
      </c>
    </row>
    <row r="1687" spans="1:4" x14ac:dyDescent="0.2">
      <c r="A1687" t="s">
        <v>4162</v>
      </c>
      <c r="B1687" t="s">
        <v>2549</v>
      </c>
      <c r="C1687" t="s">
        <v>2546</v>
      </c>
      <c r="D1687" t="s">
        <v>9560</v>
      </c>
    </row>
    <row r="1688" spans="1:4" x14ac:dyDescent="0.2">
      <c r="A1688" t="s">
        <v>4163</v>
      </c>
      <c r="B1688" t="s">
        <v>2549</v>
      </c>
      <c r="C1688" t="s">
        <v>2546</v>
      </c>
      <c r="D1688" t="s">
        <v>9560</v>
      </c>
    </row>
    <row r="1689" spans="1:4" x14ac:dyDescent="0.2">
      <c r="A1689" t="s">
        <v>4164</v>
      </c>
      <c r="B1689" t="s">
        <v>2549</v>
      </c>
      <c r="C1689" t="s">
        <v>2546</v>
      </c>
      <c r="D1689" t="s">
        <v>9560</v>
      </c>
    </row>
    <row r="1690" spans="1:4" x14ac:dyDescent="0.2">
      <c r="A1690" t="s">
        <v>4165</v>
      </c>
      <c r="B1690" t="s">
        <v>2549</v>
      </c>
      <c r="C1690" t="s">
        <v>2546</v>
      </c>
      <c r="D1690" t="s">
        <v>9560</v>
      </c>
    </row>
    <row r="1691" spans="1:4" x14ac:dyDescent="0.2">
      <c r="A1691" t="s">
        <v>4166</v>
      </c>
      <c r="B1691" t="s">
        <v>2549</v>
      </c>
      <c r="C1691" t="s">
        <v>2546</v>
      </c>
      <c r="D1691" t="s">
        <v>9560</v>
      </c>
    </row>
    <row r="1692" spans="1:4" x14ac:dyDescent="0.2">
      <c r="A1692" t="s">
        <v>4167</v>
      </c>
      <c r="B1692" t="s">
        <v>2549</v>
      </c>
      <c r="C1692" t="s">
        <v>2546</v>
      </c>
      <c r="D1692" t="s">
        <v>9560</v>
      </c>
    </row>
    <row r="1693" spans="1:4" x14ac:dyDescent="0.2">
      <c r="A1693" t="s">
        <v>4168</v>
      </c>
      <c r="B1693" t="s">
        <v>2549</v>
      </c>
      <c r="C1693" t="s">
        <v>2546</v>
      </c>
      <c r="D1693" t="s">
        <v>9560</v>
      </c>
    </row>
    <row r="1694" spans="1:4" x14ac:dyDescent="0.2">
      <c r="A1694" t="s">
        <v>4169</v>
      </c>
      <c r="B1694" t="s">
        <v>2549</v>
      </c>
      <c r="C1694" t="s">
        <v>2546</v>
      </c>
      <c r="D1694" t="s">
        <v>9560</v>
      </c>
    </row>
    <row r="1695" spans="1:4" x14ac:dyDescent="0.2">
      <c r="A1695" t="s">
        <v>4170</v>
      </c>
      <c r="B1695" t="s">
        <v>2549</v>
      </c>
      <c r="C1695" t="s">
        <v>2546</v>
      </c>
      <c r="D1695" t="s">
        <v>9560</v>
      </c>
    </row>
    <row r="1696" spans="1:4" x14ac:dyDescent="0.2">
      <c r="A1696" t="s">
        <v>4171</v>
      </c>
      <c r="B1696" t="s">
        <v>2549</v>
      </c>
      <c r="C1696" t="s">
        <v>2546</v>
      </c>
      <c r="D1696" t="s">
        <v>9560</v>
      </c>
    </row>
    <row r="1697" spans="1:4" x14ac:dyDescent="0.2">
      <c r="A1697" t="s">
        <v>4172</v>
      </c>
      <c r="B1697" t="s">
        <v>2544</v>
      </c>
      <c r="C1697" t="s">
        <v>2546</v>
      </c>
      <c r="D1697" t="s">
        <v>9561</v>
      </c>
    </row>
    <row r="1698" spans="1:4" x14ac:dyDescent="0.2">
      <c r="A1698" t="s">
        <v>4174</v>
      </c>
      <c r="B1698" t="s">
        <v>2544</v>
      </c>
      <c r="C1698" t="s">
        <v>2546</v>
      </c>
      <c r="D1698" t="s">
        <v>9561</v>
      </c>
    </row>
    <row r="1699" spans="1:4" x14ac:dyDescent="0.2">
      <c r="A1699" t="s">
        <v>4175</v>
      </c>
      <c r="B1699" t="s">
        <v>2549</v>
      </c>
      <c r="C1699" t="s">
        <v>2546</v>
      </c>
      <c r="D1699" t="s">
        <v>9560</v>
      </c>
    </row>
    <row r="1700" spans="1:4" x14ac:dyDescent="0.2">
      <c r="A1700" t="s">
        <v>4173</v>
      </c>
      <c r="B1700" t="s">
        <v>2544</v>
      </c>
      <c r="C1700" t="s">
        <v>2546</v>
      </c>
      <c r="D1700" t="s">
        <v>9561</v>
      </c>
    </row>
    <row r="1701" spans="1:4" x14ac:dyDescent="0.2">
      <c r="A1701" t="s">
        <v>4176</v>
      </c>
      <c r="B1701" t="s">
        <v>2549</v>
      </c>
      <c r="C1701" t="s">
        <v>2546</v>
      </c>
      <c r="D1701" t="s">
        <v>9560</v>
      </c>
    </row>
    <row r="1702" spans="1:4" x14ac:dyDescent="0.2">
      <c r="A1702" t="s">
        <v>4177</v>
      </c>
      <c r="B1702" t="s">
        <v>2544</v>
      </c>
      <c r="C1702" t="s">
        <v>2546</v>
      </c>
      <c r="D1702" t="s">
        <v>9561</v>
      </c>
    </row>
    <row r="1703" spans="1:4" x14ac:dyDescent="0.2">
      <c r="A1703" t="s">
        <v>4178</v>
      </c>
      <c r="B1703" t="s">
        <v>2549</v>
      </c>
      <c r="C1703" t="s">
        <v>2546</v>
      </c>
      <c r="D1703" t="s">
        <v>9560</v>
      </c>
    </row>
    <row r="1704" spans="1:4" x14ac:dyDescent="0.2">
      <c r="A1704" t="s">
        <v>4179</v>
      </c>
      <c r="B1704" t="s">
        <v>2549</v>
      </c>
      <c r="C1704" t="s">
        <v>2546</v>
      </c>
      <c r="D1704" t="s">
        <v>9560</v>
      </c>
    </row>
    <row r="1705" spans="1:4" x14ac:dyDescent="0.2">
      <c r="A1705" t="s">
        <v>4180</v>
      </c>
      <c r="B1705" t="s">
        <v>2549</v>
      </c>
      <c r="C1705" t="s">
        <v>2546</v>
      </c>
      <c r="D1705" t="s">
        <v>9560</v>
      </c>
    </row>
    <row r="1706" spans="1:4" x14ac:dyDescent="0.2">
      <c r="A1706" t="s">
        <v>4181</v>
      </c>
      <c r="B1706" t="s">
        <v>2549</v>
      </c>
      <c r="C1706" t="s">
        <v>2546</v>
      </c>
      <c r="D1706" t="s">
        <v>9560</v>
      </c>
    </row>
    <row r="1707" spans="1:4" x14ac:dyDescent="0.2">
      <c r="A1707" t="s">
        <v>4182</v>
      </c>
      <c r="B1707" t="s">
        <v>2549</v>
      </c>
      <c r="C1707" t="s">
        <v>2546</v>
      </c>
      <c r="D1707" t="s">
        <v>9560</v>
      </c>
    </row>
    <row r="1708" spans="1:4" x14ac:dyDescent="0.2">
      <c r="A1708" t="s">
        <v>4183</v>
      </c>
      <c r="B1708" t="s">
        <v>2549</v>
      </c>
      <c r="C1708" t="s">
        <v>2546</v>
      </c>
      <c r="D1708" t="s">
        <v>9560</v>
      </c>
    </row>
    <row r="1709" spans="1:4" x14ac:dyDescent="0.2">
      <c r="A1709" t="s">
        <v>4184</v>
      </c>
      <c r="B1709" t="s">
        <v>2549</v>
      </c>
      <c r="C1709" t="s">
        <v>2546</v>
      </c>
      <c r="D1709" t="s">
        <v>9560</v>
      </c>
    </row>
    <row r="1710" spans="1:4" x14ac:dyDescent="0.2">
      <c r="A1710" t="s">
        <v>4185</v>
      </c>
      <c r="B1710" t="s">
        <v>2549</v>
      </c>
      <c r="C1710" t="s">
        <v>2546</v>
      </c>
      <c r="D1710" t="s">
        <v>9560</v>
      </c>
    </row>
    <row r="1711" spans="1:4" x14ac:dyDescent="0.2">
      <c r="A1711" t="s">
        <v>4186</v>
      </c>
      <c r="B1711" t="s">
        <v>2549</v>
      </c>
      <c r="C1711" t="s">
        <v>2546</v>
      </c>
      <c r="D1711" t="s">
        <v>9560</v>
      </c>
    </row>
    <row r="1712" spans="1:4" x14ac:dyDescent="0.2">
      <c r="A1712" t="s">
        <v>4187</v>
      </c>
      <c r="B1712" t="s">
        <v>2549</v>
      </c>
      <c r="C1712" t="s">
        <v>2546</v>
      </c>
      <c r="D1712" t="s">
        <v>9560</v>
      </c>
    </row>
    <row r="1713" spans="1:4" x14ac:dyDescent="0.2">
      <c r="A1713" t="s">
        <v>4188</v>
      </c>
      <c r="B1713" t="s">
        <v>2549</v>
      </c>
      <c r="C1713" t="s">
        <v>2546</v>
      </c>
      <c r="D1713" t="s">
        <v>9560</v>
      </c>
    </row>
    <row r="1714" spans="1:4" x14ac:dyDescent="0.2">
      <c r="A1714" t="s">
        <v>4189</v>
      </c>
      <c r="B1714" t="s">
        <v>2549</v>
      </c>
      <c r="C1714" t="s">
        <v>2546</v>
      </c>
      <c r="D1714" t="s">
        <v>9560</v>
      </c>
    </row>
    <row r="1715" spans="1:4" x14ac:dyDescent="0.2">
      <c r="A1715" t="s">
        <v>4190</v>
      </c>
      <c r="B1715" t="s">
        <v>2549</v>
      </c>
      <c r="C1715" t="s">
        <v>2546</v>
      </c>
      <c r="D1715" t="s">
        <v>9560</v>
      </c>
    </row>
    <row r="1716" spans="1:4" x14ac:dyDescent="0.2">
      <c r="A1716" t="s">
        <v>4191</v>
      </c>
      <c r="B1716" t="s">
        <v>2549</v>
      </c>
      <c r="C1716" t="s">
        <v>2546</v>
      </c>
      <c r="D1716" t="s">
        <v>9560</v>
      </c>
    </row>
    <row r="1717" spans="1:4" x14ac:dyDescent="0.2">
      <c r="A1717" t="s">
        <v>4193</v>
      </c>
      <c r="B1717" t="s">
        <v>2544</v>
      </c>
      <c r="C1717" t="s">
        <v>2546</v>
      </c>
      <c r="D1717" t="s">
        <v>9561</v>
      </c>
    </row>
    <row r="1718" spans="1:4" x14ac:dyDescent="0.2">
      <c r="A1718" t="s">
        <v>4194</v>
      </c>
      <c r="B1718" t="s">
        <v>2544</v>
      </c>
      <c r="C1718" t="s">
        <v>2546</v>
      </c>
      <c r="D1718" t="s">
        <v>9561</v>
      </c>
    </row>
    <row r="1719" spans="1:4" x14ac:dyDescent="0.2">
      <c r="A1719" t="s">
        <v>4195</v>
      </c>
      <c r="B1719" t="s">
        <v>2544</v>
      </c>
      <c r="C1719" t="s">
        <v>2546</v>
      </c>
      <c r="D1719" t="s">
        <v>9561</v>
      </c>
    </row>
    <row r="1720" spans="1:4" x14ac:dyDescent="0.2">
      <c r="A1720" t="s">
        <v>4196</v>
      </c>
      <c r="B1720" t="s">
        <v>2549</v>
      </c>
      <c r="C1720" t="s">
        <v>2546</v>
      </c>
      <c r="D1720" t="s">
        <v>9560</v>
      </c>
    </row>
    <row r="1721" spans="1:4" x14ac:dyDescent="0.2">
      <c r="A1721" t="s">
        <v>4197</v>
      </c>
      <c r="B1721" t="s">
        <v>2549</v>
      </c>
      <c r="C1721" t="s">
        <v>2546</v>
      </c>
      <c r="D1721" t="s">
        <v>9560</v>
      </c>
    </row>
    <row r="1722" spans="1:4" x14ac:dyDescent="0.2">
      <c r="A1722" t="s">
        <v>4198</v>
      </c>
      <c r="B1722" t="s">
        <v>2549</v>
      </c>
      <c r="C1722" t="s">
        <v>2546</v>
      </c>
      <c r="D1722" t="s">
        <v>9560</v>
      </c>
    </row>
    <row r="1723" spans="1:4" x14ac:dyDescent="0.2">
      <c r="A1723" t="s">
        <v>4192</v>
      </c>
      <c r="B1723" t="s">
        <v>2549</v>
      </c>
      <c r="C1723" t="s">
        <v>2546</v>
      </c>
      <c r="D1723" t="s">
        <v>9560</v>
      </c>
    </row>
    <row r="1724" spans="1:4" x14ac:dyDescent="0.2">
      <c r="A1724" t="s">
        <v>4199</v>
      </c>
      <c r="B1724" t="s">
        <v>2549</v>
      </c>
      <c r="C1724" t="s">
        <v>2546</v>
      </c>
      <c r="D1724" t="s">
        <v>9560</v>
      </c>
    </row>
    <row r="1725" spans="1:4" x14ac:dyDescent="0.2">
      <c r="A1725" t="s">
        <v>4200</v>
      </c>
      <c r="B1725" t="s">
        <v>2549</v>
      </c>
      <c r="C1725" t="s">
        <v>2546</v>
      </c>
      <c r="D1725" t="s">
        <v>9560</v>
      </c>
    </row>
    <row r="1726" spans="1:4" x14ac:dyDescent="0.2">
      <c r="A1726" t="s">
        <v>4201</v>
      </c>
      <c r="B1726" t="s">
        <v>2549</v>
      </c>
      <c r="C1726" t="s">
        <v>2546</v>
      </c>
      <c r="D1726" t="s">
        <v>9560</v>
      </c>
    </row>
    <row r="1727" spans="1:4" x14ac:dyDescent="0.2">
      <c r="A1727" t="s">
        <v>4202</v>
      </c>
      <c r="B1727" t="s">
        <v>2544</v>
      </c>
      <c r="C1727" t="s">
        <v>2546</v>
      </c>
      <c r="D1727" t="s">
        <v>9561</v>
      </c>
    </row>
    <row r="1728" spans="1:4" x14ac:dyDescent="0.2">
      <c r="A1728" t="s">
        <v>4203</v>
      </c>
      <c r="B1728" t="s">
        <v>2549</v>
      </c>
      <c r="C1728" t="s">
        <v>2546</v>
      </c>
      <c r="D1728" t="s">
        <v>9560</v>
      </c>
    </row>
    <row r="1729" spans="1:4" x14ac:dyDescent="0.2">
      <c r="A1729" t="s">
        <v>4204</v>
      </c>
      <c r="B1729" t="s">
        <v>2549</v>
      </c>
      <c r="C1729" t="s">
        <v>2546</v>
      </c>
      <c r="D1729" t="s">
        <v>9560</v>
      </c>
    </row>
    <row r="1730" spans="1:4" x14ac:dyDescent="0.2">
      <c r="A1730" t="s">
        <v>4205</v>
      </c>
      <c r="B1730" t="s">
        <v>2549</v>
      </c>
      <c r="C1730" t="s">
        <v>2546</v>
      </c>
      <c r="D1730" t="s">
        <v>9560</v>
      </c>
    </row>
    <row r="1731" spans="1:4" x14ac:dyDescent="0.2">
      <c r="A1731" t="s">
        <v>4206</v>
      </c>
      <c r="B1731" t="s">
        <v>2549</v>
      </c>
      <c r="C1731" t="s">
        <v>2546</v>
      </c>
      <c r="D1731" t="s">
        <v>9560</v>
      </c>
    </row>
    <row r="1732" spans="1:4" x14ac:dyDescent="0.2">
      <c r="A1732" t="s">
        <v>4207</v>
      </c>
      <c r="B1732" t="s">
        <v>2544</v>
      </c>
      <c r="C1732" t="s">
        <v>2546</v>
      </c>
      <c r="D1732" t="s">
        <v>9561</v>
      </c>
    </row>
    <row r="1733" spans="1:4" x14ac:dyDescent="0.2">
      <c r="A1733" t="s">
        <v>4208</v>
      </c>
      <c r="B1733" t="s">
        <v>2544</v>
      </c>
      <c r="C1733" t="s">
        <v>2546</v>
      </c>
      <c r="D1733" t="s">
        <v>9561</v>
      </c>
    </row>
    <row r="1734" spans="1:4" x14ac:dyDescent="0.2">
      <c r="A1734" t="s">
        <v>4209</v>
      </c>
      <c r="B1734" t="s">
        <v>2549</v>
      </c>
      <c r="C1734" t="s">
        <v>2546</v>
      </c>
      <c r="D1734" t="s">
        <v>9560</v>
      </c>
    </row>
    <row r="1735" spans="1:4" x14ac:dyDescent="0.2">
      <c r="A1735" t="s">
        <v>4210</v>
      </c>
      <c r="B1735" t="s">
        <v>2549</v>
      </c>
      <c r="C1735" t="s">
        <v>2546</v>
      </c>
      <c r="D1735" t="s">
        <v>9560</v>
      </c>
    </row>
    <row r="1736" spans="1:4" x14ac:dyDescent="0.2">
      <c r="A1736" t="s">
        <v>4211</v>
      </c>
      <c r="B1736" t="s">
        <v>2549</v>
      </c>
      <c r="C1736" t="s">
        <v>2546</v>
      </c>
      <c r="D1736" t="s">
        <v>9560</v>
      </c>
    </row>
    <row r="1737" spans="1:4" x14ac:dyDescent="0.2">
      <c r="A1737" t="s">
        <v>9639</v>
      </c>
      <c r="B1737" t="s">
        <v>2549</v>
      </c>
      <c r="C1737" t="s">
        <v>2588</v>
      </c>
      <c r="D1737" t="s">
        <v>9565</v>
      </c>
    </row>
    <row r="1738" spans="1:4" x14ac:dyDescent="0.2">
      <c r="A1738" t="s">
        <v>4212</v>
      </c>
      <c r="B1738" t="s">
        <v>2544</v>
      </c>
      <c r="C1738" t="s">
        <v>2546</v>
      </c>
      <c r="D1738" t="s">
        <v>9561</v>
      </c>
    </row>
    <row r="1739" spans="1:4" x14ac:dyDescent="0.2">
      <c r="A1739" t="s">
        <v>4213</v>
      </c>
      <c r="B1739" t="s">
        <v>2549</v>
      </c>
      <c r="C1739" t="s">
        <v>2546</v>
      </c>
      <c r="D1739" t="s">
        <v>9560</v>
      </c>
    </row>
    <row r="1740" spans="1:4" x14ac:dyDescent="0.2">
      <c r="A1740" t="s">
        <v>4214</v>
      </c>
      <c r="B1740" t="s">
        <v>2549</v>
      </c>
      <c r="C1740" t="s">
        <v>2546</v>
      </c>
      <c r="D1740" t="s">
        <v>9560</v>
      </c>
    </row>
    <row r="1741" spans="1:4" x14ac:dyDescent="0.2">
      <c r="A1741" t="s">
        <v>4215</v>
      </c>
      <c r="B1741" t="s">
        <v>2549</v>
      </c>
      <c r="C1741" t="s">
        <v>2546</v>
      </c>
      <c r="D1741" t="s">
        <v>9560</v>
      </c>
    </row>
    <row r="1742" spans="1:4" x14ac:dyDescent="0.2">
      <c r="A1742" t="s">
        <v>4216</v>
      </c>
      <c r="B1742" t="s">
        <v>2549</v>
      </c>
      <c r="C1742" t="s">
        <v>2546</v>
      </c>
      <c r="D1742" t="s">
        <v>9560</v>
      </c>
    </row>
    <row r="1743" spans="1:4" x14ac:dyDescent="0.2">
      <c r="A1743" t="s">
        <v>4217</v>
      </c>
      <c r="B1743" t="s">
        <v>2549</v>
      </c>
      <c r="C1743" t="s">
        <v>2546</v>
      </c>
      <c r="D1743" t="s">
        <v>9560</v>
      </c>
    </row>
    <row r="1744" spans="1:4" x14ac:dyDescent="0.2">
      <c r="A1744" t="s">
        <v>4218</v>
      </c>
      <c r="B1744" t="s">
        <v>2549</v>
      </c>
      <c r="C1744" t="s">
        <v>2546</v>
      </c>
      <c r="D1744" t="s">
        <v>9560</v>
      </c>
    </row>
    <row r="1745" spans="1:4" x14ac:dyDescent="0.2">
      <c r="A1745" t="s">
        <v>4219</v>
      </c>
      <c r="B1745" t="s">
        <v>2549</v>
      </c>
      <c r="C1745" t="s">
        <v>2546</v>
      </c>
      <c r="D1745" t="s">
        <v>9560</v>
      </c>
    </row>
    <row r="1746" spans="1:4" x14ac:dyDescent="0.2">
      <c r="A1746" t="s">
        <v>4220</v>
      </c>
      <c r="B1746" t="s">
        <v>2549</v>
      </c>
      <c r="C1746" t="s">
        <v>2546</v>
      </c>
      <c r="D1746" t="s">
        <v>9560</v>
      </c>
    </row>
    <row r="1747" spans="1:4" x14ac:dyDescent="0.2">
      <c r="A1747" t="s">
        <v>4221</v>
      </c>
      <c r="B1747" t="s">
        <v>2549</v>
      </c>
      <c r="C1747" t="s">
        <v>2546</v>
      </c>
      <c r="D1747" t="s">
        <v>9560</v>
      </c>
    </row>
    <row r="1748" spans="1:4" x14ac:dyDescent="0.2">
      <c r="A1748" t="s">
        <v>4222</v>
      </c>
      <c r="B1748" t="s">
        <v>2549</v>
      </c>
      <c r="C1748" t="s">
        <v>2546</v>
      </c>
      <c r="D1748" t="s">
        <v>9560</v>
      </c>
    </row>
    <row r="1749" spans="1:4" x14ac:dyDescent="0.2">
      <c r="A1749" t="s">
        <v>4223</v>
      </c>
      <c r="B1749" t="s">
        <v>2549</v>
      </c>
      <c r="C1749" t="s">
        <v>2546</v>
      </c>
      <c r="D1749" t="s">
        <v>9560</v>
      </c>
    </row>
    <row r="1750" spans="1:4" x14ac:dyDescent="0.2">
      <c r="A1750" t="s">
        <v>4224</v>
      </c>
      <c r="B1750" t="s">
        <v>2549</v>
      </c>
      <c r="C1750" t="s">
        <v>2546</v>
      </c>
      <c r="D1750" t="s">
        <v>9560</v>
      </c>
    </row>
    <row r="1751" spans="1:4" x14ac:dyDescent="0.2">
      <c r="A1751" t="s">
        <v>4225</v>
      </c>
      <c r="B1751" t="s">
        <v>2549</v>
      </c>
      <c r="C1751" t="s">
        <v>2546</v>
      </c>
      <c r="D1751" t="s">
        <v>9560</v>
      </c>
    </row>
    <row r="1752" spans="1:4" x14ac:dyDescent="0.2">
      <c r="A1752" t="s">
        <v>4226</v>
      </c>
      <c r="B1752" t="s">
        <v>2549</v>
      </c>
      <c r="C1752" t="s">
        <v>2546</v>
      </c>
      <c r="D1752" t="s">
        <v>9560</v>
      </c>
    </row>
    <row r="1753" spans="1:4" x14ac:dyDescent="0.2">
      <c r="A1753" t="s">
        <v>4227</v>
      </c>
      <c r="B1753" t="s">
        <v>2549</v>
      </c>
      <c r="C1753" t="s">
        <v>2546</v>
      </c>
      <c r="D1753" t="s">
        <v>9560</v>
      </c>
    </row>
    <row r="1754" spans="1:4" x14ac:dyDescent="0.2">
      <c r="A1754" t="s">
        <v>4228</v>
      </c>
      <c r="B1754" t="s">
        <v>2549</v>
      </c>
      <c r="C1754" t="s">
        <v>2546</v>
      </c>
      <c r="D1754" t="s">
        <v>9560</v>
      </c>
    </row>
    <row r="1755" spans="1:4" x14ac:dyDescent="0.2">
      <c r="A1755" t="s">
        <v>4229</v>
      </c>
      <c r="B1755" t="s">
        <v>2549</v>
      </c>
      <c r="C1755" t="s">
        <v>2546</v>
      </c>
      <c r="D1755" t="s">
        <v>9560</v>
      </c>
    </row>
    <row r="1756" spans="1:4" x14ac:dyDescent="0.2">
      <c r="A1756" t="s">
        <v>4230</v>
      </c>
      <c r="B1756" t="s">
        <v>2549</v>
      </c>
      <c r="C1756" t="s">
        <v>2546</v>
      </c>
      <c r="D1756" t="s">
        <v>9560</v>
      </c>
    </row>
    <row r="1757" spans="1:4" x14ac:dyDescent="0.2">
      <c r="A1757" t="s">
        <v>4231</v>
      </c>
      <c r="B1757" t="s">
        <v>2549</v>
      </c>
      <c r="C1757" t="s">
        <v>2546</v>
      </c>
      <c r="D1757" t="s">
        <v>9560</v>
      </c>
    </row>
    <row r="1758" spans="1:4" x14ac:dyDescent="0.2">
      <c r="A1758" t="s">
        <v>4232</v>
      </c>
      <c r="B1758" t="s">
        <v>2549</v>
      </c>
      <c r="C1758" t="s">
        <v>2546</v>
      </c>
      <c r="D1758" t="s">
        <v>9560</v>
      </c>
    </row>
    <row r="1759" spans="1:4" x14ac:dyDescent="0.2">
      <c r="A1759" t="s">
        <v>4233</v>
      </c>
      <c r="B1759" t="s">
        <v>2549</v>
      </c>
      <c r="C1759" t="s">
        <v>2546</v>
      </c>
      <c r="D1759" t="s">
        <v>9560</v>
      </c>
    </row>
    <row r="1760" spans="1:4" x14ac:dyDescent="0.2">
      <c r="A1760" t="s">
        <v>4234</v>
      </c>
      <c r="B1760" t="s">
        <v>2549</v>
      </c>
      <c r="C1760" t="s">
        <v>2546</v>
      </c>
      <c r="D1760" t="s">
        <v>9560</v>
      </c>
    </row>
    <row r="1761" spans="1:4" x14ac:dyDescent="0.2">
      <c r="A1761" t="s">
        <v>4235</v>
      </c>
      <c r="B1761" t="s">
        <v>2549</v>
      </c>
      <c r="C1761" t="s">
        <v>2546</v>
      </c>
      <c r="D1761" t="s">
        <v>9560</v>
      </c>
    </row>
    <row r="1762" spans="1:4" x14ac:dyDescent="0.2">
      <c r="A1762" t="s">
        <v>4236</v>
      </c>
      <c r="B1762" t="s">
        <v>2549</v>
      </c>
      <c r="C1762" t="s">
        <v>2546</v>
      </c>
      <c r="D1762" t="s">
        <v>9560</v>
      </c>
    </row>
    <row r="1763" spans="1:4" x14ac:dyDescent="0.2">
      <c r="A1763" t="s">
        <v>4237</v>
      </c>
      <c r="B1763" t="s">
        <v>2549</v>
      </c>
      <c r="C1763" t="s">
        <v>2546</v>
      </c>
      <c r="D1763" t="s">
        <v>9560</v>
      </c>
    </row>
    <row r="1764" spans="1:4" x14ac:dyDescent="0.2">
      <c r="A1764" t="s">
        <v>4238</v>
      </c>
      <c r="B1764" t="s">
        <v>2549</v>
      </c>
      <c r="C1764" t="s">
        <v>2546</v>
      </c>
      <c r="D1764" t="s">
        <v>9560</v>
      </c>
    </row>
    <row r="1765" spans="1:4" x14ac:dyDescent="0.2">
      <c r="A1765" t="s">
        <v>4239</v>
      </c>
      <c r="B1765" t="s">
        <v>2549</v>
      </c>
      <c r="C1765" t="s">
        <v>2546</v>
      </c>
      <c r="D1765" t="s">
        <v>9560</v>
      </c>
    </row>
    <row r="1766" spans="1:4" x14ac:dyDescent="0.2">
      <c r="A1766" t="s">
        <v>4240</v>
      </c>
      <c r="B1766" t="s">
        <v>2549</v>
      </c>
      <c r="C1766" t="s">
        <v>2546</v>
      </c>
      <c r="D1766" t="s">
        <v>9560</v>
      </c>
    </row>
    <row r="1767" spans="1:4" x14ac:dyDescent="0.2">
      <c r="A1767" t="s">
        <v>4241</v>
      </c>
      <c r="B1767" t="s">
        <v>2549</v>
      </c>
      <c r="C1767" t="s">
        <v>2546</v>
      </c>
      <c r="D1767" t="s">
        <v>9560</v>
      </c>
    </row>
    <row r="1768" spans="1:4" x14ac:dyDescent="0.2">
      <c r="A1768" t="s">
        <v>4242</v>
      </c>
      <c r="B1768" t="s">
        <v>2549</v>
      </c>
      <c r="C1768" t="s">
        <v>2546</v>
      </c>
      <c r="D1768" t="s">
        <v>9560</v>
      </c>
    </row>
    <row r="1769" spans="1:4" x14ac:dyDescent="0.2">
      <c r="A1769" t="s">
        <v>4243</v>
      </c>
      <c r="B1769" t="s">
        <v>2549</v>
      </c>
      <c r="C1769" t="s">
        <v>2546</v>
      </c>
      <c r="D1769" t="s">
        <v>9560</v>
      </c>
    </row>
    <row r="1770" spans="1:4" x14ac:dyDescent="0.2">
      <c r="A1770" t="s">
        <v>4244</v>
      </c>
      <c r="B1770" t="s">
        <v>2549</v>
      </c>
      <c r="C1770" t="s">
        <v>2546</v>
      </c>
      <c r="D1770" t="s">
        <v>9560</v>
      </c>
    </row>
    <row r="1771" spans="1:4" x14ac:dyDescent="0.2">
      <c r="A1771" t="s">
        <v>4245</v>
      </c>
      <c r="B1771" t="s">
        <v>2549</v>
      </c>
      <c r="C1771" t="s">
        <v>2546</v>
      </c>
      <c r="D1771" t="s">
        <v>9560</v>
      </c>
    </row>
    <row r="1772" spans="1:4" x14ac:dyDescent="0.2">
      <c r="A1772" t="s">
        <v>4246</v>
      </c>
      <c r="B1772" t="s">
        <v>2549</v>
      </c>
      <c r="C1772" t="s">
        <v>2546</v>
      </c>
      <c r="D1772" t="s">
        <v>9560</v>
      </c>
    </row>
    <row r="1773" spans="1:4" x14ac:dyDescent="0.2">
      <c r="A1773" t="s">
        <v>4247</v>
      </c>
      <c r="B1773" t="s">
        <v>2549</v>
      </c>
      <c r="C1773" t="s">
        <v>2546</v>
      </c>
      <c r="D1773" t="s">
        <v>9560</v>
      </c>
    </row>
    <row r="1774" spans="1:4" x14ac:dyDescent="0.2">
      <c r="A1774" t="s">
        <v>4248</v>
      </c>
      <c r="B1774" t="s">
        <v>2549</v>
      </c>
      <c r="C1774" t="s">
        <v>2546</v>
      </c>
      <c r="D1774" t="s">
        <v>9560</v>
      </c>
    </row>
    <row r="1775" spans="1:4" x14ac:dyDescent="0.2">
      <c r="A1775" t="s">
        <v>4249</v>
      </c>
      <c r="B1775" t="s">
        <v>2549</v>
      </c>
      <c r="C1775" t="s">
        <v>2546</v>
      </c>
      <c r="D1775" t="s">
        <v>9560</v>
      </c>
    </row>
    <row r="1776" spans="1:4" x14ac:dyDescent="0.2">
      <c r="A1776" t="s">
        <v>4250</v>
      </c>
      <c r="B1776" t="s">
        <v>2549</v>
      </c>
      <c r="C1776" t="s">
        <v>2546</v>
      </c>
      <c r="D1776" t="s">
        <v>9560</v>
      </c>
    </row>
    <row r="1777" spans="1:4" x14ac:dyDescent="0.2">
      <c r="A1777" t="s">
        <v>4251</v>
      </c>
      <c r="B1777" t="s">
        <v>2549</v>
      </c>
      <c r="C1777" t="s">
        <v>2546</v>
      </c>
      <c r="D1777" t="s">
        <v>9560</v>
      </c>
    </row>
    <row r="1778" spans="1:4" x14ac:dyDescent="0.2">
      <c r="A1778" t="s">
        <v>4252</v>
      </c>
      <c r="B1778" t="s">
        <v>2544</v>
      </c>
      <c r="C1778" t="s">
        <v>2546</v>
      </c>
      <c r="D1778" t="s">
        <v>9561</v>
      </c>
    </row>
    <row r="1779" spans="1:4" x14ac:dyDescent="0.2">
      <c r="A1779" t="s">
        <v>4253</v>
      </c>
      <c r="B1779" t="s">
        <v>2549</v>
      </c>
      <c r="C1779" t="s">
        <v>2546</v>
      </c>
      <c r="D1779" t="s">
        <v>9560</v>
      </c>
    </row>
    <row r="1780" spans="1:4" x14ac:dyDescent="0.2">
      <c r="A1780" t="s">
        <v>4254</v>
      </c>
      <c r="B1780" t="s">
        <v>2549</v>
      </c>
      <c r="C1780" t="s">
        <v>2546</v>
      </c>
      <c r="D1780" t="s">
        <v>9560</v>
      </c>
    </row>
    <row r="1781" spans="1:4" x14ac:dyDescent="0.2">
      <c r="A1781" t="s">
        <v>4255</v>
      </c>
      <c r="B1781" t="s">
        <v>2549</v>
      </c>
      <c r="C1781" t="s">
        <v>2546</v>
      </c>
      <c r="D1781" t="s">
        <v>9560</v>
      </c>
    </row>
    <row r="1782" spans="1:4" x14ac:dyDescent="0.2">
      <c r="A1782" t="s">
        <v>4256</v>
      </c>
      <c r="B1782" t="s">
        <v>2549</v>
      </c>
      <c r="C1782" t="s">
        <v>2546</v>
      </c>
      <c r="D1782" t="s">
        <v>9560</v>
      </c>
    </row>
    <row r="1783" spans="1:4" x14ac:dyDescent="0.2">
      <c r="A1783" t="s">
        <v>4257</v>
      </c>
      <c r="B1783" t="s">
        <v>2549</v>
      </c>
      <c r="C1783" t="s">
        <v>2546</v>
      </c>
      <c r="D1783" t="s">
        <v>9560</v>
      </c>
    </row>
    <row r="1784" spans="1:4" x14ac:dyDescent="0.2">
      <c r="A1784" t="s">
        <v>4258</v>
      </c>
      <c r="B1784" t="s">
        <v>2549</v>
      </c>
      <c r="C1784" t="s">
        <v>2546</v>
      </c>
      <c r="D1784" t="s">
        <v>9560</v>
      </c>
    </row>
    <row r="1785" spans="1:4" x14ac:dyDescent="0.2">
      <c r="A1785" t="s">
        <v>4259</v>
      </c>
      <c r="B1785" t="s">
        <v>2549</v>
      </c>
      <c r="C1785" t="s">
        <v>2546</v>
      </c>
      <c r="D1785" t="s">
        <v>9560</v>
      </c>
    </row>
    <row r="1786" spans="1:4" x14ac:dyDescent="0.2">
      <c r="A1786" t="s">
        <v>4260</v>
      </c>
      <c r="B1786" t="s">
        <v>2549</v>
      </c>
      <c r="C1786" t="s">
        <v>2546</v>
      </c>
      <c r="D1786" t="s">
        <v>9560</v>
      </c>
    </row>
    <row r="1787" spans="1:4" x14ac:dyDescent="0.2">
      <c r="A1787" t="s">
        <v>4261</v>
      </c>
      <c r="B1787" t="s">
        <v>2544</v>
      </c>
      <c r="C1787" t="s">
        <v>2563</v>
      </c>
      <c r="D1787" t="s">
        <v>9563</v>
      </c>
    </row>
    <row r="1788" spans="1:4" x14ac:dyDescent="0.2">
      <c r="A1788" t="s">
        <v>4262</v>
      </c>
      <c r="B1788" t="s">
        <v>2544</v>
      </c>
      <c r="C1788" t="s">
        <v>2563</v>
      </c>
      <c r="D1788" t="s">
        <v>9563</v>
      </c>
    </row>
    <row r="1789" spans="1:4" x14ac:dyDescent="0.2">
      <c r="A1789" t="s">
        <v>4263</v>
      </c>
      <c r="B1789" t="s">
        <v>2544</v>
      </c>
      <c r="C1789" t="s">
        <v>2563</v>
      </c>
      <c r="D1789" t="s">
        <v>9563</v>
      </c>
    </row>
    <row r="1790" spans="1:4" x14ac:dyDescent="0.2">
      <c r="A1790" t="s">
        <v>9640</v>
      </c>
      <c r="B1790" t="s">
        <v>2544</v>
      </c>
      <c r="C1790" t="s">
        <v>2588</v>
      </c>
      <c r="D1790" t="s">
        <v>9567</v>
      </c>
    </row>
    <row r="1791" spans="1:4" x14ac:dyDescent="0.2">
      <c r="A1791" t="s">
        <v>4264</v>
      </c>
      <c r="B1791" t="s">
        <v>2544</v>
      </c>
      <c r="C1791" t="s">
        <v>2563</v>
      </c>
      <c r="D1791" t="s">
        <v>9563</v>
      </c>
    </row>
    <row r="1792" spans="1:4" x14ac:dyDescent="0.2">
      <c r="A1792" t="s">
        <v>4265</v>
      </c>
      <c r="B1792" t="s">
        <v>2549</v>
      </c>
      <c r="C1792" t="s">
        <v>2563</v>
      </c>
      <c r="D1792" t="s">
        <v>9562</v>
      </c>
    </row>
    <row r="1793" spans="1:4" x14ac:dyDescent="0.2">
      <c r="A1793" t="s">
        <v>4266</v>
      </c>
      <c r="B1793" t="s">
        <v>2549</v>
      </c>
      <c r="C1793" t="s">
        <v>2546</v>
      </c>
      <c r="D1793" t="s">
        <v>9560</v>
      </c>
    </row>
    <row r="1794" spans="1:4" x14ac:dyDescent="0.2">
      <c r="A1794" t="s">
        <v>4267</v>
      </c>
      <c r="B1794" t="s">
        <v>2549</v>
      </c>
      <c r="C1794" t="s">
        <v>2546</v>
      </c>
      <c r="D1794" t="s">
        <v>9560</v>
      </c>
    </row>
    <row r="1795" spans="1:4" x14ac:dyDescent="0.2">
      <c r="A1795" t="s">
        <v>4268</v>
      </c>
      <c r="B1795" t="s">
        <v>2544</v>
      </c>
      <c r="C1795" t="s">
        <v>2546</v>
      </c>
      <c r="D1795" t="s">
        <v>9561</v>
      </c>
    </row>
    <row r="1796" spans="1:4" x14ac:dyDescent="0.2">
      <c r="A1796" t="s">
        <v>4269</v>
      </c>
      <c r="B1796" t="s">
        <v>2549</v>
      </c>
      <c r="C1796" t="s">
        <v>2546</v>
      </c>
      <c r="D1796" t="s">
        <v>9560</v>
      </c>
    </row>
    <row r="1797" spans="1:4" x14ac:dyDescent="0.2">
      <c r="A1797" t="s">
        <v>4270</v>
      </c>
      <c r="B1797" t="s">
        <v>2549</v>
      </c>
      <c r="C1797" t="s">
        <v>2546</v>
      </c>
      <c r="D1797" t="s">
        <v>9560</v>
      </c>
    </row>
    <row r="1798" spans="1:4" x14ac:dyDescent="0.2">
      <c r="A1798" t="s">
        <v>4271</v>
      </c>
      <c r="B1798" t="s">
        <v>2549</v>
      </c>
      <c r="C1798" t="s">
        <v>2546</v>
      </c>
      <c r="D1798" t="s">
        <v>9560</v>
      </c>
    </row>
    <row r="1799" spans="1:4" x14ac:dyDescent="0.2">
      <c r="A1799" t="s">
        <v>4272</v>
      </c>
      <c r="B1799" t="s">
        <v>2549</v>
      </c>
      <c r="C1799" t="s">
        <v>2546</v>
      </c>
      <c r="D1799" t="s">
        <v>9560</v>
      </c>
    </row>
    <row r="1800" spans="1:4" x14ac:dyDescent="0.2">
      <c r="A1800" t="s">
        <v>4273</v>
      </c>
      <c r="B1800" t="s">
        <v>2549</v>
      </c>
      <c r="C1800" t="s">
        <v>2546</v>
      </c>
      <c r="D1800" t="s">
        <v>9560</v>
      </c>
    </row>
    <row r="1801" spans="1:4" x14ac:dyDescent="0.2">
      <c r="A1801" t="s">
        <v>4274</v>
      </c>
      <c r="B1801" t="s">
        <v>2549</v>
      </c>
      <c r="C1801" t="s">
        <v>2546</v>
      </c>
      <c r="D1801" t="s">
        <v>9560</v>
      </c>
    </row>
    <row r="1802" spans="1:4" x14ac:dyDescent="0.2">
      <c r="A1802" t="s">
        <v>4275</v>
      </c>
      <c r="B1802" t="s">
        <v>2549</v>
      </c>
      <c r="C1802" t="s">
        <v>2546</v>
      </c>
      <c r="D1802" t="s">
        <v>9560</v>
      </c>
    </row>
    <row r="1803" spans="1:4" x14ac:dyDescent="0.2">
      <c r="A1803" t="s">
        <v>4276</v>
      </c>
      <c r="B1803" t="s">
        <v>2549</v>
      </c>
      <c r="C1803" t="s">
        <v>2546</v>
      </c>
      <c r="D1803" t="s">
        <v>9560</v>
      </c>
    </row>
    <row r="1804" spans="1:4" x14ac:dyDescent="0.2">
      <c r="A1804" t="s">
        <v>4277</v>
      </c>
      <c r="B1804" t="s">
        <v>2549</v>
      </c>
      <c r="C1804" t="s">
        <v>2546</v>
      </c>
      <c r="D1804" t="s">
        <v>9560</v>
      </c>
    </row>
    <row r="1805" spans="1:4" x14ac:dyDescent="0.2">
      <c r="A1805" t="s">
        <v>4278</v>
      </c>
      <c r="B1805" t="s">
        <v>2549</v>
      </c>
      <c r="C1805" t="s">
        <v>2546</v>
      </c>
      <c r="D1805" t="s">
        <v>9560</v>
      </c>
    </row>
    <row r="1806" spans="1:4" x14ac:dyDescent="0.2">
      <c r="A1806" t="s">
        <v>4279</v>
      </c>
      <c r="B1806" t="s">
        <v>2549</v>
      </c>
      <c r="C1806" t="s">
        <v>2546</v>
      </c>
      <c r="D1806" t="s">
        <v>9560</v>
      </c>
    </row>
    <row r="1807" spans="1:4" x14ac:dyDescent="0.2">
      <c r="A1807" t="s">
        <v>4280</v>
      </c>
      <c r="B1807" t="s">
        <v>2549</v>
      </c>
      <c r="C1807" t="s">
        <v>2546</v>
      </c>
      <c r="D1807" t="s">
        <v>9560</v>
      </c>
    </row>
    <row r="1808" spans="1:4" x14ac:dyDescent="0.2">
      <c r="A1808" t="s">
        <v>4281</v>
      </c>
      <c r="B1808" t="s">
        <v>2549</v>
      </c>
      <c r="C1808" t="s">
        <v>2546</v>
      </c>
      <c r="D1808" t="s">
        <v>9560</v>
      </c>
    </row>
    <row r="1809" spans="1:4" x14ac:dyDescent="0.2">
      <c r="A1809" t="s">
        <v>4282</v>
      </c>
      <c r="B1809" t="s">
        <v>2549</v>
      </c>
      <c r="C1809" t="s">
        <v>2546</v>
      </c>
      <c r="D1809" t="s">
        <v>9560</v>
      </c>
    </row>
    <row r="1810" spans="1:4" x14ac:dyDescent="0.2">
      <c r="A1810" t="s">
        <v>4283</v>
      </c>
      <c r="B1810" t="s">
        <v>2549</v>
      </c>
      <c r="C1810" t="s">
        <v>2546</v>
      </c>
      <c r="D1810" t="s">
        <v>9560</v>
      </c>
    </row>
    <row r="1811" spans="1:4" x14ac:dyDescent="0.2">
      <c r="A1811" t="s">
        <v>4284</v>
      </c>
      <c r="B1811" t="s">
        <v>2549</v>
      </c>
      <c r="C1811" t="s">
        <v>2546</v>
      </c>
      <c r="D1811" t="s">
        <v>9560</v>
      </c>
    </row>
    <row r="1812" spans="1:4" x14ac:dyDescent="0.2">
      <c r="A1812" t="s">
        <v>4285</v>
      </c>
      <c r="B1812" t="s">
        <v>2549</v>
      </c>
      <c r="C1812" t="s">
        <v>2546</v>
      </c>
      <c r="D1812" t="s">
        <v>9560</v>
      </c>
    </row>
    <row r="1813" spans="1:4" x14ac:dyDescent="0.2">
      <c r="A1813" t="s">
        <v>4286</v>
      </c>
      <c r="B1813" t="s">
        <v>2549</v>
      </c>
      <c r="C1813" t="s">
        <v>2546</v>
      </c>
      <c r="D1813" t="s">
        <v>9560</v>
      </c>
    </row>
    <row r="1814" spans="1:4" x14ac:dyDescent="0.2">
      <c r="A1814" t="s">
        <v>4287</v>
      </c>
      <c r="B1814" t="s">
        <v>2549</v>
      </c>
      <c r="C1814" t="s">
        <v>2546</v>
      </c>
      <c r="D1814" t="s">
        <v>9560</v>
      </c>
    </row>
    <row r="1815" spans="1:4" x14ac:dyDescent="0.2">
      <c r="A1815" t="s">
        <v>4288</v>
      </c>
      <c r="B1815" t="s">
        <v>2544</v>
      </c>
      <c r="C1815" t="s">
        <v>2546</v>
      </c>
      <c r="D1815" t="s">
        <v>9561</v>
      </c>
    </row>
    <row r="1816" spans="1:4" x14ac:dyDescent="0.2">
      <c r="A1816" t="s">
        <v>4289</v>
      </c>
      <c r="B1816" t="s">
        <v>2544</v>
      </c>
      <c r="C1816" t="s">
        <v>2563</v>
      </c>
      <c r="D1816" t="s">
        <v>9563</v>
      </c>
    </row>
    <row r="1817" spans="1:4" x14ac:dyDescent="0.2">
      <c r="A1817" t="s">
        <v>4290</v>
      </c>
      <c r="B1817" t="s">
        <v>2544</v>
      </c>
      <c r="C1817" t="s">
        <v>2546</v>
      </c>
      <c r="D1817" t="s">
        <v>9561</v>
      </c>
    </row>
    <row r="1818" spans="1:4" x14ac:dyDescent="0.2">
      <c r="A1818" t="s">
        <v>4291</v>
      </c>
      <c r="B1818" t="s">
        <v>2544</v>
      </c>
      <c r="C1818" t="s">
        <v>2546</v>
      </c>
      <c r="D1818" t="s">
        <v>9561</v>
      </c>
    </row>
    <row r="1819" spans="1:4" x14ac:dyDescent="0.2">
      <c r="A1819" t="s">
        <v>4292</v>
      </c>
      <c r="B1819" t="s">
        <v>2549</v>
      </c>
      <c r="C1819" t="s">
        <v>2563</v>
      </c>
      <c r="D1819" t="s">
        <v>9562</v>
      </c>
    </row>
    <row r="1820" spans="1:4" x14ac:dyDescent="0.2">
      <c r="A1820" t="s">
        <v>4293</v>
      </c>
      <c r="B1820" t="s">
        <v>2549</v>
      </c>
      <c r="C1820" t="s">
        <v>2563</v>
      </c>
      <c r="D1820" t="s">
        <v>9562</v>
      </c>
    </row>
    <row r="1821" spans="1:4" x14ac:dyDescent="0.2">
      <c r="A1821" t="s">
        <v>4294</v>
      </c>
      <c r="B1821" t="s">
        <v>2544</v>
      </c>
      <c r="C1821" t="s">
        <v>2546</v>
      </c>
      <c r="D1821" t="s">
        <v>9561</v>
      </c>
    </row>
    <row r="1822" spans="1:4" x14ac:dyDescent="0.2">
      <c r="A1822" t="s">
        <v>4295</v>
      </c>
      <c r="B1822" t="s">
        <v>2549</v>
      </c>
      <c r="C1822" t="s">
        <v>2546</v>
      </c>
      <c r="D1822" t="s">
        <v>9560</v>
      </c>
    </row>
    <row r="1823" spans="1:4" x14ac:dyDescent="0.2">
      <c r="A1823" t="s">
        <v>4296</v>
      </c>
      <c r="B1823" t="s">
        <v>2549</v>
      </c>
      <c r="C1823" t="s">
        <v>2546</v>
      </c>
      <c r="D1823" t="s">
        <v>9560</v>
      </c>
    </row>
    <row r="1824" spans="1:4" x14ac:dyDescent="0.2">
      <c r="A1824" t="s">
        <v>4297</v>
      </c>
      <c r="B1824" t="s">
        <v>2549</v>
      </c>
      <c r="C1824" t="s">
        <v>2546</v>
      </c>
      <c r="D1824" t="s">
        <v>9560</v>
      </c>
    </row>
    <row r="1825" spans="1:4" x14ac:dyDescent="0.2">
      <c r="A1825" t="s">
        <v>4298</v>
      </c>
      <c r="B1825" t="s">
        <v>2544</v>
      </c>
      <c r="C1825" t="s">
        <v>2546</v>
      </c>
      <c r="D1825" t="s">
        <v>9561</v>
      </c>
    </row>
    <row r="1826" spans="1:4" x14ac:dyDescent="0.2">
      <c r="A1826" t="s">
        <v>4299</v>
      </c>
      <c r="B1826" t="s">
        <v>2544</v>
      </c>
      <c r="C1826" t="s">
        <v>2546</v>
      </c>
      <c r="D1826" t="s">
        <v>9561</v>
      </c>
    </row>
    <row r="1827" spans="1:4" x14ac:dyDescent="0.2">
      <c r="A1827" t="s">
        <v>4301</v>
      </c>
      <c r="B1827" t="s">
        <v>2549</v>
      </c>
      <c r="C1827" t="s">
        <v>2546</v>
      </c>
      <c r="D1827" t="s">
        <v>9560</v>
      </c>
    </row>
    <row r="1828" spans="1:4" x14ac:dyDescent="0.2">
      <c r="A1828" t="s">
        <v>4302</v>
      </c>
      <c r="B1828" t="s">
        <v>2549</v>
      </c>
      <c r="C1828" t="s">
        <v>2546</v>
      </c>
      <c r="D1828" t="s">
        <v>9560</v>
      </c>
    </row>
    <row r="1829" spans="1:4" x14ac:dyDescent="0.2">
      <c r="A1829" t="s">
        <v>4300</v>
      </c>
      <c r="B1829" t="s">
        <v>2549</v>
      </c>
      <c r="C1829" t="s">
        <v>2546</v>
      </c>
      <c r="D1829" t="s">
        <v>9560</v>
      </c>
    </row>
    <row r="1830" spans="1:4" x14ac:dyDescent="0.2">
      <c r="A1830" t="s">
        <v>4303</v>
      </c>
      <c r="B1830" t="s">
        <v>2549</v>
      </c>
      <c r="C1830" t="s">
        <v>2546</v>
      </c>
      <c r="D1830" t="s">
        <v>9560</v>
      </c>
    </row>
    <row r="1831" spans="1:4" x14ac:dyDescent="0.2">
      <c r="A1831" t="s">
        <v>4304</v>
      </c>
      <c r="B1831" t="s">
        <v>2549</v>
      </c>
      <c r="C1831" t="s">
        <v>2563</v>
      </c>
      <c r="D1831" t="s">
        <v>9562</v>
      </c>
    </row>
    <row r="1832" spans="1:4" x14ac:dyDescent="0.2">
      <c r="A1832" t="s">
        <v>4305</v>
      </c>
      <c r="B1832" t="s">
        <v>2549</v>
      </c>
      <c r="C1832" t="s">
        <v>2546</v>
      </c>
      <c r="D1832" t="s">
        <v>9560</v>
      </c>
    </row>
    <row r="1833" spans="1:4" x14ac:dyDescent="0.2">
      <c r="A1833" t="s">
        <v>4306</v>
      </c>
      <c r="B1833" t="s">
        <v>2549</v>
      </c>
      <c r="C1833" t="s">
        <v>2546</v>
      </c>
      <c r="D1833" t="s">
        <v>9560</v>
      </c>
    </row>
    <row r="1834" spans="1:4" x14ac:dyDescent="0.2">
      <c r="A1834" t="s">
        <v>4307</v>
      </c>
      <c r="B1834" t="s">
        <v>2549</v>
      </c>
      <c r="C1834" t="s">
        <v>2546</v>
      </c>
      <c r="D1834" t="s">
        <v>9560</v>
      </c>
    </row>
    <row r="1835" spans="1:4" x14ac:dyDescent="0.2">
      <c r="A1835" t="s">
        <v>4308</v>
      </c>
      <c r="B1835" t="s">
        <v>2549</v>
      </c>
      <c r="C1835" t="s">
        <v>2546</v>
      </c>
      <c r="D1835" t="s">
        <v>9560</v>
      </c>
    </row>
    <row r="1836" spans="1:4" x14ac:dyDescent="0.2">
      <c r="A1836" t="s">
        <v>4309</v>
      </c>
      <c r="B1836" t="s">
        <v>2549</v>
      </c>
      <c r="C1836" t="s">
        <v>2546</v>
      </c>
      <c r="D1836" t="s">
        <v>9560</v>
      </c>
    </row>
    <row r="1837" spans="1:4" x14ac:dyDescent="0.2">
      <c r="A1837" t="s">
        <v>4310</v>
      </c>
      <c r="B1837" t="s">
        <v>2544</v>
      </c>
      <c r="C1837" t="s">
        <v>2546</v>
      </c>
      <c r="D1837" t="s">
        <v>9561</v>
      </c>
    </row>
    <row r="1838" spans="1:4" x14ac:dyDescent="0.2">
      <c r="A1838" t="s">
        <v>9641</v>
      </c>
      <c r="B1838" t="s">
        <v>2544</v>
      </c>
      <c r="C1838" t="s">
        <v>2588</v>
      </c>
      <c r="D1838" t="s">
        <v>9567</v>
      </c>
    </row>
    <row r="1839" spans="1:4" x14ac:dyDescent="0.2">
      <c r="A1839" t="s">
        <v>4311</v>
      </c>
      <c r="B1839" t="s">
        <v>2544</v>
      </c>
      <c r="C1839" t="s">
        <v>2546</v>
      </c>
      <c r="D1839" t="s">
        <v>9561</v>
      </c>
    </row>
    <row r="1840" spans="1:4" x14ac:dyDescent="0.2">
      <c r="A1840" t="s">
        <v>4312</v>
      </c>
      <c r="B1840" t="s">
        <v>2549</v>
      </c>
      <c r="C1840" t="s">
        <v>2546</v>
      </c>
      <c r="D1840" t="s">
        <v>9560</v>
      </c>
    </row>
    <row r="1841" spans="1:4" x14ac:dyDescent="0.2">
      <c r="A1841" t="s">
        <v>4313</v>
      </c>
      <c r="B1841" t="s">
        <v>2549</v>
      </c>
      <c r="C1841" t="s">
        <v>2546</v>
      </c>
      <c r="D1841" t="s">
        <v>9560</v>
      </c>
    </row>
    <row r="1842" spans="1:4" x14ac:dyDescent="0.2">
      <c r="A1842" t="s">
        <v>4314</v>
      </c>
      <c r="B1842" t="s">
        <v>2549</v>
      </c>
      <c r="C1842" t="s">
        <v>2546</v>
      </c>
      <c r="D1842" t="s">
        <v>9560</v>
      </c>
    </row>
    <row r="1843" spans="1:4" x14ac:dyDescent="0.2">
      <c r="A1843" t="s">
        <v>4315</v>
      </c>
      <c r="B1843" t="s">
        <v>2549</v>
      </c>
      <c r="C1843" t="s">
        <v>2546</v>
      </c>
      <c r="D1843" t="s">
        <v>9560</v>
      </c>
    </row>
    <row r="1844" spans="1:4" x14ac:dyDescent="0.2">
      <c r="A1844" t="s">
        <v>4316</v>
      </c>
      <c r="B1844" t="s">
        <v>2549</v>
      </c>
      <c r="C1844" t="s">
        <v>2546</v>
      </c>
      <c r="D1844" t="s">
        <v>9560</v>
      </c>
    </row>
    <row r="1845" spans="1:4" x14ac:dyDescent="0.2">
      <c r="A1845" t="s">
        <v>4317</v>
      </c>
      <c r="B1845" t="s">
        <v>2544</v>
      </c>
      <c r="C1845" t="s">
        <v>2546</v>
      </c>
      <c r="D1845" t="s">
        <v>9561</v>
      </c>
    </row>
    <row r="1846" spans="1:4" x14ac:dyDescent="0.2">
      <c r="A1846" t="s">
        <v>4318</v>
      </c>
      <c r="B1846" t="s">
        <v>2549</v>
      </c>
      <c r="C1846" t="s">
        <v>2563</v>
      </c>
      <c r="D1846" t="s">
        <v>9562</v>
      </c>
    </row>
    <row r="1847" spans="1:4" x14ac:dyDescent="0.2">
      <c r="A1847" t="s">
        <v>4319</v>
      </c>
      <c r="B1847" t="s">
        <v>2549</v>
      </c>
      <c r="C1847" t="s">
        <v>2563</v>
      </c>
      <c r="D1847" t="s">
        <v>9562</v>
      </c>
    </row>
    <row r="1848" spans="1:4" x14ac:dyDescent="0.2">
      <c r="A1848" t="s">
        <v>4320</v>
      </c>
      <c r="B1848" t="s">
        <v>2549</v>
      </c>
      <c r="C1848" t="s">
        <v>2546</v>
      </c>
      <c r="D1848" t="s">
        <v>9560</v>
      </c>
    </row>
    <row r="1849" spans="1:4" x14ac:dyDescent="0.2">
      <c r="A1849" t="s">
        <v>4321</v>
      </c>
      <c r="B1849" t="s">
        <v>2549</v>
      </c>
      <c r="C1849" t="s">
        <v>2546</v>
      </c>
      <c r="D1849" t="s">
        <v>9560</v>
      </c>
    </row>
    <row r="1850" spans="1:4" x14ac:dyDescent="0.2">
      <c r="A1850" t="s">
        <v>4322</v>
      </c>
      <c r="B1850" t="s">
        <v>2549</v>
      </c>
      <c r="C1850" t="s">
        <v>2546</v>
      </c>
      <c r="D1850" t="s">
        <v>9560</v>
      </c>
    </row>
    <row r="1851" spans="1:4" x14ac:dyDescent="0.2">
      <c r="A1851" t="s">
        <v>4323</v>
      </c>
      <c r="B1851" t="s">
        <v>2549</v>
      </c>
      <c r="C1851" t="s">
        <v>2563</v>
      </c>
      <c r="D1851" t="s">
        <v>9562</v>
      </c>
    </row>
    <row r="1852" spans="1:4" x14ac:dyDescent="0.2">
      <c r="A1852" t="s">
        <v>4324</v>
      </c>
      <c r="B1852" t="s">
        <v>2549</v>
      </c>
      <c r="C1852" t="s">
        <v>2546</v>
      </c>
      <c r="D1852" t="s">
        <v>9560</v>
      </c>
    </row>
    <row r="1853" spans="1:4" x14ac:dyDescent="0.2">
      <c r="A1853" t="s">
        <v>4325</v>
      </c>
      <c r="B1853" t="s">
        <v>2544</v>
      </c>
      <c r="C1853" t="s">
        <v>2546</v>
      </c>
      <c r="D1853" t="s">
        <v>9561</v>
      </c>
    </row>
    <row r="1854" spans="1:4" x14ac:dyDescent="0.2">
      <c r="A1854" t="s">
        <v>4326</v>
      </c>
      <c r="B1854" t="s">
        <v>2549</v>
      </c>
      <c r="C1854" t="s">
        <v>2546</v>
      </c>
      <c r="D1854" t="s">
        <v>9560</v>
      </c>
    </row>
    <row r="1855" spans="1:4" x14ac:dyDescent="0.2">
      <c r="A1855" t="s">
        <v>4327</v>
      </c>
      <c r="B1855" t="s">
        <v>2549</v>
      </c>
      <c r="C1855" t="s">
        <v>2546</v>
      </c>
      <c r="D1855" t="s">
        <v>9560</v>
      </c>
    </row>
    <row r="1856" spans="1:4" x14ac:dyDescent="0.2">
      <c r="A1856" t="s">
        <v>4328</v>
      </c>
      <c r="B1856" t="s">
        <v>2549</v>
      </c>
      <c r="C1856" t="s">
        <v>2546</v>
      </c>
      <c r="D1856" t="s">
        <v>9560</v>
      </c>
    </row>
    <row r="1857" spans="1:4" x14ac:dyDescent="0.2">
      <c r="A1857" t="s">
        <v>4329</v>
      </c>
      <c r="B1857" t="s">
        <v>2549</v>
      </c>
      <c r="C1857" t="s">
        <v>2546</v>
      </c>
      <c r="D1857" t="s">
        <v>9560</v>
      </c>
    </row>
    <row r="1858" spans="1:4" x14ac:dyDescent="0.2">
      <c r="A1858" t="s">
        <v>4330</v>
      </c>
      <c r="B1858" t="s">
        <v>2549</v>
      </c>
      <c r="C1858" t="s">
        <v>2546</v>
      </c>
      <c r="D1858" t="s">
        <v>9560</v>
      </c>
    </row>
    <row r="1859" spans="1:4" x14ac:dyDescent="0.2">
      <c r="A1859" t="s">
        <v>4331</v>
      </c>
      <c r="B1859" t="s">
        <v>2544</v>
      </c>
      <c r="C1859" t="s">
        <v>2546</v>
      </c>
      <c r="D1859" t="s">
        <v>9561</v>
      </c>
    </row>
    <row r="1860" spans="1:4" x14ac:dyDescent="0.2">
      <c r="A1860" t="s">
        <v>4332</v>
      </c>
      <c r="B1860" t="s">
        <v>2549</v>
      </c>
      <c r="C1860" t="s">
        <v>2546</v>
      </c>
      <c r="D1860" t="s">
        <v>9560</v>
      </c>
    </row>
    <row r="1861" spans="1:4" x14ac:dyDescent="0.2">
      <c r="A1861" t="s">
        <v>4333</v>
      </c>
      <c r="B1861" t="s">
        <v>2549</v>
      </c>
      <c r="C1861" t="s">
        <v>2546</v>
      </c>
      <c r="D1861" t="s">
        <v>9560</v>
      </c>
    </row>
    <row r="1862" spans="1:4" x14ac:dyDescent="0.2">
      <c r="A1862" t="s">
        <v>9642</v>
      </c>
      <c r="B1862" t="s">
        <v>2549</v>
      </c>
      <c r="C1862" t="s">
        <v>2588</v>
      </c>
      <c r="D1862" t="s">
        <v>9565</v>
      </c>
    </row>
    <row r="1863" spans="1:4" x14ac:dyDescent="0.2">
      <c r="A1863" t="s">
        <v>4334</v>
      </c>
      <c r="B1863" t="s">
        <v>2549</v>
      </c>
      <c r="C1863" t="s">
        <v>2546</v>
      </c>
      <c r="D1863" t="s">
        <v>9560</v>
      </c>
    </row>
    <row r="1864" spans="1:4" x14ac:dyDescent="0.2">
      <c r="A1864" t="s">
        <v>4335</v>
      </c>
      <c r="B1864" t="s">
        <v>2549</v>
      </c>
      <c r="C1864" t="s">
        <v>2546</v>
      </c>
      <c r="D1864" t="s">
        <v>9560</v>
      </c>
    </row>
    <row r="1865" spans="1:4" x14ac:dyDescent="0.2">
      <c r="A1865" t="s">
        <v>4336</v>
      </c>
      <c r="B1865" t="s">
        <v>2549</v>
      </c>
      <c r="C1865" t="s">
        <v>2546</v>
      </c>
      <c r="D1865" t="s">
        <v>9560</v>
      </c>
    </row>
    <row r="1866" spans="1:4" x14ac:dyDescent="0.2">
      <c r="A1866" t="s">
        <v>4337</v>
      </c>
      <c r="B1866" t="s">
        <v>2549</v>
      </c>
      <c r="C1866" t="s">
        <v>2546</v>
      </c>
      <c r="D1866" t="s">
        <v>9560</v>
      </c>
    </row>
    <row r="1867" spans="1:4" x14ac:dyDescent="0.2">
      <c r="A1867" t="s">
        <v>4338</v>
      </c>
      <c r="B1867" t="s">
        <v>2549</v>
      </c>
      <c r="C1867" t="s">
        <v>2546</v>
      </c>
      <c r="D1867" t="s">
        <v>9560</v>
      </c>
    </row>
    <row r="1868" spans="1:4" x14ac:dyDescent="0.2">
      <c r="A1868" t="s">
        <v>4339</v>
      </c>
      <c r="B1868" t="s">
        <v>2549</v>
      </c>
      <c r="C1868" t="s">
        <v>2546</v>
      </c>
      <c r="D1868" t="s">
        <v>9560</v>
      </c>
    </row>
    <row r="1869" spans="1:4" x14ac:dyDescent="0.2">
      <c r="A1869" t="s">
        <v>4340</v>
      </c>
      <c r="B1869" t="s">
        <v>2549</v>
      </c>
      <c r="C1869" t="s">
        <v>2546</v>
      </c>
      <c r="D1869" t="s">
        <v>9560</v>
      </c>
    </row>
    <row r="1870" spans="1:4" x14ac:dyDescent="0.2">
      <c r="A1870" t="s">
        <v>4341</v>
      </c>
      <c r="B1870" t="s">
        <v>2549</v>
      </c>
      <c r="C1870" t="s">
        <v>2546</v>
      </c>
      <c r="D1870" t="s">
        <v>9560</v>
      </c>
    </row>
    <row r="1871" spans="1:4" x14ac:dyDescent="0.2">
      <c r="A1871" t="s">
        <v>4342</v>
      </c>
      <c r="B1871" t="s">
        <v>2549</v>
      </c>
      <c r="C1871" t="s">
        <v>2546</v>
      </c>
      <c r="D1871" t="s">
        <v>9560</v>
      </c>
    </row>
    <row r="1872" spans="1:4" x14ac:dyDescent="0.2">
      <c r="A1872" t="s">
        <v>9643</v>
      </c>
      <c r="B1872" t="s">
        <v>2549</v>
      </c>
      <c r="C1872" t="s">
        <v>2588</v>
      </c>
      <c r="D1872" t="s">
        <v>9565</v>
      </c>
    </row>
    <row r="1873" spans="1:4" x14ac:dyDescent="0.2">
      <c r="A1873" t="s">
        <v>9644</v>
      </c>
      <c r="B1873" t="s">
        <v>2549</v>
      </c>
      <c r="C1873" t="s">
        <v>2588</v>
      </c>
      <c r="D1873" t="s">
        <v>9565</v>
      </c>
    </row>
    <row r="1874" spans="1:4" x14ac:dyDescent="0.2">
      <c r="A1874" t="s">
        <v>4343</v>
      </c>
      <c r="B1874" t="s">
        <v>2549</v>
      </c>
      <c r="C1874" t="s">
        <v>2546</v>
      </c>
      <c r="D1874" t="s">
        <v>9560</v>
      </c>
    </row>
    <row r="1875" spans="1:4" x14ac:dyDescent="0.2">
      <c r="A1875" t="s">
        <v>4344</v>
      </c>
      <c r="B1875" t="s">
        <v>2549</v>
      </c>
      <c r="C1875" t="s">
        <v>2546</v>
      </c>
      <c r="D1875" t="s">
        <v>9560</v>
      </c>
    </row>
    <row r="1876" spans="1:4" x14ac:dyDescent="0.2">
      <c r="A1876" t="s">
        <v>4345</v>
      </c>
      <c r="B1876" t="s">
        <v>2549</v>
      </c>
      <c r="C1876" t="s">
        <v>2546</v>
      </c>
      <c r="D1876" t="s">
        <v>9560</v>
      </c>
    </row>
    <row r="1877" spans="1:4" x14ac:dyDescent="0.2">
      <c r="A1877" t="s">
        <v>4346</v>
      </c>
      <c r="B1877" t="s">
        <v>2549</v>
      </c>
      <c r="C1877" t="s">
        <v>2546</v>
      </c>
      <c r="D1877" t="s">
        <v>9560</v>
      </c>
    </row>
    <row r="1878" spans="1:4" x14ac:dyDescent="0.2">
      <c r="A1878" t="s">
        <v>4347</v>
      </c>
      <c r="B1878" t="s">
        <v>2549</v>
      </c>
      <c r="C1878" t="s">
        <v>2546</v>
      </c>
      <c r="D1878" t="s">
        <v>9560</v>
      </c>
    </row>
    <row r="1879" spans="1:4" x14ac:dyDescent="0.2">
      <c r="A1879" t="s">
        <v>4348</v>
      </c>
      <c r="B1879" t="s">
        <v>2549</v>
      </c>
      <c r="C1879" t="s">
        <v>2546</v>
      </c>
      <c r="D1879" t="s">
        <v>9560</v>
      </c>
    </row>
    <row r="1880" spans="1:4" x14ac:dyDescent="0.2">
      <c r="A1880" t="s">
        <v>4349</v>
      </c>
      <c r="B1880" t="s">
        <v>2544</v>
      </c>
      <c r="C1880" t="s">
        <v>2563</v>
      </c>
      <c r="D1880" t="s">
        <v>9563</v>
      </c>
    </row>
    <row r="1881" spans="1:4" x14ac:dyDescent="0.2">
      <c r="A1881" t="s">
        <v>4350</v>
      </c>
      <c r="B1881" t="s">
        <v>2549</v>
      </c>
      <c r="C1881" t="s">
        <v>2563</v>
      </c>
      <c r="D1881" t="s">
        <v>9562</v>
      </c>
    </row>
    <row r="1882" spans="1:4" x14ac:dyDescent="0.2">
      <c r="A1882" t="s">
        <v>4351</v>
      </c>
      <c r="B1882" t="s">
        <v>2544</v>
      </c>
      <c r="C1882" t="s">
        <v>2563</v>
      </c>
      <c r="D1882" t="s">
        <v>9563</v>
      </c>
    </row>
    <row r="1883" spans="1:4" x14ac:dyDescent="0.2">
      <c r="A1883" t="s">
        <v>4352</v>
      </c>
      <c r="B1883" t="s">
        <v>2544</v>
      </c>
      <c r="C1883" t="s">
        <v>2563</v>
      </c>
      <c r="D1883" t="s">
        <v>9563</v>
      </c>
    </row>
    <row r="1884" spans="1:4" x14ac:dyDescent="0.2">
      <c r="A1884" t="s">
        <v>4353</v>
      </c>
      <c r="B1884" t="s">
        <v>2549</v>
      </c>
      <c r="C1884" t="s">
        <v>2546</v>
      </c>
      <c r="D1884" t="s">
        <v>9560</v>
      </c>
    </row>
    <row r="1885" spans="1:4" x14ac:dyDescent="0.2">
      <c r="A1885" t="s">
        <v>4354</v>
      </c>
      <c r="B1885" t="s">
        <v>2544</v>
      </c>
      <c r="C1885" t="s">
        <v>2563</v>
      </c>
      <c r="D1885" t="s">
        <v>9563</v>
      </c>
    </row>
    <row r="1886" spans="1:4" x14ac:dyDescent="0.2">
      <c r="A1886" t="s">
        <v>4355</v>
      </c>
      <c r="B1886" t="s">
        <v>2544</v>
      </c>
      <c r="C1886" t="s">
        <v>2563</v>
      </c>
      <c r="D1886" t="s">
        <v>9563</v>
      </c>
    </row>
    <row r="1887" spans="1:4" x14ac:dyDescent="0.2">
      <c r="A1887" t="s">
        <v>4356</v>
      </c>
      <c r="B1887" t="s">
        <v>2549</v>
      </c>
      <c r="C1887" t="s">
        <v>2546</v>
      </c>
      <c r="D1887" t="s">
        <v>9560</v>
      </c>
    </row>
    <row r="1888" spans="1:4" x14ac:dyDescent="0.2">
      <c r="A1888" t="s">
        <v>4357</v>
      </c>
      <c r="B1888" t="s">
        <v>2544</v>
      </c>
      <c r="C1888" t="s">
        <v>2546</v>
      </c>
      <c r="D1888" t="s">
        <v>9561</v>
      </c>
    </row>
    <row r="1889" spans="1:4" x14ac:dyDescent="0.2">
      <c r="A1889" t="s">
        <v>4358</v>
      </c>
      <c r="B1889" t="s">
        <v>2544</v>
      </c>
      <c r="C1889" t="s">
        <v>2546</v>
      </c>
      <c r="D1889" t="s">
        <v>9561</v>
      </c>
    </row>
    <row r="1890" spans="1:4" x14ac:dyDescent="0.2">
      <c r="A1890" t="s">
        <v>4359</v>
      </c>
      <c r="B1890" t="s">
        <v>2544</v>
      </c>
      <c r="C1890" t="s">
        <v>2546</v>
      </c>
      <c r="D1890" t="s">
        <v>9561</v>
      </c>
    </row>
    <row r="1891" spans="1:4" x14ac:dyDescent="0.2">
      <c r="A1891" t="s">
        <v>4360</v>
      </c>
      <c r="B1891" t="s">
        <v>2549</v>
      </c>
      <c r="C1891" t="s">
        <v>2546</v>
      </c>
      <c r="D1891" t="s">
        <v>9560</v>
      </c>
    </row>
    <row r="1892" spans="1:4" x14ac:dyDescent="0.2">
      <c r="A1892" t="s">
        <v>4361</v>
      </c>
      <c r="B1892" t="s">
        <v>2549</v>
      </c>
      <c r="C1892" t="s">
        <v>2546</v>
      </c>
      <c r="D1892" t="s">
        <v>9560</v>
      </c>
    </row>
    <row r="1893" spans="1:4" x14ac:dyDescent="0.2">
      <c r="A1893" t="s">
        <v>4362</v>
      </c>
      <c r="B1893" t="s">
        <v>2549</v>
      </c>
      <c r="C1893" t="s">
        <v>2546</v>
      </c>
      <c r="D1893" t="s">
        <v>9560</v>
      </c>
    </row>
    <row r="1894" spans="1:4" x14ac:dyDescent="0.2">
      <c r="A1894" t="s">
        <v>4363</v>
      </c>
      <c r="B1894" t="s">
        <v>2549</v>
      </c>
      <c r="C1894" t="s">
        <v>2546</v>
      </c>
      <c r="D1894" t="s">
        <v>9560</v>
      </c>
    </row>
    <row r="1895" spans="1:4" x14ac:dyDescent="0.2">
      <c r="A1895" t="s">
        <v>4364</v>
      </c>
      <c r="B1895" t="s">
        <v>2549</v>
      </c>
      <c r="C1895" t="s">
        <v>2546</v>
      </c>
      <c r="D1895" t="s">
        <v>9560</v>
      </c>
    </row>
    <row r="1896" spans="1:4" x14ac:dyDescent="0.2">
      <c r="A1896" t="s">
        <v>4365</v>
      </c>
      <c r="B1896" t="s">
        <v>2549</v>
      </c>
      <c r="C1896" t="s">
        <v>2546</v>
      </c>
      <c r="D1896" t="s">
        <v>9560</v>
      </c>
    </row>
    <row r="1897" spans="1:4" x14ac:dyDescent="0.2">
      <c r="A1897" t="s">
        <v>4366</v>
      </c>
      <c r="B1897" t="s">
        <v>2544</v>
      </c>
      <c r="C1897" t="s">
        <v>2546</v>
      </c>
      <c r="D1897" t="s">
        <v>9561</v>
      </c>
    </row>
    <row r="1898" spans="1:4" x14ac:dyDescent="0.2">
      <c r="A1898" t="s">
        <v>4367</v>
      </c>
      <c r="B1898" t="s">
        <v>2544</v>
      </c>
      <c r="C1898" t="s">
        <v>2546</v>
      </c>
      <c r="D1898" t="s">
        <v>9561</v>
      </c>
    </row>
    <row r="1899" spans="1:4" x14ac:dyDescent="0.2">
      <c r="A1899" t="s">
        <v>4368</v>
      </c>
      <c r="B1899" t="s">
        <v>2549</v>
      </c>
      <c r="C1899" t="s">
        <v>2546</v>
      </c>
      <c r="D1899" t="s">
        <v>9560</v>
      </c>
    </row>
    <row r="1900" spans="1:4" x14ac:dyDescent="0.2">
      <c r="A1900" t="s">
        <v>4369</v>
      </c>
      <c r="B1900" t="s">
        <v>2549</v>
      </c>
      <c r="C1900" t="s">
        <v>2546</v>
      </c>
      <c r="D1900" t="s">
        <v>9560</v>
      </c>
    </row>
    <row r="1901" spans="1:4" x14ac:dyDescent="0.2">
      <c r="A1901" t="s">
        <v>4370</v>
      </c>
      <c r="B1901" t="s">
        <v>2549</v>
      </c>
      <c r="C1901" t="s">
        <v>2546</v>
      </c>
      <c r="D1901" t="s">
        <v>9560</v>
      </c>
    </row>
    <row r="1902" spans="1:4" x14ac:dyDescent="0.2">
      <c r="A1902" t="s">
        <v>4371</v>
      </c>
      <c r="B1902" t="s">
        <v>2549</v>
      </c>
      <c r="C1902" t="s">
        <v>2546</v>
      </c>
      <c r="D1902" t="s">
        <v>9560</v>
      </c>
    </row>
    <row r="1903" spans="1:4" x14ac:dyDescent="0.2">
      <c r="A1903" t="s">
        <v>4372</v>
      </c>
      <c r="B1903" t="s">
        <v>2549</v>
      </c>
      <c r="C1903" t="s">
        <v>2546</v>
      </c>
      <c r="D1903" t="s">
        <v>9560</v>
      </c>
    </row>
    <row r="1904" spans="1:4" x14ac:dyDescent="0.2">
      <c r="A1904" t="s">
        <v>4373</v>
      </c>
      <c r="B1904" t="s">
        <v>2544</v>
      </c>
      <c r="C1904" t="s">
        <v>2546</v>
      </c>
      <c r="D1904" t="s">
        <v>9561</v>
      </c>
    </row>
    <row r="1905" spans="1:4" x14ac:dyDescent="0.2">
      <c r="A1905" t="s">
        <v>4374</v>
      </c>
      <c r="B1905" t="s">
        <v>2549</v>
      </c>
      <c r="C1905" t="s">
        <v>2546</v>
      </c>
      <c r="D1905" t="s">
        <v>9560</v>
      </c>
    </row>
    <row r="1906" spans="1:4" x14ac:dyDescent="0.2">
      <c r="A1906" t="s">
        <v>4375</v>
      </c>
      <c r="B1906" t="s">
        <v>2549</v>
      </c>
      <c r="C1906" t="s">
        <v>2546</v>
      </c>
      <c r="D1906" t="s">
        <v>9560</v>
      </c>
    </row>
    <row r="1907" spans="1:4" x14ac:dyDescent="0.2">
      <c r="A1907" t="s">
        <v>4376</v>
      </c>
      <c r="B1907" t="s">
        <v>2549</v>
      </c>
      <c r="C1907" t="s">
        <v>2546</v>
      </c>
      <c r="D1907" t="s">
        <v>9560</v>
      </c>
    </row>
    <row r="1908" spans="1:4" x14ac:dyDescent="0.2">
      <c r="A1908" t="s">
        <v>4377</v>
      </c>
      <c r="B1908" t="s">
        <v>2549</v>
      </c>
      <c r="C1908" t="s">
        <v>2546</v>
      </c>
      <c r="D1908" t="s">
        <v>9560</v>
      </c>
    </row>
    <row r="1909" spans="1:4" x14ac:dyDescent="0.2">
      <c r="A1909" t="s">
        <v>4379</v>
      </c>
      <c r="B1909" t="s">
        <v>2544</v>
      </c>
      <c r="C1909" t="s">
        <v>2563</v>
      </c>
      <c r="D1909" t="s">
        <v>9563</v>
      </c>
    </row>
    <row r="1910" spans="1:4" x14ac:dyDescent="0.2">
      <c r="A1910" t="s">
        <v>4378</v>
      </c>
      <c r="B1910" t="s">
        <v>2544</v>
      </c>
      <c r="C1910" t="s">
        <v>2563</v>
      </c>
      <c r="D1910" t="s">
        <v>9563</v>
      </c>
    </row>
    <row r="1911" spans="1:4" x14ac:dyDescent="0.2">
      <c r="A1911" t="s">
        <v>4380</v>
      </c>
      <c r="B1911" t="s">
        <v>2544</v>
      </c>
      <c r="C1911" t="s">
        <v>2546</v>
      </c>
      <c r="D1911" t="s">
        <v>9561</v>
      </c>
    </row>
    <row r="1912" spans="1:4" x14ac:dyDescent="0.2">
      <c r="A1912" t="s">
        <v>9645</v>
      </c>
      <c r="B1912" t="s">
        <v>2544</v>
      </c>
      <c r="C1912" t="s">
        <v>2588</v>
      </c>
      <c r="D1912" t="s">
        <v>9567</v>
      </c>
    </row>
    <row r="1913" spans="1:4" x14ac:dyDescent="0.2">
      <c r="A1913" t="s">
        <v>4381</v>
      </c>
      <c r="B1913" t="s">
        <v>2544</v>
      </c>
      <c r="C1913" t="s">
        <v>2546</v>
      </c>
      <c r="D1913" t="s">
        <v>9561</v>
      </c>
    </row>
    <row r="1914" spans="1:4" x14ac:dyDescent="0.2">
      <c r="A1914" t="s">
        <v>4382</v>
      </c>
      <c r="B1914" t="s">
        <v>2544</v>
      </c>
      <c r="C1914" t="s">
        <v>2546</v>
      </c>
      <c r="D1914" t="s">
        <v>9561</v>
      </c>
    </row>
    <row r="1915" spans="1:4" x14ac:dyDescent="0.2">
      <c r="A1915" t="s">
        <v>4384</v>
      </c>
      <c r="B1915" t="s">
        <v>2544</v>
      </c>
      <c r="C1915" t="s">
        <v>2546</v>
      </c>
      <c r="D1915" t="s">
        <v>9561</v>
      </c>
    </row>
    <row r="1916" spans="1:4" x14ac:dyDescent="0.2">
      <c r="A1916" t="s">
        <v>4383</v>
      </c>
      <c r="B1916" t="s">
        <v>2544</v>
      </c>
      <c r="C1916" t="s">
        <v>2563</v>
      </c>
      <c r="D1916" t="s">
        <v>9563</v>
      </c>
    </row>
    <row r="1917" spans="1:4" x14ac:dyDescent="0.2">
      <c r="A1917" t="s">
        <v>4385</v>
      </c>
      <c r="B1917" t="s">
        <v>2549</v>
      </c>
      <c r="C1917" t="s">
        <v>2563</v>
      </c>
      <c r="D1917" t="s">
        <v>9562</v>
      </c>
    </row>
    <row r="1918" spans="1:4" x14ac:dyDescent="0.2">
      <c r="A1918" t="s">
        <v>4386</v>
      </c>
      <c r="B1918" t="s">
        <v>2549</v>
      </c>
      <c r="C1918" t="s">
        <v>2563</v>
      </c>
      <c r="D1918" t="s">
        <v>9562</v>
      </c>
    </row>
    <row r="1919" spans="1:4" x14ac:dyDescent="0.2">
      <c r="A1919" t="s">
        <v>4387</v>
      </c>
      <c r="B1919" t="s">
        <v>2549</v>
      </c>
      <c r="C1919" t="s">
        <v>2563</v>
      </c>
      <c r="D1919" t="s">
        <v>9562</v>
      </c>
    </row>
    <row r="1920" spans="1:4" x14ac:dyDescent="0.2">
      <c r="A1920" t="s">
        <v>4388</v>
      </c>
      <c r="B1920" t="s">
        <v>2549</v>
      </c>
      <c r="C1920" t="s">
        <v>2563</v>
      </c>
      <c r="D1920" t="s">
        <v>9562</v>
      </c>
    </row>
    <row r="1921" spans="1:4" x14ac:dyDescent="0.2">
      <c r="A1921" t="s">
        <v>4389</v>
      </c>
      <c r="B1921" t="s">
        <v>2549</v>
      </c>
      <c r="C1921" t="s">
        <v>2563</v>
      </c>
      <c r="D1921" t="s">
        <v>9562</v>
      </c>
    </row>
    <row r="1922" spans="1:4" x14ac:dyDescent="0.2">
      <c r="A1922" t="s">
        <v>4390</v>
      </c>
      <c r="B1922" t="s">
        <v>2549</v>
      </c>
      <c r="C1922" t="s">
        <v>2563</v>
      </c>
      <c r="D1922" t="s">
        <v>9562</v>
      </c>
    </row>
    <row r="1923" spans="1:4" x14ac:dyDescent="0.2">
      <c r="A1923" t="s">
        <v>4391</v>
      </c>
      <c r="B1923" t="s">
        <v>2549</v>
      </c>
      <c r="C1923" t="s">
        <v>2546</v>
      </c>
      <c r="D1923" t="s">
        <v>9560</v>
      </c>
    </row>
    <row r="1924" spans="1:4" x14ac:dyDescent="0.2">
      <c r="A1924" t="s">
        <v>4392</v>
      </c>
      <c r="B1924" t="s">
        <v>2544</v>
      </c>
      <c r="C1924" t="s">
        <v>2563</v>
      </c>
      <c r="D1924" t="s">
        <v>9563</v>
      </c>
    </row>
    <row r="1925" spans="1:4" x14ac:dyDescent="0.2">
      <c r="A1925" t="s">
        <v>4393</v>
      </c>
      <c r="B1925" t="s">
        <v>2544</v>
      </c>
      <c r="C1925" t="s">
        <v>2563</v>
      </c>
      <c r="D1925" t="s">
        <v>9563</v>
      </c>
    </row>
    <row r="1926" spans="1:4" x14ac:dyDescent="0.2">
      <c r="A1926" t="s">
        <v>4394</v>
      </c>
      <c r="B1926" t="s">
        <v>2544</v>
      </c>
      <c r="C1926" t="s">
        <v>2563</v>
      </c>
      <c r="D1926" t="s">
        <v>9563</v>
      </c>
    </row>
    <row r="1927" spans="1:4" x14ac:dyDescent="0.2">
      <c r="A1927" t="s">
        <v>4395</v>
      </c>
      <c r="B1927" t="s">
        <v>2544</v>
      </c>
      <c r="C1927" t="s">
        <v>2563</v>
      </c>
      <c r="D1927" t="s">
        <v>9563</v>
      </c>
    </row>
    <row r="1928" spans="1:4" x14ac:dyDescent="0.2">
      <c r="A1928" t="s">
        <v>4396</v>
      </c>
      <c r="B1928" t="s">
        <v>2544</v>
      </c>
      <c r="C1928" t="s">
        <v>2563</v>
      </c>
      <c r="D1928" t="s">
        <v>9563</v>
      </c>
    </row>
    <row r="1929" spans="1:4" x14ac:dyDescent="0.2">
      <c r="A1929" t="s">
        <v>4397</v>
      </c>
      <c r="B1929" t="s">
        <v>2544</v>
      </c>
      <c r="C1929" t="s">
        <v>2563</v>
      </c>
      <c r="D1929" t="s">
        <v>9563</v>
      </c>
    </row>
    <row r="1930" spans="1:4" x14ac:dyDescent="0.2">
      <c r="A1930" t="s">
        <v>4398</v>
      </c>
      <c r="B1930" t="s">
        <v>2549</v>
      </c>
      <c r="C1930" t="s">
        <v>2563</v>
      </c>
      <c r="D1930" t="s">
        <v>9562</v>
      </c>
    </row>
    <row r="1931" spans="1:4" x14ac:dyDescent="0.2">
      <c r="A1931" t="s">
        <v>4399</v>
      </c>
      <c r="B1931" t="s">
        <v>2549</v>
      </c>
      <c r="C1931" t="s">
        <v>2563</v>
      </c>
      <c r="D1931" t="s">
        <v>9562</v>
      </c>
    </row>
    <row r="1932" spans="1:4" x14ac:dyDescent="0.2">
      <c r="A1932" t="s">
        <v>4400</v>
      </c>
      <c r="B1932" t="s">
        <v>2549</v>
      </c>
      <c r="C1932" t="s">
        <v>2563</v>
      </c>
      <c r="D1932" t="s">
        <v>9562</v>
      </c>
    </row>
    <row r="1933" spans="1:4" x14ac:dyDescent="0.2">
      <c r="A1933" t="s">
        <v>4401</v>
      </c>
      <c r="B1933" t="s">
        <v>2549</v>
      </c>
      <c r="C1933" t="s">
        <v>2563</v>
      </c>
      <c r="D1933" t="s">
        <v>9562</v>
      </c>
    </row>
    <row r="1934" spans="1:4" x14ac:dyDescent="0.2">
      <c r="A1934" t="s">
        <v>4402</v>
      </c>
      <c r="B1934" t="s">
        <v>2544</v>
      </c>
      <c r="C1934" t="s">
        <v>2546</v>
      </c>
      <c r="D1934" t="s">
        <v>9561</v>
      </c>
    </row>
    <row r="1935" spans="1:4" x14ac:dyDescent="0.2">
      <c r="A1935" t="s">
        <v>4403</v>
      </c>
      <c r="B1935" t="s">
        <v>2544</v>
      </c>
      <c r="C1935" t="s">
        <v>2546</v>
      </c>
      <c r="D1935" t="s">
        <v>9561</v>
      </c>
    </row>
    <row r="1936" spans="1:4" x14ac:dyDescent="0.2">
      <c r="A1936" t="s">
        <v>4404</v>
      </c>
      <c r="B1936" t="s">
        <v>2549</v>
      </c>
      <c r="C1936" t="s">
        <v>2563</v>
      </c>
      <c r="D1936" t="s">
        <v>9562</v>
      </c>
    </row>
    <row r="1937" spans="1:4" x14ac:dyDescent="0.2">
      <c r="A1937" t="s">
        <v>4405</v>
      </c>
      <c r="B1937" t="s">
        <v>2544</v>
      </c>
      <c r="C1937" t="s">
        <v>2563</v>
      </c>
      <c r="D1937" t="s">
        <v>9563</v>
      </c>
    </row>
    <row r="1938" spans="1:4" x14ac:dyDescent="0.2">
      <c r="A1938" t="s">
        <v>4406</v>
      </c>
      <c r="B1938" t="s">
        <v>2549</v>
      </c>
      <c r="C1938" t="s">
        <v>2563</v>
      </c>
      <c r="D1938" t="s">
        <v>9562</v>
      </c>
    </row>
    <row r="1939" spans="1:4" x14ac:dyDescent="0.2">
      <c r="A1939" t="s">
        <v>4407</v>
      </c>
      <c r="B1939" t="s">
        <v>2549</v>
      </c>
      <c r="C1939" t="s">
        <v>2563</v>
      </c>
      <c r="D1939" t="s">
        <v>9562</v>
      </c>
    </row>
    <row r="1940" spans="1:4" x14ac:dyDescent="0.2">
      <c r="A1940" t="s">
        <v>4408</v>
      </c>
      <c r="B1940" t="s">
        <v>2549</v>
      </c>
      <c r="C1940" t="s">
        <v>2563</v>
      </c>
      <c r="D1940" t="s">
        <v>9562</v>
      </c>
    </row>
    <row r="1941" spans="1:4" x14ac:dyDescent="0.2">
      <c r="A1941" t="s">
        <v>4409</v>
      </c>
      <c r="B1941" t="s">
        <v>2549</v>
      </c>
      <c r="C1941" t="s">
        <v>2563</v>
      </c>
      <c r="D1941" t="s">
        <v>9562</v>
      </c>
    </row>
    <row r="1942" spans="1:4" x14ac:dyDescent="0.2">
      <c r="A1942" t="s">
        <v>4410</v>
      </c>
      <c r="B1942" t="s">
        <v>2549</v>
      </c>
      <c r="C1942" t="s">
        <v>2546</v>
      </c>
      <c r="D1942" t="s">
        <v>9560</v>
      </c>
    </row>
    <row r="1943" spans="1:4" x14ac:dyDescent="0.2">
      <c r="A1943" t="s">
        <v>4411</v>
      </c>
      <c r="B1943" t="s">
        <v>2549</v>
      </c>
      <c r="C1943" t="s">
        <v>2563</v>
      </c>
      <c r="D1943" t="s">
        <v>9562</v>
      </c>
    </row>
    <row r="1944" spans="1:4" x14ac:dyDescent="0.2">
      <c r="A1944" t="s">
        <v>4412</v>
      </c>
      <c r="B1944" t="s">
        <v>2544</v>
      </c>
      <c r="C1944" t="s">
        <v>2563</v>
      </c>
      <c r="D1944" t="s">
        <v>9563</v>
      </c>
    </row>
    <row r="1945" spans="1:4" x14ac:dyDescent="0.2">
      <c r="A1945" t="s">
        <v>4413</v>
      </c>
      <c r="B1945" t="s">
        <v>2544</v>
      </c>
      <c r="C1945" t="s">
        <v>2563</v>
      </c>
      <c r="D1945" t="s">
        <v>9563</v>
      </c>
    </row>
    <row r="1946" spans="1:4" x14ac:dyDescent="0.2">
      <c r="A1946" t="s">
        <v>4414</v>
      </c>
      <c r="B1946" t="s">
        <v>2544</v>
      </c>
      <c r="C1946" t="s">
        <v>2563</v>
      </c>
      <c r="D1946" t="s">
        <v>9563</v>
      </c>
    </row>
    <row r="1947" spans="1:4" x14ac:dyDescent="0.2">
      <c r="A1947" t="s">
        <v>4415</v>
      </c>
      <c r="B1947" t="s">
        <v>2544</v>
      </c>
      <c r="C1947" t="s">
        <v>2563</v>
      </c>
      <c r="D1947" t="s">
        <v>9563</v>
      </c>
    </row>
    <row r="1948" spans="1:4" x14ac:dyDescent="0.2">
      <c r="A1948" t="s">
        <v>9646</v>
      </c>
      <c r="B1948" t="s">
        <v>2544</v>
      </c>
      <c r="C1948" t="s">
        <v>2588</v>
      </c>
      <c r="D1948" t="s">
        <v>9567</v>
      </c>
    </row>
    <row r="1949" spans="1:4" x14ac:dyDescent="0.2">
      <c r="A1949" t="s">
        <v>4416</v>
      </c>
      <c r="B1949" t="s">
        <v>2544</v>
      </c>
      <c r="C1949" t="s">
        <v>2563</v>
      </c>
      <c r="D1949" t="s">
        <v>9563</v>
      </c>
    </row>
    <row r="1950" spans="1:4" x14ac:dyDescent="0.2">
      <c r="A1950" t="s">
        <v>4417</v>
      </c>
      <c r="B1950" t="s">
        <v>2544</v>
      </c>
      <c r="C1950" t="s">
        <v>2563</v>
      </c>
      <c r="D1950" t="s">
        <v>9563</v>
      </c>
    </row>
    <row r="1951" spans="1:4" x14ac:dyDescent="0.2">
      <c r="A1951" t="s">
        <v>4418</v>
      </c>
      <c r="B1951" t="s">
        <v>2544</v>
      </c>
      <c r="C1951" t="s">
        <v>2563</v>
      </c>
      <c r="D1951" t="s">
        <v>9563</v>
      </c>
    </row>
    <row r="1952" spans="1:4" x14ac:dyDescent="0.2">
      <c r="A1952" t="s">
        <v>4419</v>
      </c>
      <c r="B1952" t="s">
        <v>2544</v>
      </c>
      <c r="C1952" t="s">
        <v>2563</v>
      </c>
      <c r="D1952" t="s">
        <v>9563</v>
      </c>
    </row>
    <row r="1953" spans="1:4" x14ac:dyDescent="0.2">
      <c r="A1953" t="s">
        <v>4420</v>
      </c>
      <c r="B1953" t="s">
        <v>2544</v>
      </c>
      <c r="C1953" t="s">
        <v>2563</v>
      </c>
      <c r="D1953" t="s">
        <v>9563</v>
      </c>
    </row>
    <row r="1954" spans="1:4" x14ac:dyDescent="0.2">
      <c r="A1954" t="s">
        <v>4421</v>
      </c>
      <c r="B1954" t="s">
        <v>2549</v>
      </c>
      <c r="C1954" t="s">
        <v>2546</v>
      </c>
      <c r="D1954" t="s">
        <v>9560</v>
      </c>
    </row>
    <row r="1955" spans="1:4" x14ac:dyDescent="0.2">
      <c r="A1955" t="s">
        <v>4422</v>
      </c>
      <c r="B1955" t="s">
        <v>2549</v>
      </c>
      <c r="C1955" t="s">
        <v>2563</v>
      </c>
      <c r="D1955" t="s">
        <v>9562</v>
      </c>
    </row>
    <row r="1956" spans="1:4" x14ac:dyDescent="0.2">
      <c r="A1956" t="s">
        <v>4423</v>
      </c>
      <c r="B1956" t="s">
        <v>2549</v>
      </c>
      <c r="C1956" t="s">
        <v>2563</v>
      </c>
      <c r="D1956" t="s">
        <v>9562</v>
      </c>
    </row>
    <row r="1957" spans="1:4" x14ac:dyDescent="0.2">
      <c r="A1957" t="s">
        <v>4424</v>
      </c>
      <c r="B1957" t="s">
        <v>2549</v>
      </c>
      <c r="C1957" t="s">
        <v>2546</v>
      </c>
      <c r="D1957" t="s">
        <v>9560</v>
      </c>
    </row>
    <row r="1958" spans="1:4" x14ac:dyDescent="0.2">
      <c r="A1958" t="s">
        <v>4425</v>
      </c>
      <c r="B1958" t="s">
        <v>2549</v>
      </c>
      <c r="C1958" t="s">
        <v>2563</v>
      </c>
      <c r="D1958" t="s">
        <v>9562</v>
      </c>
    </row>
    <row r="1959" spans="1:4" x14ac:dyDescent="0.2">
      <c r="A1959" t="s">
        <v>4426</v>
      </c>
      <c r="B1959" t="s">
        <v>2549</v>
      </c>
      <c r="C1959" t="s">
        <v>2563</v>
      </c>
      <c r="D1959" t="s">
        <v>9562</v>
      </c>
    </row>
    <row r="1960" spans="1:4" x14ac:dyDescent="0.2">
      <c r="A1960" t="s">
        <v>4427</v>
      </c>
      <c r="B1960" t="s">
        <v>2549</v>
      </c>
      <c r="C1960" t="s">
        <v>2563</v>
      </c>
      <c r="D1960" t="s">
        <v>9562</v>
      </c>
    </row>
    <row r="1961" spans="1:4" x14ac:dyDescent="0.2">
      <c r="A1961" t="s">
        <v>4428</v>
      </c>
      <c r="B1961" t="s">
        <v>2549</v>
      </c>
      <c r="C1961" t="s">
        <v>2563</v>
      </c>
      <c r="D1961" t="s">
        <v>9562</v>
      </c>
    </row>
    <row r="1962" spans="1:4" x14ac:dyDescent="0.2">
      <c r="A1962" t="s">
        <v>4429</v>
      </c>
      <c r="B1962" t="s">
        <v>2544</v>
      </c>
      <c r="C1962" t="s">
        <v>2563</v>
      </c>
      <c r="D1962" t="s">
        <v>9563</v>
      </c>
    </row>
    <row r="1963" spans="1:4" x14ac:dyDescent="0.2">
      <c r="A1963" t="s">
        <v>4430</v>
      </c>
      <c r="B1963" t="s">
        <v>2549</v>
      </c>
      <c r="C1963" t="s">
        <v>2546</v>
      </c>
      <c r="D1963" t="s">
        <v>9560</v>
      </c>
    </row>
    <row r="1964" spans="1:4" x14ac:dyDescent="0.2">
      <c r="A1964" t="s">
        <v>4431</v>
      </c>
      <c r="B1964" t="s">
        <v>2549</v>
      </c>
      <c r="C1964" t="s">
        <v>2546</v>
      </c>
      <c r="D1964" t="s">
        <v>9560</v>
      </c>
    </row>
    <row r="1965" spans="1:4" x14ac:dyDescent="0.2">
      <c r="A1965" t="s">
        <v>4432</v>
      </c>
      <c r="B1965" t="s">
        <v>2549</v>
      </c>
      <c r="C1965" t="s">
        <v>2546</v>
      </c>
      <c r="D1965" t="s">
        <v>9560</v>
      </c>
    </row>
    <row r="1966" spans="1:4" x14ac:dyDescent="0.2">
      <c r="A1966" t="s">
        <v>4433</v>
      </c>
      <c r="B1966" t="s">
        <v>2549</v>
      </c>
      <c r="C1966" t="s">
        <v>2546</v>
      </c>
      <c r="D1966" t="s">
        <v>9560</v>
      </c>
    </row>
    <row r="1967" spans="1:4" x14ac:dyDescent="0.2">
      <c r="A1967" t="s">
        <v>4434</v>
      </c>
      <c r="B1967" t="s">
        <v>2549</v>
      </c>
      <c r="C1967" t="s">
        <v>2546</v>
      </c>
      <c r="D1967" t="s">
        <v>9560</v>
      </c>
    </row>
    <row r="1968" spans="1:4" x14ac:dyDescent="0.2">
      <c r="A1968" t="s">
        <v>4435</v>
      </c>
      <c r="B1968" t="s">
        <v>2549</v>
      </c>
      <c r="C1968" t="s">
        <v>2546</v>
      </c>
      <c r="D1968" t="s">
        <v>9560</v>
      </c>
    </row>
    <row r="1969" spans="1:4" x14ac:dyDescent="0.2">
      <c r="A1969" t="s">
        <v>4436</v>
      </c>
      <c r="B1969" t="s">
        <v>2549</v>
      </c>
      <c r="C1969" t="s">
        <v>2546</v>
      </c>
      <c r="D1969" t="s">
        <v>9560</v>
      </c>
    </row>
    <row r="1970" spans="1:4" x14ac:dyDescent="0.2">
      <c r="A1970" t="s">
        <v>4437</v>
      </c>
      <c r="B1970" t="s">
        <v>2549</v>
      </c>
      <c r="C1970" t="s">
        <v>2546</v>
      </c>
      <c r="D1970" t="s">
        <v>9560</v>
      </c>
    </row>
    <row r="1971" spans="1:4" x14ac:dyDescent="0.2">
      <c r="A1971" t="s">
        <v>4438</v>
      </c>
      <c r="B1971" t="s">
        <v>2549</v>
      </c>
      <c r="C1971" t="s">
        <v>2546</v>
      </c>
      <c r="D1971" t="s">
        <v>9560</v>
      </c>
    </row>
    <row r="1972" spans="1:4" x14ac:dyDescent="0.2">
      <c r="A1972" t="s">
        <v>9647</v>
      </c>
      <c r="B1972" t="s">
        <v>2549</v>
      </c>
      <c r="C1972" t="s">
        <v>2588</v>
      </c>
      <c r="D1972" t="s">
        <v>9565</v>
      </c>
    </row>
    <row r="1973" spans="1:4" x14ac:dyDescent="0.2">
      <c r="A1973" t="s">
        <v>4439</v>
      </c>
      <c r="B1973" t="s">
        <v>2549</v>
      </c>
      <c r="C1973" t="s">
        <v>2563</v>
      </c>
      <c r="D1973" t="s">
        <v>9562</v>
      </c>
    </row>
    <row r="1974" spans="1:4" x14ac:dyDescent="0.2">
      <c r="A1974" t="s">
        <v>4440</v>
      </c>
      <c r="B1974" t="s">
        <v>2544</v>
      </c>
      <c r="C1974" t="s">
        <v>2563</v>
      </c>
      <c r="D1974" t="s">
        <v>9563</v>
      </c>
    </row>
    <row r="1975" spans="1:4" x14ac:dyDescent="0.2">
      <c r="A1975" t="s">
        <v>4441</v>
      </c>
      <c r="B1975" t="s">
        <v>2549</v>
      </c>
      <c r="C1975" t="s">
        <v>2563</v>
      </c>
      <c r="D1975" t="s">
        <v>9562</v>
      </c>
    </row>
    <row r="1976" spans="1:4" x14ac:dyDescent="0.2">
      <c r="A1976" t="s">
        <v>4442</v>
      </c>
      <c r="B1976" t="s">
        <v>2549</v>
      </c>
      <c r="C1976" t="s">
        <v>2563</v>
      </c>
      <c r="D1976" t="s">
        <v>9562</v>
      </c>
    </row>
    <row r="1977" spans="1:4" x14ac:dyDescent="0.2">
      <c r="A1977" t="s">
        <v>4443</v>
      </c>
      <c r="B1977" t="s">
        <v>2549</v>
      </c>
      <c r="C1977" t="s">
        <v>2563</v>
      </c>
      <c r="D1977" t="s">
        <v>9562</v>
      </c>
    </row>
    <row r="1978" spans="1:4" x14ac:dyDescent="0.2">
      <c r="A1978" t="s">
        <v>4444</v>
      </c>
      <c r="B1978" t="s">
        <v>2549</v>
      </c>
      <c r="C1978" t="s">
        <v>2546</v>
      </c>
      <c r="D1978" t="s">
        <v>9560</v>
      </c>
    </row>
    <row r="1979" spans="1:4" x14ac:dyDescent="0.2">
      <c r="A1979" t="s">
        <v>4445</v>
      </c>
      <c r="B1979" t="s">
        <v>2549</v>
      </c>
      <c r="C1979" t="s">
        <v>2563</v>
      </c>
      <c r="D1979" t="s">
        <v>9562</v>
      </c>
    </row>
    <row r="1980" spans="1:4" x14ac:dyDescent="0.2">
      <c r="A1980" t="s">
        <v>4446</v>
      </c>
      <c r="B1980" t="s">
        <v>2544</v>
      </c>
      <c r="C1980" t="s">
        <v>2563</v>
      </c>
      <c r="D1980" t="s">
        <v>9563</v>
      </c>
    </row>
    <row r="1981" spans="1:4" x14ac:dyDescent="0.2">
      <c r="A1981" t="s">
        <v>4447</v>
      </c>
      <c r="B1981" t="s">
        <v>2549</v>
      </c>
      <c r="C1981" t="s">
        <v>2563</v>
      </c>
      <c r="D1981" t="s">
        <v>9562</v>
      </c>
    </row>
    <row r="1982" spans="1:4" x14ac:dyDescent="0.2">
      <c r="A1982" t="s">
        <v>4448</v>
      </c>
      <c r="B1982" t="s">
        <v>2549</v>
      </c>
      <c r="C1982" t="s">
        <v>2563</v>
      </c>
      <c r="D1982" t="s">
        <v>9562</v>
      </c>
    </row>
    <row r="1983" spans="1:4" x14ac:dyDescent="0.2">
      <c r="A1983" t="s">
        <v>4449</v>
      </c>
      <c r="B1983" t="s">
        <v>2549</v>
      </c>
      <c r="C1983" t="s">
        <v>2563</v>
      </c>
      <c r="D1983" t="s">
        <v>9562</v>
      </c>
    </row>
    <row r="1984" spans="1:4" x14ac:dyDescent="0.2">
      <c r="A1984" t="s">
        <v>4450</v>
      </c>
      <c r="B1984" t="s">
        <v>2544</v>
      </c>
      <c r="C1984" t="s">
        <v>2563</v>
      </c>
      <c r="D1984" t="s">
        <v>9563</v>
      </c>
    </row>
    <row r="1985" spans="1:4" x14ac:dyDescent="0.2">
      <c r="A1985" t="s">
        <v>4451</v>
      </c>
      <c r="B1985" t="s">
        <v>2544</v>
      </c>
      <c r="C1985" t="s">
        <v>2563</v>
      </c>
      <c r="D1985" t="s">
        <v>9563</v>
      </c>
    </row>
    <row r="1986" spans="1:4" x14ac:dyDescent="0.2">
      <c r="A1986" t="s">
        <v>4452</v>
      </c>
      <c r="B1986" t="s">
        <v>2544</v>
      </c>
      <c r="C1986" t="s">
        <v>2563</v>
      </c>
      <c r="D1986" t="s">
        <v>9563</v>
      </c>
    </row>
    <row r="1987" spans="1:4" x14ac:dyDescent="0.2">
      <c r="A1987" t="s">
        <v>4453</v>
      </c>
      <c r="B1987" t="s">
        <v>2544</v>
      </c>
      <c r="C1987" t="s">
        <v>2546</v>
      </c>
      <c r="D1987" t="s">
        <v>9561</v>
      </c>
    </row>
    <row r="1988" spans="1:4" x14ac:dyDescent="0.2">
      <c r="A1988" t="s">
        <v>4454</v>
      </c>
      <c r="B1988" t="s">
        <v>2544</v>
      </c>
      <c r="C1988" t="s">
        <v>2546</v>
      </c>
      <c r="D1988" t="s">
        <v>9561</v>
      </c>
    </row>
    <row r="1989" spans="1:4" x14ac:dyDescent="0.2">
      <c r="A1989" t="s">
        <v>4455</v>
      </c>
      <c r="B1989" t="s">
        <v>2544</v>
      </c>
      <c r="C1989" t="s">
        <v>2563</v>
      </c>
      <c r="D1989" t="s">
        <v>9563</v>
      </c>
    </row>
    <row r="1990" spans="1:4" x14ac:dyDescent="0.2">
      <c r="A1990" t="s">
        <v>4456</v>
      </c>
      <c r="B1990" t="s">
        <v>2549</v>
      </c>
      <c r="C1990" t="s">
        <v>2563</v>
      </c>
      <c r="D1990" t="s">
        <v>9562</v>
      </c>
    </row>
    <row r="1991" spans="1:4" x14ac:dyDescent="0.2">
      <c r="A1991" t="s">
        <v>4457</v>
      </c>
      <c r="B1991" t="s">
        <v>2549</v>
      </c>
      <c r="C1991" t="s">
        <v>2563</v>
      </c>
      <c r="D1991" t="s">
        <v>9562</v>
      </c>
    </row>
    <row r="1992" spans="1:4" x14ac:dyDescent="0.2">
      <c r="A1992" t="s">
        <v>4458</v>
      </c>
      <c r="B1992" t="s">
        <v>2549</v>
      </c>
      <c r="C1992" t="s">
        <v>2563</v>
      </c>
      <c r="D1992" t="s">
        <v>9562</v>
      </c>
    </row>
    <row r="1993" spans="1:4" x14ac:dyDescent="0.2">
      <c r="A1993" t="s">
        <v>4459</v>
      </c>
      <c r="B1993" t="s">
        <v>2544</v>
      </c>
      <c r="C1993" t="s">
        <v>2588</v>
      </c>
      <c r="D1993" t="s">
        <v>9567</v>
      </c>
    </row>
    <row r="1994" spans="1:4" x14ac:dyDescent="0.2">
      <c r="A1994" t="s">
        <v>4460</v>
      </c>
      <c r="B1994" t="s">
        <v>2549</v>
      </c>
      <c r="C1994" t="s">
        <v>2546</v>
      </c>
      <c r="D1994" t="s">
        <v>9560</v>
      </c>
    </row>
    <row r="1995" spans="1:4" x14ac:dyDescent="0.2">
      <c r="A1995" t="s">
        <v>4461</v>
      </c>
      <c r="B1995" t="s">
        <v>2544</v>
      </c>
      <c r="C1995" t="s">
        <v>2563</v>
      </c>
      <c r="D1995" t="s">
        <v>9563</v>
      </c>
    </row>
    <row r="1996" spans="1:4" x14ac:dyDescent="0.2">
      <c r="A1996" t="s">
        <v>4462</v>
      </c>
      <c r="B1996" t="s">
        <v>2549</v>
      </c>
      <c r="C1996" t="s">
        <v>2546</v>
      </c>
      <c r="D1996" t="s">
        <v>9560</v>
      </c>
    </row>
    <row r="1997" spans="1:4" x14ac:dyDescent="0.2">
      <c r="A1997" t="s">
        <v>4463</v>
      </c>
      <c r="B1997" t="s">
        <v>2549</v>
      </c>
      <c r="C1997" t="s">
        <v>2546</v>
      </c>
      <c r="D1997" t="s">
        <v>9560</v>
      </c>
    </row>
    <row r="1998" spans="1:4" x14ac:dyDescent="0.2">
      <c r="A1998" t="s">
        <v>4464</v>
      </c>
      <c r="B1998" t="s">
        <v>2549</v>
      </c>
      <c r="C1998" t="s">
        <v>2546</v>
      </c>
      <c r="D1998" t="s">
        <v>9560</v>
      </c>
    </row>
    <row r="1999" spans="1:4" x14ac:dyDescent="0.2">
      <c r="A1999" t="s">
        <v>4465</v>
      </c>
      <c r="B1999" t="s">
        <v>2549</v>
      </c>
      <c r="C1999" t="s">
        <v>2546</v>
      </c>
      <c r="D1999" t="s">
        <v>9560</v>
      </c>
    </row>
    <row r="2000" spans="1:4" x14ac:dyDescent="0.2">
      <c r="A2000" t="s">
        <v>4466</v>
      </c>
      <c r="B2000" t="s">
        <v>2549</v>
      </c>
      <c r="C2000" t="s">
        <v>2546</v>
      </c>
      <c r="D2000" t="s">
        <v>9560</v>
      </c>
    </row>
    <row r="2001" spans="1:4" x14ac:dyDescent="0.2">
      <c r="A2001" t="s">
        <v>4467</v>
      </c>
      <c r="B2001" t="s">
        <v>2544</v>
      </c>
      <c r="C2001" t="s">
        <v>2546</v>
      </c>
      <c r="D2001" t="s">
        <v>9561</v>
      </c>
    </row>
    <row r="2002" spans="1:4" x14ac:dyDescent="0.2">
      <c r="A2002" t="s">
        <v>4468</v>
      </c>
      <c r="B2002" t="s">
        <v>2549</v>
      </c>
      <c r="C2002" t="s">
        <v>2563</v>
      </c>
      <c r="D2002" t="s">
        <v>9562</v>
      </c>
    </row>
    <row r="2003" spans="1:4" x14ac:dyDescent="0.2">
      <c r="A2003" t="s">
        <v>9648</v>
      </c>
      <c r="B2003" t="s">
        <v>2549</v>
      </c>
      <c r="C2003" t="s">
        <v>2588</v>
      </c>
      <c r="D2003" t="s">
        <v>9565</v>
      </c>
    </row>
    <row r="2004" spans="1:4" x14ac:dyDescent="0.2">
      <c r="A2004" t="s">
        <v>4469</v>
      </c>
      <c r="B2004" t="s">
        <v>2544</v>
      </c>
      <c r="C2004" t="s">
        <v>2563</v>
      </c>
      <c r="D2004" t="s">
        <v>9563</v>
      </c>
    </row>
    <row r="2005" spans="1:4" x14ac:dyDescent="0.2">
      <c r="A2005" t="s">
        <v>4470</v>
      </c>
      <c r="B2005" t="s">
        <v>2549</v>
      </c>
      <c r="C2005" t="s">
        <v>2563</v>
      </c>
      <c r="D2005" t="s">
        <v>9562</v>
      </c>
    </row>
    <row r="2006" spans="1:4" x14ac:dyDescent="0.2">
      <c r="A2006" t="s">
        <v>4471</v>
      </c>
      <c r="B2006" t="s">
        <v>2549</v>
      </c>
      <c r="C2006" t="s">
        <v>2546</v>
      </c>
      <c r="D2006" t="s">
        <v>9560</v>
      </c>
    </row>
    <row r="2007" spans="1:4" x14ac:dyDescent="0.2">
      <c r="A2007" t="s">
        <v>4472</v>
      </c>
      <c r="B2007" t="s">
        <v>2549</v>
      </c>
      <c r="C2007" t="s">
        <v>2546</v>
      </c>
      <c r="D2007" t="s">
        <v>9560</v>
      </c>
    </row>
    <row r="2008" spans="1:4" x14ac:dyDescent="0.2">
      <c r="A2008" t="s">
        <v>4473</v>
      </c>
      <c r="B2008" t="s">
        <v>2549</v>
      </c>
      <c r="C2008" t="s">
        <v>2546</v>
      </c>
      <c r="D2008" t="s">
        <v>9560</v>
      </c>
    </row>
    <row r="2009" spans="1:4" x14ac:dyDescent="0.2">
      <c r="A2009" t="s">
        <v>4474</v>
      </c>
      <c r="B2009" t="s">
        <v>2549</v>
      </c>
      <c r="C2009" t="s">
        <v>2563</v>
      </c>
      <c r="D2009" t="s">
        <v>9562</v>
      </c>
    </row>
    <row r="2010" spans="1:4" x14ac:dyDescent="0.2">
      <c r="A2010" t="s">
        <v>4475</v>
      </c>
      <c r="B2010" t="s">
        <v>2549</v>
      </c>
      <c r="C2010" t="s">
        <v>2563</v>
      </c>
      <c r="D2010" t="s">
        <v>9562</v>
      </c>
    </row>
    <row r="2011" spans="1:4" x14ac:dyDescent="0.2">
      <c r="A2011" t="s">
        <v>9649</v>
      </c>
      <c r="B2011" t="s">
        <v>2549</v>
      </c>
      <c r="C2011" t="s">
        <v>2588</v>
      </c>
      <c r="D2011" t="s">
        <v>9565</v>
      </c>
    </row>
    <row r="2012" spans="1:4" x14ac:dyDescent="0.2">
      <c r="A2012" t="s">
        <v>4476</v>
      </c>
      <c r="B2012" t="s">
        <v>2549</v>
      </c>
      <c r="C2012" t="s">
        <v>2546</v>
      </c>
      <c r="D2012" t="s">
        <v>9560</v>
      </c>
    </row>
    <row r="2013" spans="1:4" x14ac:dyDescent="0.2">
      <c r="A2013" t="s">
        <v>4477</v>
      </c>
      <c r="B2013" t="s">
        <v>2544</v>
      </c>
      <c r="C2013" t="s">
        <v>2588</v>
      </c>
      <c r="D2013" t="s">
        <v>9567</v>
      </c>
    </row>
    <row r="2014" spans="1:4" x14ac:dyDescent="0.2">
      <c r="A2014" t="s">
        <v>4478</v>
      </c>
      <c r="B2014" t="s">
        <v>2549</v>
      </c>
      <c r="C2014" t="s">
        <v>2546</v>
      </c>
      <c r="D2014" t="s">
        <v>9560</v>
      </c>
    </row>
    <row r="2015" spans="1:4" x14ac:dyDescent="0.2">
      <c r="A2015" t="s">
        <v>4479</v>
      </c>
      <c r="B2015" t="s">
        <v>2549</v>
      </c>
      <c r="C2015" t="s">
        <v>2546</v>
      </c>
      <c r="D2015" t="s">
        <v>9560</v>
      </c>
    </row>
    <row r="2016" spans="1:4" x14ac:dyDescent="0.2">
      <c r="A2016" t="s">
        <v>9650</v>
      </c>
      <c r="B2016" t="s">
        <v>2544</v>
      </c>
      <c r="C2016" t="s">
        <v>2588</v>
      </c>
      <c r="D2016" t="s">
        <v>9567</v>
      </c>
    </row>
    <row r="2017" spans="1:4" x14ac:dyDescent="0.2">
      <c r="A2017" t="s">
        <v>4480</v>
      </c>
      <c r="B2017" t="s">
        <v>2549</v>
      </c>
      <c r="C2017" t="s">
        <v>2546</v>
      </c>
      <c r="D2017" t="s">
        <v>9560</v>
      </c>
    </row>
    <row r="2018" spans="1:4" x14ac:dyDescent="0.2">
      <c r="A2018" t="s">
        <v>4481</v>
      </c>
      <c r="B2018" t="s">
        <v>2549</v>
      </c>
      <c r="C2018" t="s">
        <v>2546</v>
      </c>
      <c r="D2018" t="s">
        <v>9560</v>
      </c>
    </row>
    <row r="2019" spans="1:4" x14ac:dyDescent="0.2">
      <c r="A2019" t="s">
        <v>4482</v>
      </c>
      <c r="B2019" t="s">
        <v>2544</v>
      </c>
      <c r="C2019" t="s">
        <v>2563</v>
      </c>
      <c r="D2019" t="s">
        <v>9563</v>
      </c>
    </row>
    <row r="2020" spans="1:4" x14ac:dyDescent="0.2">
      <c r="A2020" t="s">
        <v>4483</v>
      </c>
      <c r="B2020" t="s">
        <v>2544</v>
      </c>
      <c r="C2020" t="s">
        <v>2563</v>
      </c>
      <c r="D2020" t="s">
        <v>9563</v>
      </c>
    </row>
    <row r="2021" spans="1:4" x14ac:dyDescent="0.2">
      <c r="A2021" t="s">
        <v>4484</v>
      </c>
      <c r="B2021" t="s">
        <v>2549</v>
      </c>
      <c r="C2021" t="s">
        <v>2546</v>
      </c>
      <c r="D2021" t="s">
        <v>9560</v>
      </c>
    </row>
    <row r="2022" spans="1:4" x14ac:dyDescent="0.2">
      <c r="A2022" t="s">
        <v>4485</v>
      </c>
      <c r="B2022" t="s">
        <v>2544</v>
      </c>
      <c r="C2022" t="s">
        <v>2546</v>
      </c>
      <c r="D2022" t="s">
        <v>9561</v>
      </c>
    </row>
    <row r="2023" spans="1:4" x14ac:dyDescent="0.2">
      <c r="A2023" t="s">
        <v>4486</v>
      </c>
      <c r="B2023" t="s">
        <v>2544</v>
      </c>
      <c r="C2023" t="s">
        <v>2563</v>
      </c>
      <c r="D2023" t="s">
        <v>9563</v>
      </c>
    </row>
    <row r="2024" spans="1:4" x14ac:dyDescent="0.2">
      <c r="A2024" t="s">
        <v>4487</v>
      </c>
      <c r="B2024" t="s">
        <v>2549</v>
      </c>
      <c r="C2024" t="s">
        <v>2563</v>
      </c>
      <c r="D2024" t="s">
        <v>9562</v>
      </c>
    </row>
    <row r="2025" spans="1:4" x14ac:dyDescent="0.2">
      <c r="A2025" t="s">
        <v>4488</v>
      </c>
      <c r="B2025" t="s">
        <v>2549</v>
      </c>
      <c r="C2025" t="s">
        <v>2563</v>
      </c>
      <c r="D2025" t="s">
        <v>9562</v>
      </c>
    </row>
    <row r="2026" spans="1:4" x14ac:dyDescent="0.2">
      <c r="A2026" t="s">
        <v>4489</v>
      </c>
      <c r="B2026" t="s">
        <v>2549</v>
      </c>
      <c r="C2026" t="s">
        <v>2563</v>
      </c>
      <c r="D2026" t="s">
        <v>9562</v>
      </c>
    </row>
    <row r="2027" spans="1:4" x14ac:dyDescent="0.2">
      <c r="A2027" t="s">
        <v>4490</v>
      </c>
      <c r="B2027" t="s">
        <v>2549</v>
      </c>
      <c r="C2027" t="s">
        <v>2563</v>
      </c>
      <c r="D2027" t="s">
        <v>9562</v>
      </c>
    </row>
    <row r="2028" spans="1:4" x14ac:dyDescent="0.2">
      <c r="A2028" t="s">
        <v>4491</v>
      </c>
      <c r="B2028" t="s">
        <v>2544</v>
      </c>
      <c r="C2028" t="s">
        <v>2563</v>
      </c>
      <c r="D2028" t="s">
        <v>9563</v>
      </c>
    </row>
    <row r="2029" spans="1:4" x14ac:dyDescent="0.2">
      <c r="A2029" t="s">
        <v>4492</v>
      </c>
      <c r="B2029" t="s">
        <v>2549</v>
      </c>
      <c r="C2029" t="s">
        <v>2563</v>
      </c>
      <c r="D2029" t="s">
        <v>9562</v>
      </c>
    </row>
    <row r="2030" spans="1:4" x14ac:dyDescent="0.2">
      <c r="A2030" t="s">
        <v>4493</v>
      </c>
      <c r="B2030" t="s">
        <v>2549</v>
      </c>
      <c r="C2030" t="s">
        <v>2563</v>
      </c>
      <c r="D2030" t="s">
        <v>9562</v>
      </c>
    </row>
    <row r="2031" spans="1:4" x14ac:dyDescent="0.2">
      <c r="A2031" t="s">
        <v>4494</v>
      </c>
      <c r="B2031" t="s">
        <v>2549</v>
      </c>
      <c r="C2031" t="s">
        <v>2563</v>
      </c>
      <c r="D2031" t="s">
        <v>9562</v>
      </c>
    </row>
    <row r="2032" spans="1:4" x14ac:dyDescent="0.2">
      <c r="A2032" t="s">
        <v>4495</v>
      </c>
      <c r="B2032" t="s">
        <v>2544</v>
      </c>
      <c r="C2032" t="s">
        <v>2546</v>
      </c>
      <c r="D2032" t="s">
        <v>9561</v>
      </c>
    </row>
    <row r="2033" spans="1:4" x14ac:dyDescent="0.2">
      <c r="A2033" t="s">
        <v>4496</v>
      </c>
      <c r="B2033" t="s">
        <v>2544</v>
      </c>
      <c r="C2033" t="s">
        <v>2546</v>
      </c>
      <c r="D2033" t="s">
        <v>9561</v>
      </c>
    </row>
    <row r="2034" spans="1:4" x14ac:dyDescent="0.2">
      <c r="A2034" t="s">
        <v>4497</v>
      </c>
      <c r="B2034" t="s">
        <v>2549</v>
      </c>
      <c r="C2034" t="s">
        <v>2546</v>
      </c>
      <c r="D2034" t="s">
        <v>9560</v>
      </c>
    </row>
    <row r="2035" spans="1:4" x14ac:dyDescent="0.2">
      <c r="A2035" t="s">
        <v>4498</v>
      </c>
      <c r="B2035" t="s">
        <v>2549</v>
      </c>
      <c r="C2035" t="s">
        <v>2563</v>
      </c>
      <c r="D2035" t="s">
        <v>9562</v>
      </c>
    </row>
    <row r="2036" spans="1:4" x14ac:dyDescent="0.2">
      <c r="A2036" t="s">
        <v>4499</v>
      </c>
      <c r="B2036" t="s">
        <v>2549</v>
      </c>
      <c r="C2036" t="s">
        <v>2563</v>
      </c>
      <c r="D2036" t="s">
        <v>9562</v>
      </c>
    </row>
    <row r="2037" spans="1:4" x14ac:dyDescent="0.2">
      <c r="A2037" t="s">
        <v>4500</v>
      </c>
      <c r="B2037" t="s">
        <v>2544</v>
      </c>
      <c r="C2037" t="s">
        <v>2546</v>
      </c>
      <c r="D2037" t="s">
        <v>9561</v>
      </c>
    </row>
    <row r="2038" spans="1:4" x14ac:dyDescent="0.2">
      <c r="A2038" t="s">
        <v>4501</v>
      </c>
      <c r="B2038" t="s">
        <v>2549</v>
      </c>
      <c r="C2038" t="s">
        <v>2563</v>
      </c>
      <c r="D2038" t="s">
        <v>9562</v>
      </c>
    </row>
    <row r="2039" spans="1:4" x14ac:dyDescent="0.2">
      <c r="A2039" t="s">
        <v>4502</v>
      </c>
      <c r="B2039" t="s">
        <v>2549</v>
      </c>
      <c r="C2039" t="s">
        <v>2563</v>
      </c>
      <c r="D2039" t="s">
        <v>9562</v>
      </c>
    </row>
    <row r="2040" spans="1:4" x14ac:dyDescent="0.2">
      <c r="A2040" t="s">
        <v>4503</v>
      </c>
      <c r="B2040" t="s">
        <v>2549</v>
      </c>
      <c r="C2040" t="s">
        <v>2563</v>
      </c>
      <c r="D2040" t="s">
        <v>9562</v>
      </c>
    </row>
    <row r="2041" spans="1:4" x14ac:dyDescent="0.2">
      <c r="A2041" t="s">
        <v>4504</v>
      </c>
      <c r="B2041" t="s">
        <v>2549</v>
      </c>
      <c r="C2041" t="s">
        <v>2563</v>
      </c>
      <c r="D2041" t="s">
        <v>9562</v>
      </c>
    </row>
    <row r="2042" spans="1:4" x14ac:dyDescent="0.2">
      <c r="A2042" t="s">
        <v>4505</v>
      </c>
      <c r="B2042" t="s">
        <v>2549</v>
      </c>
      <c r="C2042" t="s">
        <v>2563</v>
      </c>
      <c r="D2042" t="s">
        <v>9562</v>
      </c>
    </row>
    <row r="2043" spans="1:4" x14ac:dyDescent="0.2">
      <c r="A2043" t="s">
        <v>4506</v>
      </c>
      <c r="B2043" t="s">
        <v>2549</v>
      </c>
      <c r="C2043" t="s">
        <v>2563</v>
      </c>
      <c r="D2043" t="s">
        <v>9562</v>
      </c>
    </row>
    <row r="2044" spans="1:4" x14ac:dyDescent="0.2">
      <c r="A2044" t="s">
        <v>4507</v>
      </c>
      <c r="B2044" t="s">
        <v>2544</v>
      </c>
      <c r="C2044" t="s">
        <v>2546</v>
      </c>
      <c r="D2044" t="s">
        <v>9561</v>
      </c>
    </row>
    <row r="2045" spans="1:4" x14ac:dyDescent="0.2">
      <c r="A2045" t="s">
        <v>4508</v>
      </c>
      <c r="B2045" t="s">
        <v>2544</v>
      </c>
      <c r="C2045" t="s">
        <v>2546</v>
      </c>
      <c r="D2045" t="s">
        <v>9561</v>
      </c>
    </row>
    <row r="2046" spans="1:4" x14ac:dyDescent="0.2">
      <c r="A2046" t="s">
        <v>4509</v>
      </c>
      <c r="B2046" t="s">
        <v>2544</v>
      </c>
      <c r="C2046" t="s">
        <v>2563</v>
      </c>
      <c r="D2046" t="s">
        <v>9563</v>
      </c>
    </row>
    <row r="2047" spans="1:4" x14ac:dyDescent="0.2">
      <c r="A2047" t="s">
        <v>4510</v>
      </c>
      <c r="B2047" t="s">
        <v>2544</v>
      </c>
      <c r="C2047" t="s">
        <v>2563</v>
      </c>
      <c r="D2047" t="s">
        <v>9563</v>
      </c>
    </row>
    <row r="2048" spans="1:4" x14ac:dyDescent="0.2">
      <c r="A2048" t="s">
        <v>4511</v>
      </c>
      <c r="B2048" t="s">
        <v>2549</v>
      </c>
      <c r="C2048" t="s">
        <v>2546</v>
      </c>
      <c r="D2048" t="s">
        <v>9560</v>
      </c>
    </row>
    <row r="2049" spans="1:4" x14ac:dyDescent="0.2">
      <c r="A2049" t="s">
        <v>4512</v>
      </c>
      <c r="B2049" t="s">
        <v>2549</v>
      </c>
      <c r="C2049" t="s">
        <v>2546</v>
      </c>
      <c r="D2049" t="s">
        <v>9560</v>
      </c>
    </row>
    <row r="2050" spans="1:4" x14ac:dyDescent="0.2">
      <c r="A2050" t="s">
        <v>4513</v>
      </c>
      <c r="B2050" t="s">
        <v>2549</v>
      </c>
      <c r="C2050" t="s">
        <v>2546</v>
      </c>
      <c r="D2050" t="s">
        <v>9560</v>
      </c>
    </row>
    <row r="2051" spans="1:4" x14ac:dyDescent="0.2">
      <c r="A2051" t="s">
        <v>9651</v>
      </c>
      <c r="B2051" t="s">
        <v>2544</v>
      </c>
      <c r="C2051" t="s">
        <v>2588</v>
      </c>
      <c r="D2051" t="s">
        <v>9567</v>
      </c>
    </row>
    <row r="2052" spans="1:4" x14ac:dyDescent="0.2">
      <c r="A2052" t="s">
        <v>4514</v>
      </c>
      <c r="B2052" t="s">
        <v>2549</v>
      </c>
      <c r="C2052" t="s">
        <v>2563</v>
      </c>
      <c r="D2052" t="s">
        <v>9562</v>
      </c>
    </row>
    <row r="2053" spans="1:4" x14ac:dyDescent="0.2">
      <c r="A2053" t="s">
        <v>9652</v>
      </c>
      <c r="B2053" t="s">
        <v>2544</v>
      </c>
      <c r="C2053" t="s">
        <v>2588</v>
      </c>
      <c r="D2053" t="s">
        <v>9567</v>
      </c>
    </row>
    <row r="2054" spans="1:4" x14ac:dyDescent="0.2">
      <c r="A2054" t="s">
        <v>4515</v>
      </c>
      <c r="B2054" t="s">
        <v>2549</v>
      </c>
      <c r="C2054" t="s">
        <v>2563</v>
      </c>
      <c r="D2054" t="s">
        <v>9562</v>
      </c>
    </row>
    <row r="2055" spans="1:4" x14ac:dyDescent="0.2">
      <c r="A2055" t="s">
        <v>4516</v>
      </c>
      <c r="B2055" t="s">
        <v>2544</v>
      </c>
      <c r="C2055" t="s">
        <v>2546</v>
      </c>
      <c r="D2055" t="s">
        <v>9561</v>
      </c>
    </row>
    <row r="2056" spans="1:4" x14ac:dyDescent="0.2">
      <c r="A2056" t="s">
        <v>4517</v>
      </c>
      <c r="B2056" t="s">
        <v>2544</v>
      </c>
      <c r="C2056" t="s">
        <v>2563</v>
      </c>
      <c r="D2056" t="s">
        <v>9563</v>
      </c>
    </row>
    <row r="2057" spans="1:4" x14ac:dyDescent="0.2">
      <c r="A2057" t="s">
        <v>4518</v>
      </c>
      <c r="B2057" t="s">
        <v>2544</v>
      </c>
      <c r="C2057" t="s">
        <v>2563</v>
      </c>
      <c r="D2057" t="s">
        <v>9563</v>
      </c>
    </row>
    <row r="2058" spans="1:4" x14ac:dyDescent="0.2">
      <c r="A2058" t="s">
        <v>4519</v>
      </c>
      <c r="B2058" t="s">
        <v>2544</v>
      </c>
      <c r="C2058" t="s">
        <v>2563</v>
      </c>
      <c r="D2058" t="s">
        <v>9563</v>
      </c>
    </row>
    <row r="2059" spans="1:4" x14ac:dyDescent="0.2">
      <c r="A2059" t="s">
        <v>4520</v>
      </c>
      <c r="B2059" t="s">
        <v>2549</v>
      </c>
      <c r="C2059" t="s">
        <v>2546</v>
      </c>
      <c r="D2059" t="s">
        <v>9560</v>
      </c>
    </row>
    <row r="2060" spans="1:4" x14ac:dyDescent="0.2">
      <c r="A2060" t="s">
        <v>4521</v>
      </c>
      <c r="B2060" t="s">
        <v>2544</v>
      </c>
      <c r="C2060" t="s">
        <v>2563</v>
      </c>
      <c r="D2060" t="s">
        <v>9563</v>
      </c>
    </row>
    <row r="2061" spans="1:4" x14ac:dyDescent="0.2">
      <c r="A2061" t="s">
        <v>4522</v>
      </c>
      <c r="B2061" t="s">
        <v>2549</v>
      </c>
      <c r="C2061" t="s">
        <v>2563</v>
      </c>
      <c r="D2061" t="s">
        <v>9562</v>
      </c>
    </row>
    <row r="2062" spans="1:4" x14ac:dyDescent="0.2">
      <c r="A2062" t="s">
        <v>4523</v>
      </c>
      <c r="B2062" t="s">
        <v>2549</v>
      </c>
      <c r="C2062" t="s">
        <v>2563</v>
      </c>
      <c r="D2062" t="s">
        <v>9562</v>
      </c>
    </row>
    <row r="2063" spans="1:4" x14ac:dyDescent="0.2">
      <c r="A2063" t="s">
        <v>4524</v>
      </c>
      <c r="B2063" t="s">
        <v>2549</v>
      </c>
      <c r="C2063" t="s">
        <v>2563</v>
      </c>
      <c r="D2063" t="s">
        <v>9562</v>
      </c>
    </row>
    <row r="2064" spans="1:4" x14ac:dyDescent="0.2">
      <c r="A2064" t="s">
        <v>4525</v>
      </c>
      <c r="B2064" t="s">
        <v>2544</v>
      </c>
      <c r="C2064" t="s">
        <v>2563</v>
      </c>
      <c r="D2064" t="s">
        <v>9563</v>
      </c>
    </row>
    <row r="2065" spans="1:4" x14ac:dyDescent="0.2">
      <c r="A2065" t="s">
        <v>4526</v>
      </c>
      <c r="B2065" t="s">
        <v>2544</v>
      </c>
      <c r="C2065" t="s">
        <v>2563</v>
      </c>
      <c r="D2065" t="s">
        <v>9563</v>
      </c>
    </row>
    <row r="2066" spans="1:4" x14ac:dyDescent="0.2">
      <c r="A2066" t="s">
        <v>4527</v>
      </c>
      <c r="B2066" t="s">
        <v>2544</v>
      </c>
      <c r="C2066" t="s">
        <v>2563</v>
      </c>
      <c r="D2066" t="s">
        <v>9563</v>
      </c>
    </row>
    <row r="2067" spans="1:4" x14ac:dyDescent="0.2">
      <c r="A2067" t="s">
        <v>4528</v>
      </c>
      <c r="B2067" t="s">
        <v>2549</v>
      </c>
      <c r="C2067" t="s">
        <v>2546</v>
      </c>
      <c r="D2067" t="s">
        <v>9560</v>
      </c>
    </row>
    <row r="2068" spans="1:4" x14ac:dyDescent="0.2">
      <c r="A2068" t="s">
        <v>4529</v>
      </c>
      <c r="B2068" t="s">
        <v>2549</v>
      </c>
      <c r="C2068" t="s">
        <v>2563</v>
      </c>
      <c r="D2068" t="s">
        <v>9562</v>
      </c>
    </row>
    <row r="2069" spans="1:4" x14ac:dyDescent="0.2">
      <c r="A2069" t="s">
        <v>4530</v>
      </c>
      <c r="B2069" t="s">
        <v>2549</v>
      </c>
      <c r="C2069" t="s">
        <v>2546</v>
      </c>
      <c r="D2069" t="s">
        <v>9560</v>
      </c>
    </row>
    <row r="2070" spans="1:4" x14ac:dyDescent="0.2">
      <c r="A2070" t="s">
        <v>4531</v>
      </c>
      <c r="B2070" t="s">
        <v>2549</v>
      </c>
      <c r="C2070" t="s">
        <v>2546</v>
      </c>
      <c r="D2070" t="s">
        <v>9560</v>
      </c>
    </row>
    <row r="2071" spans="1:4" x14ac:dyDescent="0.2">
      <c r="A2071" t="s">
        <v>4532</v>
      </c>
      <c r="B2071" t="s">
        <v>2549</v>
      </c>
      <c r="C2071" t="s">
        <v>2546</v>
      </c>
      <c r="D2071" t="s">
        <v>9560</v>
      </c>
    </row>
    <row r="2072" spans="1:4" x14ac:dyDescent="0.2">
      <c r="A2072" t="s">
        <v>4533</v>
      </c>
      <c r="B2072" t="s">
        <v>2549</v>
      </c>
      <c r="C2072" t="s">
        <v>2546</v>
      </c>
      <c r="D2072" t="s">
        <v>9560</v>
      </c>
    </row>
    <row r="2073" spans="1:4" x14ac:dyDescent="0.2">
      <c r="A2073" t="s">
        <v>4534</v>
      </c>
      <c r="B2073" t="s">
        <v>2544</v>
      </c>
      <c r="C2073" t="s">
        <v>2588</v>
      </c>
      <c r="D2073" t="s">
        <v>9567</v>
      </c>
    </row>
    <row r="2074" spans="1:4" x14ac:dyDescent="0.2">
      <c r="A2074" t="s">
        <v>4535</v>
      </c>
      <c r="B2074" t="s">
        <v>2549</v>
      </c>
      <c r="C2074" t="s">
        <v>2546</v>
      </c>
      <c r="D2074" t="s">
        <v>9560</v>
      </c>
    </row>
    <row r="2075" spans="1:4" x14ac:dyDescent="0.2">
      <c r="A2075" t="s">
        <v>4536</v>
      </c>
      <c r="B2075" t="s">
        <v>2549</v>
      </c>
      <c r="C2075" t="s">
        <v>2546</v>
      </c>
      <c r="D2075" t="s">
        <v>9560</v>
      </c>
    </row>
    <row r="2076" spans="1:4" x14ac:dyDescent="0.2">
      <c r="A2076" t="s">
        <v>4537</v>
      </c>
      <c r="B2076" t="s">
        <v>2549</v>
      </c>
      <c r="C2076" t="s">
        <v>2563</v>
      </c>
      <c r="D2076" t="s">
        <v>9562</v>
      </c>
    </row>
    <row r="2077" spans="1:4" x14ac:dyDescent="0.2">
      <c r="A2077" t="s">
        <v>4538</v>
      </c>
      <c r="B2077" t="s">
        <v>2544</v>
      </c>
      <c r="C2077" t="s">
        <v>2563</v>
      </c>
      <c r="D2077" t="s">
        <v>9563</v>
      </c>
    </row>
    <row r="2078" spans="1:4" x14ac:dyDescent="0.2">
      <c r="A2078" t="s">
        <v>4539</v>
      </c>
      <c r="B2078" t="s">
        <v>2549</v>
      </c>
      <c r="C2078" t="s">
        <v>2563</v>
      </c>
      <c r="D2078" t="s">
        <v>9562</v>
      </c>
    </row>
    <row r="2079" spans="1:4" x14ac:dyDescent="0.2">
      <c r="A2079" t="s">
        <v>4540</v>
      </c>
      <c r="B2079" t="s">
        <v>2544</v>
      </c>
      <c r="C2079" t="s">
        <v>2563</v>
      </c>
      <c r="D2079" t="s">
        <v>9563</v>
      </c>
    </row>
    <row r="2080" spans="1:4" x14ac:dyDescent="0.2">
      <c r="A2080" t="s">
        <v>4541</v>
      </c>
      <c r="B2080" t="s">
        <v>2544</v>
      </c>
      <c r="C2080" t="s">
        <v>2563</v>
      </c>
      <c r="D2080" t="s">
        <v>9563</v>
      </c>
    </row>
    <row r="2081" spans="1:4" x14ac:dyDescent="0.2">
      <c r="A2081" t="s">
        <v>4542</v>
      </c>
      <c r="B2081" t="s">
        <v>2549</v>
      </c>
      <c r="C2081" t="s">
        <v>2546</v>
      </c>
      <c r="D2081" t="s">
        <v>9560</v>
      </c>
    </row>
    <row r="2082" spans="1:4" x14ac:dyDescent="0.2">
      <c r="A2082" t="s">
        <v>4543</v>
      </c>
      <c r="B2082" t="s">
        <v>2544</v>
      </c>
      <c r="C2082" t="s">
        <v>2563</v>
      </c>
      <c r="D2082" t="s">
        <v>9563</v>
      </c>
    </row>
    <row r="2083" spans="1:4" x14ac:dyDescent="0.2">
      <c r="A2083" t="s">
        <v>4544</v>
      </c>
      <c r="B2083" t="s">
        <v>2544</v>
      </c>
      <c r="C2083" t="s">
        <v>2546</v>
      </c>
      <c r="D2083" t="s">
        <v>9561</v>
      </c>
    </row>
    <row r="2084" spans="1:4" x14ac:dyDescent="0.2">
      <c r="A2084" t="s">
        <v>4545</v>
      </c>
      <c r="B2084" t="s">
        <v>2544</v>
      </c>
      <c r="C2084" t="s">
        <v>2546</v>
      </c>
      <c r="D2084" t="s">
        <v>9561</v>
      </c>
    </row>
    <row r="2085" spans="1:4" x14ac:dyDescent="0.2">
      <c r="A2085" t="s">
        <v>4546</v>
      </c>
      <c r="B2085" t="s">
        <v>2544</v>
      </c>
      <c r="C2085" t="s">
        <v>2563</v>
      </c>
      <c r="D2085" t="s">
        <v>9563</v>
      </c>
    </row>
    <row r="2086" spans="1:4" x14ac:dyDescent="0.2">
      <c r="A2086" t="s">
        <v>4547</v>
      </c>
      <c r="B2086" t="s">
        <v>2544</v>
      </c>
      <c r="C2086" t="s">
        <v>2563</v>
      </c>
      <c r="D2086" t="s">
        <v>9563</v>
      </c>
    </row>
    <row r="2087" spans="1:4" x14ac:dyDescent="0.2">
      <c r="A2087" t="s">
        <v>4548</v>
      </c>
      <c r="B2087" t="s">
        <v>2549</v>
      </c>
      <c r="C2087" t="s">
        <v>2563</v>
      </c>
      <c r="D2087" t="s">
        <v>9562</v>
      </c>
    </row>
    <row r="2088" spans="1:4" x14ac:dyDescent="0.2">
      <c r="A2088" t="s">
        <v>4549</v>
      </c>
      <c r="B2088" t="s">
        <v>2549</v>
      </c>
      <c r="C2088" t="s">
        <v>2563</v>
      </c>
      <c r="D2088" t="s">
        <v>9562</v>
      </c>
    </row>
    <row r="2089" spans="1:4" x14ac:dyDescent="0.2">
      <c r="A2089" t="s">
        <v>4550</v>
      </c>
      <c r="B2089" t="s">
        <v>2549</v>
      </c>
      <c r="C2089" t="s">
        <v>2563</v>
      </c>
      <c r="D2089" t="s">
        <v>9562</v>
      </c>
    </row>
    <row r="2090" spans="1:4" x14ac:dyDescent="0.2">
      <c r="A2090" t="s">
        <v>4551</v>
      </c>
      <c r="B2090" t="s">
        <v>2549</v>
      </c>
      <c r="C2090" t="s">
        <v>2563</v>
      </c>
      <c r="D2090" t="s">
        <v>9562</v>
      </c>
    </row>
    <row r="2091" spans="1:4" x14ac:dyDescent="0.2">
      <c r="A2091" t="s">
        <v>4552</v>
      </c>
      <c r="B2091" t="s">
        <v>2549</v>
      </c>
      <c r="C2091" t="s">
        <v>2563</v>
      </c>
      <c r="D2091" t="s">
        <v>9562</v>
      </c>
    </row>
    <row r="2092" spans="1:4" x14ac:dyDescent="0.2">
      <c r="A2092" t="s">
        <v>4553</v>
      </c>
      <c r="B2092" t="s">
        <v>2549</v>
      </c>
      <c r="C2092" t="s">
        <v>2563</v>
      </c>
      <c r="D2092" t="s">
        <v>9562</v>
      </c>
    </row>
    <row r="2093" spans="1:4" x14ac:dyDescent="0.2">
      <c r="A2093" t="s">
        <v>4554</v>
      </c>
      <c r="B2093" t="s">
        <v>2549</v>
      </c>
      <c r="C2093" t="s">
        <v>2563</v>
      </c>
      <c r="D2093" t="s">
        <v>9562</v>
      </c>
    </row>
    <row r="2094" spans="1:4" x14ac:dyDescent="0.2">
      <c r="A2094" t="s">
        <v>4555</v>
      </c>
      <c r="B2094" t="s">
        <v>2549</v>
      </c>
      <c r="C2094" t="s">
        <v>2563</v>
      </c>
      <c r="D2094" t="s">
        <v>9562</v>
      </c>
    </row>
    <row r="2095" spans="1:4" x14ac:dyDescent="0.2">
      <c r="A2095" t="s">
        <v>4556</v>
      </c>
      <c r="B2095" t="s">
        <v>2549</v>
      </c>
      <c r="C2095" t="s">
        <v>2563</v>
      </c>
      <c r="D2095" t="s">
        <v>9562</v>
      </c>
    </row>
    <row r="2096" spans="1:4" x14ac:dyDescent="0.2">
      <c r="A2096" t="s">
        <v>4557</v>
      </c>
      <c r="B2096" t="s">
        <v>2549</v>
      </c>
      <c r="C2096" t="s">
        <v>2563</v>
      </c>
      <c r="D2096" t="s">
        <v>9562</v>
      </c>
    </row>
    <row r="2097" spans="1:4" x14ac:dyDescent="0.2">
      <c r="A2097" t="s">
        <v>4558</v>
      </c>
      <c r="B2097" t="s">
        <v>2549</v>
      </c>
      <c r="C2097" t="s">
        <v>2563</v>
      </c>
      <c r="D2097" t="s">
        <v>9562</v>
      </c>
    </row>
    <row r="2098" spans="1:4" x14ac:dyDescent="0.2">
      <c r="A2098" t="s">
        <v>4559</v>
      </c>
      <c r="B2098" t="s">
        <v>2549</v>
      </c>
      <c r="C2098" t="s">
        <v>2563</v>
      </c>
      <c r="D2098" t="s">
        <v>9562</v>
      </c>
    </row>
    <row r="2099" spans="1:4" x14ac:dyDescent="0.2">
      <c r="A2099" t="s">
        <v>4560</v>
      </c>
      <c r="B2099" t="s">
        <v>2544</v>
      </c>
      <c r="C2099" t="s">
        <v>2588</v>
      </c>
      <c r="D2099" t="s">
        <v>9567</v>
      </c>
    </row>
    <row r="2100" spans="1:4" x14ac:dyDescent="0.2">
      <c r="A2100" t="s">
        <v>9653</v>
      </c>
      <c r="B2100" t="s">
        <v>2549</v>
      </c>
      <c r="C2100" t="s">
        <v>2588</v>
      </c>
      <c r="D2100" t="s">
        <v>9565</v>
      </c>
    </row>
    <row r="2101" spans="1:4" x14ac:dyDescent="0.2">
      <c r="A2101" t="s">
        <v>4561</v>
      </c>
      <c r="B2101" t="s">
        <v>2544</v>
      </c>
      <c r="C2101" t="s">
        <v>2563</v>
      </c>
      <c r="D2101" t="s">
        <v>9563</v>
      </c>
    </row>
    <row r="2102" spans="1:4" x14ac:dyDescent="0.2">
      <c r="A2102" t="s">
        <v>4562</v>
      </c>
      <c r="B2102" t="s">
        <v>2549</v>
      </c>
      <c r="C2102" t="s">
        <v>2563</v>
      </c>
      <c r="D2102" t="s">
        <v>9562</v>
      </c>
    </row>
    <row r="2103" spans="1:4" x14ac:dyDescent="0.2">
      <c r="A2103" t="s">
        <v>4563</v>
      </c>
      <c r="B2103" t="s">
        <v>2549</v>
      </c>
      <c r="C2103" t="s">
        <v>2563</v>
      </c>
      <c r="D2103" t="s">
        <v>9562</v>
      </c>
    </row>
    <row r="2104" spans="1:4" x14ac:dyDescent="0.2">
      <c r="A2104" t="s">
        <v>4564</v>
      </c>
      <c r="B2104" t="s">
        <v>2549</v>
      </c>
      <c r="C2104" t="s">
        <v>2546</v>
      </c>
      <c r="D2104" t="s">
        <v>9560</v>
      </c>
    </row>
    <row r="2105" spans="1:4" x14ac:dyDescent="0.2">
      <c r="A2105" t="s">
        <v>4565</v>
      </c>
      <c r="B2105" t="s">
        <v>2549</v>
      </c>
      <c r="C2105" t="s">
        <v>2546</v>
      </c>
      <c r="D2105" t="s">
        <v>9560</v>
      </c>
    </row>
    <row r="2106" spans="1:4" x14ac:dyDescent="0.2">
      <c r="A2106" t="s">
        <v>4566</v>
      </c>
      <c r="B2106" t="s">
        <v>2549</v>
      </c>
      <c r="C2106" t="s">
        <v>2563</v>
      </c>
      <c r="D2106" t="s">
        <v>9562</v>
      </c>
    </row>
    <row r="2107" spans="1:4" x14ac:dyDescent="0.2">
      <c r="A2107" t="s">
        <v>4567</v>
      </c>
      <c r="B2107" t="s">
        <v>2549</v>
      </c>
      <c r="C2107" t="s">
        <v>2563</v>
      </c>
      <c r="D2107" t="s">
        <v>9562</v>
      </c>
    </row>
    <row r="2108" spans="1:4" x14ac:dyDescent="0.2">
      <c r="A2108" t="s">
        <v>9654</v>
      </c>
      <c r="B2108" t="s">
        <v>2549</v>
      </c>
      <c r="C2108" t="s">
        <v>2588</v>
      </c>
      <c r="D2108" t="s">
        <v>9565</v>
      </c>
    </row>
    <row r="2109" spans="1:4" x14ac:dyDescent="0.2">
      <c r="A2109" t="s">
        <v>4568</v>
      </c>
      <c r="B2109" t="s">
        <v>2544</v>
      </c>
      <c r="C2109" t="s">
        <v>2563</v>
      </c>
      <c r="D2109" t="s">
        <v>9563</v>
      </c>
    </row>
    <row r="2110" spans="1:4" x14ac:dyDescent="0.2">
      <c r="A2110" t="s">
        <v>4569</v>
      </c>
      <c r="B2110" t="s">
        <v>2549</v>
      </c>
      <c r="C2110" t="s">
        <v>2563</v>
      </c>
      <c r="D2110" t="s">
        <v>9562</v>
      </c>
    </row>
    <row r="2111" spans="1:4" x14ac:dyDescent="0.2">
      <c r="A2111" t="s">
        <v>4570</v>
      </c>
      <c r="B2111" t="s">
        <v>2549</v>
      </c>
      <c r="C2111" t="s">
        <v>2563</v>
      </c>
      <c r="D2111" t="s">
        <v>9562</v>
      </c>
    </row>
    <row r="2112" spans="1:4" x14ac:dyDescent="0.2">
      <c r="A2112" t="s">
        <v>4571</v>
      </c>
      <c r="B2112" t="s">
        <v>2549</v>
      </c>
      <c r="C2112" t="s">
        <v>2546</v>
      </c>
      <c r="D2112" t="s">
        <v>9560</v>
      </c>
    </row>
    <row r="2113" spans="1:4" x14ac:dyDescent="0.2">
      <c r="A2113" t="s">
        <v>4572</v>
      </c>
      <c r="B2113" t="s">
        <v>2549</v>
      </c>
      <c r="C2113" t="s">
        <v>2546</v>
      </c>
      <c r="D2113" t="s">
        <v>9560</v>
      </c>
    </row>
    <row r="2114" spans="1:4" x14ac:dyDescent="0.2">
      <c r="A2114" t="s">
        <v>4573</v>
      </c>
      <c r="B2114" t="s">
        <v>2549</v>
      </c>
      <c r="C2114" t="s">
        <v>2546</v>
      </c>
      <c r="D2114" t="s">
        <v>9560</v>
      </c>
    </row>
    <row r="2115" spans="1:4" x14ac:dyDescent="0.2">
      <c r="A2115" t="s">
        <v>4574</v>
      </c>
      <c r="B2115" t="s">
        <v>2544</v>
      </c>
      <c r="C2115" t="s">
        <v>2563</v>
      </c>
      <c r="D2115" t="s">
        <v>9563</v>
      </c>
    </row>
    <row r="2116" spans="1:4" x14ac:dyDescent="0.2">
      <c r="A2116" t="s">
        <v>4575</v>
      </c>
      <c r="B2116" t="s">
        <v>2544</v>
      </c>
      <c r="C2116" t="s">
        <v>2563</v>
      </c>
      <c r="D2116" t="s">
        <v>9563</v>
      </c>
    </row>
    <row r="2117" spans="1:4" x14ac:dyDescent="0.2">
      <c r="A2117" t="s">
        <v>4576</v>
      </c>
      <c r="B2117" t="s">
        <v>2549</v>
      </c>
      <c r="C2117" t="s">
        <v>2546</v>
      </c>
      <c r="D2117" t="s">
        <v>9560</v>
      </c>
    </row>
    <row r="2118" spans="1:4" x14ac:dyDescent="0.2">
      <c r="A2118" t="s">
        <v>4577</v>
      </c>
      <c r="B2118" t="s">
        <v>2549</v>
      </c>
      <c r="C2118" t="s">
        <v>2563</v>
      </c>
      <c r="D2118" t="s">
        <v>9562</v>
      </c>
    </row>
    <row r="2119" spans="1:4" x14ac:dyDescent="0.2">
      <c r="A2119" t="s">
        <v>4578</v>
      </c>
      <c r="B2119" t="s">
        <v>2544</v>
      </c>
      <c r="C2119" t="s">
        <v>2546</v>
      </c>
      <c r="D2119" t="s">
        <v>9561</v>
      </c>
    </row>
    <row r="2120" spans="1:4" x14ac:dyDescent="0.2">
      <c r="A2120" t="s">
        <v>4579</v>
      </c>
      <c r="B2120" t="s">
        <v>2549</v>
      </c>
      <c r="C2120" t="s">
        <v>2563</v>
      </c>
      <c r="D2120" t="s">
        <v>9562</v>
      </c>
    </row>
    <row r="2121" spans="1:4" x14ac:dyDescent="0.2">
      <c r="A2121" t="s">
        <v>4580</v>
      </c>
      <c r="B2121" t="s">
        <v>2544</v>
      </c>
      <c r="C2121" t="s">
        <v>2563</v>
      </c>
      <c r="D2121" t="s">
        <v>9563</v>
      </c>
    </row>
    <row r="2122" spans="1:4" x14ac:dyDescent="0.2">
      <c r="A2122" t="s">
        <v>4581</v>
      </c>
      <c r="B2122" t="s">
        <v>2544</v>
      </c>
      <c r="C2122" t="s">
        <v>2563</v>
      </c>
      <c r="D2122" t="s">
        <v>9563</v>
      </c>
    </row>
    <row r="2123" spans="1:4" x14ac:dyDescent="0.2">
      <c r="A2123" t="s">
        <v>4582</v>
      </c>
      <c r="B2123" t="s">
        <v>2549</v>
      </c>
      <c r="C2123" t="s">
        <v>2546</v>
      </c>
      <c r="D2123" t="s">
        <v>9560</v>
      </c>
    </row>
    <row r="2124" spans="1:4" x14ac:dyDescent="0.2">
      <c r="A2124" t="s">
        <v>4583</v>
      </c>
      <c r="B2124" t="s">
        <v>2544</v>
      </c>
      <c r="C2124" t="s">
        <v>2546</v>
      </c>
      <c r="D2124" t="s">
        <v>9561</v>
      </c>
    </row>
    <row r="2125" spans="1:4" x14ac:dyDescent="0.2">
      <c r="A2125" t="s">
        <v>4584</v>
      </c>
      <c r="B2125" t="s">
        <v>2544</v>
      </c>
      <c r="C2125" t="s">
        <v>2546</v>
      </c>
      <c r="D2125" t="s">
        <v>9561</v>
      </c>
    </row>
    <row r="2126" spans="1:4" x14ac:dyDescent="0.2">
      <c r="A2126" t="s">
        <v>4585</v>
      </c>
      <c r="B2126" t="s">
        <v>2544</v>
      </c>
      <c r="C2126" t="s">
        <v>2546</v>
      </c>
      <c r="D2126" t="s">
        <v>9561</v>
      </c>
    </row>
    <row r="2127" spans="1:4" x14ac:dyDescent="0.2">
      <c r="A2127" t="s">
        <v>4586</v>
      </c>
      <c r="B2127" t="s">
        <v>2544</v>
      </c>
      <c r="C2127" t="s">
        <v>2546</v>
      </c>
      <c r="D2127" t="s">
        <v>9561</v>
      </c>
    </row>
    <row r="2128" spans="1:4" x14ac:dyDescent="0.2">
      <c r="A2128" t="s">
        <v>4587</v>
      </c>
      <c r="B2128" t="s">
        <v>2549</v>
      </c>
      <c r="C2128" t="s">
        <v>2546</v>
      </c>
      <c r="D2128" t="s">
        <v>9560</v>
      </c>
    </row>
    <row r="2129" spans="1:4" x14ac:dyDescent="0.2">
      <c r="A2129" t="s">
        <v>4588</v>
      </c>
      <c r="B2129" t="s">
        <v>2544</v>
      </c>
      <c r="C2129" t="s">
        <v>2546</v>
      </c>
      <c r="D2129" t="s">
        <v>9561</v>
      </c>
    </row>
    <row r="2130" spans="1:4" x14ac:dyDescent="0.2">
      <c r="A2130" t="s">
        <v>4589</v>
      </c>
      <c r="B2130" t="s">
        <v>2549</v>
      </c>
      <c r="C2130" t="s">
        <v>2546</v>
      </c>
      <c r="D2130" t="s">
        <v>9560</v>
      </c>
    </row>
    <row r="2131" spans="1:4" x14ac:dyDescent="0.2">
      <c r="A2131" t="s">
        <v>4590</v>
      </c>
      <c r="B2131" t="s">
        <v>2549</v>
      </c>
      <c r="C2131" t="s">
        <v>2546</v>
      </c>
      <c r="D2131" t="s">
        <v>9560</v>
      </c>
    </row>
    <row r="2132" spans="1:4" x14ac:dyDescent="0.2">
      <c r="A2132" t="s">
        <v>4591</v>
      </c>
      <c r="B2132" t="s">
        <v>2549</v>
      </c>
      <c r="C2132" t="s">
        <v>2546</v>
      </c>
      <c r="D2132" t="s">
        <v>9560</v>
      </c>
    </row>
    <row r="2133" spans="1:4" x14ac:dyDescent="0.2">
      <c r="A2133" t="s">
        <v>4592</v>
      </c>
      <c r="B2133" t="s">
        <v>2549</v>
      </c>
      <c r="C2133" t="s">
        <v>2546</v>
      </c>
      <c r="D2133" t="s">
        <v>9560</v>
      </c>
    </row>
    <row r="2134" spans="1:4" x14ac:dyDescent="0.2">
      <c r="A2134" t="s">
        <v>4593</v>
      </c>
      <c r="B2134" t="s">
        <v>2544</v>
      </c>
      <c r="C2134" t="s">
        <v>2546</v>
      </c>
      <c r="D2134" t="s">
        <v>9561</v>
      </c>
    </row>
    <row r="2135" spans="1:4" x14ac:dyDescent="0.2">
      <c r="A2135" t="s">
        <v>4594</v>
      </c>
      <c r="B2135" t="s">
        <v>2549</v>
      </c>
      <c r="C2135" t="s">
        <v>2563</v>
      </c>
      <c r="D2135" t="s">
        <v>9562</v>
      </c>
    </row>
    <row r="2136" spans="1:4" x14ac:dyDescent="0.2">
      <c r="A2136" t="s">
        <v>4595</v>
      </c>
      <c r="B2136" t="s">
        <v>2544</v>
      </c>
      <c r="C2136" t="s">
        <v>2546</v>
      </c>
      <c r="D2136" t="s">
        <v>9561</v>
      </c>
    </row>
    <row r="2137" spans="1:4" x14ac:dyDescent="0.2">
      <c r="A2137" t="s">
        <v>4596</v>
      </c>
      <c r="B2137" t="s">
        <v>2549</v>
      </c>
      <c r="C2137" t="s">
        <v>2546</v>
      </c>
      <c r="D2137" t="s">
        <v>9560</v>
      </c>
    </row>
    <row r="2138" spans="1:4" x14ac:dyDescent="0.2">
      <c r="A2138" t="s">
        <v>4597</v>
      </c>
      <c r="B2138" t="s">
        <v>2544</v>
      </c>
      <c r="C2138" t="s">
        <v>2546</v>
      </c>
      <c r="D2138" t="s">
        <v>9561</v>
      </c>
    </row>
    <row r="2139" spans="1:4" x14ac:dyDescent="0.2">
      <c r="A2139" t="s">
        <v>4599</v>
      </c>
      <c r="B2139" t="s">
        <v>2549</v>
      </c>
      <c r="C2139" t="s">
        <v>2563</v>
      </c>
      <c r="D2139" t="s">
        <v>9562</v>
      </c>
    </row>
    <row r="2140" spans="1:4" x14ac:dyDescent="0.2">
      <c r="A2140" t="s">
        <v>4598</v>
      </c>
      <c r="B2140" t="s">
        <v>2544</v>
      </c>
      <c r="C2140" t="s">
        <v>2563</v>
      </c>
      <c r="D2140" t="s">
        <v>9563</v>
      </c>
    </row>
    <row r="2141" spans="1:4" x14ac:dyDescent="0.2">
      <c r="A2141" t="s">
        <v>4602</v>
      </c>
      <c r="B2141" t="s">
        <v>2544</v>
      </c>
      <c r="C2141" t="s">
        <v>2563</v>
      </c>
      <c r="D2141" t="s">
        <v>9563</v>
      </c>
    </row>
    <row r="2142" spans="1:4" x14ac:dyDescent="0.2">
      <c r="A2142" t="s">
        <v>4600</v>
      </c>
      <c r="B2142" t="s">
        <v>2549</v>
      </c>
      <c r="C2142" t="s">
        <v>2563</v>
      </c>
      <c r="D2142" t="s">
        <v>9562</v>
      </c>
    </row>
    <row r="2143" spans="1:4" x14ac:dyDescent="0.2">
      <c r="A2143" t="s">
        <v>4601</v>
      </c>
      <c r="B2143" t="s">
        <v>2549</v>
      </c>
      <c r="C2143" t="s">
        <v>2546</v>
      </c>
      <c r="D2143" t="s">
        <v>9560</v>
      </c>
    </row>
    <row r="2144" spans="1:4" x14ac:dyDescent="0.2">
      <c r="A2144" t="s">
        <v>4603</v>
      </c>
      <c r="B2144" t="s">
        <v>2544</v>
      </c>
      <c r="C2144" t="s">
        <v>2546</v>
      </c>
      <c r="D2144" t="s">
        <v>9561</v>
      </c>
    </row>
    <row r="2145" spans="1:4" x14ac:dyDescent="0.2">
      <c r="A2145" t="s">
        <v>4604</v>
      </c>
      <c r="B2145" t="s">
        <v>2549</v>
      </c>
      <c r="C2145" t="s">
        <v>2563</v>
      </c>
      <c r="D2145" t="s">
        <v>9562</v>
      </c>
    </row>
    <row r="2146" spans="1:4" x14ac:dyDescent="0.2">
      <c r="A2146" t="s">
        <v>4605</v>
      </c>
      <c r="B2146" t="s">
        <v>2549</v>
      </c>
      <c r="C2146" t="s">
        <v>2563</v>
      </c>
      <c r="D2146" t="s">
        <v>9562</v>
      </c>
    </row>
    <row r="2147" spans="1:4" x14ac:dyDescent="0.2">
      <c r="A2147" t="s">
        <v>4606</v>
      </c>
      <c r="B2147" t="s">
        <v>2549</v>
      </c>
      <c r="C2147" t="s">
        <v>2563</v>
      </c>
      <c r="D2147" t="s">
        <v>9562</v>
      </c>
    </row>
    <row r="2148" spans="1:4" x14ac:dyDescent="0.2">
      <c r="A2148" t="s">
        <v>4607</v>
      </c>
      <c r="B2148" t="s">
        <v>2549</v>
      </c>
      <c r="C2148" t="s">
        <v>2563</v>
      </c>
      <c r="D2148" t="s">
        <v>9562</v>
      </c>
    </row>
    <row r="2149" spans="1:4" x14ac:dyDescent="0.2">
      <c r="A2149" t="s">
        <v>4608</v>
      </c>
      <c r="B2149" t="s">
        <v>2549</v>
      </c>
      <c r="C2149" t="s">
        <v>2563</v>
      </c>
      <c r="D2149" t="s">
        <v>9562</v>
      </c>
    </row>
    <row r="2150" spans="1:4" x14ac:dyDescent="0.2">
      <c r="A2150" t="s">
        <v>4609</v>
      </c>
      <c r="B2150" t="s">
        <v>2549</v>
      </c>
      <c r="C2150" t="s">
        <v>2563</v>
      </c>
      <c r="D2150" t="s">
        <v>9562</v>
      </c>
    </row>
    <row r="2151" spans="1:4" x14ac:dyDescent="0.2">
      <c r="A2151" t="s">
        <v>4610</v>
      </c>
      <c r="B2151" t="s">
        <v>2544</v>
      </c>
      <c r="C2151" t="s">
        <v>2546</v>
      </c>
      <c r="D2151" t="s">
        <v>9561</v>
      </c>
    </row>
    <row r="2152" spans="1:4" x14ac:dyDescent="0.2">
      <c r="A2152" t="s">
        <v>9655</v>
      </c>
      <c r="B2152" t="s">
        <v>2549</v>
      </c>
      <c r="C2152" t="s">
        <v>2588</v>
      </c>
      <c r="D2152" t="s">
        <v>9565</v>
      </c>
    </row>
    <row r="2153" spans="1:4" x14ac:dyDescent="0.2">
      <c r="A2153" t="s">
        <v>9656</v>
      </c>
      <c r="B2153" t="s">
        <v>2544</v>
      </c>
      <c r="C2153" t="s">
        <v>2588</v>
      </c>
      <c r="D2153" t="s">
        <v>9567</v>
      </c>
    </row>
    <row r="2154" spans="1:4" x14ac:dyDescent="0.2">
      <c r="A2154" t="s">
        <v>4611</v>
      </c>
      <c r="B2154" t="s">
        <v>2544</v>
      </c>
      <c r="C2154" t="s">
        <v>2546</v>
      </c>
      <c r="D2154" t="s">
        <v>9561</v>
      </c>
    </row>
    <row r="2155" spans="1:4" x14ac:dyDescent="0.2">
      <c r="A2155" t="s">
        <v>4612</v>
      </c>
      <c r="B2155" t="s">
        <v>2544</v>
      </c>
      <c r="C2155" t="s">
        <v>2546</v>
      </c>
      <c r="D2155" t="s">
        <v>9561</v>
      </c>
    </row>
    <row r="2156" spans="1:4" x14ac:dyDescent="0.2">
      <c r="A2156" t="s">
        <v>4613</v>
      </c>
      <c r="B2156" t="s">
        <v>2544</v>
      </c>
      <c r="C2156" t="s">
        <v>2563</v>
      </c>
      <c r="D2156" t="s">
        <v>9563</v>
      </c>
    </row>
    <row r="2157" spans="1:4" x14ac:dyDescent="0.2">
      <c r="A2157" t="s">
        <v>4614</v>
      </c>
      <c r="B2157" t="s">
        <v>2544</v>
      </c>
      <c r="C2157" t="s">
        <v>2563</v>
      </c>
      <c r="D2157" t="s">
        <v>9563</v>
      </c>
    </row>
    <row r="2158" spans="1:4" x14ac:dyDescent="0.2">
      <c r="A2158" t="s">
        <v>4615</v>
      </c>
      <c r="B2158" t="s">
        <v>2544</v>
      </c>
      <c r="C2158" t="s">
        <v>2563</v>
      </c>
      <c r="D2158" t="s">
        <v>9563</v>
      </c>
    </row>
    <row r="2159" spans="1:4" x14ac:dyDescent="0.2">
      <c r="A2159" t="s">
        <v>4616</v>
      </c>
      <c r="B2159" t="s">
        <v>2549</v>
      </c>
      <c r="C2159" t="s">
        <v>2563</v>
      </c>
      <c r="D2159" t="s">
        <v>9562</v>
      </c>
    </row>
    <row r="2160" spans="1:4" x14ac:dyDescent="0.2">
      <c r="A2160" t="s">
        <v>4617</v>
      </c>
      <c r="B2160" t="s">
        <v>2544</v>
      </c>
      <c r="C2160" t="s">
        <v>2563</v>
      </c>
      <c r="D2160" t="s">
        <v>9563</v>
      </c>
    </row>
    <row r="2161" spans="1:4" x14ac:dyDescent="0.2">
      <c r="A2161" t="s">
        <v>4618</v>
      </c>
      <c r="B2161" t="s">
        <v>2549</v>
      </c>
      <c r="C2161" t="s">
        <v>2563</v>
      </c>
      <c r="D2161" t="s">
        <v>9562</v>
      </c>
    </row>
    <row r="2162" spans="1:4" x14ac:dyDescent="0.2">
      <c r="A2162" t="s">
        <v>4619</v>
      </c>
      <c r="B2162" t="s">
        <v>2549</v>
      </c>
      <c r="C2162" t="s">
        <v>2546</v>
      </c>
      <c r="D2162" t="s">
        <v>9560</v>
      </c>
    </row>
    <row r="2163" spans="1:4" x14ac:dyDescent="0.2">
      <c r="A2163" t="s">
        <v>4620</v>
      </c>
      <c r="B2163" t="s">
        <v>2549</v>
      </c>
      <c r="C2163" t="s">
        <v>2546</v>
      </c>
      <c r="D2163" t="s">
        <v>9560</v>
      </c>
    </row>
    <row r="2164" spans="1:4" x14ac:dyDescent="0.2">
      <c r="A2164" t="s">
        <v>4621</v>
      </c>
      <c r="B2164" t="s">
        <v>2549</v>
      </c>
      <c r="C2164" t="s">
        <v>2546</v>
      </c>
      <c r="D2164" t="s">
        <v>9560</v>
      </c>
    </row>
    <row r="2165" spans="1:4" x14ac:dyDescent="0.2">
      <c r="A2165" t="s">
        <v>4622</v>
      </c>
      <c r="B2165" t="s">
        <v>2549</v>
      </c>
      <c r="C2165" t="s">
        <v>2546</v>
      </c>
      <c r="D2165" t="s">
        <v>9560</v>
      </c>
    </row>
    <row r="2166" spans="1:4" x14ac:dyDescent="0.2">
      <c r="A2166" t="s">
        <v>4623</v>
      </c>
      <c r="B2166" t="s">
        <v>2549</v>
      </c>
      <c r="C2166" t="s">
        <v>2563</v>
      </c>
      <c r="D2166" t="s">
        <v>9562</v>
      </c>
    </row>
    <row r="2167" spans="1:4" x14ac:dyDescent="0.2">
      <c r="A2167" t="s">
        <v>4624</v>
      </c>
      <c r="B2167" t="s">
        <v>2549</v>
      </c>
      <c r="C2167" t="s">
        <v>2546</v>
      </c>
      <c r="D2167" t="s">
        <v>9560</v>
      </c>
    </row>
    <row r="2168" spans="1:4" x14ac:dyDescent="0.2">
      <c r="A2168" t="s">
        <v>4625</v>
      </c>
      <c r="B2168" t="s">
        <v>2549</v>
      </c>
      <c r="C2168" t="s">
        <v>2588</v>
      </c>
      <c r="D2168" t="s">
        <v>9565</v>
      </c>
    </row>
    <row r="2169" spans="1:4" x14ac:dyDescent="0.2">
      <c r="A2169" t="s">
        <v>4626</v>
      </c>
      <c r="B2169" t="s">
        <v>2544</v>
      </c>
      <c r="C2169" t="s">
        <v>2546</v>
      </c>
      <c r="D2169" t="s">
        <v>9561</v>
      </c>
    </row>
    <row r="2170" spans="1:4" x14ac:dyDescent="0.2">
      <c r="A2170" t="s">
        <v>4627</v>
      </c>
      <c r="B2170" t="s">
        <v>2549</v>
      </c>
      <c r="C2170" t="s">
        <v>2588</v>
      </c>
      <c r="D2170" t="s">
        <v>9565</v>
      </c>
    </row>
    <row r="2171" spans="1:4" x14ac:dyDescent="0.2">
      <c r="A2171" t="s">
        <v>4628</v>
      </c>
      <c r="B2171" t="s">
        <v>2549</v>
      </c>
      <c r="C2171" t="s">
        <v>2546</v>
      </c>
      <c r="D2171" t="s">
        <v>9560</v>
      </c>
    </row>
    <row r="2172" spans="1:4" x14ac:dyDescent="0.2">
      <c r="A2172" t="s">
        <v>4629</v>
      </c>
      <c r="B2172" t="s">
        <v>2549</v>
      </c>
      <c r="C2172" t="s">
        <v>2546</v>
      </c>
      <c r="D2172" t="s">
        <v>9560</v>
      </c>
    </row>
    <row r="2173" spans="1:4" x14ac:dyDescent="0.2">
      <c r="A2173" t="s">
        <v>4630</v>
      </c>
      <c r="B2173" t="s">
        <v>2549</v>
      </c>
      <c r="C2173" t="s">
        <v>2563</v>
      </c>
      <c r="D2173" t="s">
        <v>9562</v>
      </c>
    </row>
    <row r="2174" spans="1:4" x14ac:dyDescent="0.2">
      <c r="A2174" t="s">
        <v>4631</v>
      </c>
      <c r="B2174" t="s">
        <v>2549</v>
      </c>
      <c r="C2174" t="s">
        <v>2563</v>
      </c>
      <c r="D2174" t="s">
        <v>9562</v>
      </c>
    </row>
    <row r="2175" spans="1:4" x14ac:dyDescent="0.2">
      <c r="A2175" t="s">
        <v>4632</v>
      </c>
      <c r="B2175" t="s">
        <v>2549</v>
      </c>
      <c r="C2175" t="s">
        <v>2563</v>
      </c>
      <c r="D2175" t="s">
        <v>9562</v>
      </c>
    </row>
    <row r="2176" spans="1:4" x14ac:dyDescent="0.2">
      <c r="A2176" t="s">
        <v>4633</v>
      </c>
      <c r="B2176" t="s">
        <v>2549</v>
      </c>
      <c r="C2176" t="s">
        <v>2563</v>
      </c>
      <c r="D2176" t="s">
        <v>9562</v>
      </c>
    </row>
    <row r="2177" spans="1:4" x14ac:dyDescent="0.2">
      <c r="A2177" t="s">
        <v>4634</v>
      </c>
      <c r="B2177" t="s">
        <v>2549</v>
      </c>
      <c r="C2177" t="s">
        <v>2563</v>
      </c>
      <c r="D2177" t="s">
        <v>9562</v>
      </c>
    </row>
    <row r="2178" spans="1:4" x14ac:dyDescent="0.2">
      <c r="A2178" t="s">
        <v>4635</v>
      </c>
      <c r="B2178" t="s">
        <v>2549</v>
      </c>
      <c r="C2178" t="s">
        <v>2563</v>
      </c>
      <c r="D2178" t="s">
        <v>9562</v>
      </c>
    </row>
    <row r="2179" spans="1:4" x14ac:dyDescent="0.2">
      <c r="A2179" t="s">
        <v>4636</v>
      </c>
      <c r="B2179" t="s">
        <v>2549</v>
      </c>
      <c r="C2179" t="s">
        <v>2546</v>
      </c>
      <c r="D2179" t="s">
        <v>9560</v>
      </c>
    </row>
    <row r="2180" spans="1:4" x14ac:dyDescent="0.2">
      <c r="A2180" t="s">
        <v>4638</v>
      </c>
      <c r="B2180" t="s">
        <v>2549</v>
      </c>
      <c r="C2180" t="s">
        <v>2546</v>
      </c>
      <c r="D2180" t="s">
        <v>9560</v>
      </c>
    </row>
    <row r="2181" spans="1:4" x14ac:dyDescent="0.2">
      <c r="A2181" t="s">
        <v>4639</v>
      </c>
      <c r="B2181" t="s">
        <v>2549</v>
      </c>
      <c r="C2181" t="s">
        <v>2546</v>
      </c>
      <c r="D2181" t="s">
        <v>9560</v>
      </c>
    </row>
    <row r="2182" spans="1:4" x14ac:dyDescent="0.2">
      <c r="A2182" t="s">
        <v>4637</v>
      </c>
      <c r="B2182" t="s">
        <v>2549</v>
      </c>
      <c r="C2182" t="s">
        <v>2546</v>
      </c>
      <c r="D2182" t="s">
        <v>9560</v>
      </c>
    </row>
    <row r="2183" spans="1:4" x14ac:dyDescent="0.2">
      <c r="A2183" t="s">
        <v>4640</v>
      </c>
      <c r="B2183" t="s">
        <v>2549</v>
      </c>
      <c r="C2183" t="s">
        <v>2563</v>
      </c>
      <c r="D2183" t="s">
        <v>9562</v>
      </c>
    </row>
    <row r="2184" spans="1:4" x14ac:dyDescent="0.2">
      <c r="A2184" t="s">
        <v>4641</v>
      </c>
      <c r="B2184" t="s">
        <v>2549</v>
      </c>
      <c r="C2184" t="s">
        <v>2563</v>
      </c>
      <c r="D2184" t="s">
        <v>9562</v>
      </c>
    </row>
    <row r="2185" spans="1:4" x14ac:dyDescent="0.2">
      <c r="A2185" t="s">
        <v>4642</v>
      </c>
      <c r="B2185" t="s">
        <v>2549</v>
      </c>
      <c r="C2185" t="s">
        <v>2563</v>
      </c>
      <c r="D2185" t="s">
        <v>9562</v>
      </c>
    </row>
    <row r="2186" spans="1:4" x14ac:dyDescent="0.2">
      <c r="A2186" t="s">
        <v>4643</v>
      </c>
      <c r="B2186" t="s">
        <v>2549</v>
      </c>
      <c r="C2186" t="s">
        <v>2563</v>
      </c>
      <c r="D2186" t="s">
        <v>9562</v>
      </c>
    </row>
    <row r="2187" spans="1:4" x14ac:dyDescent="0.2">
      <c r="A2187" t="s">
        <v>4644</v>
      </c>
      <c r="B2187" t="s">
        <v>2549</v>
      </c>
      <c r="C2187" t="s">
        <v>2563</v>
      </c>
      <c r="D2187" t="s">
        <v>9562</v>
      </c>
    </row>
    <row r="2188" spans="1:4" x14ac:dyDescent="0.2">
      <c r="A2188" t="s">
        <v>4645</v>
      </c>
      <c r="B2188" t="s">
        <v>2549</v>
      </c>
      <c r="C2188" t="s">
        <v>2563</v>
      </c>
      <c r="D2188" t="s">
        <v>9562</v>
      </c>
    </row>
    <row r="2189" spans="1:4" x14ac:dyDescent="0.2">
      <c r="A2189" t="s">
        <v>4646</v>
      </c>
      <c r="B2189" t="s">
        <v>2549</v>
      </c>
      <c r="C2189" t="s">
        <v>2563</v>
      </c>
      <c r="D2189" t="s">
        <v>9562</v>
      </c>
    </row>
    <row r="2190" spans="1:4" x14ac:dyDescent="0.2">
      <c r="A2190" t="s">
        <v>4647</v>
      </c>
      <c r="B2190" t="s">
        <v>2549</v>
      </c>
      <c r="C2190" t="s">
        <v>2563</v>
      </c>
      <c r="D2190" t="s">
        <v>9562</v>
      </c>
    </row>
    <row r="2191" spans="1:4" x14ac:dyDescent="0.2">
      <c r="A2191" t="s">
        <v>4648</v>
      </c>
      <c r="B2191" t="s">
        <v>2549</v>
      </c>
      <c r="C2191" t="s">
        <v>2563</v>
      </c>
      <c r="D2191" t="s">
        <v>9562</v>
      </c>
    </row>
    <row r="2192" spans="1:4" x14ac:dyDescent="0.2">
      <c r="A2192" t="s">
        <v>4649</v>
      </c>
      <c r="B2192" t="s">
        <v>2549</v>
      </c>
      <c r="C2192" t="s">
        <v>2563</v>
      </c>
      <c r="D2192" t="s">
        <v>9562</v>
      </c>
    </row>
    <row r="2193" spans="1:4" x14ac:dyDescent="0.2">
      <c r="A2193" t="s">
        <v>4650</v>
      </c>
      <c r="B2193" t="s">
        <v>2549</v>
      </c>
      <c r="C2193" t="s">
        <v>2546</v>
      </c>
      <c r="D2193" t="s">
        <v>9560</v>
      </c>
    </row>
    <row r="2194" spans="1:4" x14ac:dyDescent="0.2">
      <c r="A2194" t="s">
        <v>4651</v>
      </c>
      <c r="B2194" t="s">
        <v>2549</v>
      </c>
      <c r="C2194" t="s">
        <v>2546</v>
      </c>
      <c r="D2194" t="s">
        <v>9560</v>
      </c>
    </row>
    <row r="2195" spans="1:4" x14ac:dyDescent="0.2">
      <c r="A2195" t="s">
        <v>4652</v>
      </c>
      <c r="B2195" t="s">
        <v>2544</v>
      </c>
      <c r="C2195" t="s">
        <v>2563</v>
      </c>
      <c r="D2195" t="s">
        <v>9563</v>
      </c>
    </row>
    <row r="2196" spans="1:4" x14ac:dyDescent="0.2">
      <c r="A2196" t="s">
        <v>4653</v>
      </c>
      <c r="B2196" t="s">
        <v>2549</v>
      </c>
      <c r="C2196" t="s">
        <v>2563</v>
      </c>
      <c r="D2196" t="s">
        <v>9562</v>
      </c>
    </row>
    <row r="2197" spans="1:4" x14ac:dyDescent="0.2">
      <c r="A2197" t="s">
        <v>4654</v>
      </c>
      <c r="B2197" t="s">
        <v>2549</v>
      </c>
      <c r="C2197" t="s">
        <v>2563</v>
      </c>
      <c r="D2197" t="s">
        <v>9562</v>
      </c>
    </row>
    <row r="2198" spans="1:4" x14ac:dyDescent="0.2">
      <c r="A2198" t="s">
        <v>4655</v>
      </c>
      <c r="B2198" t="s">
        <v>2549</v>
      </c>
      <c r="C2198" t="s">
        <v>2563</v>
      </c>
      <c r="D2198" t="s">
        <v>9562</v>
      </c>
    </row>
    <row r="2199" spans="1:4" x14ac:dyDescent="0.2">
      <c r="A2199" t="s">
        <v>4656</v>
      </c>
      <c r="B2199" t="s">
        <v>2549</v>
      </c>
      <c r="C2199" t="s">
        <v>2563</v>
      </c>
      <c r="D2199" t="s">
        <v>9562</v>
      </c>
    </row>
    <row r="2200" spans="1:4" x14ac:dyDescent="0.2">
      <c r="A2200" t="s">
        <v>4657</v>
      </c>
      <c r="B2200" t="s">
        <v>2549</v>
      </c>
      <c r="C2200" t="s">
        <v>2563</v>
      </c>
      <c r="D2200" t="s">
        <v>9562</v>
      </c>
    </row>
    <row r="2201" spans="1:4" x14ac:dyDescent="0.2">
      <c r="A2201" t="s">
        <v>4658</v>
      </c>
      <c r="B2201" t="s">
        <v>2549</v>
      </c>
      <c r="C2201" t="s">
        <v>2563</v>
      </c>
      <c r="D2201" t="s">
        <v>9562</v>
      </c>
    </row>
    <row r="2202" spans="1:4" x14ac:dyDescent="0.2">
      <c r="A2202" t="s">
        <v>4659</v>
      </c>
      <c r="B2202" t="s">
        <v>2549</v>
      </c>
      <c r="C2202" t="s">
        <v>2546</v>
      </c>
      <c r="D2202" t="s">
        <v>9560</v>
      </c>
    </row>
    <row r="2203" spans="1:4" x14ac:dyDescent="0.2">
      <c r="A2203" t="s">
        <v>4660</v>
      </c>
      <c r="B2203" t="s">
        <v>2544</v>
      </c>
      <c r="C2203" t="s">
        <v>2546</v>
      </c>
      <c r="D2203" t="s">
        <v>9561</v>
      </c>
    </row>
    <row r="2204" spans="1:4" x14ac:dyDescent="0.2">
      <c r="A2204" t="s">
        <v>4661</v>
      </c>
      <c r="B2204" t="s">
        <v>2544</v>
      </c>
      <c r="C2204" t="s">
        <v>2546</v>
      </c>
      <c r="D2204" t="s">
        <v>9561</v>
      </c>
    </row>
    <row r="2205" spans="1:4" x14ac:dyDescent="0.2">
      <c r="A2205" t="s">
        <v>4662</v>
      </c>
      <c r="B2205" t="s">
        <v>2544</v>
      </c>
      <c r="C2205" t="s">
        <v>2563</v>
      </c>
      <c r="D2205" t="s">
        <v>9563</v>
      </c>
    </row>
    <row r="2206" spans="1:4" x14ac:dyDescent="0.2">
      <c r="A2206" t="s">
        <v>9657</v>
      </c>
      <c r="B2206" t="s">
        <v>2544</v>
      </c>
      <c r="C2206" t="s">
        <v>2588</v>
      </c>
      <c r="D2206" t="s">
        <v>9567</v>
      </c>
    </row>
    <row r="2207" spans="1:4" x14ac:dyDescent="0.2">
      <c r="A2207" t="s">
        <v>4663</v>
      </c>
      <c r="B2207" t="s">
        <v>2549</v>
      </c>
      <c r="C2207" t="s">
        <v>2546</v>
      </c>
      <c r="D2207" t="s">
        <v>9560</v>
      </c>
    </row>
    <row r="2208" spans="1:4" x14ac:dyDescent="0.2">
      <c r="A2208" t="s">
        <v>4664</v>
      </c>
      <c r="B2208" t="s">
        <v>2549</v>
      </c>
      <c r="C2208" t="s">
        <v>2546</v>
      </c>
      <c r="D2208" t="s">
        <v>9560</v>
      </c>
    </row>
    <row r="2209" spans="1:4" x14ac:dyDescent="0.2">
      <c r="A2209" t="s">
        <v>4665</v>
      </c>
      <c r="B2209" t="s">
        <v>2549</v>
      </c>
      <c r="C2209" t="s">
        <v>2546</v>
      </c>
      <c r="D2209" t="s">
        <v>9560</v>
      </c>
    </row>
    <row r="2210" spans="1:4" x14ac:dyDescent="0.2">
      <c r="A2210" t="s">
        <v>4666</v>
      </c>
      <c r="B2210" t="s">
        <v>2549</v>
      </c>
      <c r="C2210" t="s">
        <v>2563</v>
      </c>
      <c r="D2210" t="s">
        <v>9562</v>
      </c>
    </row>
    <row r="2211" spans="1:4" x14ac:dyDescent="0.2">
      <c r="A2211" t="s">
        <v>4667</v>
      </c>
      <c r="B2211" t="s">
        <v>2544</v>
      </c>
      <c r="C2211" t="s">
        <v>2546</v>
      </c>
      <c r="D2211" t="s">
        <v>9561</v>
      </c>
    </row>
    <row r="2212" spans="1:4" x14ac:dyDescent="0.2">
      <c r="A2212" t="s">
        <v>4668</v>
      </c>
      <c r="B2212" t="s">
        <v>2544</v>
      </c>
      <c r="C2212" t="s">
        <v>2546</v>
      </c>
      <c r="D2212" t="s">
        <v>9561</v>
      </c>
    </row>
    <row r="2213" spans="1:4" x14ac:dyDescent="0.2">
      <c r="A2213" t="s">
        <v>4669</v>
      </c>
      <c r="B2213" t="s">
        <v>2549</v>
      </c>
      <c r="C2213" t="s">
        <v>2546</v>
      </c>
      <c r="D2213" t="s">
        <v>9560</v>
      </c>
    </row>
    <row r="2214" spans="1:4" x14ac:dyDescent="0.2">
      <c r="A2214" t="s">
        <v>4670</v>
      </c>
      <c r="B2214" t="s">
        <v>2549</v>
      </c>
      <c r="C2214" t="s">
        <v>2563</v>
      </c>
      <c r="D2214" t="s">
        <v>9562</v>
      </c>
    </row>
    <row r="2215" spans="1:4" x14ac:dyDescent="0.2">
      <c r="A2215" t="s">
        <v>4671</v>
      </c>
      <c r="B2215" t="s">
        <v>2549</v>
      </c>
      <c r="C2215" t="s">
        <v>2563</v>
      </c>
      <c r="D2215" t="s">
        <v>9562</v>
      </c>
    </row>
    <row r="2216" spans="1:4" x14ac:dyDescent="0.2">
      <c r="A2216" t="s">
        <v>4672</v>
      </c>
      <c r="B2216" t="s">
        <v>2544</v>
      </c>
      <c r="C2216" t="s">
        <v>2546</v>
      </c>
      <c r="D2216" t="s">
        <v>9561</v>
      </c>
    </row>
    <row r="2217" spans="1:4" x14ac:dyDescent="0.2">
      <c r="A2217" t="s">
        <v>4673</v>
      </c>
      <c r="B2217" t="s">
        <v>2544</v>
      </c>
      <c r="C2217" t="s">
        <v>2546</v>
      </c>
      <c r="D2217" t="s">
        <v>9561</v>
      </c>
    </row>
    <row r="2218" spans="1:4" x14ac:dyDescent="0.2">
      <c r="A2218" t="s">
        <v>4674</v>
      </c>
      <c r="B2218" t="s">
        <v>2544</v>
      </c>
      <c r="C2218" t="s">
        <v>2563</v>
      </c>
      <c r="D2218" t="s">
        <v>9563</v>
      </c>
    </row>
    <row r="2219" spans="1:4" x14ac:dyDescent="0.2">
      <c r="A2219" t="s">
        <v>4675</v>
      </c>
      <c r="B2219" t="s">
        <v>2544</v>
      </c>
      <c r="C2219" t="s">
        <v>2563</v>
      </c>
      <c r="D2219" t="s">
        <v>9563</v>
      </c>
    </row>
    <row r="2220" spans="1:4" x14ac:dyDescent="0.2">
      <c r="A2220" t="s">
        <v>4676</v>
      </c>
      <c r="B2220" t="s">
        <v>2549</v>
      </c>
      <c r="C2220" t="s">
        <v>2563</v>
      </c>
      <c r="D2220" t="s">
        <v>9562</v>
      </c>
    </row>
    <row r="2221" spans="1:4" x14ac:dyDescent="0.2">
      <c r="A2221" t="s">
        <v>4677</v>
      </c>
      <c r="B2221" t="s">
        <v>2549</v>
      </c>
      <c r="C2221" t="s">
        <v>2563</v>
      </c>
      <c r="D2221" t="s">
        <v>9562</v>
      </c>
    </row>
    <row r="2222" spans="1:4" x14ac:dyDescent="0.2">
      <c r="A2222" t="s">
        <v>4678</v>
      </c>
      <c r="B2222" t="s">
        <v>2549</v>
      </c>
      <c r="C2222" t="s">
        <v>2563</v>
      </c>
      <c r="D2222" t="s">
        <v>9562</v>
      </c>
    </row>
    <row r="2223" spans="1:4" x14ac:dyDescent="0.2">
      <c r="A2223" t="s">
        <v>4679</v>
      </c>
      <c r="B2223" t="s">
        <v>2549</v>
      </c>
      <c r="C2223" t="s">
        <v>2563</v>
      </c>
      <c r="D2223" t="s">
        <v>9562</v>
      </c>
    </row>
    <row r="2224" spans="1:4" x14ac:dyDescent="0.2">
      <c r="A2224" t="s">
        <v>4680</v>
      </c>
      <c r="B2224" t="s">
        <v>2549</v>
      </c>
      <c r="C2224" t="s">
        <v>2546</v>
      </c>
      <c r="D2224" t="s">
        <v>9560</v>
      </c>
    </row>
    <row r="2225" spans="1:4" x14ac:dyDescent="0.2">
      <c r="A2225" t="s">
        <v>4681</v>
      </c>
      <c r="B2225" t="s">
        <v>2544</v>
      </c>
      <c r="C2225" t="s">
        <v>2546</v>
      </c>
      <c r="D2225" t="s">
        <v>9561</v>
      </c>
    </row>
    <row r="2226" spans="1:4" x14ac:dyDescent="0.2">
      <c r="A2226" t="s">
        <v>4682</v>
      </c>
      <c r="B2226" t="s">
        <v>2549</v>
      </c>
      <c r="C2226" t="s">
        <v>2563</v>
      </c>
      <c r="D2226" t="s">
        <v>9562</v>
      </c>
    </row>
    <row r="2227" spans="1:4" x14ac:dyDescent="0.2">
      <c r="A2227" t="s">
        <v>4683</v>
      </c>
      <c r="B2227" t="s">
        <v>2549</v>
      </c>
      <c r="C2227" t="s">
        <v>2546</v>
      </c>
      <c r="D2227" t="s">
        <v>9560</v>
      </c>
    </row>
    <row r="2228" spans="1:4" x14ac:dyDescent="0.2">
      <c r="A2228" t="s">
        <v>4684</v>
      </c>
      <c r="B2228" t="s">
        <v>2549</v>
      </c>
      <c r="C2228" t="s">
        <v>2546</v>
      </c>
      <c r="D2228" t="s">
        <v>9560</v>
      </c>
    </row>
    <row r="2229" spans="1:4" x14ac:dyDescent="0.2">
      <c r="A2229" t="s">
        <v>4685</v>
      </c>
      <c r="B2229" t="s">
        <v>2549</v>
      </c>
      <c r="C2229" t="s">
        <v>2546</v>
      </c>
      <c r="D2229" t="s">
        <v>9560</v>
      </c>
    </row>
    <row r="2230" spans="1:4" x14ac:dyDescent="0.2">
      <c r="A2230" t="s">
        <v>4686</v>
      </c>
      <c r="B2230" t="s">
        <v>2549</v>
      </c>
      <c r="C2230" t="s">
        <v>2563</v>
      </c>
      <c r="D2230" t="s">
        <v>9562</v>
      </c>
    </row>
    <row r="2231" spans="1:4" x14ac:dyDescent="0.2">
      <c r="A2231" t="s">
        <v>4687</v>
      </c>
      <c r="B2231" t="s">
        <v>2544</v>
      </c>
      <c r="C2231" t="s">
        <v>2588</v>
      </c>
      <c r="D2231" t="s">
        <v>9567</v>
      </c>
    </row>
    <row r="2232" spans="1:4" x14ac:dyDescent="0.2">
      <c r="A2232" t="s">
        <v>4689</v>
      </c>
      <c r="B2232" t="s">
        <v>2544</v>
      </c>
      <c r="C2232" t="s">
        <v>2546</v>
      </c>
      <c r="D2232" t="s">
        <v>9561</v>
      </c>
    </row>
    <row r="2233" spans="1:4" x14ac:dyDescent="0.2">
      <c r="A2233" t="s">
        <v>4688</v>
      </c>
      <c r="B2233" t="s">
        <v>2544</v>
      </c>
      <c r="C2233" t="s">
        <v>2546</v>
      </c>
      <c r="D2233" t="s">
        <v>9561</v>
      </c>
    </row>
    <row r="2234" spans="1:4" x14ac:dyDescent="0.2">
      <c r="A2234" t="s">
        <v>4690</v>
      </c>
      <c r="B2234" t="s">
        <v>2544</v>
      </c>
      <c r="C2234" t="s">
        <v>2546</v>
      </c>
      <c r="D2234" t="s">
        <v>9561</v>
      </c>
    </row>
    <row r="2235" spans="1:4" x14ac:dyDescent="0.2">
      <c r="A2235" t="s">
        <v>4691</v>
      </c>
      <c r="B2235" t="s">
        <v>2544</v>
      </c>
      <c r="C2235" t="s">
        <v>2546</v>
      </c>
      <c r="D2235" t="s">
        <v>9561</v>
      </c>
    </row>
    <row r="2236" spans="1:4" x14ac:dyDescent="0.2">
      <c r="A2236" t="s">
        <v>4692</v>
      </c>
      <c r="B2236" t="s">
        <v>2544</v>
      </c>
      <c r="C2236" t="s">
        <v>2563</v>
      </c>
      <c r="D2236" t="s">
        <v>9563</v>
      </c>
    </row>
    <row r="2237" spans="1:4" x14ac:dyDescent="0.2">
      <c r="A2237" t="s">
        <v>4693</v>
      </c>
      <c r="B2237" t="s">
        <v>2544</v>
      </c>
      <c r="C2237" t="s">
        <v>2563</v>
      </c>
      <c r="D2237" t="s">
        <v>9563</v>
      </c>
    </row>
    <row r="2238" spans="1:4" x14ac:dyDescent="0.2">
      <c r="A2238" t="s">
        <v>4694</v>
      </c>
      <c r="B2238" t="s">
        <v>2549</v>
      </c>
      <c r="C2238" t="s">
        <v>2563</v>
      </c>
      <c r="D2238" t="s">
        <v>9562</v>
      </c>
    </row>
    <row r="2239" spans="1:4" x14ac:dyDescent="0.2">
      <c r="A2239" t="s">
        <v>4695</v>
      </c>
      <c r="B2239" t="s">
        <v>2549</v>
      </c>
      <c r="C2239" t="s">
        <v>2546</v>
      </c>
      <c r="D2239" t="s">
        <v>9560</v>
      </c>
    </row>
    <row r="2240" spans="1:4" x14ac:dyDescent="0.2">
      <c r="A2240" t="s">
        <v>4696</v>
      </c>
      <c r="B2240" t="s">
        <v>2549</v>
      </c>
      <c r="C2240" t="s">
        <v>2563</v>
      </c>
      <c r="D2240" t="s">
        <v>9562</v>
      </c>
    </row>
    <row r="2241" spans="1:4" x14ac:dyDescent="0.2">
      <c r="A2241" t="s">
        <v>4697</v>
      </c>
      <c r="B2241" t="s">
        <v>2549</v>
      </c>
      <c r="C2241" t="s">
        <v>2563</v>
      </c>
      <c r="D2241" t="s">
        <v>9562</v>
      </c>
    </row>
    <row r="2242" spans="1:4" x14ac:dyDescent="0.2">
      <c r="A2242" t="s">
        <v>4698</v>
      </c>
      <c r="B2242" t="s">
        <v>2544</v>
      </c>
      <c r="C2242" t="s">
        <v>2546</v>
      </c>
      <c r="D2242" t="s">
        <v>9561</v>
      </c>
    </row>
    <row r="2243" spans="1:4" x14ac:dyDescent="0.2">
      <c r="A2243" t="s">
        <v>4699</v>
      </c>
      <c r="B2243" t="s">
        <v>2549</v>
      </c>
      <c r="C2243" t="s">
        <v>2546</v>
      </c>
      <c r="D2243" t="s">
        <v>9560</v>
      </c>
    </row>
    <row r="2244" spans="1:4" x14ac:dyDescent="0.2">
      <c r="A2244" t="s">
        <v>4700</v>
      </c>
      <c r="B2244" t="s">
        <v>2549</v>
      </c>
      <c r="C2244" t="s">
        <v>2546</v>
      </c>
      <c r="D2244" t="s">
        <v>9560</v>
      </c>
    </row>
    <row r="2245" spans="1:4" x14ac:dyDescent="0.2">
      <c r="A2245" t="s">
        <v>4703</v>
      </c>
      <c r="B2245" t="s">
        <v>2544</v>
      </c>
      <c r="C2245" t="s">
        <v>2546</v>
      </c>
      <c r="D2245" t="s">
        <v>9561</v>
      </c>
    </row>
    <row r="2246" spans="1:4" x14ac:dyDescent="0.2">
      <c r="A2246" t="s">
        <v>4701</v>
      </c>
      <c r="B2246" t="s">
        <v>2544</v>
      </c>
      <c r="C2246" t="s">
        <v>2546</v>
      </c>
      <c r="D2246" t="s">
        <v>9561</v>
      </c>
    </row>
    <row r="2247" spans="1:4" x14ac:dyDescent="0.2">
      <c r="A2247" t="s">
        <v>4702</v>
      </c>
      <c r="B2247" t="s">
        <v>2544</v>
      </c>
      <c r="C2247" t="s">
        <v>2546</v>
      </c>
      <c r="D2247" t="s">
        <v>9561</v>
      </c>
    </row>
    <row r="2248" spans="1:4" x14ac:dyDescent="0.2">
      <c r="A2248" t="s">
        <v>9658</v>
      </c>
      <c r="B2248" t="s">
        <v>2544</v>
      </c>
      <c r="C2248" t="s">
        <v>2588</v>
      </c>
      <c r="D2248" t="s">
        <v>9567</v>
      </c>
    </row>
    <row r="2249" spans="1:4" x14ac:dyDescent="0.2">
      <c r="A2249" t="s">
        <v>9659</v>
      </c>
      <c r="B2249" t="s">
        <v>2544</v>
      </c>
      <c r="C2249" t="s">
        <v>2588</v>
      </c>
      <c r="D2249" t="s">
        <v>9567</v>
      </c>
    </row>
    <row r="2250" spans="1:4" x14ac:dyDescent="0.2">
      <c r="A2250" t="s">
        <v>9660</v>
      </c>
      <c r="B2250" t="s">
        <v>2544</v>
      </c>
      <c r="C2250" t="s">
        <v>2588</v>
      </c>
      <c r="D2250" t="s">
        <v>9567</v>
      </c>
    </row>
    <row r="2251" spans="1:4" x14ac:dyDescent="0.2">
      <c r="A2251" t="s">
        <v>4704</v>
      </c>
      <c r="B2251" t="s">
        <v>2544</v>
      </c>
      <c r="C2251" t="s">
        <v>2563</v>
      </c>
      <c r="D2251" t="s">
        <v>9563</v>
      </c>
    </row>
    <row r="2252" spans="1:4" x14ac:dyDescent="0.2">
      <c r="A2252" t="s">
        <v>4705</v>
      </c>
      <c r="B2252" t="s">
        <v>2544</v>
      </c>
      <c r="C2252" t="s">
        <v>2546</v>
      </c>
      <c r="D2252" t="s">
        <v>9561</v>
      </c>
    </row>
    <row r="2253" spans="1:4" x14ac:dyDescent="0.2">
      <c r="A2253" t="s">
        <v>4706</v>
      </c>
      <c r="B2253" t="s">
        <v>2544</v>
      </c>
      <c r="C2253" t="s">
        <v>2546</v>
      </c>
      <c r="D2253" t="s">
        <v>9561</v>
      </c>
    </row>
    <row r="2254" spans="1:4" x14ac:dyDescent="0.2">
      <c r="A2254" t="s">
        <v>4707</v>
      </c>
      <c r="B2254" t="s">
        <v>2544</v>
      </c>
      <c r="C2254" t="s">
        <v>2546</v>
      </c>
      <c r="D2254" t="s">
        <v>9561</v>
      </c>
    </row>
    <row r="2255" spans="1:4" x14ac:dyDescent="0.2">
      <c r="A2255" t="s">
        <v>4708</v>
      </c>
      <c r="B2255" t="s">
        <v>2549</v>
      </c>
      <c r="C2255" t="s">
        <v>2546</v>
      </c>
      <c r="D2255" t="s">
        <v>9560</v>
      </c>
    </row>
    <row r="2256" spans="1:4" x14ac:dyDescent="0.2">
      <c r="A2256" t="s">
        <v>4709</v>
      </c>
      <c r="B2256" t="s">
        <v>2549</v>
      </c>
      <c r="C2256" t="s">
        <v>2563</v>
      </c>
      <c r="D2256" t="s">
        <v>9562</v>
      </c>
    </row>
    <row r="2257" spans="1:4" x14ac:dyDescent="0.2">
      <c r="A2257" t="s">
        <v>4710</v>
      </c>
      <c r="B2257" t="s">
        <v>2549</v>
      </c>
      <c r="C2257" t="s">
        <v>2563</v>
      </c>
      <c r="D2257" t="s">
        <v>9562</v>
      </c>
    </row>
    <row r="2258" spans="1:4" x14ac:dyDescent="0.2">
      <c r="A2258" t="s">
        <v>9661</v>
      </c>
      <c r="B2258" t="s">
        <v>2549</v>
      </c>
      <c r="C2258" t="s">
        <v>2588</v>
      </c>
      <c r="D2258" t="s">
        <v>9565</v>
      </c>
    </row>
    <row r="2259" spans="1:4" x14ac:dyDescent="0.2">
      <c r="A2259" t="s">
        <v>9662</v>
      </c>
      <c r="B2259" t="s">
        <v>2544</v>
      </c>
      <c r="C2259" t="s">
        <v>2588</v>
      </c>
      <c r="D2259" t="s">
        <v>9567</v>
      </c>
    </row>
    <row r="2260" spans="1:4" x14ac:dyDescent="0.2">
      <c r="A2260" t="s">
        <v>9663</v>
      </c>
      <c r="B2260" t="s">
        <v>2549</v>
      </c>
      <c r="C2260" t="s">
        <v>2588</v>
      </c>
      <c r="D2260" t="s">
        <v>9565</v>
      </c>
    </row>
    <row r="2261" spans="1:4" x14ac:dyDescent="0.2">
      <c r="A2261" t="s">
        <v>4711</v>
      </c>
      <c r="B2261" t="s">
        <v>2549</v>
      </c>
      <c r="C2261" t="s">
        <v>2546</v>
      </c>
      <c r="D2261" t="s">
        <v>9560</v>
      </c>
    </row>
    <row r="2262" spans="1:4" x14ac:dyDescent="0.2">
      <c r="A2262" t="s">
        <v>4712</v>
      </c>
      <c r="B2262" t="s">
        <v>2549</v>
      </c>
      <c r="C2262" t="s">
        <v>2546</v>
      </c>
      <c r="D2262" t="s">
        <v>9560</v>
      </c>
    </row>
    <row r="2263" spans="1:4" x14ac:dyDescent="0.2">
      <c r="A2263" t="s">
        <v>4713</v>
      </c>
      <c r="B2263" t="s">
        <v>2544</v>
      </c>
      <c r="C2263" t="s">
        <v>2546</v>
      </c>
      <c r="D2263" t="s">
        <v>9561</v>
      </c>
    </row>
    <row r="2264" spans="1:4" x14ac:dyDescent="0.2">
      <c r="A2264" t="s">
        <v>4714</v>
      </c>
      <c r="B2264" t="s">
        <v>2549</v>
      </c>
      <c r="C2264" t="s">
        <v>2563</v>
      </c>
      <c r="D2264" t="s">
        <v>9562</v>
      </c>
    </row>
    <row r="2265" spans="1:4" x14ac:dyDescent="0.2">
      <c r="A2265" t="s">
        <v>4715</v>
      </c>
      <c r="B2265" t="s">
        <v>2549</v>
      </c>
      <c r="C2265" t="s">
        <v>2563</v>
      </c>
      <c r="D2265" t="s">
        <v>9562</v>
      </c>
    </row>
    <row r="2266" spans="1:4" x14ac:dyDescent="0.2">
      <c r="A2266" t="s">
        <v>4716</v>
      </c>
      <c r="B2266" t="s">
        <v>2544</v>
      </c>
      <c r="C2266" t="s">
        <v>2546</v>
      </c>
      <c r="D2266" t="s">
        <v>9561</v>
      </c>
    </row>
    <row r="2267" spans="1:4" x14ac:dyDescent="0.2">
      <c r="A2267" t="s">
        <v>4717</v>
      </c>
      <c r="B2267" t="s">
        <v>2549</v>
      </c>
      <c r="C2267" t="s">
        <v>2546</v>
      </c>
      <c r="D2267" t="s">
        <v>9560</v>
      </c>
    </row>
    <row r="2268" spans="1:4" x14ac:dyDescent="0.2">
      <c r="A2268" t="s">
        <v>4718</v>
      </c>
      <c r="B2268" t="s">
        <v>2544</v>
      </c>
      <c r="C2268" t="s">
        <v>2546</v>
      </c>
      <c r="D2268" t="s">
        <v>9561</v>
      </c>
    </row>
    <row r="2269" spans="1:4" x14ac:dyDescent="0.2">
      <c r="A2269" t="s">
        <v>4719</v>
      </c>
      <c r="B2269" t="s">
        <v>2549</v>
      </c>
      <c r="C2269" t="s">
        <v>2563</v>
      </c>
      <c r="D2269" t="s">
        <v>9562</v>
      </c>
    </row>
    <row r="2270" spans="1:4" x14ac:dyDescent="0.2">
      <c r="A2270" t="s">
        <v>4720</v>
      </c>
      <c r="B2270" t="s">
        <v>2549</v>
      </c>
      <c r="C2270" t="s">
        <v>2563</v>
      </c>
      <c r="D2270" t="s">
        <v>9562</v>
      </c>
    </row>
    <row r="2271" spans="1:4" x14ac:dyDescent="0.2">
      <c r="A2271" t="s">
        <v>4721</v>
      </c>
      <c r="B2271" t="s">
        <v>2549</v>
      </c>
      <c r="C2271" t="s">
        <v>2546</v>
      </c>
      <c r="D2271" t="s">
        <v>9560</v>
      </c>
    </row>
    <row r="2272" spans="1:4" x14ac:dyDescent="0.2">
      <c r="A2272" t="s">
        <v>4722</v>
      </c>
      <c r="B2272" t="s">
        <v>2549</v>
      </c>
      <c r="C2272" t="s">
        <v>2546</v>
      </c>
      <c r="D2272" t="s">
        <v>9560</v>
      </c>
    </row>
    <row r="2273" spans="1:4" x14ac:dyDescent="0.2">
      <c r="A2273" t="s">
        <v>4723</v>
      </c>
      <c r="B2273" t="s">
        <v>2549</v>
      </c>
      <c r="C2273" t="s">
        <v>2546</v>
      </c>
      <c r="D2273" t="s">
        <v>9560</v>
      </c>
    </row>
    <row r="2274" spans="1:4" x14ac:dyDescent="0.2">
      <c r="A2274" t="s">
        <v>4724</v>
      </c>
      <c r="B2274" t="s">
        <v>2544</v>
      </c>
      <c r="C2274" t="s">
        <v>2546</v>
      </c>
      <c r="D2274" t="s">
        <v>9561</v>
      </c>
    </row>
    <row r="2275" spans="1:4" x14ac:dyDescent="0.2">
      <c r="A2275" t="s">
        <v>4725</v>
      </c>
      <c r="B2275" t="s">
        <v>2549</v>
      </c>
      <c r="C2275" t="s">
        <v>2546</v>
      </c>
      <c r="D2275" t="s">
        <v>9560</v>
      </c>
    </row>
    <row r="2276" spans="1:4" x14ac:dyDescent="0.2">
      <c r="A2276" t="s">
        <v>4726</v>
      </c>
      <c r="B2276" t="s">
        <v>2544</v>
      </c>
      <c r="C2276" t="s">
        <v>2546</v>
      </c>
      <c r="D2276" t="s">
        <v>9561</v>
      </c>
    </row>
    <row r="2277" spans="1:4" x14ac:dyDescent="0.2">
      <c r="A2277" t="s">
        <v>4727</v>
      </c>
      <c r="B2277" t="s">
        <v>2544</v>
      </c>
      <c r="C2277" t="s">
        <v>2546</v>
      </c>
      <c r="D2277" t="s">
        <v>9561</v>
      </c>
    </row>
    <row r="2278" spans="1:4" x14ac:dyDescent="0.2">
      <c r="A2278" t="s">
        <v>4728</v>
      </c>
      <c r="B2278" t="s">
        <v>2544</v>
      </c>
      <c r="C2278" t="s">
        <v>2546</v>
      </c>
      <c r="D2278" t="s">
        <v>9561</v>
      </c>
    </row>
    <row r="2279" spans="1:4" x14ac:dyDescent="0.2">
      <c r="A2279" t="s">
        <v>4729</v>
      </c>
      <c r="B2279" t="s">
        <v>2549</v>
      </c>
      <c r="C2279" t="s">
        <v>2563</v>
      </c>
      <c r="D2279" t="s">
        <v>9562</v>
      </c>
    </row>
    <row r="2280" spans="1:4" x14ac:dyDescent="0.2">
      <c r="A2280" t="s">
        <v>4730</v>
      </c>
      <c r="B2280" t="s">
        <v>2549</v>
      </c>
      <c r="C2280" t="s">
        <v>2563</v>
      </c>
      <c r="D2280" t="s">
        <v>9562</v>
      </c>
    </row>
    <row r="2281" spans="1:4" x14ac:dyDescent="0.2">
      <c r="A2281" t="s">
        <v>4731</v>
      </c>
      <c r="B2281" t="s">
        <v>2549</v>
      </c>
      <c r="C2281" t="s">
        <v>2563</v>
      </c>
      <c r="D2281" t="s">
        <v>9562</v>
      </c>
    </row>
    <row r="2282" spans="1:4" x14ac:dyDescent="0.2">
      <c r="A2282" t="s">
        <v>4732</v>
      </c>
      <c r="B2282" t="s">
        <v>2549</v>
      </c>
      <c r="C2282" t="s">
        <v>2563</v>
      </c>
      <c r="D2282" t="s">
        <v>9562</v>
      </c>
    </row>
    <row r="2283" spans="1:4" x14ac:dyDescent="0.2">
      <c r="A2283" t="s">
        <v>4733</v>
      </c>
      <c r="B2283" t="s">
        <v>2549</v>
      </c>
      <c r="C2283" t="s">
        <v>2563</v>
      </c>
      <c r="D2283" t="s">
        <v>9562</v>
      </c>
    </row>
    <row r="2284" spans="1:4" x14ac:dyDescent="0.2">
      <c r="A2284" t="s">
        <v>4734</v>
      </c>
      <c r="B2284" t="s">
        <v>2549</v>
      </c>
      <c r="C2284" t="s">
        <v>2563</v>
      </c>
      <c r="D2284" t="s">
        <v>9562</v>
      </c>
    </row>
    <row r="2285" spans="1:4" x14ac:dyDescent="0.2">
      <c r="A2285" t="s">
        <v>9664</v>
      </c>
      <c r="B2285" t="s">
        <v>2544</v>
      </c>
      <c r="C2285" t="s">
        <v>2588</v>
      </c>
      <c r="D2285" t="s">
        <v>9567</v>
      </c>
    </row>
    <row r="2286" spans="1:4" x14ac:dyDescent="0.2">
      <c r="A2286" t="s">
        <v>4735</v>
      </c>
      <c r="B2286" t="s">
        <v>2544</v>
      </c>
      <c r="C2286" t="s">
        <v>2546</v>
      </c>
      <c r="D2286" t="s">
        <v>9561</v>
      </c>
    </row>
    <row r="2287" spans="1:4" x14ac:dyDescent="0.2">
      <c r="A2287" t="s">
        <v>4736</v>
      </c>
      <c r="B2287" t="s">
        <v>2549</v>
      </c>
      <c r="C2287" t="s">
        <v>2546</v>
      </c>
      <c r="D2287" t="s">
        <v>9560</v>
      </c>
    </row>
    <row r="2288" spans="1:4" x14ac:dyDescent="0.2">
      <c r="A2288" t="s">
        <v>4737</v>
      </c>
      <c r="B2288" t="s">
        <v>2549</v>
      </c>
      <c r="C2288" t="s">
        <v>2563</v>
      </c>
      <c r="D2288" t="s">
        <v>9562</v>
      </c>
    </row>
    <row r="2289" spans="1:4" x14ac:dyDescent="0.2">
      <c r="A2289" t="s">
        <v>4738</v>
      </c>
      <c r="B2289" t="s">
        <v>2549</v>
      </c>
      <c r="C2289" t="s">
        <v>2563</v>
      </c>
      <c r="D2289" t="s">
        <v>9562</v>
      </c>
    </row>
    <row r="2290" spans="1:4" x14ac:dyDescent="0.2">
      <c r="A2290" t="s">
        <v>4739</v>
      </c>
      <c r="B2290" t="s">
        <v>2549</v>
      </c>
      <c r="C2290" t="s">
        <v>2546</v>
      </c>
      <c r="D2290" t="s">
        <v>9560</v>
      </c>
    </row>
    <row r="2291" spans="1:4" x14ac:dyDescent="0.2">
      <c r="A2291" t="s">
        <v>4740</v>
      </c>
      <c r="B2291" t="s">
        <v>2549</v>
      </c>
      <c r="C2291" t="s">
        <v>2546</v>
      </c>
      <c r="D2291" t="s">
        <v>9560</v>
      </c>
    </row>
    <row r="2292" spans="1:4" x14ac:dyDescent="0.2">
      <c r="A2292" t="s">
        <v>4741</v>
      </c>
      <c r="B2292" t="s">
        <v>2544</v>
      </c>
      <c r="C2292" t="s">
        <v>2563</v>
      </c>
      <c r="D2292" t="s">
        <v>9563</v>
      </c>
    </row>
    <row r="2293" spans="1:4" x14ac:dyDescent="0.2">
      <c r="A2293" t="s">
        <v>4742</v>
      </c>
      <c r="B2293" t="s">
        <v>2549</v>
      </c>
      <c r="C2293" t="s">
        <v>2588</v>
      </c>
      <c r="D2293" t="s">
        <v>9565</v>
      </c>
    </row>
    <row r="2294" spans="1:4" x14ac:dyDescent="0.2">
      <c r="A2294" t="s">
        <v>4743</v>
      </c>
      <c r="B2294" t="s">
        <v>2549</v>
      </c>
      <c r="C2294" t="s">
        <v>2588</v>
      </c>
      <c r="D2294" t="s">
        <v>9565</v>
      </c>
    </row>
    <row r="2295" spans="1:4" x14ac:dyDescent="0.2">
      <c r="A2295" t="s">
        <v>9665</v>
      </c>
      <c r="B2295" t="s">
        <v>2544</v>
      </c>
      <c r="C2295" t="s">
        <v>2588</v>
      </c>
      <c r="D2295" t="s">
        <v>9567</v>
      </c>
    </row>
    <row r="2296" spans="1:4" x14ac:dyDescent="0.2">
      <c r="A2296" t="s">
        <v>4744</v>
      </c>
      <c r="B2296" t="s">
        <v>2544</v>
      </c>
      <c r="C2296" t="s">
        <v>2546</v>
      </c>
      <c r="D2296" t="s">
        <v>9561</v>
      </c>
    </row>
    <row r="2297" spans="1:4" x14ac:dyDescent="0.2">
      <c r="A2297" t="s">
        <v>4745</v>
      </c>
      <c r="B2297" t="s">
        <v>2544</v>
      </c>
      <c r="C2297" t="s">
        <v>2546</v>
      </c>
      <c r="D2297" t="s">
        <v>9561</v>
      </c>
    </row>
    <row r="2298" spans="1:4" x14ac:dyDescent="0.2">
      <c r="A2298" t="s">
        <v>4746</v>
      </c>
      <c r="B2298" t="s">
        <v>2549</v>
      </c>
      <c r="C2298" t="s">
        <v>2546</v>
      </c>
      <c r="D2298" t="s">
        <v>9560</v>
      </c>
    </row>
    <row r="2299" spans="1:4" x14ac:dyDescent="0.2">
      <c r="A2299" t="s">
        <v>4747</v>
      </c>
      <c r="B2299" t="s">
        <v>2544</v>
      </c>
      <c r="C2299" t="s">
        <v>2546</v>
      </c>
      <c r="D2299" t="s">
        <v>9561</v>
      </c>
    </row>
    <row r="2300" spans="1:4" x14ac:dyDescent="0.2">
      <c r="A2300" t="s">
        <v>4748</v>
      </c>
      <c r="B2300" t="s">
        <v>2544</v>
      </c>
      <c r="C2300" t="s">
        <v>2546</v>
      </c>
      <c r="D2300" t="s">
        <v>9561</v>
      </c>
    </row>
    <row r="2301" spans="1:4" x14ac:dyDescent="0.2">
      <c r="A2301" t="s">
        <v>4749</v>
      </c>
      <c r="B2301" t="s">
        <v>2544</v>
      </c>
      <c r="C2301" t="s">
        <v>2546</v>
      </c>
      <c r="D2301" t="s">
        <v>9561</v>
      </c>
    </row>
    <row r="2302" spans="1:4" x14ac:dyDescent="0.2">
      <c r="A2302" t="s">
        <v>4750</v>
      </c>
      <c r="B2302" t="s">
        <v>2549</v>
      </c>
      <c r="C2302" t="s">
        <v>2546</v>
      </c>
      <c r="D2302" t="s">
        <v>9560</v>
      </c>
    </row>
    <row r="2303" spans="1:4" x14ac:dyDescent="0.2">
      <c r="A2303" t="s">
        <v>4751</v>
      </c>
      <c r="B2303" t="s">
        <v>2544</v>
      </c>
      <c r="C2303" t="s">
        <v>2563</v>
      </c>
      <c r="D2303" t="s">
        <v>9563</v>
      </c>
    </row>
    <row r="2304" spans="1:4" x14ac:dyDescent="0.2">
      <c r="A2304" t="s">
        <v>4752</v>
      </c>
      <c r="B2304" t="s">
        <v>2544</v>
      </c>
      <c r="C2304" t="s">
        <v>2563</v>
      </c>
      <c r="D2304" t="s">
        <v>9563</v>
      </c>
    </row>
    <row r="2305" spans="1:4" x14ac:dyDescent="0.2">
      <c r="A2305" t="s">
        <v>4753</v>
      </c>
      <c r="B2305" t="s">
        <v>2544</v>
      </c>
      <c r="C2305" t="s">
        <v>2563</v>
      </c>
      <c r="D2305" t="s">
        <v>9563</v>
      </c>
    </row>
    <row r="2306" spans="1:4" x14ac:dyDescent="0.2">
      <c r="A2306" t="s">
        <v>4754</v>
      </c>
      <c r="B2306" t="s">
        <v>2549</v>
      </c>
      <c r="C2306" t="s">
        <v>2563</v>
      </c>
      <c r="D2306" t="s">
        <v>9562</v>
      </c>
    </row>
    <row r="2307" spans="1:4" x14ac:dyDescent="0.2">
      <c r="A2307" t="s">
        <v>4755</v>
      </c>
      <c r="B2307" t="s">
        <v>2549</v>
      </c>
      <c r="C2307" t="s">
        <v>2563</v>
      </c>
      <c r="D2307" t="s">
        <v>9562</v>
      </c>
    </row>
    <row r="2308" spans="1:4" x14ac:dyDescent="0.2">
      <c r="A2308" t="s">
        <v>4756</v>
      </c>
      <c r="B2308" t="s">
        <v>2549</v>
      </c>
      <c r="C2308" t="s">
        <v>2563</v>
      </c>
      <c r="D2308" t="s">
        <v>9562</v>
      </c>
    </row>
    <row r="2309" spans="1:4" x14ac:dyDescent="0.2">
      <c r="A2309" t="s">
        <v>4757</v>
      </c>
      <c r="B2309" t="s">
        <v>2549</v>
      </c>
      <c r="C2309" t="s">
        <v>2563</v>
      </c>
      <c r="D2309" t="s">
        <v>9562</v>
      </c>
    </row>
    <row r="2310" spans="1:4" x14ac:dyDescent="0.2">
      <c r="A2310" t="s">
        <v>4758</v>
      </c>
      <c r="B2310" t="s">
        <v>2549</v>
      </c>
      <c r="C2310" t="s">
        <v>2546</v>
      </c>
      <c r="D2310" t="s">
        <v>9560</v>
      </c>
    </row>
    <row r="2311" spans="1:4" x14ac:dyDescent="0.2">
      <c r="A2311" t="s">
        <v>4759</v>
      </c>
      <c r="B2311" t="s">
        <v>2549</v>
      </c>
      <c r="C2311" t="s">
        <v>2546</v>
      </c>
      <c r="D2311" t="s">
        <v>9560</v>
      </c>
    </row>
    <row r="2312" spans="1:4" x14ac:dyDescent="0.2">
      <c r="A2312" t="s">
        <v>4760</v>
      </c>
      <c r="B2312" t="s">
        <v>2544</v>
      </c>
      <c r="C2312" t="s">
        <v>2546</v>
      </c>
      <c r="D2312" t="s">
        <v>9561</v>
      </c>
    </row>
    <row r="2313" spans="1:4" x14ac:dyDescent="0.2">
      <c r="A2313" t="s">
        <v>4761</v>
      </c>
      <c r="B2313" t="s">
        <v>2549</v>
      </c>
      <c r="C2313" t="s">
        <v>2546</v>
      </c>
      <c r="D2313" t="s">
        <v>9560</v>
      </c>
    </row>
    <row r="2314" spans="1:4" x14ac:dyDescent="0.2">
      <c r="A2314" t="s">
        <v>4762</v>
      </c>
      <c r="B2314" t="s">
        <v>2549</v>
      </c>
      <c r="C2314" t="s">
        <v>2546</v>
      </c>
      <c r="D2314" t="s">
        <v>9560</v>
      </c>
    </row>
    <row r="2315" spans="1:4" x14ac:dyDescent="0.2">
      <c r="A2315" t="s">
        <v>4763</v>
      </c>
      <c r="B2315" t="s">
        <v>2549</v>
      </c>
      <c r="C2315" t="s">
        <v>2546</v>
      </c>
      <c r="D2315" t="s">
        <v>9560</v>
      </c>
    </row>
    <row r="2316" spans="1:4" x14ac:dyDescent="0.2">
      <c r="A2316" t="s">
        <v>4764</v>
      </c>
      <c r="B2316" t="s">
        <v>2549</v>
      </c>
      <c r="C2316" t="s">
        <v>2546</v>
      </c>
      <c r="D2316" t="s">
        <v>9560</v>
      </c>
    </row>
    <row r="2317" spans="1:4" x14ac:dyDescent="0.2">
      <c r="A2317" t="s">
        <v>4765</v>
      </c>
      <c r="B2317" t="s">
        <v>2549</v>
      </c>
      <c r="C2317" t="s">
        <v>2546</v>
      </c>
      <c r="D2317" t="s">
        <v>9560</v>
      </c>
    </row>
    <row r="2318" spans="1:4" x14ac:dyDescent="0.2">
      <c r="A2318" t="s">
        <v>4766</v>
      </c>
      <c r="B2318" t="s">
        <v>2549</v>
      </c>
      <c r="C2318" t="s">
        <v>2546</v>
      </c>
      <c r="D2318" t="s">
        <v>9560</v>
      </c>
    </row>
    <row r="2319" spans="1:4" x14ac:dyDescent="0.2">
      <c r="A2319" t="s">
        <v>4767</v>
      </c>
      <c r="B2319" t="s">
        <v>2549</v>
      </c>
      <c r="C2319" t="s">
        <v>2546</v>
      </c>
      <c r="D2319" t="s">
        <v>9560</v>
      </c>
    </row>
    <row r="2320" spans="1:4" x14ac:dyDescent="0.2">
      <c r="A2320" t="s">
        <v>4768</v>
      </c>
      <c r="B2320" t="s">
        <v>2549</v>
      </c>
      <c r="C2320" t="s">
        <v>2546</v>
      </c>
      <c r="D2320" t="s">
        <v>9560</v>
      </c>
    </row>
    <row r="2321" spans="1:4" x14ac:dyDescent="0.2">
      <c r="A2321" t="s">
        <v>4769</v>
      </c>
      <c r="B2321" t="s">
        <v>2549</v>
      </c>
      <c r="C2321" t="s">
        <v>2546</v>
      </c>
      <c r="D2321" t="s">
        <v>9560</v>
      </c>
    </row>
    <row r="2322" spans="1:4" x14ac:dyDescent="0.2">
      <c r="A2322" t="s">
        <v>4770</v>
      </c>
      <c r="B2322" t="s">
        <v>2549</v>
      </c>
      <c r="C2322" t="s">
        <v>2546</v>
      </c>
      <c r="D2322" t="s">
        <v>9560</v>
      </c>
    </row>
    <row r="2323" spans="1:4" x14ac:dyDescent="0.2">
      <c r="A2323" t="s">
        <v>4773</v>
      </c>
      <c r="B2323" t="s">
        <v>2549</v>
      </c>
      <c r="C2323" t="s">
        <v>2563</v>
      </c>
      <c r="D2323" t="s">
        <v>9562</v>
      </c>
    </row>
    <row r="2324" spans="1:4" x14ac:dyDescent="0.2">
      <c r="A2324" t="s">
        <v>4771</v>
      </c>
      <c r="B2324" t="s">
        <v>2544</v>
      </c>
      <c r="C2324" t="s">
        <v>2563</v>
      </c>
      <c r="D2324" t="s">
        <v>9563</v>
      </c>
    </row>
    <row r="2325" spans="1:4" x14ac:dyDescent="0.2">
      <c r="A2325" t="s">
        <v>4772</v>
      </c>
      <c r="B2325" t="s">
        <v>2544</v>
      </c>
      <c r="C2325" t="s">
        <v>2588</v>
      </c>
      <c r="D2325" t="s">
        <v>9567</v>
      </c>
    </row>
    <row r="2326" spans="1:4" x14ac:dyDescent="0.2">
      <c r="A2326" t="s">
        <v>4774</v>
      </c>
      <c r="B2326" t="s">
        <v>2549</v>
      </c>
      <c r="C2326" t="s">
        <v>2546</v>
      </c>
      <c r="D2326" t="s">
        <v>9560</v>
      </c>
    </row>
    <row r="2327" spans="1:4" x14ac:dyDescent="0.2">
      <c r="A2327" t="s">
        <v>4775</v>
      </c>
      <c r="B2327" t="s">
        <v>2549</v>
      </c>
      <c r="C2327" t="s">
        <v>2546</v>
      </c>
      <c r="D2327" t="s">
        <v>9560</v>
      </c>
    </row>
    <row r="2328" spans="1:4" x14ac:dyDescent="0.2">
      <c r="A2328" t="s">
        <v>4776</v>
      </c>
      <c r="B2328" t="s">
        <v>2544</v>
      </c>
      <c r="C2328" t="s">
        <v>2563</v>
      </c>
      <c r="D2328" t="s">
        <v>9563</v>
      </c>
    </row>
    <row r="2329" spans="1:4" x14ac:dyDescent="0.2">
      <c r="A2329" t="s">
        <v>4777</v>
      </c>
      <c r="B2329" t="s">
        <v>2549</v>
      </c>
      <c r="C2329" t="s">
        <v>2563</v>
      </c>
      <c r="D2329" t="s">
        <v>9562</v>
      </c>
    </row>
    <row r="2330" spans="1:4" x14ac:dyDescent="0.2">
      <c r="A2330" t="s">
        <v>4778</v>
      </c>
      <c r="B2330" t="s">
        <v>2549</v>
      </c>
      <c r="C2330" t="s">
        <v>2546</v>
      </c>
      <c r="D2330" t="s">
        <v>9560</v>
      </c>
    </row>
    <row r="2331" spans="1:4" x14ac:dyDescent="0.2">
      <c r="A2331" t="s">
        <v>4779</v>
      </c>
      <c r="B2331" t="s">
        <v>2549</v>
      </c>
      <c r="C2331" t="s">
        <v>2546</v>
      </c>
      <c r="D2331" t="s">
        <v>9560</v>
      </c>
    </row>
    <row r="2332" spans="1:4" x14ac:dyDescent="0.2">
      <c r="A2332" t="s">
        <v>4780</v>
      </c>
      <c r="B2332" t="s">
        <v>2549</v>
      </c>
      <c r="C2332" t="s">
        <v>2546</v>
      </c>
      <c r="D2332" t="s">
        <v>9560</v>
      </c>
    </row>
    <row r="2333" spans="1:4" x14ac:dyDescent="0.2">
      <c r="A2333" t="s">
        <v>4781</v>
      </c>
      <c r="B2333" t="s">
        <v>2549</v>
      </c>
      <c r="C2333" t="s">
        <v>2546</v>
      </c>
      <c r="D2333" t="s">
        <v>9560</v>
      </c>
    </row>
    <row r="2334" spans="1:4" x14ac:dyDescent="0.2">
      <c r="A2334" t="s">
        <v>4782</v>
      </c>
      <c r="B2334" t="s">
        <v>2549</v>
      </c>
      <c r="C2334" t="s">
        <v>2546</v>
      </c>
      <c r="D2334" t="s">
        <v>9560</v>
      </c>
    </row>
    <row r="2335" spans="1:4" x14ac:dyDescent="0.2">
      <c r="A2335" t="s">
        <v>4783</v>
      </c>
      <c r="B2335" t="s">
        <v>2549</v>
      </c>
      <c r="C2335" t="s">
        <v>2546</v>
      </c>
      <c r="D2335" t="s">
        <v>9560</v>
      </c>
    </row>
    <row r="2336" spans="1:4" x14ac:dyDescent="0.2">
      <c r="A2336" t="s">
        <v>4784</v>
      </c>
      <c r="B2336" t="s">
        <v>2549</v>
      </c>
      <c r="C2336" t="s">
        <v>2563</v>
      </c>
      <c r="D2336" t="s">
        <v>9562</v>
      </c>
    </row>
    <row r="2337" spans="1:4" x14ac:dyDescent="0.2">
      <c r="A2337" t="s">
        <v>4785</v>
      </c>
      <c r="B2337" t="s">
        <v>2549</v>
      </c>
      <c r="C2337" t="s">
        <v>2563</v>
      </c>
      <c r="D2337" t="s">
        <v>9562</v>
      </c>
    </row>
    <row r="2338" spans="1:4" x14ac:dyDescent="0.2">
      <c r="A2338" t="s">
        <v>4786</v>
      </c>
      <c r="B2338" t="s">
        <v>2549</v>
      </c>
      <c r="C2338" t="s">
        <v>2563</v>
      </c>
      <c r="D2338" t="s">
        <v>9562</v>
      </c>
    </row>
    <row r="2339" spans="1:4" x14ac:dyDescent="0.2">
      <c r="A2339" t="s">
        <v>4787</v>
      </c>
      <c r="B2339" t="s">
        <v>2549</v>
      </c>
      <c r="C2339" t="s">
        <v>2563</v>
      </c>
      <c r="D2339" t="s">
        <v>9562</v>
      </c>
    </row>
    <row r="2340" spans="1:4" x14ac:dyDescent="0.2">
      <c r="A2340" t="s">
        <v>4788</v>
      </c>
      <c r="B2340" t="s">
        <v>2549</v>
      </c>
      <c r="C2340" t="s">
        <v>2563</v>
      </c>
      <c r="D2340" t="s">
        <v>9562</v>
      </c>
    </row>
    <row r="2341" spans="1:4" x14ac:dyDescent="0.2">
      <c r="A2341" t="s">
        <v>4789</v>
      </c>
      <c r="B2341" t="s">
        <v>2549</v>
      </c>
      <c r="C2341" t="s">
        <v>2546</v>
      </c>
      <c r="D2341" t="s">
        <v>9560</v>
      </c>
    </row>
    <row r="2342" spans="1:4" x14ac:dyDescent="0.2">
      <c r="A2342" t="s">
        <v>9666</v>
      </c>
      <c r="B2342" t="s">
        <v>2544</v>
      </c>
      <c r="C2342" t="s">
        <v>2588</v>
      </c>
      <c r="D2342" t="s">
        <v>9567</v>
      </c>
    </row>
    <row r="2343" spans="1:4" x14ac:dyDescent="0.2">
      <c r="A2343" t="s">
        <v>4791</v>
      </c>
      <c r="B2343" t="s">
        <v>2549</v>
      </c>
      <c r="C2343" t="s">
        <v>2546</v>
      </c>
      <c r="D2343" t="s">
        <v>9560</v>
      </c>
    </row>
    <row r="2344" spans="1:4" x14ac:dyDescent="0.2">
      <c r="A2344" t="s">
        <v>4792</v>
      </c>
      <c r="B2344" t="s">
        <v>2549</v>
      </c>
      <c r="C2344" t="s">
        <v>2546</v>
      </c>
      <c r="D2344" t="s">
        <v>9560</v>
      </c>
    </row>
    <row r="2345" spans="1:4" x14ac:dyDescent="0.2">
      <c r="A2345" t="s">
        <v>4793</v>
      </c>
      <c r="B2345" t="s">
        <v>2549</v>
      </c>
      <c r="C2345" t="s">
        <v>2546</v>
      </c>
      <c r="D2345" t="s">
        <v>9560</v>
      </c>
    </row>
    <row r="2346" spans="1:4" x14ac:dyDescent="0.2">
      <c r="A2346" t="s">
        <v>4794</v>
      </c>
      <c r="B2346" t="s">
        <v>2549</v>
      </c>
      <c r="C2346" t="s">
        <v>2546</v>
      </c>
      <c r="D2346" t="s">
        <v>9560</v>
      </c>
    </row>
    <row r="2347" spans="1:4" x14ac:dyDescent="0.2">
      <c r="A2347" t="s">
        <v>4790</v>
      </c>
      <c r="B2347" t="s">
        <v>2549</v>
      </c>
      <c r="C2347" t="s">
        <v>2546</v>
      </c>
      <c r="D2347" t="s">
        <v>9560</v>
      </c>
    </row>
    <row r="2348" spans="1:4" x14ac:dyDescent="0.2">
      <c r="A2348" t="s">
        <v>4795</v>
      </c>
      <c r="B2348" t="s">
        <v>2544</v>
      </c>
      <c r="C2348" t="s">
        <v>2563</v>
      </c>
      <c r="D2348" t="s">
        <v>9563</v>
      </c>
    </row>
    <row r="2349" spans="1:4" x14ac:dyDescent="0.2">
      <c r="A2349" t="s">
        <v>4796</v>
      </c>
      <c r="B2349" t="s">
        <v>2549</v>
      </c>
      <c r="C2349" t="s">
        <v>2563</v>
      </c>
      <c r="D2349" t="s">
        <v>9562</v>
      </c>
    </row>
    <row r="2350" spans="1:4" x14ac:dyDescent="0.2">
      <c r="A2350" t="s">
        <v>4797</v>
      </c>
      <c r="B2350" t="s">
        <v>2549</v>
      </c>
      <c r="C2350" t="s">
        <v>2563</v>
      </c>
      <c r="D2350" t="s">
        <v>9562</v>
      </c>
    </row>
    <row r="2351" spans="1:4" x14ac:dyDescent="0.2">
      <c r="A2351" t="s">
        <v>4798</v>
      </c>
      <c r="B2351" t="s">
        <v>2549</v>
      </c>
      <c r="C2351" t="s">
        <v>2563</v>
      </c>
      <c r="D2351" t="s">
        <v>9562</v>
      </c>
    </row>
    <row r="2352" spans="1:4" x14ac:dyDescent="0.2">
      <c r="A2352" t="s">
        <v>4799</v>
      </c>
      <c r="B2352" t="s">
        <v>2549</v>
      </c>
      <c r="C2352" t="s">
        <v>2563</v>
      </c>
      <c r="D2352" t="s">
        <v>9562</v>
      </c>
    </row>
    <row r="2353" spans="1:4" x14ac:dyDescent="0.2">
      <c r="A2353" t="s">
        <v>4800</v>
      </c>
      <c r="B2353" t="s">
        <v>2549</v>
      </c>
      <c r="C2353" t="s">
        <v>2546</v>
      </c>
      <c r="D2353" t="s">
        <v>9560</v>
      </c>
    </row>
    <row r="2354" spans="1:4" x14ac:dyDescent="0.2">
      <c r="A2354" t="s">
        <v>4801</v>
      </c>
      <c r="B2354" t="s">
        <v>2549</v>
      </c>
      <c r="C2354" t="s">
        <v>2546</v>
      </c>
      <c r="D2354" t="s">
        <v>9560</v>
      </c>
    </row>
    <row r="2355" spans="1:4" x14ac:dyDescent="0.2">
      <c r="A2355" t="s">
        <v>4802</v>
      </c>
      <c r="B2355" t="s">
        <v>2549</v>
      </c>
      <c r="C2355" t="s">
        <v>2563</v>
      </c>
      <c r="D2355" t="s">
        <v>9562</v>
      </c>
    </row>
    <row r="2356" spans="1:4" x14ac:dyDescent="0.2">
      <c r="A2356" t="s">
        <v>4803</v>
      </c>
      <c r="B2356" t="s">
        <v>2549</v>
      </c>
      <c r="C2356" t="s">
        <v>2563</v>
      </c>
      <c r="D2356" t="s">
        <v>9562</v>
      </c>
    </row>
    <row r="2357" spans="1:4" x14ac:dyDescent="0.2">
      <c r="A2357" t="s">
        <v>9667</v>
      </c>
      <c r="B2357" t="s">
        <v>2544</v>
      </c>
      <c r="C2357" t="s">
        <v>2588</v>
      </c>
      <c r="D2357" t="s">
        <v>9567</v>
      </c>
    </row>
    <row r="2358" spans="1:4" x14ac:dyDescent="0.2">
      <c r="A2358" t="s">
        <v>4804</v>
      </c>
      <c r="B2358" t="s">
        <v>2544</v>
      </c>
      <c r="C2358" t="s">
        <v>2563</v>
      </c>
      <c r="D2358" t="s">
        <v>9563</v>
      </c>
    </row>
    <row r="2359" spans="1:4" x14ac:dyDescent="0.2">
      <c r="A2359" t="s">
        <v>4805</v>
      </c>
      <c r="B2359" t="s">
        <v>2544</v>
      </c>
      <c r="C2359" t="s">
        <v>2563</v>
      </c>
      <c r="D2359" t="s">
        <v>9563</v>
      </c>
    </row>
    <row r="2360" spans="1:4" x14ac:dyDescent="0.2">
      <c r="A2360" t="s">
        <v>4806</v>
      </c>
      <c r="B2360" t="s">
        <v>2544</v>
      </c>
      <c r="C2360" t="s">
        <v>2563</v>
      </c>
      <c r="D2360" t="s">
        <v>9563</v>
      </c>
    </row>
    <row r="2361" spans="1:4" x14ac:dyDescent="0.2">
      <c r="A2361" t="s">
        <v>4807</v>
      </c>
      <c r="B2361" t="s">
        <v>2549</v>
      </c>
      <c r="C2361" t="s">
        <v>2546</v>
      </c>
      <c r="D2361" t="s">
        <v>9560</v>
      </c>
    </row>
    <row r="2362" spans="1:4" x14ac:dyDescent="0.2">
      <c r="A2362" t="s">
        <v>4808</v>
      </c>
      <c r="B2362" t="s">
        <v>2549</v>
      </c>
      <c r="C2362" t="s">
        <v>2546</v>
      </c>
      <c r="D2362" t="s">
        <v>9560</v>
      </c>
    </row>
    <row r="2363" spans="1:4" x14ac:dyDescent="0.2">
      <c r="A2363" t="s">
        <v>4809</v>
      </c>
      <c r="B2363" t="s">
        <v>2549</v>
      </c>
      <c r="C2363" t="s">
        <v>2546</v>
      </c>
      <c r="D2363" t="s">
        <v>9560</v>
      </c>
    </row>
    <row r="2364" spans="1:4" x14ac:dyDescent="0.2">
      <c r="A2364" t="s">
        <v>4810</v>
      </c>
      <c r="B2364" t="s">
        <v>2544</v>
      </c>
      <c r="C2364" t="s">
        <v>2546</v>
      </c>
      <c r="D2364" t="s">
        <v>9561</v>
      </c>
    </row>
    <row r="2365" spans="1:4" x14ac:dyDescent="0.2">
      <c r="A2365" t="s">
        <v>4811</v>
      </c>
      <c r="B2365" t="s">
        <v>2544</v>
      </c>
      <c r="C2365" t="s">
        <v>2546</v>
      </c>
      <c r="D2365" t="s">
        <v>9561</v>
      </c>
    </row>
    <row r="2366" spans="1:4" x14ac:dyDescent="0.2">
      <c r="A2366" t="s">
        <v>4812</v>
      </c>
      <c r="B2366" t="s">
        <v>2549</v>
      </c>
      <c r="C2366" t="s">
        <v>2546</v>
      </c>
      <c r="D2366" t="s">
        <v>9560</v>
      </c>
    </row>
    <row r="2367" spans="1:4" x14ac:dyDescent="0.2">
      <c r="A2367" t="s">
        <v>4813</v>
      </c>
      <c r="B2367" t="s">
        <v>2549</v>
      </c>
      <c r="C2367" t="s">
        <v>2546</v>
      </c>
      <c r="D2367" t="s">
        <v>9560</v>
      </c>
    </row>
    <row r="2368" spans="1:4" x14ac:dyDescent="0.2">
      <c r="A2368" t="s">
        <v>4814</v>
      </c>
      <c r="B2368" t="s">
        <v>2544</v>
      </c>
      <c r="C2368" t="s">
        <v>2546</v>
      </c>
      <c r="D2368" t="s">
        <v>9561</v>
      </c>
    </row>
    <row r="2369" spans="1:4" x14ac:dyDescent="0.2">
      <c r="A2369" t="s">
        <v>4815</v>
      </c>
      <c r="B2369" t="s">
        <v>2549</v>
      </c>
      <c r="C2369" t="s">
        <v>2546</v>
      </c>
      <c r="D2369" t="s">
        <v>9560</v>
      </c>
    </row>
    <row r="2370" spans="1:4" x14ac:dyDescent="0.2">
      <c r="A2370" t="s">
        <v>4816</v>
      </c>
      <c r="B2370" t="s">
        <v>2549</v>
      </c>
      <c r="C2370" t="s">
        <v>2546</v>
      </c>
      <c r="D2370" t="s">
        <v>9560</v>
      </c>
    </row>
    <row r="2371" spans="1:4" x14ac:dyDescent="0.2">
      <c r="A2371" t="s">
        <v>4817</v>
      </c>
      <c r="B2371" t="s">
        <v>2544</v>
      </c>
      <c r="C2371" t="s">
        <v>2563</v>
      </c>
      <c r="D2371" t="s">
        <v>9563</v>
      </c>
    </row>
    <row r="2372" spans="1:4" x14ac:dyDescent="0.2">
      <c r="A2372" t="s">
        <v>4818</v>
      </c>
      <c r="B2372" t="s">
        <v>2549</v>
      </c>
      <c r="C2372" t="s">
        <v>2546</v>
      </c>
      <c r="D2372" t="s">
        <v>9560</v>
      </c>
    </row>
    <row r="2373" spans="1:4" x14ac:dyDescent="0.2">
      <c r="A2373" t="s">
        <v>4819</v>
      </c>
      <c r="B2373" t="s">
        <v>2544</v>
      </c>
      <c r="C2373" t="s">
        <v>2546</v>
      </c>
      <c r="D2373" t="s">
        <v>9561</v>
      </c>
    </row>
    <row r="2374" spans="1:4" x14ac:dyDescent="0.2">
      <c r="A2374" t="s">
        <v>4820</v>
      </c>
      <c r="B2374" t="s">
        <v>2544</v>
      </c>
      <c r="C2374" t="s">
        <v>2546</v>
      </c>
      <c r="D2374" t="s">
        <v>9561</v>
      </c>
    </row>
    <row r="2375" spans="1:4" x14ac:dyDescent="0.2">
      <c r="A2375" t="s">
        <v>4821</v>
      </c>
      <c r="B2375" t="s">
        <v>2549</v>
      </c>
      <c r="C2375" t="s">
        <v>2546</v>
      </c>
      <c r="D2375" t="s">
        <v>9560</v>
      </c>
    </row>
    <row r="2376" spans="1:4" x14ac:dyDescent="0.2">
      <c r="A2376" t="s">
        <v>4822</v>
      </c>
      <c r="B2376" t="s">
        <v>2549</v>
      </c>
      <c r="C2376" t="s">
        <v>2546</v>
      </c>
      <c r="D2376" t="s">
        <v>9560</v>
      </c>
    </row>
    <row r="2377" spans="1:4" x14ac:dyDescent="0.2">
      <c r="A2377" t="s">
        <v>4823</v>
      </c>
      <c r="B2377" t="s">
        <v>2549</v>
      </c>
      <c r="C2377" t="s">
        <v>2546</v>
      </c>
      <c r="D2377" t="s">
        <v>9560</v>
      </c>
    </row>
    <row r="2378" spans="1:4" x14ac:dyDescent="0.2">
      <c r="A2378" t="s">
        <v>4824</v>
      </c>
      <c r="B2378" t="s">
        <v>2549</v>
      </c>
      <c r="C2378" t="s">
        <v>2546</v>
      </c>
      <c r="D2378" t="s">
        <v>9560</v>
      </c>
    </row>
    <row r="2379" spans="1:4" x14ac:dyDescent="0.2">
      <c r="A2379" t="s">
        <v>4825</v>
      </c>
      <c r="B2379" t="s">
        <v>2544</v>
      </c>
      <c r="C2379" t="s">
        <v>2546</v>
      </c>
      <c r="D2379" t="s">
        <v>9561</v>
      </c>
    </row>
    <row r="2380" spans="1:4" x14ac:dyDescent="0.2">
      <c r="A2380" t="s">
        <v>4826</v>
      </c>
      <c r="B2380" t="s">
        <v>2544</v>
      </c>
      <c r="C2380" t="s">
        <v>2563</v>
      </c>
      <c r="D2380" t="s">
        <v>9563</v>
      </c>
    </row>
    <row r="2381" spans="1:4" x14ac:dyDescent="0.2">
      <c r="A2381" t="s">
        <v>4827</v>
      </c>
      <c r="B2381" t="s">
        <v>2549</v>
      </c>
      <c r="C2381" t="s">
        <v>2563</v>
      </c>
      <c r="D2381" t="s">
        <v>9562</v>
      </c>
    </row>
    <row r="2382" spans="1:4" x14ac:dyDescent="0.2">
      <c r="A2382" t="s">
        <v>4828</v>
      </c>
      <c r="B2382" t="s">
        <v>2544</v>
      </c>
      <c r="C2382" t="s">
        <v>2563</v>
      </c>
      <c r="D2382" t="s">
        <v>9563</v>
      </c>
    </row>
    <row r="2383" spans="1:4" x14ac:dyDescent="0.2">
      <c r="A2383" t="s">
        <v>4829</v>
      </c>
      <c r="B2383" t="s">
        <v>2549</v>
      </c>
      <c r="C2383" t="s">
        <v>2563</v>
      </c>
      <c r="D2383" t="s">
        <v>9562</v>
      </c>
    </row>
    <row r="2384" spans="1:4" x14ac:dyDescent="0.2">
      <c r="A2384" t="s">
        <v>4831</v>
      </c>
      <c r="B2384" t="s">
        <v>2549</v>
      </c>
      <c r="C2384" t="s">
        <v>2563</v>
      </c>
      <c r="D2384" t="s">
        <v>9562</v>
      </c>
    </row>
    <row r="2385" spans="1:4" x14ac:dyDescent="0.2">
      <c r="A2385" t="s">
        <v>9668</v>
      </c>
      <c r="B2385" t="s">
        <v>2549</v>
      </c>
      <c r="C2385" t="s">
        <v>2588</v>
      </c>
      <c r="D2385" t="s">
        <v>9565</v>
      </c>
    </row>
    <row r="2386" spans="1:4" x14ac:dyDescent="0.2">
      <c r="A2386" t="s">
        <v>4830</v>
      </c>
      <c r="B2386" t="s">
        <v>2549</v>
      </c>
      <c r="C2386" t="s">
        <v>2546</v>
      </c>
      <c r="D2386" t="s">
        <v>9560</v>
      </c>
    </row>
    <row r="2387" spans="1:4" x14ac:dyDescent="0.2">
      <c r="A2387" t="s">
        <v>4832</v>
      </c>
      <c r="B2387" t="s">
        <v>2544</v>
      </c>
      <c r="C2387" t="s">
        <v>2546</v>
      </c>
      <c r="D2387" t="s">
        <v>9561</v>
      </c>
    </row>
    <row r="2388" spans="1:4" x14ac:dyDescent="0.2">
      <c r="A2388" t="s">
        <v>4833</v>
      </c>
      <c r="B2388" t="s">
        <v>2549</v>
      </c>
      <c r="C2388" t="s">
        <v>2546</v>
      </c>
      <c r="D2388" t="s">
        <v>9560</v>
      </c>
    </row>
    <row r="2389" spans="1:4" x14ac:dyDescent="0.2">
      <c r="A2389" t="s">
        <v>4834</v>
      </c>
      <c r="B2389" t="s">
        <v>2549</v>
      </c>
      <c r="C2389" t="s">
        <v>2546</v>
      </c>
      <c r="D2389" t="s">
        <v>9560</v>
      </c>
    </row>
    <row r="2390" spans="1:4" x14ac:dyDescent="0.2">
      <c r="A2390" t="s">
        <v>4835</v>
      </c>
      <c r="B2390" t="s">
        <v>2549</v>
      </c>
      <c r="C2390" t="s">
        <v>2546</v>
      </c>
      <c r="D2390" t="s">
        <v>9560</v>
      </c>
    </row>
    <row r="2391" spans="1:4" x14ac:dyDescent="0.2">
      <c r="A2391" t="s">
        <v>4836</v>
      </c>
      <c r="B2391" t="s">
        <v>2549</v>
      </c>
      <c r="C2391" t="s">
        <v>2563</v>
      </c>
      <c r="D2391" t="s">
        <v>9562</v>
      </c>
    </row>
    <row r="2392" spans="1:4" x14ac:dyDescent="0.2">
      <c r="A2392" t="s">
        <v>4837</v>
      </c>
      <c r="B2392" t="s">
        <v>2549</v>
      </c>
      <c r="C2392" t="s">
        <v>2563</v>
      </c>
      <c r="D2392" t="s">
        <v>9562</v>
      </c>
    </row>
    <row r="2393" spans="1:4" x14ac:dyDescent="0.2">
      <c r="A2393" t="s">
        <v>4838</v>
      </c>
      <c r="B2393" t="s">
        <v>2549</v>
      </c>
      <c r="C2393" t="s">
        <v>2546</v>
      </c>
      <c r="D2393" t="s">
        <v>9560</v>
      </c>
    </row>
    <row r="2394" spans="1:4" x14ac:dyDescent="0.2">
      <c r="A2394" t="s">
        <v>4839</v>
      </c>
      <c r="B2394" t="s">
        <v>2549</v>
      </c>
      <c r="C2394" t="s">
        <v>2546</v>
      </c>
      <c r="D2394" t="s">
        <v>9560</v>
      </c>
    </row>
    <row r="2395" spans="1:4" x14ac:dyDescent="0.2">
      <c r="A2395" t="s">
        <v>4840</v>
      </c>
      <c r="B2395" t="s">
        <v>2544</v>
      </c>
      <c r="C2395" t="s">
        <v>2563</v>
      </c>
      <c r="D2395" t="s">
        <v>9563</v>
      </c>
    </row>
    <row r="2396" spans="1:4" x14ac:dyDescent="0.2">
      <c r="A2396" t="s">
        <v>4841</v>
      </c>
      <c r="B2396" t="s">
        <v>2544</v>
      </c>
      <c r="C2396" t="s">
        <v>2563</v>
      </c>
      <c r="D2396" t="s">
        <v>9563</v>
      </c>
    </row>
    <row r="2397" spans="1:4" x14ac:dyDescent="0.2">
      <c r="A2397" t="s">
        <v>4842</v>
      </c>
      <c r="B2397" t="s">
        <v>2544</v>
      </c>
      <c r="C2397" t="s">
        <v>2563</v>
      </c>
      <c r="D2397" t="s">
        <v>9563</v>
      </c>
    </row>
    <row r="2398" spans="1:4" x14ac:dyDescent="0.2">
      <c r="A2398" t="s">
        <v>4843</v>
      </c>
      <c r="B2398" t="s">
        <v>2549</v>
      </c>
      <c r="C2398" t="s">
        <v>2563</v>
      </c>
      <c r="D2398" t="s">
        <v>9562</v>
      </c>
    </row>
    <row r="2399" spans="1:4" x14ac:dyDescent="0.2">
      <c r="A2399" t="s">
        <v>4844</v>
      </c>
      <c r="B2399" t="s">
        <v>2549</v>
      </c>
      <c r="C2399" t="s">
        <v>2546</v>
      </c>
      <c r="D2399" t="s">
        <v>9560</v>
      </c>
    </row>
    <row r="2400" spans="1:4" x14ac:dyDescent="0.2">
      <c r="A2400" t="s">
        <v>4845</v>
      </c>
      <c r="B2400" t="s">
        <v>2544</v>
      </c>
      <c r="C2400" t="s">
        <v>2546</v>
      </c>
      <c r="D2400" t="s">
        <v>9561</v>
      </c>
    </row>
    <row r="2401" spans="1:4" x14ac:dyDescent="0.2">
      <c r="A2401" t="s">
        <v>4846</v>
      </c>
      <c r="B2401" t="s">
        <v>2544</v>
      </c>
      <c r="C2401" t="s">
        <v>2546</v>
      </c>
      <c r="D2401" t="s">
        <v>9561</v>
      </c>
    </row>
    <row r="2402" spans="1:4" x14ac:dyDescent="0.2">
      <c r="A2402" t="s">
        <v>4847</v>
      </c>
      <c r="B2402" t="s">
        <v>2549</v>
      </c>
      <c r="C2402" t="s">
        <v>2546</v>
      </c>
      <c r="D2402" t="s">
        <v>9560</v>
      </c>
    </row>
    <row r="2403" spans="1:4" x14ac:dyDescent="0.2">
      <c r="A2403" t="s">
        <v>4848</v>
      </c>
      <c r="B2403" t="s">
        <v>2549</v>
      </c>
      <c r="C2403" t="s">
        <v>2588</v>
      </c>
      <c r="D2403" t="s">
        <v>9565</v>
      </c>
    </row>
    <row r="2404" spans="1:4" x14ac:dyDescent="0.2">
      <c r="A2404" t="s">
        <v>4851</v>
      </c>
      <c r="B2404" t="s">
        <v>2549</v>
      </c>
      <c r="C2404" t="s">
        <v>2588</v>
      </c>
      <c r="D2404" t="s">
        <v>9565</v>
      </c>
    </row>
    <row r="2405" spans="1:4" x14ac:dyDescent="0.2">
      <c r="A2405" t="s">
        <v>9669</v>
      </c>
      <c r="B2405" t="s">
        <v>2549</v>
      </c>
      <c r="C2405" t="s">
        <v>2588</v>
      </c>
      <c r="D2405" t="s">
        <v>9565</v>
      </c>
    </row>
    <row r="2406" spans="1:4" x14ac:dyDescent="0.2">
      <c r="A2406" t="s">
        <v>4849</v>
      </c>
      <c r="B2406" t="s">
        <v>2549</v>
      </c>
      <c r="C2406" t="s">
        <v>2588</v>
      </c>
      <c r="D2406" t="s">
        <v>9565</v>
      </c>
    </row>
    <row r="2407" spans="1:4" x14ac:dyDescent="0.2">
      <c r="A2407" t="s">
        <v>4852</v>
      </c>
      <c r="B2407" t="s">
        <v>2544</v>
      </c>
      <c r="C2407" t="s">
        <v>2546</v>
      </c>
      <c r="D2407" t="s">
        <v>9561</v>
      </c>
    </row>
    <row r="2408" spans="1:4" x14ac:dyDescent="0.2">
      <c r="A2408" t="s">
        <v>4853</v>
      </c>
      <c r="B2408" t="s">
        <v>2544</v>
      </c>
      <c r="C2408" t="s">
        <v>2546</v>
      </c>
      <c r="D2408" t="s">
        <v>9561</v>
      </c>
    </row>
    <row r="2409" spans="1:4" x14ac:dyDescent="0.2">
      <c r="A2409" t="s">
        <v>4854</v>
      </c>
      <c r="B2409" t="s">
        <v>2549</v>
      </c>
      <c r="C2409" t="s">
        <v>2563</v>
      </c>
      <c r="D2409" t="s">
        <v>9562</v>
      </c>
    </row>
    <row r="2410" spans="1:4" x14ac:dyDescent="0.2">
      <c r="A2410" t="s">
        <v>4855</v>
      </c>
      <c r="B2410" t="s">
        <v>2549</v>
      </c>
      <c r="C2410" t="s">
        <v>2563</v>
      </c>
      <c r="D2410" t="s">
        <v>9562</v>
      </c>
    </row>
    <row r="2411" spans="1:4" x14ac:dyDescent="0.2">
      <c r="A2411" t="s">
        <v>4856</v>
      </c>
      <c r="B2411" t="s">
        <v>2549</v>
      </c>
      <c r="C2411" t="s">
        <v>2563</v>
      </c>
      <c r="D2411" t="s">
        <v>9562</v>
      </c>
    </row>
    <row r="2412" spans="1:4" x14ac:dyDescent="0.2">
      <c r="A2412" t="s">
        <v>4857</v>
      </c>
      <c r="B2412" t="s">
        <v>2549</v>
      </c>
      <c r="C2412" t="s">
        <v>2563</v>
      </c>
      <c r="D2412" t="s">
        <v>9562</v>
      </c>
    </row>
    <row r="2413" spans="1:4" x14ac:dyDescent="0.2">
      <c r="A2413" t="s">
        <v>4858</v>
      </c>
      <c r="B2413" t="s">
        <v>2549</v>
      </c>
      <c r="C2413" t="s">
        <v>2546</v>
      </c>
      <c r="D2413" t="s">
        <v>9560</v>
      </c>
    </row>
    <row r="2414" spans="1:4" x14ac:dyDescent="0.2">
      <c r="A2414" t="s">
        <v>4859</v>
      </c>
      <c r="B2414" t="s">
        <v>2544</v>
      </c>
      <c r="C2414" t="s">
        <v>2546</v>
      </c>
      <c r="D2414" t="s">
        <v>9561</v>
      </c>
    </row>
    <row r="2415" spans="1:4" x14ac:dyDescent="0.2">
      <c r="A2415" t="s">
        <v>4860</v>
      </c>
      <c r="B2415" t="s">
        <v>2544</v>
      </c>
      <c r="C2415" t="s">
        <v>2546</v>
      </c>
      <c r="D2415" t="s">
        <v>9561</v>
      </c>
    </row>
    <row r="2416" spans="1:4" x14ac:dyDescent="0.2">
      <c r="A2416" t="s">
        <v>4850</v>
      </c>
      <c r="B2416" t="s">
        <v>2549</v>
      </c>
      <c r="C2416" t="s">
        <v>2588</v>
      </c>
      <c r="D2416" t="s">
        <v>9565</v>
      </c>
    </row>
    <row r="2417" spans="1:4" x14ac:dyDescent="0.2">
      <c r="A2417" t="s">
        <v>4861</v>
      </c>
      <c r="B2417" t="s">
        <v>2549</v>
      </c>
      <c r="C2417" t="s">
        <v>2546</v>
      </c>
      <c r="D2417" t="s">
        <v>9560</v>
      </c>
    </row>
    <row r="2418" spans="1:4" x14ac:dyDescent="0.2">
      <c r="A2418" t="s">
        <v>4862</v>
      </c>
      <c r="B2418" t="s">
        <v>2549</v>
      </c>
      <c r="C2418" t="s">
        <v>2546</v>
      </c>
      <c r="D2418" t="s">
        <v>9560</v>
      </c>
    </row>
    <row r="2419" spans="1:4" x14ac:dyDescent="0.2">
      <c r="A2419" t="s">
        <v>4863</v>
      </c>
      <c r="B2419" t="s">
        <v>2549</v>
      </c>
      <c r="C2419" t="s">
        <v>2546</v>
      </c>
      <c r="D2419" t="s">
        <v>9560</v>
      </c>
    </row>
    <row r="2420" spans="1:4" x14ac:dyDescent="0.2">
      <c r="A2420" t="s">
        <v>4864</v>
      </c>
      <c r="B2420" t="s">
        <v>2544</v>
      </c>
      <c r="C2420" t="s">
        <v>2563</v>
      </c>
      <c r="D2420" t="s">
        <v>9563</v>
      </c>
    </row>
    <row r="2421" spans="1:4" x14ac:dyDescent="0.2">
      <c r="A2421" t="s">
        <v>4865</v>
      </c>
      <c r="B2421" t="s">
        <v>2549</v>
      </c>
      <c r="C2421" t="s">
        <v>2563</v>
      </c>
      <c r="D2421" t="s">
        <v>9562</v>
      </c>
    </row>
    <row r="2422" spans="1:4" x14ac:dyDescent="0.2">
      <c r="A2422" t="s">
        <v>4866</v>
      </c>
      <c r="B2422" t="s">
        <v>2549</v>
      </c>
      <c r="C2422" t="s">
        <v>2563</v>
      </c>
      <c r="D2422" t="s">
        <v>9562</v>
      </c>
    </row>
    <row r="2423" spans="1:4" x14ac:dyDescent="0.2">
      <c r="A2423" t="s">
        <v>4867</v>
      </c>
      <c r="B2423" t="s">
        <v>2549</v>
      </c>
      <c r="C2423" t="s">
        <v>2563</v>
      </c>
      <c r="D2423" t="s">
        <v>9562</v>
      </c>
    </row>
    <row r="2424" spans="1:4" x14ac:dyDescent="0.2">
      <c r="A2424" t="s">
        <v>4868</v>
      </c>
      <c r="B2424" t="s">
        <v>2549</v>
      </c>
      <c r="C2424" t="s">
        <v>2563</v>
      </c>
      <c r="D2424" t="s">
        <v>9562</v>
      </c>
    </row>
    <row r="2425" spans="1:4" x14ac:dyDescent="0.2">
      <c r="A2425" t="s">
        <v>4869</v>
      </c>
      <c r="B2425" t="s">
        <v>2549</v>
      </c>
      <c r="C2425" t="s">
        <v>2563</v>
      </c>
      <c r="D2425" t="s">
        <v>9562</v>
      </c>
    </row>
    <row r="2426" spans="1:4" x14ac:dyDescent="0.2">
      <c r="A2426" t="s">
        <v>4871</v>
      </c>
      <c r="B2426" t="s">
        <v>2549</v>
      </c>
      <c r="C2426" t="s">
        <v>2563</v>
      </c>
      <c r="D2426" t="s">
        <v>9562</v>
      </c>
    </row>
    <row r="2427" spans="1:4" x14ac:dyDescent="0.2">
      <c r="A2427" t="s">
        <v>4872</v>
      </c>
      <c r="B2427" t="s">
        <v>2549</v>
      </c>
      <c r="C2427" t="s">
        <v>2546</v>
      </c>
      <c r="D2427" t="s">
        <v>9560</v>
      </c>
    </row>
    <row r="2428" spans="1:4" x14ac:dyDescent="0.2">
      <c r="A2428" t="s">
        <v>4873</v>
      </c>
      <c r="B2428" t="s">
        <v>2544</v>
      </c>
      <c r="C2428" t="s">
        <v>2546</v>
      </c>
      <c r="D2428" t="s">
        <v>9561</v>
      </c>
    </row>
    <row r="2429" spans="1:4" x14ac:dyDescent="0.2">
      <c r="A2429" t="s">
        <v>4870</v>
      </c>
      <c r="B2429" t="s">
        <v>2544</v>
      </c>
      <c r="C2429" t="s">
        <v>2546</v>
      </c>
      <c r="D2429" t="s">
        <v>9561</v>
      </c>
    </row>
    <row r="2430" spans="1:4" x14ac:dyDescent="0.2">
      <c r="A2430" t="s">
        <v>4874</v>
      </c>
      <c r="B2430" t="s">
        <v>2549</v>
      </c>
      <c r="C2430" t="s">
        <v>2546</v>
      </c>
      <c r="D2430" t="s">
        <v>9560</v>
      </c>
    </row>
    <row r="2431" spans="1:4" x14ac:dyDescent="0.2">
      <c r="A2431" t="s">
        <v>4875</v>
      </c>
      <c r="B2431" t="s">
        <v>2544</v>
      </c>
      <c r="C2431" t="s">
        <v>2546</v>
      </c>
      <c r="D2431" t="s">
        <v>9561</v>
      </c>
    </row>
    <row r="2432" spans="1:4" x14ac:dyDescent="0.2">
      <c r="A2432" t="s">
        <v>4876</v>
      </c>
      <c r="B2432" t="s">
        <v>2549</v>
      </c>
      <c r="C2432" t="s">
        <v>2546</v>
      </c>
      <c r="D2432" t="s">
        <v>9560</v>
      </c>
    </row>
    <row r="2433" spans="1:4" x14ac:dyDescent="0.2">
      <c r="A2433" t="s">
        <v>4877</v>
      </c>
      <c r="B2433" t="s">
        <v>2549</v>
      </c>
      <c r="C2433" t="s">
        <v>2546</v>
      </c>
      <c r="D2433" t="s">
        <v>9560</v>
      </c>
    </row>
    <row r="2434" spans="1:4" x14ac:dyDescent="0.2">
      <c r="A2434" t="s">
        <v>4878</v>
      </c>
      <c r="B2434" t="s">
        <v>2549</v>
      </c>
      <c r="C2434" t="s">
        <v>2546</v>
      </c>
      <c r="D2434" t="s">
        <v>9560</v>
      </c>
    </row>
    <row r="2435" spans="1:4" x14ac:dyDescent="0.2">
      <c r="A2435" t="s">
        <v>4879</v>
      </c>
      <c r="B2435" t="s">
        <v>2544</v>
      </c>
      <c r="C2435" t="s">
        <v>2546</v>
      </c>
      <c r="D2435" t="s">
        <v>9561</v>
      </c>
    </row>
    <row r="2436" spans="1:4" x14ac:dyDescent="0.2">
      <c r="A2436" t="s">
        <v>4880</v>
      </c>
      <c r="B2436" t="s">
        <v>2544</v>
      </c>
      <c r="C2436" t="s">
        <v>2546</v>
      </c>
      <c r="D2436" t="s">
        <v>9561</v>
      </c>
    </row>
    <row r="2437" spans="1:4" x14ac:dyDescent="0.2">
      <c r="A2437" t="s">
        <v>4881</v>
      </c>
      <c r="B2437" t="s">
        <v>2549</v>
      </c>
      <c r="C2437" t="s">
        <v>2546</v>
      </c>
      <c r="D2437" t="s">
        <v>9560</v>
      </c>
    </row>
    <row r="2438" spans="1:4" x14ac:dyDescent="0.2">
      <c r="A2438" t="s">
        <v>4882</v>
      </c>
      <c r="B2438" t="s">
        <v>2549</v>
      </c>
      <c r="C2438" t="s">
        <v>2563</v>
      </c>
      <c r="D2438" t="s">
        <v>9562</v>
      </c>
    </row>
    <row r="2439" spans="1:4" x14ac:dyDescent="0.2">
      <c r="A2439" t="s">
        <v>4883</v>
      </c>
      <c r="B2439" t="s">
        <v>2549</v>
      </c>
      <c r="C2439" t="s">
        <v>2546</v>
      </c>
      <c r="D2439" t="s">
        <v>9560</v>
      </c>
    </row>
    <row r="2440" spans="1:4" x14ac:dyDescent="0.2">
      <c r="A2440" t="s">
        <v>4884</v>
      </c>
      <c r="B2440" t="s">
        <v>2549</v>
      </c>
      <c r="C2440" t="s">
        <v>2546</v>
      </c>
      <c r="D2440" t="s">
        <v>9560</v>
      </c>
    </row>
    <row r="2441" spans="1:4" x14ac:dyDescent="0.2">
      <c r="A2441" t="s">
        <v>4885</v>
      </c>
      <c r="B2441" t="s">
        <v>2549</v>
      </c>
      <c r="C2441" t="s">
        <v>2546</v>
      </c>
      <c r="D2441" t="s">
        <v>9560</v>
      </c>
    </row>
    <row r="2442" spans="1:4" x14ac:dyDescent="0.2">
      <c r="A2442" t="s">
        <v>4886</v>
      </c>
      <c r="B2442" t="s">
        <v>2549</v>
      </c>
      <c r="C2442" t="s">
        <v>2546</v>
      </c>
      <c r="D2442" t="s">
        <v>9560</v>
      </c>
    </row>
    <row r="2443" spans="1:4" x14ac:dyDescent="0.2">
      <c r="A2443" t="s">
        <v>4887</v>
      </c>
      <c r="B2443" t="s">
        <v>2544</v>
      </c>
      <c r="C2443" t="s">
        <v>2546</v>
      </c>
      <c r="D2443" t="s">
        <v>9561</v>
      </c>
    </row>
    <row r="2444" spans="1:4" x14ac:dyDescent="0.2">
      <c r="A2444" t="s">
        <v>4888</v>
      </c>
      <c r="B2444" t="s">
        <v>2544</v>
      </c>
      <c r="C2444" t="s">
        <v>2563</v>
      </c>
      <c r="D2444" t="s">
        <v>9563</v>
      </c>
    </row>
    <row r="2445" spans="1:4" x14ac:dyDescent="0.2">
      <c r="A2445" t="s">
        <v>4889</v>
      </c>
      <c r="B2445" t="s">
        <v>2544</v>
      </c>
      <c r="C2445" t="s">
        <v>2546</v>
      </c>
      <c r="D2445" t="s">
        <v>9561</v>
      </c>
    </row>
    <row r="2446" spans="1:4" x14ac:dyDescent="0.2">
      <c r="A2446" t="s">
        <v>4890</v>
      </c>
      <c r="B2446" t="s">
        <v>2544</v>
      </c>
      <c r="C2446" t="s">
        <v>2546</v>
      </c>
      <c r="D2446" t="s">
        <v>9561</v>
      </c>
    </row>
    <row r="2447" spans="1:4" x14ac:dyDescent="0.2">
      <c r="A2447" t="s">
        <v>4891</v>
      </c>
      <c r="B2447" t="s">
        <v>2549</v>
      </c>
      <c r="C2447" t="s">
        <v>2546</v>
      </c>
      <c r="D2447" t="s">
        <v>9560</v>
      </c>
    </row>
    <row r="2448" spans="1:4" x14ac:dyDescent="0.2">
      <c r="A2448" t="s">
        <v>4892</v>
      </c>
      <c r="B2448" t="s">
        <v>2549</v>
      </c>
      <c r="C2448" t="s">
        <v>2546</v>
      </c>
      <c r="D2448" t="s">
        <v>9560</v>
      </c>
    </row>
    <row r="2449" spans="1:4" x14ac:dyDescent="0.2">
      <c r="A2449" t="s">
        <v>4893</v>
      </c>
      <c r="B2449" t="s">
        <v>2544</v>
      </c>
      <c r="C2449" t="s">
        <v>2546</v>
      </c>
      <c r="D2449" t="s">
        <v>9561</v>
      </c>
    </row>
    <row r="2450" spans="1:4" x14ac:dyDescent="0.2">
      <c r="A2450" t="s">
        <v>4894</v>
      </c>
      <c r="B2450" t="s">
        <v>2549</v>
      </c>
      <c r="C2450" t="s">
        <v>2588</v>
      </c>
      <c r="D2450" t="s">
        <v>9565</v>
      </c>
    </row>
    <row r="2451" spans="1:4" x14ac:dyDescent="0.2">
      <c r="A2451" t="s">
        <v>4895</v>
      </c>
      <c r="B2451" t="s">
        <v>2544</v>
      </c>
      <c r="C2451" t="s">
        <v>2563</v>
      </c>
      <c r="D2451" t="s">
        <v>9563</v>
      </c>
    </row>
    <row r="2452" spans="1:4" x14ac:dyDescent="0.2">
      <c r="A2452" t="s">
        <v>4896</v>
      </c>
      <c r="B2452" t="s">
        <v>2549</v>
      </c>
      <c r="C2452" t="s">
        <v>2563</v>
      </c>
      <c r="D2452" t="s">
        <v>9562</v>
      </c>
    </row>
    <row r="2453" spans="1:4" x14ac:dyDescent="0.2">
      <c r="A2453" t="s">
        <v>4897</v>
      </c>
      <c r="B2453" t="s">
        <v>2544</v>
      </c>
      <c r="C2453" t="s">
        <v>2588</v>
      </c>
      <c r="D2453" t="s">
        <v>9567</v>
      </c>
    </row>
    <row r="2454" spans="1:4" x14ac:dyDescent="0.2">
      <c r="A2454" t="s">
        <v>9670</v>
      </c>
      <c r="B2454" t="s">
        <v>2544</v>
      </c>
      <c r="C2454" t="s">
        <v>2588</v>
      </c>
      <c r="D2454" t="s">
        <v>9567</v>
      </c>
    </row>
    <row r="2455" spans="1:4" x14ac:dyDescent="0.2">
      <c r="A2455" t="s">
        <v>4898</v>
      </c>
      <c r="B2455" t="s">
        <v>2544</v>
      </c>
      <c r="C2455" t="s">
        <v>2563</v>
      </c>
      <c r="D2455" t="s">
        <v>9563</v>
      </c>
    </row>
    <row r="2456" spans="1:4" x14ac:dyDescent="0.2">
      <c r="A2456" t="s">
        <v>4899</v>
      </c>
      <c r="B2456" t="s">
        <v>2549</v>
      </c>
      <c r="C2456" t="s">
        <v>2563</v>
      </c>
      <c r="D2456" t="s">
        <v>9562</v>
      </c>
    </row>
    <row r="2457" spans="1:4" x14ac:dyDescent="0.2">
      <c r="A2457" t="s">
        <v>4900</v>
      </c>
      <c r="B2457" t="s">
        <v>2544</v>
      </c>
      <c r="C2457" t="s">
        <v>2546</v>
      </c>
      <c r="D2457" t="s">
        <v>9561</v>
      </c>
    </row>
    <row r="2458" spans="1:4" x14ac:dyDescent="0.2">
      <c r="A2458" t="s">
        <v>4901</v>
      </c>
      <c r="B2458" t="s">
        <v>2544</v>
      </c>
      <c r="C2458" t="s">
        <v>2546</v>
      </c>
      <c r="D2458" t="s">
        <v>9561</v>
      </c>
    </row>
    <row r="2459" spans="1:4" x14ac:dyDescent="0.2">
      <c r="A2459" t="s">
        <v>4902</v>
      </c>
      <c r="B2459" t="s">
        <v>2549</v>
      </c>
      <c r="C2459" t="s">
        <v>2563</v>
      </c>
      <c r="D2459" t="s">
        <v>9562</v>
      </c>
    </row>
    <row r="2460" spans="1:4" x14ac:dyDescent="0.2">
      <c r="A2460" t="s">
        <v>4903</v>
      </c>
      <c r="B2460" t="s">
        <v>2549</v>
      </c>
      <c r="C2460" t="s">
        <v>2563</v>
      </c>
      <c r="D2460" t="s">
        <v>9562</v>
      </c>
    </row>
    <row r="2461" spans="1:4" x14ac:dyDescent="0.2">
      <c r="A2461" t="s">
        <v>9671</v>
      </c>
      <c r="B2461" t="s">
        <v>2549</v>
      </c>
      <c r="C2461" t="s">
        <v>2588</v>
      </c>
      <c r="D2461" t="s">
        <v>9565</v>
      </c>
    </row>
    <row r="2462" spans="1:4" x14ac:dyDescent="0.2">
      <c r="A2462" t="s">
        <v>4904</v>
      </c>
      <c r="B2462" t="s">
        <v>2549</v>
      </c>
      <c r="C2462" t="s">
        <v>2546</v>
      </c>
      <c r="D2462" t="s">
        <v>9560</v>
      </c>
    </row>
    <row r="2463" spans="1:4" x14ac:dyDescent="0.2">
      <c r="A2463" t="s">
        <v>4905</v>
      </c>
      <c r="B2463" t="s">
        <v>2549</v>
      </c>
      <c r="C2463" t="s">
        <v>2546</v>
      </c>
      <c r="D2463" t="s">
        <v>9560</v>
      </c>
    </row>
    <row r="2464" spans="1:4" x14ac:dyDescent="0.2">
      <c r="A2464" t="s">
        <v>4906</v>
      </c>
      <c r="B2464" t="s">
        <v>2544</v>
      </c>
      <c r="C2464" t="s">
        <v>2546</v>
      </c>
      <c r="D2464" t="s">
        <v>9561</v>
      </c>
    </row>
    <row r="2465" spans="1:4" x14ac:dyDescent="0.2">
      <c r="A2465" t="s">
        <v>4907</v>
      </c>
      <c r="B2465" t="s">
        <v>2549</v>
      </c>
      <c r="C2465" t="s">
        <v>2546</v>
      </c>
      <c r="D2465" t="s">
        <v>9560</v>
      </c>
    </row>
    <row r="2466" spans="1:4" x14ac:dyDescent="0.2">
      <c r="A2466" t="s">
        <v>4908</v>
      </c>
      <c r="B2466" t="s">
        <v>2549</v>
      </c>
      <c r="C2466" t="s">
        <v>2546</v>
      </c>
      <c r="D2466" t="s">
        <v>9560</v>
      </c>
    </row>
    <row r="2467" spans="1:4" x14ac:dyDescent="0.2">
      <c r="A2467" t="s">
        <v>4909</v>
      </c>
      <c r="B2467" t="s">
        <v>2544</v>
      </c>
      <c r="C2467" t="s">
        <v>2563</v>
      </c>
      <c r="D2467" t="s">
        <v>9563</v>
      </c>
    </row>
    <row r="2468" spans="1:4" x14ac:dyDescent="0.2">
      <c r="A2468" t="s">
        <v>4910</v>
      </c>
      <c r="B2468" t="s">
        <v>2549</v>
      </c>
      <c r="C2468" t="s">
        <v>2546</v>
      </c>
      <c r="D2468" t="s">
        <v>9560</v>
      </c>
    </row>
    <row r="2469" spans="1:4" x14ac:dyDescent="0.2">
      <c r="A2469" t="s">
        <v>4911</v>
      </c>
      <c r="B2469" t="s">
        <v>2544</v>
      </c>
      <c r="C2469" t="s">
        <v>2546</v>
      </c>
      <c r="D2469" t="s">
        <v>9561</v>
      </c>
    </row>
    <row r="2470" spans="1:4" x14ac:dyDescent="0.2">
      <c r="A2470" t="s">
        <v>4912</v>
      </c>
      <c r="B2470" t="s">
        <v>2544</v>
      </c>
      <c r="C2470" t="s">
        <v>2546</v>
      </c>
      <c r="D2470" t="s">
        <v>9561</v>
      </c>
    </row>
    <row r="2471" spans="1:4" x14ac:dyDescent="0.2">
      <c r="A2471" t="s">
        <v>4913</v>
      </c>
      <c r="B2471" t="s">
        <v>2544</v>
      </c>
      <c r="C2471" t="s">
        <v>2546</v>
      </c>
      <c r="D2471" t="s">
        <v>9561</v>
      </c>
    </row>
    <row r="2472" spans="1:4" x14ac:dyDescent="0.2">
      <c r="A2472" t="s">
        <v>4914</v>
      </c>
      <c r="B2472" t="s">
        <v>2544</v>
      </c>
      <c r="C2472" t="s">
        <v>2563</v>
      </c>
      <c r="D2472" t="s">
        <v>9563</v>
      </c>
    </row>
    <row r="2473" spans="1:4" x14ac:dyDescent="0.2">
      <c r="A2473" t="s">
        <v>4915</v>
      </c>
      <c r="B2473" t="s">
        <v>2544</v>
      </c>
      <c r="C2473" t="s">
        <v>2546</v>
      </c>
      <c r="D2473" t="s">
        <v>9561</v>
      </c>
    </row>
    <row r="2474" spans="1:4" x14ac:dyDescent="0.2">
      <c r="A2474" t="s">
        <v>4916</v>
      </c>
      <c r="B2474" t="s">
        <v>2544</v>
      </c>
      <c r="C2474" t="s">
        <v>2546</v>
      </c>
      <c r="D2474" t="s">
        <v>9561</v>
      </c>
    </row>
    <row r="2475" spans="1:4" x14ac:dyDescent="0.2">
      <c r="A2475" t="s">
        <v>4917</v>
      </c>
      <c r="B2475" t="s">
        <v>2549</v>
      </c>
      <c r="C2475" t="s">
        <v>2546</v>
      </c>
      <c r="D2475" t="s">
        <v>9560</v>
      </c>
    </row>
    <row r="2476" spans="1:4" x14ac:dyDescent="0.2">
      <c r="A2476" t="s">
        <v>4918</v>
      </c>
      <c r="B2476" t="s">
        <v>2549</v>
      </c>
      <c r="C2476" t="s">
        <v>2563</v>
      </c>
      <c r="D2476" t="s">
        <v>9562</v>
      </c>
    </row>
    <row r="2477" spans="1:4" x14ac:dyDescent="0.2">
      <c r="A2477" t="s">
        <v>4919</v>
      </c>
      <c r="B2477" t="s">
        <v>2549</v>
      </c>
      <c r="C2477" t="s">
        <v>2563</v>
      </c>
      <c r="D2477" t="s">
        <v>9562</v>
      </c>
    </row>
    <row r="2478" spans="1:4" x14ac:dyDescent="0.2">
      <c r="A2478" t="s">
        <v>4920</v>
      </c>
      <c r="B2478" t="s">
        <v>2549</v>
      </c>
      <c r="C2478" t="s">
        <v>2563</v>
      </c>
      <c r="D2478" t="s">
        <v>9562</v>
      </c>
    </row>
    <row r="2479" spans="1:4" x14ac:dyDescent="0.2">
      <c r="A2479" t="s">
        <v>4921</v>
      </c>
      <c r="B2479" t="s">
        <v>2549</v>
      </c>
      <c r="C2479" t="s">
        <v>2546</v>
      </c>
      <c r="D2479" t="s">
        <v>9560</v>
      </c>
    </row>
    <row r="2480" spans="1:4" x14ac:dyDescent="0.2">
      <c r="A2480" t="s">
        <v>4922</v>
      </c>
      <c r="B2480" t="s">
        <v>2544</v>
      </c>
      <c r="C2480" t="s">
        <v>2546</v>
      </c>
      <c r="D2480" t="s">
        <v>9561</v>
      </c>
    </row>
    <row r="2481" spans="1:4" x14ac:dyDescent="0.2">
      <c r="A2481" t="s">
        <v>4924</v>
      </c>
      <c r="B2481" t="s">
        <v>2544</v>
      </c>
      <c r="C2481" t="s">
        <v>2546</v>
      </c>
      <c r="D2481" t="s">
        <v>9561</v>
      </c>
    </row>
    <row r="2482" spans="1:4" x14ac:dyDescent="0.2">
      <c r="A2482" t="s">
        <v>4925</v>
      </c>
      <c r="B2482" t="s">
        <v>2549</v>
      </c>
      <c r="C2482" t="s">
        <v>2563</v>
      </c>
      <c r="D2482" t="s">
        <v>9562</v>
      </c>
    </row>
    <row r="2483" spans="1:4" x14ac:dyDescent="0.2">
      <c r="A2483" t="s">
        <v>4926</v>
      </c>
      <c r="B2483" t="s">
        <v>2549</v>
      </c>
      <c r="C2483" t="s">
        <v>2563</v>
      </c>
      <c r="D2483" t="s">
        <v>9562</v>
      </c>
    </row>
    <row r="2484" spans="1:4" x14ac:dyDescent="0.2">
      <c r="A2484" t="s">
        <v>4923</v>
      </c>
      <c r="B2484" t="s">
        <v>2544</v>
      </c>
      <c r="C2484" t="s">
        <v>2546</v>
      </c>
      <c r="D2484" t="s">
        <v>9561</v>
      </c>
    </row>
    <row r="2485" spans="1:4" x14ac:dyDescent="0.2">
      <c r="A2485" t="s">
        <v>4927</v>
      </c>
      <c r="B2485" t="s">
        <v>2549</v>
      </c>
      <c r="C2485" t="s">
        <v>2546</v>
      </c>
      <c r="D2485" t="s">
        <v>9560</v>
      </c>
    </row>
    <row r="2486" spans="1:4" x14ac:dyDescent="0.2">
      <c r="A2486" t="s">
        <v>4928</v>
      </c>
      <c r="B2486" t="s">
        <v>2544</v>
      </c>
      <c r="C2486" t="s">
        <v>2546</v>
      </c>
      <c r="D2486" t="s">
        <v>9561</v>
      </c>
    </row>
    <row r="2487" spans="1:4" x14ac:dyDescent="0.2">
      <c r="A2487" t="s">
        <v>4929</v>
      </c>
      <c r="B2487" t="s">
        <v>2549</v>
      </c>
      <c r="C2487" t="s">
        <v>2563</v>
      </c>
      <c r="D2487" t="s">
        <v>9562</v>
      </c>
    </row>
    <row r="2488" spans="1:4" x14ac:dyDescent="0.2">
      <c r="A2488" t="s">
        <v>4930</v>
      </c>
      <c r="B2488" t="s">
        <v>2549</v>
      </c>
      <c r="C2488" t="s">
        <v>2546</v>
      </c>
      <c r="D2488" t="s">
        <v>9560</v>
      </c>
    </row>
    <row r="2489" spans="1:4" x14ac:dyDescent="0.2">
      <c r="A2489" t="s">
        <v>4931</v>
      </c>
      <c r="B2489" t="s">
        <v>2549</v>
      </c>
      <c r="C2489" t="s">
        <v>2546</v>
      </c>
      <c r="D2489" t="s">
        <v>9560</v>
      </c>
    </row>
    <row r="2490" spans="1:4" x14ac:dyDescent="0.2">
      <c r="A2490" t="s">
        <v>4932</v>
      </c>
      <c r="B2490" t="s">
        <v>2544</v>
      </c>
      <c r="C2490" t="s">
        <v>2546</v>
      </c>
      <c r="D2490" t="s">
        <v>9561</v>
      </c>
    </row>
    <row r="2491" spans="1:4" x14ac:dyDescent="0.2">
      <c r="A2491" t="s">
        <v>4933</v>
      </c>
      <c r="B2491" t="s">
        <v>2549</v>
      </c>
      <c r="C2491" t="s">
        <v>2546</v>
      </c>
      <c r="D2491" t="s">
        <v>9560</v>
      </c>
    </row>
    <row r="2492" spans="1:4" x14ac:dyDescent="0.2">
      <c r="A2492" t="s">
        <v>4934</v>
      </c>
      <c r="B2492" t="s">
        <v>2549</v>
      </c>
      <c r="C2492" t="s">
        <v>2546</v>
      </c>
      <c r="D2492" t="s">
        <v>9560</v>
      </c>
    </row>
    <row r="2493" spans="1:4" x14ac:dyDescent="0.2">
      <c r="A2493" t="s">
        <v>9672</v>
      </c>
      <c r="B2493" t="s">
        <v>2544</v>
      </c>
      <c r="C2493" t="s">
        <v>2588</v>
      </c>
      <c r="D2493" t="s">
        <v>9567</v>
      </c>
    </row>
    <row r="2494" spans="1:4" x14ac:dyDescent="0.2">
      <c r="A2494" t="s">
        <v>4935</v>
      </c>
      <c r="B2494" t="s">
        <v>2549</v>
      </c>
      <c r="C2494" t="s">
        <v>2546</v>
      </c>
      <c r="D2494" t="s">
        <v>9560</v>
      </c>
    </row>
    <row r="2495" spans="1:4" x14ac:dyDescent="0.2">
      <c r="A2495" t="s">
        <v>4936</v>
      </c>
      <c r="B2495" t="s">
        <v>2549</v>
      </c>
      <c r="C2495" t="s">
        <v>2546</v>
      </c>
      <c r="D2495" t="s">
        <v>9560</v>
      </c>
    </row>
    <row r="2496" spans="1:4" x14ac:dyDescent="0.2">
      <c r="A2496" t="s">
        <v>4937</v>
      </c>
      <c r="B2496" t="s">
        <v>2549</v>
      </c>
      <c r="C2496" t="s">
        <v>2546</v>
      </c>
      <c r="D2496" t="s">
        <v>9560</v>
      </c>
    </row>
    <row r="2497" spans="1:4" x14ac:dyDescent="0.2">
      <c r="A2497" t="s">
        <v>4938</v>
      </c>
      <c r="B2497" t="s">
        <v>2549</v>
      </c>
      <c r="C2497" t="s">
        <v>2563</v>
      </c>
      <c r="D2497" t="s">
        <v>9562</v>
      </c>
    </row>
    <row r="2498" spans="1:4" x14ac:dyDescent="0.2">
      <c r="A2498" t="s">
        <v>4939</v>
      </c>
      <c r="B2498" t="s">
        <v>2549</v>
      </c>
      <c r="C2498" t="s">
        <v>2563</v>
      </c>
      <c r="D2498" t="s">
        <v>9562</v>
      </c>
    </row>
    <row r="2499" spans="1:4" x14ac:dyDescent="0.2">
      <c r="A2499" t="s">
        <v>4940</v>
      </c>
      <c r="B2499" t="s">
        <v>2549</v>
      </c>
      <c r="C2499" t="s">
        <v>2546</v>
      </c>
      <c r="D2499" t="s">
        <v>9560</v>
      </c>
    </row>
    <row r="2500" spans="1:4" x14ac:dyDescent="0.2">
      <c r="A2500" t="s">
        <v>4941</v>
      </c>
      <c r="B2500" t="s">
        <v>2544</v>
      </c>
      <c r="C2500" t="s">
        <v>2563</v>
      </c>
      <c r="D2500" t="s">
        <v>9563</v>
      </c>
    </row>
    <row r="2501" spans="1:4" x14ac:dyDescent="0.2">
      <c r="A2501" t="s">
        <v>4942</v>
      </c>
      <c r="B2501" t="s">
        <v>2544</v>
      </c>
      <c r="C2501" t="s">
        <v>2546</v>
      </c>
      <c r="D2501" t="s">
        <v>9561</v>
      </c>
    </row>
    <row r="2502" spans="1:4" x14ac:dyDescent="0.2">
      <c r="A2502" t="s">
        <v>4943</v>
      </c>
      <c r="B2502" t="s">
        <v>2549</v>
      </c>
      <c r="C2502" t="s">
        <v>2546</v>
      </c>
      <c r="D2502" t="s">
        <v>9560</v>
      </c>
    </row>
    <row r="2503" spans="1:4" x14ac:dyDescent="0.2">
      <c r="A2503" t="s">
        <v>4944</v>
      </c>
      <c r="B2503" t="s">
        <v>2549</v>
      </c>
      <c r="C2503" t="s">
        <v>2563</v>
      </c>
      <c r="D2503" t="s">
        <v>9562</v>
      </c>
    </row>
    <row r="2504" spans="1:4" x14ac:dyDescent="0.2">
      <c r="A2504" t="s">
        <v>4945</v>
      </c>
      <c r="B2504" t="s">
        <v>2549</v>
      </c>
      <c r="C2504" t="s">
        <v>2563</v>
      </c>
      <c r="D2504" t="s">
        <v>9562</v>
      </c>
    </row>
    <row r="2505" spans="1:4" x14ac:dyDescent="0.2">
      <c r="A2505" t="s">
        <v>4946</v>
      </c>
      <c r="B2505" t="s">
        <v>2549</v>
      </c>
      <c r="C2505" t="s">
        <v>2563</v>
      </c>
      <c r="D2505" t="s">
        <v>9562</v>
      </c>
    </row>
    <row r="2506" spans="1:4" x14ac:dyDescent="0.2">
      <c r="A2506" t="s">
        <v>4947</v>
      </c>
      <c r="B2506" t="s">
        <v>2549</v>
      </c>
      <c r="C2506" t="s">
        <v>2546</v>
      </c>
      <c r="D2506" t="s">
        <v>9560</v>
      </c>
    </row>
    <row r="2507" spans="1:4" x14ac:dyDescent="0.2">
      <c r="A2507" t="s">
        <v>4948</v>
      </c>
      <c r="B2507" t="s">
        <v>2549</v>
      </c>
      <c r="C2507" t="s">
        <v>2546</v>
      </c>
      <c r="D2507" t="s">
        <v>9560</v>
      </c>
    </row>
    <row r="2508" spans="1:4" x14ac:dyDescent="0.2">
      <c r="A2508" t="s">
        <v>4949</v>
      </c>
      <c r="B2508" t="s">
        <v>2549</v>
      </c>
      <c r="C2508" t="s">
        <v>2546</v>
      </c>
      <c r="D2508" t="s">
        <v>9560</v>
      </c>
    </row>
    <row r="2509" spans="1:4" x14ac:dyDescent="0.2">
      <c r="A2509" t="s">
        <v>4950</v>
      </c>
      <c r="B2509" t="s">
        <v>2549</v>
      </c>
      <c r="C2509" t="s">
        <v>2546</v>
      </c>
      <c r="D2509" t="s">
        <v>9560</v>
      </c>
    </row>
    <row r="2510" spans="1:4" x14ac:dyDescent="0.2">
      <c r="A2510" t="s">
        <v>4951</v>
      </c>
      <c r="B2510" t="s">
        <v>2549</v>
      </c>
      <c r="C2510" t="s">
        <v>2546</v>
      </c>
      <c r="D2510" t="s">
        <v>9560</v>
      </c>
    </row>
    <row r="2511" spans="1:4" x14ac:dyDescent="0.2">
      <c r="A2511" t="s">
        <v>4952</v>
      </c>
      <c r="B2511" t="s">
        <v>2544</v>
      </c>
      <c r="C2511" t="s">
        <v>2563</v>
      </c>
      <c r="D2511" t="s">
        <v>9563</v>
      </c>
    </row>
    <row r="2512" spans="1:4" x14ac:dyDescent="0.2">
      <c r="A2512" t="s">
        <v>4953</v>
      </c>
      <c r="B2512" t="s">
        <v>2549</v>
      </c>
      <c r="C2512" t="s">
        <v>2546</v>
      </c>
      <c r="D2512" t="s">
        <v>9560</v>
      </c>
    </row>
    <row r="2513" spans="1:4" x14ac:dyDescent="0.2">
      <c r="A2513" t="s">
        <v>4954</v>
      </c>
      <c r="B2513" t="s">
        <v>2549</v>
      </c>
      <c r="C2513" t="s">
        <v>2546</v>
      </c>
      <c r="D2513" t="s">
        <v>9560</v>
      </c>
    </row>
    <row r="2514" spans="1:4" x14ac:dyDescent="0.2">
      <c r="A2514" t="s">
        <v>4955</v>
      </c>
      <c r="B2514" t="s">
        <v>2544</v>
      </c>
      <c r="C2514" t="s">
        <v>2546</v>
      </c>
      <c r="D2514" t="s">
        <v>9561</v>
      </c>
    </row>
    <row r="2515" spans="1:4" x14ac:dyDescent="0.2">
      <c r="A2515" t="s">
        <v>4956</v>
      </c>
      <c r="B2515" t="s">
        <v>2544</v>
      </c>
      <c r="C2515" t="s">
        <v>2546</v>
      </c>
      <c r="D2515" t="s">
        <v>9561</v>
      </c>
    </row>
    <row r="2516" spans="1:4" x14ac:dyDescent="0.2">
      <c r="A2516" t="s">
        <v>4957</v>
      </c>
      <c r="B2516" t="s">
        <v>2544</v>
      </c>
      <c r="C2516" t="s">
        <v>2546</v>
      </c>
      <c r="D2516" t="s">
        <v>9561</v>
      </c>
    </row>
    <row r="2517" spans="1:4" x14ac:dyDescent="0.2">
      <c r="A2517" t="s">
        <v>4958</v>
      </c>
      <c r="B2517" t="s">
        <v>2549</v>
      </c>
      <c r="C2517" t="s">
        <v>2546</v>
      </c>
      <c r="D2517" t="s">
        <v>9560</v>
      </c>
    </row>
    <row r="2518" spans="1:4" x14ac:dyDescent="0.2">
      <c r="A2518" t="s">
        <v>4959</v>
      </c>
      <c r="B2518" t="s">
        <v>2549</v>
      </c>
      <c r="C2518" t="s">
        <v>2546</v>
      </c>
      <c r="D2518" t="s">
        <v>9560</v>
      </c>
    </row>
    <row r="2519" spans="1:4" x14ac:dyDescent="0.2">
      <c r="A2519" t="s">
        <v>4960</v>
      </c>
      <c r="B2519" t="s">
        <v>2549</v>
      </c>
      <c r="C2519" t="s">
        <v>2563</v>
      </c>
      <c r="D2519" t="s">
        <v>9562</v>
      </c>
    </row>
    <row r="2520" spans="1:4" x14ac:dyDescent="0.2">
      <c r="A2520" t="s">
        <v>4961</v>
      </c>
      <c r="B2520" t="s">
        <v>2549</v>
      </c>
      <c r="C2520" t="s">
        <v>2563</v>
      </c>
      <c r="D2520" t="s">
        <v>9562</v>
      </c>
    </row>
    <row r="2521" spans="1:4" x14ac:dyDescent="0.2">
      <c r="A2521" t="s">
        <v>9673</v>
      </c>
      <c r="B2521" t="s">
        <v>2549</v>
      </c>
      <c r="C2521" t="s">
        <v>2588</v>
      </c>
      <c r="D2521" t="s">
        <v>9565</v>
      </c>
    </row>
    <row r="2522" spans="1:4" x14ac:dyDescent="0.2">
      <c r="A2522" t="s">
        <v>4962</v>
      </c>
      <c r="B2522" t="s">
        <v>2544</v>
      </c>
      <c r="C2522" t="s">
        <v>2546</v>
      </c>
      <c r="D2522" t="s">
        <v>9561</v>
      </c>
    </row>
    <row r="2523" spans="1:4" x14ac:dyDescent="0.2">
      <c r="A2523" t="s">
        <v>4963</v>
      </c>
      <c r="B2523" t="s">
        <v>2549</v>
      </c>
      <c r="C2523" t="s">
        <v>2563</v>
      </c>
      <c r="D2523" t="s">
        <v>9562</v>
      </c>
    </row>
    <row r="2524" spans="1:4" x14ac:dyDescent="0.2">
      <c r="A2524" t="s">
        <v>4964</v>
      </c>
      <c r="B2524" t="s">
        <v>2544</v>
      </c>
      <c r="C2524" t="s">
        <v>2546</v>
      </c>
      <c r="D2524" t="s">
        <v>9561</v>
      </c>
    </row>
    <row r="2525" spans="1:4" x14ac:dyDescent="0.2">
      <c r="A2525" t="s">
        <v>4965</v>
      </c>
      <c r="B2525" t="s">
        <v>2549</v>
      </c>
      <c r="C2525" t="s">
        <v>2546</v>
      </c>
      <c r="D2525" t="s">
        <v>9560</v>
      </c>
    </row>
    <row r="2526" spans="1:4" x14ac:dyDescent="0.2">
      <c r="A2526" t="s">
        <v>4966</v>
      </c>
      <c r="B2526" t="s">
        <v>2549</v>
      </c>
      <c r="C2526" t="s">
        <v>2546</v>
      </c>
      <c r="D2526" t="s">
        <v>9560</v>
      </c>
    </row>
    <row r="2527" spans="1:4" x14ac:dyDescent="0.2">
      <c r="A2527" t="s">
        <v>4967</v>
      </c>
      <c r="B2527" t="s">
        <v>2549</v>
      </c>
      <c r="C2527" t="s">
        <v>2546</v>
      </c>
      <c r="D2527" t="s">
        <v>9560</v>
      </c>
    </row>
    <row r="2528" spans="1:4" x14ac:dyDescent="0.2">
      <c r="A2528" t="s">
        <v>4968</v>
      </c>
      <c r="B2528" t="s">
        <v>2549</v>
      </c>
      <c r="C2528" t="s">
        <v>2546</v>
      </c>
      <c r="D2528" t="s">
        <v>9560</v>
      </c>
    </row>
    <row r="2529" spans="1:4" x14ac:dyDescent="0.2">
      <c r="A2529" t="s">
        <v>4969</v>
      </c>
      <c r="B2529" t="s">
        <v>2549</v>
      </c>
      <c r="C2529" t="s">
        <v>2563</v>
      </c>
      <c r="D2529" t="s">
        <v>9562</v>
      </c>
    </row>
    <row r="2530" spans="1:4" x14ac:dyDescent="0.2">
      <c r="A2530" t="s">
        <v>4970</v>
      </c>
      <c r="B2530" t="s">
        <v>2549</v>
      </c>
      <c r="C2530" t="s">
        <v>2563</v>
      </c>
      <c r="D2530" t="s">
        <v>9562</v>
      </c>
    </row>
    <row r="2531" spans="1:4" x14ac:dyDescent="0.2">
      <c r="A2531" t="s">
        <v>4971</v>
      </c>
      <c r="B2531" t="s">
        <v>2549</v>
      </c>
      <c r="C2531" t="s">
        <v>2563</v>
      </c>
      <c r="D2531" t="s">
        <v>9562</v>
      </c>
    </row>
    <row r="2532" spans="1:4" x14ac:dyDescent="0.2">
      <c r="A2532" t="s">
        <v>4972</v>
      </c>
      <c r="B2532" t="s">
        <v>2549</v>
      </c>
      <c r="C2532" t="s">
        <v>2563</v>
      </c>
      <c r="D2532" t="s">
        <v>9562</v>
      </c>
    </row>
    <row r="2533" spans="1:4" x14ac:dyDescent="0.2">
      <c r="A2533" t="s">
        <v>4973</v>
      </c>
      <c r="B2533" t="s">
        <v>2549</v>
      </c>
      <c r="C2533" t="s">
        <v>2563</v>
      </c>
      <c r="D2533" t="s">
        <v>9562</v>
      </c>
    </row>
    <row r="2534" spans="1:4" x14ac:dyDescent="0.2">
      <c r="A2534" t="s">
        <v>4974</v>
      </c>
      <c r="B2534" t="s">
        <v>2549</v>
      </c>
      <c r="C2534" t="s">
        <v>2546</v>
      </c>
      <c r="D2534" t="s">
        <v>9560</v>
      </c>
    </row>
    <row r="2535" spans="1:4" x14ac:dyDescent="0.2">
      <c r="A2535" t="s">
        <v>4975</v>
      </c>
      <c r="B2535" t="s">
        <v>2549</v>
      </c>
      <c r="C2535" t="s">
        <v>2546</v>
      </c>
      <c r="D2535" t="s">
        <v>9560</v>
      </c>
    </row>
    <row r="2536" spans="1:4" x14ac:dyDescent="0.2">
      <c r="A2536" t="s">
        <v>4976</v>
      </c>
      <c r="B2536" t="s">
        <v>2549</v>
      </c>
      <c r="C2536" t="s">
        <v>2546</v>
      </c>
      <c r="D2536" t="s">
        <v>9560</v>
      </c>
    </row>
    <row r="2537" spans="1:4" x14ac:dyDescent="0.2">
      <c r="A2537" t="s">
        <v>4977</v>
      </c>
      <c r="B2537" t="s">
        <v>2549</v>
      </c>
      <c r="C2537" t="s">
        <v>2546</v>
      </c>
      <c r="D2537" t="s">
        <v>9560</v>
      </c>
    </row>
    <row r="2538" spans="1:4" x14ac:dyDescent="0.2">
      <c r="A2538" t="s">
        <v>4978</v>
      </c>
      <c r="B2538" t="s">
        <v>2549</v>
      </c>
      <c r="C2538" t="s">
        <v>2546</v>
      </c>
      <c r="D2538" t="s">
        <v>9560</v>
      </c>
    </row>
    <row r="2539" spans="1:4" x14ac:dyDescent="0.2">
      <c r="A2539" t="s">
        <v>9674</v>
      </c>
      <c r="B2539" t="s">
        <v>2549</v>
      </c>
      <c r="C2539" t="s">
        <v>2588</v>
      </c>
      <c r="D2539" t="s">
        <v>9565</v>
      </c>
    </row>
    <row r="2540" spans="1:4" x14ac:dyDescent="0.2">
      <c r="A2540" t="s">
        <v>4979</v>
      </c>
      <c r="B2540" t="s">
        <v>2549</v>
      </c>
      <c r="C2540" t="s">
        <v>2546</v>
      </c>
      <c r="D2540" t="s">
        <v>9560</v>
      </c>
    </row>
    <row r="2541" spans="1:4" x14ac:dyDescent="0.2">
      <c r="A2541" t="s">
        <v>9675</v>
      </c>
      <c r="B2541" t="s">
        <v>2544</v>
      </c>
      <c r="C2541" t="s">
        <v>2588</v>
      </c>
      <c r="D2541" t="s">
        <v>9567</v>
      </c>
    </row>
    <row r="2542" spans="1:4" x14ac:dyDescent="0.2">
      <c r="A2542" t="s">
        <v>4980</v>
      </c>
      <c r="B2542" t="s">
        <v>2549</v>
      </c>
      <c r="C2542" t="s">
        <v>2563</v>
      </c>
      <c r="D2542" t="s">
        <v>9562</v>
      </c>
    </row>
    <row r="2543" spans="1:4" x14ac:dyDescent="0.2">
      <c r="A2543" t="s">
        <v>9676</v>
      </c>
      <c r="B2543" t="s">
        <v>2549</v>
      </c>
      <c r="C2543" t="s">
        <v>2588</v>
      </c>
      <c r="D2543" t="s">
        <v>9565</v>
      </c>
    </row>
    <row r="2544" spans="1:4" x14ac:dyDescent="0.2">
      <c r="A2544" t="s">
        <v>4981</v>
      </c>
      <c r="B2544" t="s">
        <v>2549</v>
      </c>
      <c r="C2544" t="s">
        <v>2563</v>
      </c>
      <c r="D2544" t="s">
        <v>9562</v>
      </c>
    </row>
    <row r="2545" spans="1:4" x14ac:dyDescent="0.2">
      <c r="A2545" t="s">
        <v>4982</v>
      </c>
      <c r="B2545" t="s">
        <v>2549</v>
      </c>
      <c r="C2545" t="s">
        <v>2563</v>
      </c>
      <c r="D2545" t="s">
        <v>9562</v>
      </c>
    </row>
    <row r="2546" spans="1:4" x14ac:dyDescent="0.2">
      <c r="A2546" t="s">
        <v>4983</v>
      </c>
      <c r="B2546" t="s">
        <v>2544</v>
      </c>
      <c r="C2546" t="s">
        <v>2563</v>
      </c>
      <c r="D2546" t="s">
        <v>9563</v>
      </c>
    </row>
    <row r="2547" spans="1:4" x14ac:dyDescent="0.2">
      <c r="A2547" t="s">
        <v>4984</v>
      </c>
      <c r="B2547" t="s">
        <v>2549</v>
      </c>
      <c r="C2547" t="s">
        <v>2563</v>
      </c>
      <c r="D2547" t="s">
        <v>9562</v>
      </c>
    </row>
    <row r="2548" spans="1:4" x14ac:dyDescent="0.2">
      <c r="A2548" t="s">
        <v>4985</v>
      </c>
      <c r="B2548" t="s">
        <v>2549</v>
      </c>
      <c r="C2548" t="s">
        <v>2563</v>
      </c>
      <c r="D2548" t="s">
        <v>9562</v>
      </c>
    </row>
    <row r="2549" spans="1:4" x14ac:dyDescent="0.2">
      <c r="A2549" t="s">
        <v>4986</v>
      </c>
      <c r="B2549" t="s">
        <v>2549</v>
      </c>
      <c r="C2549" t="s">
        <v>2546</v>
      </c>
      <c r="D2549" t="s">
        <v>9560</v>
      </c>
    </row>
    <row r="2550" spans="1:4" x14ac:dyDescent="0.2">
      <c r="A2550" t="s">
        <v>4987</v>
      </c>
      <c r="B2550" t="s">
        <v>2549</v>
      </c>
      <c r="C2550" t="s">
        <v>2546</v>
      </c>
      <c r="D2550" t="s">
        <v>9560</v>
      </c>
    </row>
    <row r="2551" spans="1:4" x14ac:dyDescent="0.2">
      <c r="A2551" t="s">
        <v>4988</v>
      </c>
      <c r="B2551" t="s">
        <v>2549</v>
      </c>
      <c r="C2551" t="s">
        <v>2546</v>
      </c>
      <c r="D2551" t="s">
        <v>9560</v>
      </c>
    </row>
    <row r="2552" spans="1:4" x14ac:dyDescent="0.2">
      <c r="A2552" t="s">
        <v>4989</v>
      </c>
      <c r="B2552" t="s">
        <v>2549</v>
      </c>
      <c r="C2552" t="s">
        <v>2546</v>
      </c>
      <c r="D2552" t="s">
        <v>9560</v>
      </c>
    </row>
    <row r="2553" spans="1:4" x14ac:dyDescent="0.2">
      <c r="A2553" t="s">
        <v>4990</v>
      </c>
      <c r="B2553" t="s">
        <v>2549</v>
      </c>
      <c r="C2553" t="s">
        <v>2546</v>
      </c>
      <c r="D2553" t="s">
        <v>9560</v>
      </c>
    </row>
    <row r="2554" spans="1:4" x14ac:dyDescent="0.2">
      <c r="A2554" t="s">
        <v>4991</v>
      </c>
      <c r="B2554" t="s">
        <v>2544</v>
      </c>
      <c r="C2554" t="s">
        <v>2546</v>
      </c>
      <c r="D2554" t="s">
        <v>9561</v>
      </c>
    </row>
    <row r="2555" spans="1:4" x14ac:dyDescent="0.2">
      <c r="A2555" t="s">
        <v>4992</v>
      </c>
      <c r="B2555" t="s">
        <v>2544</v>
      </c>
      <c r="C2555" t="s">
        <v>2546</v>
      </c>
      <c r="D2555" t="s">
        <v>9561</v>
      </c>
    </row>
    <row r="2556" spans="1:4" x14ac:dyDescent="0.2">
      <c r="A2556" t="s">
        <v>4993</v>
      </c>
      <c r="B2556" t="s">
        <v>2544</v>
      </c>
      <c r="C2556" t="s">
        <v>2546</v>
      </c>
      <c r="D2556" t="s">
        <v>9561</v>
      </c>
    </row>
    <row r="2557" spans="1:4" x14ac:dyDescent="0.2">
      <c r="A2557" t="s">
        <v>4994</v>
      </c>
      <c r="B2557" t="s">
        <v>2549</v>
      </c>
      <c r="C2557" t="s">
        <v>2563</v>
      </c>
      <c r="D2557" t="s">
        <v>9562</v>
      </c>
    </row>
    <row r="2558" spans="1:4" x14ac:dyDescent="0.2">
      <c r="A2558" t="s">
        <v>4995</v>
      </c>
      <c r="B2558" t="s">
        <v>2544</v>
      </c>
      <c r="C2558" t="s">
        <v>2546</v>
      </c>
      <c r="D2558" t="s">
        <v>9561</v>
      </c>
    </row>
    <row r="2559" spans="1:4" x14ac:dyDescent="0.2">
      <c r="A2559" t="s">
        <v>4996</v>
      </c>
      <c r="B2559" t="s">
        <v>2549</v>
      </c>
      <c r="C2559" t="s">
        <v>2563</v>
      </c>
      <c r="D2559" t="s">
        <v>9562</v>
      </c>
    </row>
    <row r="2560" spans="1:4" x14ac:dyDescent="0.2">
      <c r="A2560" t="s">
        <v>9677</v>
      </c>
      <c r="B2560" t="s">
        <v>2549</v>
      </c>
      <c r="C2560" t="s">
        <v>2588</v>
      </c>
      <c r="D2560" t="s">
        <v>9565</v>
      </c>
    </row>
    <row r="2561" spans="1:4" x14ac:dyDescent="0.2">
      <c r="A2561" t="s">
        <v>4997</v>
      </c>
      <c r="B2561" t="s">
        <v>2549</v>
      </c>
      <c r="C2561" t="s">
        <v>2546</v>
      </c>
      <c r="D2561" t="s">
        <v>9560</v>
      </c>
    </row>
    <row r="2562" spans="1:4" x14ac:dyDescent="0.2">
      <c r="A2562" t="s">
        <v>4998</v>
      </c>
      <c r="B2562" t="s">
        <v>2549</v>
      </c>
      <c r="C2562" t="s">
        <v>2546</v>
      </c>
      <c r="D2562" t="s">
        <v>9560</v>
      </c>
    </row>
    <row r="2563" spans="1:4" x14ac:dyDescent="0.2">
      <c r="A2563" t="s">
        <v>4999</v>
      </c>
      <c r="B2563" t="s">
        <v>2549</v>
      </c>
      <c r="C2563" t="s">
        <v>2546</v>
      </c>
      <c r="D2563" t="s">
        <v>9560</v>
      </c>
    </row>
    <row r="2564" spans="1:4" x14ac:dyDescent="0.2">
      <c r="A2564" t="s">
        <v>5000</v>
      </c>
      <c r="B2564" t="s">
        <v>2549</v>
      </c>
      <c r="C2564" t="s">
        <v>2546</v>
      </c>
      <c r="D2564" t="s">
        <v>9560</v>
      </c>
    </row>
    <row r="2565" spans="1:4" x14ac:dyDescent="0.2">
      <c r="A2565" t="s">
        <v>5001</v>
      </c>
      <c r="B2565" t="s">
        <v>2544</v>
      </c>
      <c r="C2565" t="s">
        <v>2546</v>
      </c>
      <c r="D2565" t="s">
        <v>9561</v>
      </c>
    </row>
    <row r="2566" spans="1:4" x14ac:dyDescent="0.2">
      <c r="A2566" t="s">
        <v>5002</v>
      </c>
      <c r="B2566" t="s">
        <v>2544</v>
      </c>
      <c r="C2566" t="s">
        <v>2546</v>
      </c>
      <c r="D2566" t="s">
        <v>9561</v>
      </c>
    </row>
    <row r="2567" spans="1:4" x14ac:dyDescent="0.2">
      <c r="A2567" t="s">
        <v>5003</v>
      </c>
      <c r="B2567" t="s">
        <v>2549</v>
      </c>
      <c r="C2567" t="s">
        <v>2546</v>
      </c>
      <c r="D2567" t="s">
        <v>9560</v>
      </c>
    </row>
    <row r="2568" spans="1:4" x14ac:dyDescent="0.2">
      <c r="A2568" t="s">
        <v>5007</v>
      </c>
      <c r="B2568" t="s">
        <v>2549</v>
      </c>
      <c r="C2568" t="s">
        <v>2546</v>
      </c>
      <c r="D2568" t="s">
        <v>9560</v>
      </c>
    </row>
    <row r="2569" spans="1:4" x14ac:dyDescent="0.2">
      <c r="A2569" t="s">
        <v>5008</v>
      </c>
      <c r="B2569" t="s">
        <v>2549</v>
      </c>
      <c r="C2569" t="s">
        <v>2546</v>
      </c>
      <c r="D2569" t="s">
        <v>9560</v>
      </c>
    </row>
    <row r="2570" spans="1:4" x14ac:dyDescent="0.2">
      <c r="A2570" t="s">
        <v>5004</v>
      </c>
      <c r="B2570" t="s">
        <v>2549</v>
      </c>
      <c r="C2570" t="s">
        <v>2546</v>
      </c>
      <c r="D2570" t="s">
        <v>9560</v>
      </c>
    </row>
    <row r="2571" spans="1:4" x14ac:dyDescent="0.2">
      <c r="A2571" t="s">
        <v>5005</v>
      </c>
      <c r="B2571" t="s">
        <v>2549</v>
      </c>
      <c r="C2571" t="s">
        <v>2546</v>
      </c>
      <c r="D2571" t="s">
        <v>9560</v>
      </c>
    </row>
    <row r="2572" spans="1:4" x14ac:dyDescent="0.2">
      <c r="A2572" t="s">
        <v>5006</v>
      </c>
      <c r="B2572" t="s">
        <v>2549</v>
      </c>
      <c r="C2572" t="s">
        <v>2546</v>
      </c>
      <c r="D2572" t="s">
        <v>9560</v>
      </c>
    </row>
    <row r="2573" spans="1:4" x14ac:dyDescent="0.2">
      <c r="A2573" t="s">
        <v>5009</v>
      </c>
      <c r="B2573" t="s">
        <v>2544</v>
      </c>
      <c r="C2573" t="s">
        <v>2563</v>
      </c>
      <c r="D2573" t="s">
        <v>9563</v>
      </c>
    </row>
    <row r="2574" spans="1:4" x14ac:dyDescent="0.2">
      <c r="A2574" t="s">
        <v>5010</v>
      </c>
      <c r="B2574" t="s">
        <v>2544</v>
      </c>
      <c r="C2574" t="s">
        <v>2563</v>
      </c>
      <c r="D2574" t="s">
        <v>9563</v>
      </c>
    </row>
    <row r="2575" spans="1:4" x14ac:dyDescent="0.2">
      <c r="A2575" t="s">
        <v>5011</v>
      </c>
      <c r="B2575" t="s">
        <v>2544</v>
      </c>
      <c r="C2575" t="s">
        <v>2563</v>
      </c>
      <c r="D2575" t="s">
        <v>9563</v>
      </c>
    </row>
    <row r="2576" spans="1:4" x14ac:dyDescent="0.2">
      <c r="A2576" t="s">
        <v>5012</v>
      </c>
      <c r="B2576" t="s">
        <v>2549</v>
      </c>
      <c r="C2576" t="s">
        <v>2546</v>
      </c>
      <c r="D2576" t="s">
        <v>9560</v>
      </c>
    </row>
    <row r="2577" spans="1:4" x14ac:dyDescent="0.2">
      <c r="A2577" t="s">
        <v>5013</v>
      </c>
      <c r="B2577" t="s">
        <v>2549</v>
      </c>
      <c r="C2577" t="s">
        <v>2546</v>
      </c>
      <c r="D2577" t="s">
        <v>9560</v>
      </c>
    </row>
    <row r="2578" spans="1:4" x14ac:dyDescent="0.2">
      <c r="A2578" t="s">
        <v>5014</v>
      </c>
      <c r="B2578" t="s">
        <v>2549</v>
      </c>
      <c r="C2578" t="s">
        <v>2546</v>
      </c>
      <c r="D2578" t="s">
        <v>9560</v>
      </c>
    </row>
    <row r="2579" spans="1:4" x14ac:dyDescent="0.2">
      <c r="A2579" t="s">
        <v>5015</v>
      </c>
      <c r="B2579" t="s">
        <v>2549</v>
      </c>
      <c r="C2579" t="s">
        <v>2546</v>
      </c>
      <c r="D2579" t="s">
        <v>9560</v>
      </c>
    </row>
    <row r="2580" spans="1:4" x14ac:dyDescent="0.2">
      <c r="A2580" t="s">
        <v>9678</v>
      </c>
      <c r="B2580" t="s">
        <v>2544</v>
      </c>
      <c r="C2580" t="s">
        <v>2588</v>
      </c>
      <c r="D2580" t="s">
        <v>9567</v>
      </c>
    </row>
    <row r="2581" spans="1:4" x14ac:dyDescent="0.2">
      <c r="A2581" t="s">
        <v>5016</v>
      </c>
      <c r="B2581" t="s">
        <v>2544</v>
      </c>
      <c r="C2581" t="s">
        <v>2563</v>
      </c>
      <c r="D2581" t="s">
        <v>9563</v>
      </c>
    </row>
    <row r="2582" spans="1:4" x14ac:dyDescent="0.2">
      <c r="A2582" t="s">
        <v>5017</v>
      </c>
      <c r="B2582" t="s">
        <v>2549</v>
      </c>
      <c r="C2582" t="s">
        <v>2546</v>
      </c>
      <c r="D2582" t="s">
        <v>9560</v>
      </c>
    </row>
    <row r="2583" spans="1:4" x14ac:dyDescent="0.2">
      <c r="A2583" t="s">
        <v>5018</v>
      </c>
      <c r="B2583" t="s">
        <v>2549</v>
      </c>
      <c r="C2583" t="s">
        <v>2546</v>
      </c>
      <c r="D2583" t="s">
        <v>9560</v>
      </c>
    </row>
    <row r="2584" spans="1:4" x14ac:dyDescent="0.2">
      <c r="A2584" t="s">
        <v>5019</v>
      </c>
      <c r="B2584" t="s">
        <v>2549</v>
      </c>
      <c r="C2584" t="s">
        <v>2546</v>
      </c>
      <c r="D2584" t="s">
        <v>9560</v>
      </c>
    </row>
    <row r="2585" spans="1:4" x14ac:dyDescent="0.2">
      <c r="A2585" t="s">
        <v>5020</v>
      </c>
      <c r="B2585" t="s">
        <v>2549</v>
      </c>
      <c r="C2585" t="s">
        <v>2546</v>
      </c>
      <c r="D2585" t="s">
        <v>9560</v>
      </c>
    </row>
    <row r="2586" spans="1:4" x14ac:dyDescent="0.2">
      <c r="A2586" t="s">
        <v>5021</v>
      </c>
      <c r="B2586" t="s">
        <v>2544</v>
      </c>
      <c r="C2586" t="s">
        <v>2563</v>
      </c>
      <c r="D2586" t="s">
        <v>9563</v>
      </c>
    </row>
    <row r="2587" spans="1:4" x14ac:dyDescent="0.2">
      <c r="A2587" t="s">
        <v>5022</v>
      </c>
      <c r="B2587" t="s">
        <v>2549</v>
      </c>
      <c r="C2587" t="s">
        <v>2563</v>
      </c>
      <c r="D2587" t="s">
        <v>9562</v>
      </c>
    </row>
    <row r="2588" spans="1:4" x14ac:dyDescent="0.2">
      <c r="A2588" t="s">
        <v>5023</v>
      </c>
      <c r="B2588" t="s">
        <v>2549</v>
      </c>
      <c r="C2588" t="s">
        <v>2563</v>
      </c>
      <c r="D2588" t="s">
        <v>9562</v>
      </c>
    </row>
    <row r="2589" spans="1:4" x14ac:dyDescent="0.2">
      <c r="A2589" t="s">
        <v>5024</v>
      </c>
      <c r="B2589" t="s">
        <v>2544</v>
      </c>
      <c r="C2589" t="s">
        <v>2563</v>
      </c>
      <c r="D2589" t="s">
        <v>9563</v>
      </c>
    </row>
    <row r="2590" spans="1:4" x14ac:dyDescent="0.2">
      <c r="A2590" t="s">
        <v>5025</v>
      </c>
      <c r="B2590" t="s">
        <v>2544</v>
      </c>
      <c r="C2590" t="s">
        <v>2563</v>
      </c>
      <c r="D2590" t="s">
        <v>9563</v>
      </c>
    </row>
    <row r="2591" spans="1:4" x14ac:dyDescent="0.2">
      <c r="A2591" t="s">
        <v>5026</v>
      </c>
      <c r="B2591" t="s">
        <v>2549</v>
      </c>
      <c r="C2591" t="s">
        <v>2546</v>
      </c>
      <c r="D2591" t="s">
        <v>9560</v>
      </c>
    </row>
    <row r="2592" spans="1:4" x14ac:dyDescent="0.2">
      <c r="A2592" t="s">
        <v>5027</v>
      </c>
      <c r="B2592" t="s">
        <v>2549</v>
      </c>
      <c r="C2592" t="s">
        <v>2546</v>
      </c>
      <c r="D2592" t="s">
        <v>9560</v>
      </c>
    </row>
    <row r="2593" spans="1:4" x14ac:dyDescent="0.2">
      <c r="A2593" t="s">
        <v>5028</v>
      </c>
      <c r="B2593" t="s">
        <v>2549</v>
      </c>
      <c r="C2593" t="s">
        <v>2546</v>
      </c>
      <c r="D2593" t="s">
        <v>9560</v>
      </c>
    </row>
    <row r="2594" spans="1:4" x14ac:dyDescent="0.2">
      <c r="A2594" t="s">
        <v>5029</v>
      </c>
      <c r="B2594" t="s">
        <v>2549</v>
      </c>
      <c r="C2594" t="s">
        <v>2546</v>
      </c>
      <c r="D2594" t="s">
        <v>9560</v>
      </c>
    </row>
    <row r="2595" spans="1:4" x14ac:dyDescent="0.2">
      <c r="A2595" t="s">
        <v>5030</v>
      </c>
      <c r="B2595" t="s">
        <v>2549</v>
      </c>
      <c r="C2595" t="s">
        <v>2546</v>
      </c>
      <c r="D2595" t="s">
        <v>9560</v>
      </c>
    </row>
    <row r="2596" spans="1:4" x14ac:dyDescent="0.2">
      <c r="A2596" t="s">
        <v>5031</v>
      </c>
      <c r="B2596" t="s">
        <v>2549</v>
      </c>
      <c r="C2596" t="s">
        <v>2546</v>
      </c>
      <c r="D2596" t="s">
        <v>9560</v>
      </c>
    </row>
    <row r="2597" spans="1:4" x14ac:dyDescent="0.2">
      <c r="A2597" t="s">
        <v>5032</v>
      </c>
      <c r="B2597" t="s">
        <v>2549</v>
      </c>
      <c r="C2597" t="s">
        <v>2546</v>
      </c>
      <c r="D2597" t="s">
        <v>9560</v>
      </c>
    </row>
    <row r="2598" spans="1:4" x14ac:dyDescent="0.2">
      <c r="A2598" t="s">
        <v>5033</v>
      </c>
      <c r="B2598" t="s">
        <v>2544</v>
      </c>
      <c r="C2598" t="s">
        <v>2546</v>
      </c>
      <c r="D2598" t="s">
        <v>9561</v>
      </c>
    </row>
    <row r="2599" spans="1:4" x14ac:dyDescent="0.2">
      <c r="A2599" t="s">
        <v>5034</v>
      </c>
      <c r="B2599" t="s">
        <v>2549</v>
      </c>
      <c r="C2599" t="s">
        <v>2546</v>
      </c>
      <c r="D2599" t="s">
        <v>9560</v>
      </c>
    </row>
    <row r="2600" spans="1:4" x14ac:dyDescent="0.2">
      <c r="A2600" t="s">
        <v>5035</v>
      </c>
      <c r="B2600" t="s">
        <v>2549</v>
      </c>
      <c r="C2600" t="s">
        <v>2563</v>
      </c>
      <c r="D2600" t="s">
        <v>9562</v>
      </c>
    </row>
    <row r="2601" spans="1:4" x14ac:dyDescent="0.2">
      <c r="A2601" t="s">
        <v>5036</v>
      </c>
      <c r="B2601" t="s">
        <v>2549</v>
      </c>
      <c r="C2601" t="s">
        <v>2546</v>
      </c>
      <c r="D2601" t="s">
        <v>9560</v>
      </c>
    </row>
    <row r="2602" spans="1:4" x14ac:dyDescent="0.2">
      <c r="A2602" t="s">
        <v>5037</v>
      </c>
      <c r="B2602" t="s">
        <v>2544</v>
      </c>
      <c r="C2602" t="s">
        <v>2546</v>
      </c>
      <c r="D2602" t="s">
        <v>9561</v>
      </c>
    </row>
    <row r="2603" spans="1:4" x14ac:dyDescent="0.2">
      <c r="A2603" t="s">
        <v>5038</v>
      </c>
      <c r="B2603" t="s">
        <v>2544</v>
      </c>
      <c r="C2603" t="s">
        <v>2563</v>
      </c>
      <c r="D2603" t="s">
        <v>9563</v>
      </c>
    </row>
    <row r="2604" spans="1:4" x14ac:dyDescent="0.2">
      <c r="A2604" t="s">
        <v>5039</v>
      </c>
      <c r="B2604" t="s">
        <v>2549</v>
      </c>
      <c r="C2604" t="s">
        <v>2546</v>
      </c>
      <c r="D2604" t="s">
        <v>9560</v>
      </c>
    </row>
    <row r="2605" spans="1:4" x14ac:dyDescent="0.2">
      <c r="A2605" t="s">
        <v>5040</v>
      </c>
      <c r="B2605" t="s">
        <v>2549</v>
      </c>
      <c r="C2605" t="s">
        <v>2546</v>
      </c>
      <c r="D2605" t="s">
        <v>9560</v>
      </c>
    </row>
    <row r="2606" spans="1:4" x14ac:dyDescent="0.2">
      <c r="A2606" t="s">
        <v>5043</v>
      </c>
      <c r="B2606" t="s">
        <v>2549</v>
      </c>
      <c r="C2606" t="s">
        <v>2546</v>
      </c>
      <c r="D2606" t="s">
        <v>9560</v>
      </c>
    </row>
    <row r="2607" spans="1:4" x14ac:dyDescent="0.2">
      <c r="A2607" t="s">
        <v>5044</v>
      </c>
      <c r="B2607" t="s">
        <v>2549</v>
      </c>
      <c r="C2607" t="s">
        <v>2546</v>
      </c>
      <c r="D2607" t="s">
        <v>9560</v>
      </c>
    </row>
    <row r="2608" spans="1:4" x14ac:dyDescent="0.2">
      <c r="A2608" t="s">
        <v>5045</v>
      </c>
      <c r="B2608" t="s">
        <v>2549</v>
      </c>
      <c r="C2608" t="s">
        <v>2546</v>
      </c>
      <c r="D2608" t="s">
        <v>9560</v>
      </c>
    </row>
    <row r="2609" spans="1:4" x14ac:dyDescent="0.2">
      <c r="A2609" t="s">
        <v>5046</v>
      </c>
      <c r="B2609" t="s">
        <v>2549</v>
      </c>
      <c r="C2609" t="s">
        <v>2546</v>
      </c>
      <c r="D2609" t="s">
        <v>9560</v>
      </c>
    </row>
    <row r="2610" spans="1:4" x14ac:dyDescent="0.2">
      <c r="A2610" t="s">
        <v>5047</v>
      </c>
      <c r="B2610" t="s">
        <v>2549</v>
      </c>
      <c r="C2610" t="s">
        <v>2546</v>
      </c>
      <c r="D2610" t="s">
        <v>9560</v>
      </c>
    </row>
    <row r="2611" spans="1:4" x14ac:dyDescent="0.2">
      <c r="A2611" t="s">
        <v>5048</v>
      </c>
      <c r="B2611" t="s">
        <v>2549</v>
      </c>
      <c r="C2611" t="s">
        <v>2546</v>
      </c>
      <c r="D2611" t="s">
        <v>9560</v>
      </c>
    </row>
    <row r="2612" spans="1:4" x14ac:dyDescent="0.2">
      <c r="A2612" t="s">
        <v>5049</v>
      </c>
      <c r="B2612" t="s">
        <v>2544</v>
      </c>
      <c r="C2612" t="s">
        <v>2546</v>
      </c>
      <c r="D2612" t="s">
        <v>9561</v>
      </c>
    </row>
    <row r="2613" spans="1:4" x14ac:dyDescent="0.2">
      <c r="A2613" t="s">
        <v>5050</v>
      </c>
      <c r="B2613" t="s">
        <v>2544</v>
      </c>
      <c r="C2613" t="s">
        <v>2563</v>
      </c>
      <c r="D2613" t="s">
        <v>9563</v>
      </c>
    </row>
    <row r="2614" spans="1:4" x14ac:dyDescent="0.2">
      <c r="A2614" t="s">
        <v>5051</v>
      </c>
      <c r="B2614" t="s">
        <v>2544</v>
      </c>
      <c r="C2614" t="s">
        <v>2588</v>
      </c>
      <c r="D2614" t="s">
        <v>9567</v>
      </c>
    </row>
    <row r="2615" spans="1:4" x14ac:dyDescent="0.2">
      <c r="A2615" t="s">
        <v>5053</v>
      </c>
      <c r="B2615" t="s">
        <v>2544</v>
      </c>
      <c r="C2615" t="s">
        <v>2546</v>
      </c>
      <c r="D2615" t="s">
        <v>9561</v>
      </c>
    </row>
    <row r="2616" spans="1:4" x14ac:dyDescent="0.2">
      <c r="A2616" t="s">
        <v>5054</v>
      </c>
      <c r="B2616" t="s">
        <v>2544</v>
      </c>
      <c r="C2616" t="s">
        <v>2563</v>
      </c>
      <c r="D2616" t="s">
        <v>9563</v>
      </c>
    </row>
    <row r="2617" spans="1:4" x14ac:dyDescent="0.2">
      <c r="A2617" t="s">
        <v>9679</v>
      </c>
      <c r="B2617" t="s">
        <v>2544</v>
      </c>
      <c r="C2617" t="s">
        <v>2588</v>
      </c>
      <c r="D2617" t="s">
        <v>9567</v>
      </c>
    </row>
    <row r="2618" spans="1:4" x14ac:dyDescent="0.2">
      <c r="A2618" t="s">
        <v>5052</v>
      </c>
      <c r="B2618" t="s">
        <v>2544</v>
      </c>
      <c r="C2618" t="s">
        <v>2588</v>
      </c>
      <c r="D2618" t="s">
        <v>9567</v>
      </c>
    </row>
    <row r="2619" spans="1:4" x14ac:dyDescent="0.2">
      <c r="A2619" t="s">
        <v>5055</v>
      </c>
      <c r="B2619" t="s">
        <v>2549</v>
      </c>
      <c r="C2619" t="s">
        <v>2546</v>
      </c>
      <c r="D2619" t="s">
        <v>9560</v>
      </c>
    </row>
    <row r="2620" spans="1:4" x14ac:dyDescent="0.2">
      <c r="A2620" t="s">
        <v>5041</v>
      </c>
      <c r="B2620" t="s">
        <v>2544</v>
      </c>
      <c r="C2620" t="s">
        <v>2546</v>
      </c>
      <c r="D2620" t="s">
        <v>9561</v>
      </c>
    </row>
    <row r="2621" spans="1:4" x14ac:dyDescent="0.2">
      <c r="A2621" t="s">
        <v>5056</v>
      </c>
      <c r="B2621" t="s">
        <v>2549</v>
      </c>
      <c r="C2621" t="s">
        <v>2546</v>
      </c>
      <c r="D2621" t="s">
        <v>9560</v>
      </c>
    </row>
    <row r="2622" spans="1:4" x14ac:dyDescent="0.2">
      <c r="A2622" t="s">
        <v>5042</v>
      </c>
      <c r="B2622" t="s">
        <v>2549</v>
      </c>
      <c r="C2622" t="s">
        <v>2546</v>
      </c>
      <c r="D2622" t="s">
        <v>9560</v>
      </c>
    </row>
    <row r="2623" spans="1:4" x14ac:dyDescent="0.2">
      <c r="A2623" t="s">
        <v>5057</v>
      </c>
      <c r="B2623" t="s">
        <v>2544</v>
      </c>
      <c r="C2623" t="s">
        <v>2563</v>
      </c>
      <c r="D2623" t="s">
        <v>9563</v>
      </c>
    </row>
    <row r="2624" spans="1:4" x14ac:dyDescent="0.2">
      <c r="A2624" t="s">
        <v>9680</v>
      </c>
      <c r="B2624" t="s">
        <v>2549</v>
      </c>
      <c r="C2624" t="s">
        <v>2588</v>
      </c>
      <c r="D2624" t="s">
        <v>9565</v>
      </c>
    </row>
    <row r="2625" spans="1:4" x14ac:dyDescent="0.2">
      <c r="A2625" t="s">
        <v>5058</v>
      </c>
      <c r="B2625" t="s">
        <v>2544</v>
      </c>
      <c r="C2625" t="s">
        <v>2546</v>
      </c>
      <c r="D2625" t="s">
        <v>9561</v>
      </c>
    </row>
    <row r="2626" spans="1:4" x14ac:dyDescent="0.2">
      <c r="A2626" t="s">
        <v>9681</v>
      </c>
      <c r="B2626" t="s">
        <v>2549</v>
      </c>
      <c r="C2626" t="s">
        <v>2588</v>
      </c>
      <c r="D2626" t="s">
        <v>9565</v>
      </c>
    </row>
    <row r="2627" spans="1:4" x14ac:dyDescent="0.2">
      <c r="A2627" t="s">
        <v>9682</v>
      </c>
      <c r="B2627" t="s">
        <v>2544</v>
      </c>
      <c r="C2627" t="s">
        <v>2588</v>
      </c>
      <c r="D2627" t="s">
        <v>9567</v>
      </c>
    </row>
    <row r="2628" spans="1:4" x14ac:dyDescent="0.2">
      <c r="A2628" t="s">
        <v>5059</v>
      </c>
      <c r="B2628" t="s">
        <v>2549</v>
      </c>
      <c r="C2628" t="s">
        <v>2563</v>
      </c>
      <c r="D2628" t="s">
        <v>9562</v>
      </c>
    </row>
    <row r="2629" spans="1:4" x14ac:dyDescent="0.2">
      <c r="A2629" t="s">
        <v>5060</v>
      </c>
      <c r="B2629" t="s">
        <v>2549</v>
      </c>
      <c r="C2629" t="s">
        <v>2546</v>
      </c>
      <c r="D2629" t="s">
        <v>9560</v>
      </c>
    </row>
    <row r="2630" spans="1:4" x14ac:dyDescent="0.2">
      <c r="A2630" t="s">
        <v>5061</v>
      </c>
      <c r="B2630" t="s">
        <v>2549</v>
      </c>
      <c r="C2630" t="s">
        <v>2546</v>
      </c>
      <c r="D2630" t="s">
        <v>9560</v>
      </c>
    </row>
    <row r="2631" spans="1:4" x14ac:dyDescent="0.2">
      <c r="A2631" t="s">
        <v>5062</v>
      </c>
      <c r="B2631" t="s">
        <v>2549</v>
      </c>
      <c r="C2631" t="s">
        <v>2546</v>
      </c>
      <c r="D2631" t="s">
        <v>9560</v>
      </c>
    </row>
    <row r="2632" spans="1:4" x14ac:dyDescent="0.2">
      <c r="A2632" t="s">
        <v>5063</v>
      </c>
      <c r="B2632" t="s">
        <v>2544</v>
      </c>
      <c r="C2632" t="s">
        <v>2588</v>
      </c>
      <c r="D2632" t="s">
        <v>9567</v>
      </c>
    </row>
    <row r="2633" spans="1:4" x14ac:dyDescent="0.2">
      <c r="A2633" t="s">
        <v>9683</v>
      </c>
      <c r="B2633" t="s">
        <v>2549</v>
      </c>
      <c r="C2633" t="s">
        <v>2588</v>
      </c>
      <c r="D2633" t="s">
        <v>9565</v>
      </c>
    </row>
    <row r="2634" spans="1:4" x14ac:dyDescent="0.2">
      <c r="A2634" t="s">
        <v>5064</v>
      </c>
      <c r="B2634" t="s">
        <v>2549</v>
      </c>
      <c r="C2634" t="s">
        <v>2546</v>
      </c>
      <c r="D2634" t="s">
        <v>9560</v>
      </c>
    </row>
    <row r="2635" spans="1:4" x14ac:dyDescent="0.2">
      <c r="A2635" t="s">
        <v>5065</v>
      </c>
      <c r="B2635" t="s">
        <v>2549</v>
      </c>
      <c r="C2635" t="s">
        <v>2546</v>
      </c>
      <c r="D2635" t="s">
        <v>9560</v>
      </c>
    </row>
    <row r="2636" spans="1:4" x14ac:dyDescent="0.2">
      <c r="A2636" t="s">
        <v>5067</v>
      </c>
      <c r="B2636" t="s">
        <v>2549</v>
      </c>
      <c r="C2636" t="s">
        <v>2546</v>
      </c>
      <c r="D2636" t="s">
        <v>9560</v>
      </c>
    </row>
    <row r="2637" spans="1:4" x14ac:dyDescent="0.2">
      <c r="A2637" t="s">
        <v>5066</v>
      </c>
      <c r="B2637" t="s">
        <v>2549</v>
      </c>
      <c r="C2637" t="s">
        <v>2546</v>
      </c>
      <c r="D2637" t="s">
        <v>9560</v>
      </c>
    </row>
    <row r="2638" spans="1:4" x14ac:dyDescent="0.2">
      <c r="A2638" t="s">
        <v>5068</v>
      </c>
      <c r="B2638" t="s">
        <v>2549</v>
      </c>
      <c r="C2638" t="s">
        <v>2546</v>
      </c>
      <c r="D2638" t="s">
        <v>9560</v>
      </c>
    </row>
    <row r="2639" spans="1:4" x14ac:dyDescent="0.2">
      <c r="A2639" t="s">
        <v>5069</v>
      </c>
      <c r="B2639" t="s">
        <v>2549</v>
      </c>
      <c r="C2639" t="s">
        <v>2546</v>
      </c>
      <c r="D2639" t="s">
        <v>9560</v>
      </c>
    </row>
    <row r="2640" spans="1:4" x14ac:dyDescent="0.2">
      <c r="A2640" t="s">
        <v>5070</v>
      </c>
      <c r="B2640" t="s">
        <v>2549</v>
      </c>
      <c r="C2640" t="s">
        <v>2546</v>
      </c>
      <c r="D2640" t="s">
        <v>9560</v>
      </c>
    </row>
    <row r="2641" spans="1:4" x14ac:dyDescent="0.2">
      <c r="A2641" t="s">
        <v>5071</v>
      </c>
      <c r="B2641" t="s">
        <v>2549</v>
      </c>
      <c r="C2641" t="s">
        <v>2546</v>
      </c>
      <c r="D2641" t="s">
        <v>9560</v>
      </c>
    </row>
    <row r="2642" spans="1:4" x14ac:dyDescent="0.2">
      <c r="A2642" t="s">
        <v>5072</v>
      </c>
      <c r="B2642" t="s">
        <v>2544</v>
      </c>
      <c r="C2642" t="s">
        <v>2546</v>
      </c>
      <c r="D2642" t="s">
        <v>9561</v>
      </c>
    </row>
    <row r="2643" spans="1:4" x14ac:dyDescent="0.2">
      <c r="A2643" t="s">
        <v>5073</v>
      </c>
      <c r="B2643" t="s">
        <v>2549</v>
      </c>
      <c r="C2643" t="s">
        <v>2546</v>
      </c>
      <c r="D2643" t="s">
        <v>9560</v>
      </c>
    </row>
    <row r="2644" spans="1:4" x14ac:dyDescent="0.2">
      <c r="A2644" t="s">
        <v>5074</v>
      </c>
      <c r="B2644" t="s">
        <v>2549</v>
      </c>
      <c r="C2644" t="s">
        <v>2546</v>
      </c>
      <c r="D2644" t="s">
        <v>9560</v>
      </c>
    </row>
    <row r="2645" spans="1:4" x14ac:dyDescent="0.2">
      <c r="A2645" t="s">
        <v>5075</v>
      </c>
      <c r="B2645" t="s">
        <v>2549</v>
      </c>
      <c r="C2645" t="s">
        <v>2546</v>
      </c>
      <c r="D2645" t="s">
        <v>9560</v>
      </c>
    </row>
    <row r="2646" spans="1:4" x14ac:dyDescent="0.2">
      <c r="A2646" t="s">
        <v>5083</v>
      </c>
      <c r="B2646" t="s">
        <v>2549</v>
      </c>
      <c r="C2646" t="s">
        <v>2546</v>
      </c>
      <c r="D2646" t="s">
        <v>9560</v>
      </c>
    </row>
    <row r="2647" spans="1:4" x14ac:dyDescent="0.2">
      <c r="A2647" t="s">
        <v>5084</v>
      </c>
      <c r="B2647" t="s">
        <v>2549</v>
      </c>
      <c r="C2647" t="s">
        <v>2546</v>
      </c>
      <c r="D2647" t="s">
        <v>9560</v>
      </c>
    </row>
    <row r="2648" spans="1:4" x14ac:dyDescent="0.2">
      <c r="A2648" t="s">
        <v>5076</v>
      </c>
      <c r="B2648" t="s">
        <v>2549</v>
      </c>
      <c r="C2648" t="s">
        <v>2563</v>
      </c>
      <c r="D2648" t="s">
        <v>9562</v>
      </c>
    </row>
    <row r="2649" spans="1:4" x14ac:dyDescent="0.2">
      <c r="A2649" t="s">
        <v>5077</v>
      </c>
      <c r="B2649" t="s">
        <v>2549</v>
      </c>
      <c r="C2649" t="s">
        <v>2563</v>
      </c>
      <c r="D2649" t="s">
        <v>9562</v>
      </c>
    </row>
    <row r="2650" spans="1:4" x14ac:dyDescent="0.2">
      <c r="A2650" t="s">
        <v>5078</v>
      </c>
      <c r="B2650" t="s">
        <v>2544</v>
      </c>
      <c r="C2650" t="s">
        <v>2563</v>
      </c>
      <c r="D2650" t="s">
        <v>9563</v>
      </c>
    </row>
    <row r="2651" spans="1:4" x14ac:dyDescent="0.2">
      <c r="A2651" t="s">
        <v>5079</v>
      </c>
      <c r="B2651" t="s">
        <v>2549</v>
      </c>
      <c r="C2651" t="s">
        <v>2563</v>
      </c>
      <c r="D2651" t="s">
        <v>9562</v>
      </c>
    </row>
    <row r="2652" spans="1:4" x14ac:dyDescent="0.2">
      <c r="A2652" t="s">
        <v>5080</v>
      </c>
      <c r="B2652" t="s">
        <v>2549</v>
      </c>
      <c r="C2652" t="s">
        <v>2563</v>
      </c>
      <c r="D2652" t="s">
        <v>9562</v>
      </c>
    </row>
    <row r="2653" spans="1:4" x14ac:dyDescent="0.2">
      <c r="A2653" t="s">
        <v>5081</v>
      </c>
      <c r="B2653" t="s">
        <v>2549</v>
      </c>
      <c r="C2653" t="s">
        <v>2546</v>
      </c>
      <c r="D2653" t="s">
        <v>9560</v>
      </c>
    </row>
    <row r="2654" spans="1:4" x14ac:dyDescent="0.2">
      <c r="A2654" t="s">
        <v>5082</v>
      </c>
      <c r="B2654" t="s">
        <v>2549</v>
      </c>
      <c r="C2654" t="s">
        <v>2546</v>
      </c>
      <c r="D2654" t="s">
        <v>9560</v>
      </c>
    </row>
    <row r="2655" spans="1:4" x14ac:dyDescent="0.2">
      <c r="A2655" t="s">
        <v>5085</v>
      </c>
      <c r="B2655" t="s">
        <v>2549</v>
      </c>
      <c r="C2655" t="s">
        <v>2546</v>
      </c>
      <c r="D2655" t="s">
        <v>9560</v>
      </c>
    </row>
    <row r="2656" spans="1:4" x14ac:dyDescent="0.2">
      <c r="A2656" t="s">
        <v>5086</v>
      </c>
      <c r="B2656" t="s">
        <v>2549</v>
      </c>
      <c r="C2656" t="s">
        <v>2563</v>
      </c>
      <c r="D2656" t="s">
        <v>9562</v>
      </c>
    </row>
    <row r="2657" spans="1:4" x14ac:dyDescent="0.2">
      <c r="A2657" t="s">
        <v>5087</v>
      </c>
      <c r="B2657" t="s">
        <v>2549</v>
      </c>
      <c r="C2657" t="s">
        <v>2563</v>
      </c>
      <c r="D2657" t="s">
        <v>9562</v>
      </c>
    </row>
    <row r="2658" spans="1:4" x14ac:dyDescent="0.2">
      <c r="A2658" t="s">
        <v>5088</v>
      </c>
      <c r="B2658" t="s">
        <v>2549</v>
      </c>
      <c r="C2658" t="s">
        <v>2546</v>
      </c>
      <c r="D2658" t="s">
        <v>9560</v>
      </c>
    </row>
    <row r="2659" spans="1:4" x14ac:dyDescent="0.2">
      <c r="A2659" t="s">
        <v>5089</v>
      </c>
      <c r="B2659" t="s">
        <v>2549</v>
      </c>
      <c r="C2659" t="s">
        <v>2546</v>
      </c>
      <c r="D2659" t="s">
        <v>9560</v>
      </c>
    </row>
    <row r="2660" spans="1:4" x14ac:dyDescent="0.2">
      <c r="A2660" t="s">
        <v>5090</v>
      </c>
      <c r="B2660" t="s">
        <v>2549</v>
      </c>
      <c r="C2660" t="s">
        <v>2563</v>
      </c>
      <c r="D2660" t="s">
        <v>9562</v>
      </c>
    </row>
    <row r="2661" spans="1:4" x14ac:dyDescent="0.2">
      <c r="A2661" t="s">
        <v>9684</v>
      </c>
      <c r="B2661" t="s">
        <v>2544</v>
      </c>
      <c r="C2661" t="s">
        <v>2588</v>
      </c>
      <c r="D2661" t="s">
        <v>9567</v>
      </c>
    </row>
    <row r="2662" spans="1:4" x14ac:dyDescent="0.2">
      <c r="A2662" t="s">
        <v>5091</v>
      </c>
      <c r="B2662" t="s">
        <v>2544</v>
      </c>
      <c r="C2662" t="s">
        <v>2546</v>
      </c>
      <c r="D2662" t="s">
        <v>9561</v>
      </c>
    </row>
    <row r="2663" spans="1:4" x14ac:dyDescent="0.2">
      <c r="A2663" t="s">
        <v>5092</v>
      </c>
      <c r="B2663" t="s">
        <v>2544</v>
      </c>
      <c r="C2663" t="s">
        <v>2546</v>
      </c>
      <c r="D2663" t="s">
        <v>9561</v>
      </c>
    </row>
    <row r="2664" spans="1:4" x14ac:dyDescent="0.2">
      <c r="A2664" t="s">
        <v>5093</v>
      </c>
      <c r="B2664" t="s">
        <v>2549</v>
      </c>
      <c r="C2664" t="s">
        <v>2546</v>
      </c>
      <c r="D2664" t="s">
        <v>9560</v>
      </c>
    </row>
    <row r="2665" spans="1:4" x14ac:dyDescent="0.2">
      <c r="A2665" t="s">
        <v>5094</v>
      </c>
      <c r="B2665" t="s">
        <v>2544</v>
      </c>
      <c r="C2665" t="s">
        <v>2546</v>
      </c>
      <c r="D2665" t="s">
        <v>9561</v>
      </c>
    </row>
    <row r="2666" spans="1:4" x14ac:dyDescent="0.2">
      <c r="A2666" t="s">
        <v>5095</v>
      </c>
      <c r="B2666" t="s">
        <v>2549</v>
      </c>
      <c r="C2666" t="s">
        <v>2546</v>
      </c>
      <c r="D2666" t="s">
        <v>9560</v>
      </c>
    </row>
    <row r="2667" spans="1:4" x14ac:dyDescent="0.2">
      <c r="A2667" t="s">
        <v>5096</v>
      </c>
      <c r="B2667" t="s">
        <v>2549</v>
      </c>
      <c r="C2667" t="s">
        <v>2546</v>
      </c>
      <c r="D2667" t="s">
        <v>9560</v>
      </c>
    </row>
    <row r="2668" spans="1:4" x14ac:dyDescent="0.2">
      <c r="A2668" t="s">
        <v>5097</v>
      </c>
      <c r="B2668" t="s">
        <v>2549</v>
      </c>
      <c r="C2668" t="s">
        <v>2546</v>
      </c>
      <c r="D2668" t="s">
        <v>9560</v>
      </c>
    </row>
    <row r="2669" spans="1:4" x14ac:dyDescent="0.2">
      <c r="A2669" t="s">
        <v>5098</v>
      </c>
      <c r="B2669" t="s">
        <v>2549</v>
      </c>
      <c r="C2669" t="s">
        <v>2546</v>
      </c>
      <c r="D2669" t="s">
        <v>9560</v>
      </c>
    </row>
    <row r="2670" spans="1:4" x14ac:dyDescent="0.2">
      <c r="A2670" t="s">
        <v>5099</v>
      </c>
      <c r="B2670" t="s">
        <v>2549</v>
      </c>
      <c r="C2670" t="s">
        <v>2546</v>
      </c>
      <c r="D2670" t="s">
        <v>9560</v>
      </c>
    </row>
    <row r="2671" spans="1:4" x14ac:dyDescent="0.2">
      <c r="A2671" t="s">
        <v>5100</v>
      </c>
      <c r="B2671" t="s">
        <v>2549</v>
      </c>
      <c r="C2671" t="s">
        <v>2546</v>
      </c>
      <c r="D2671" t="s">
        <v>9560</v>
      </c>
    </row>
    <row r="2672" spans="1:4" x14ac:dyDescent="0.2">
      <c r="A2672" t="s">
        <v>5101</v>
      </c>
      <c r="B2672" t="s">
        <v>2549</v>
      </c>
      <c r="C2672" t="s">
        <v>2546</v>
      </c>
      <c r="D2672" t="s">
        <v>9560</v>
      </c>
    </row>
    <row r="2673" spans="1:4" x14ac:dyDescent="0.2">
      <c r="A2673" t="s">
        <v>5102</v>
      </c>
      <c r="B2673" t="s">
        <v>2544</v>
      </c>
      <c r="C2673" t="s">
        <v>2563</v>
      </c>
      <c r="D2673" t="s">
        <v>9563</v>
      </c>
    </row>
    <row r="2674" spans="1:4" x14ac:dyDescent="0.2">
      <c r="A2674" t="s">
        <v>5103</v>
      </c>
      <c r="B2674" t="s">
        <v>2544</v>
      </c>
      <c r="C2674" t="s">
        <v>2563</v>
      </c>
      <c r="D2674" t="s">
        <v>9563</v>
      </c>
    </row>
    <row r="2675" spans="1:4" x14ac:dyDescent="0.2">
      <c r="A2675" t="s">
        <v>5104</v>
      </c>
      <c r="B2675" t="s">
        <v>2549</v>
      </c>
      <c r="C2675" t="s">
        <v>2563</v>
      </c>
      <c r="D2675" t="s">
        <v>9562</v>
      </c>
    </row>
    <row r="2676" spans="1:4" x14ac:dyDescent="0.2">
      <c r="A2676" t="s">
        <v>5105</v>
      </c>
      <c r="B2676" t="s">
        <v>2549</v>
      </c>
      <c r="C2676" t="s">
        <v>2563</v>
      </c>
      <c r="D2676" t="s">
        <v>9562</v>
      </c>
    </row>
    <row r="2677" spans="1:4" x14ac:dyDescent="0.2">
      <c r="A2677" t="s">
        <v>5106</v>
      </c>
      <c r="B2677" t="s">
        <v>2549</v>
      </c>
      <c r="C2677" t="s">
        <v>2563</v>
      </c>
      <c r="D2677" t="s">
        <v>9562</v>
      </c>
    </row>
    <row r="2678" spans="1:4" x14ac:dyDescent="0.2">
      <c r="A2678" t="s">
        <v>5107</v>
      </c>
      <c r="B2678" t="s">
        <v>2544</v>
      </c>
      <c r="C2678" t="s">
        <v>2563</v>
      </c>
      <c r="D2678" t="s">
        <v>9563</v>
      </c>
    </row>
    <row r="2679" spans="1:4" x14ac:dyDescent="0.2">
      <c r="A2679" t="s">
        <v>5108</v>
      </c>
      <c r="B2679" t="s">
        <v>2549</v>
      </c>
      <c r="C2679" t="s">
        <v>2563</v>
      </c>
      <c r="D2679" t="s">
        <v>9562</v>
      </c>
    </row>
    <row r="2680" spans="1:4" x14ac:dyDescent="0.2">
      <c r="A2680" t="s">
        <v>5109</v>
      </c>
      <c r="B2680" t="s">
        <v>2549</v>
      </c>
      <c r="C2680" t="s">
        <v>2546</v>
      </c>
      <c r="D2680" t="s">
        <v>9560</v>
      </c>
    </row>
    <row r="2681" spans="1:4" x14ac:dyDescent="0.2">
      <c r="A2681" t="s">
        <v>5110</v>
      </c>
      <c r="B2681" t="s">
        <v>2544</v>
      </c>
      <c r="C2681" t="s">
        <v>2563</v>
      </c>
      <c r="D2681" t="s">
        <v>9563</v>
      </c>
    </row>
    <row r="2682" spans="1:4" x14ac:dyDescent="0.2">
      <c r="A2682" t="s">
        <v>5111</v>
      </c>
      <c r="B2682" t="s">
        <v>2544</v>
      </c>
      <c r="C2682" t="s">
        <v>2563</v>
      </c>
      <c r="D2682" t="s">
        <v>9563</v>
      </c>
    </row>
    <row r="2683" spans="1:4" x14ac:dyDescent="0.2">
      <c r="A2683" t="s">
        <v>5112</v>
      </c>
      <c r="B2683" t="s">
        <v>2544</v>
      </c>
      <c r="C2683" t="s">
        <v>2563</v>
      </c>
      <c r="D2683" t="s">
        <v>9563</v>
      </c>
    </row>
    <row r="2684" spans="1:4" x14ac:dyDescent="0.2">
      <c r="A2684" t="s">
        <v>9685</v>
      </c>
      <c r="B2684" t="s">
        <v>2544</v>
      </c>
      <c r="C2684" t="s">
        <v>2588</v>
      </c>
      <c r="D2684" t="s">
        <v>9567</v>
      </c>
    </row>
    <row r="2685" spans="1:4" x14ac:dyDescent="0.2">
      <c r="A2685" t="s">
        <v>5113</v>
      </c>
      <c r="B2685" t="s">
        <v>2549</v>
      </c>
      <c r="C2685" t="s">
        <v>2546</v>
      </c>
      <c r="D2685" t="s">
        <v>9560</v>
      </c>
    </row>
    <row r="2686" spans="1:4" x14ac:dyDescent="0.2">
      <c r="A2686" t="s">
        <v>5114</v>
      </c>
      <c r="B2686" t="s">
        <v>2549</v>
      </c>
      <c r="C2686" t="s">
        <v>2546</v>
      </c>
      <c r="D2686" t="s">
        <v>9560</v>
      </c>
    </row>
    <row r="2687" spans="1:4" x14ac:dyDescent="0.2">
      <c r="A2687" t="s">
        <v>5115</v>
      </c>
      <c r="B2687" t="s">
        <v>2544</v>
      </c>
      <c r="C2687" t="s">
        <v>2546</v>
      </c>
      <c r="D2687" t="s">
        <v>9561</v>
      </c>
    </row>
    <row r="2688" spans="1:4" x14ac:dyDescent="0.2">
      <c r="A2688" t="s">
        <v>9686</v>
      </c>
      <c r="B2688" t="s">
        <v>2544</v>
      </c>
      <c r="C2688" t="s">
        <v>2588</v>
      </c>
      <c r="D2688" t="s">
        <v>9567</v>
      </c>
    </row>
    <row r="2689" spans="1:4" x14ac:dyDescent="0.2">
      <c r="A2689" t="s">
        <v>9687</v>
      </c>
      <c r="B2689" t="s">
        <v>2544</v>
      </c>
      <c r="C2689" t="s">
        <v>2588</v>
      </c>
      <c r="D2689" t="s">
        <v>9567</v>
      </c>
    </row>
    <row r="2690" spans="1:4" x14ac:dyDescent="0.2">
      <c r="A2690" t="s">
        <v>5116</v>
      </c>
      <c r="B2690" t="s">
        <v>2549</v>
      </c>
      <c r="C2690" t="s">
        <v>2546</v>
      </c>
      <c r="D2690" t="s">
        <v>9560</v>
      </c>
    </row>
    <row r="2691" spans="1:4" x14ac:dyDescent="0.2">
      <c r="A2691" t="s">
        <v>5117</v>
      </c>
      <c r="B2691" t="s">
        <v>2549</v>
      </c>
      <c r="C2691" t="s">
        <v>2546</v>
      </c>
      <c r="D2691" t="s">
        <v>9560</v>
      </c>
    </row>
    <row r="2692" spans="1:4" x14ac:dyDescent="0.2">
      <c r="A2692" t="s">
        <v>5118</v>
      </c>
      <c r="B2692" t="s">
        <v>2549</v>
      </c>
      <c r="C2692" t="s">
        <v>2546</v>
      </c>
      <c r="D2692" t="s">
        <v>9560</v>
      </c>
    </row>
    <row r="2693" spans="1:4" x14ac:dyDescent="0.2">
      <c r="A2693" t="s">
        <v>5119</v>
      </c>
      <c r="B2693" t="s">
        <v>2549</v>
      </c>
      <c r="C2693" t="s">
        <v>2563</v>
      </c>
      <c r="D2693" t="s">
        <v>9562</v>
      </c>
    </row>
    <row r="2694" spans="1:4" x14ac:dyDescent="0.2">
      <c r="A2694" t="s">
        <v>5120</v>
      </c>
      <c r="B2694" t="s">
        <v>2549</v>
      </c>
      <c r="C2694" t="s">
        <v>2563</v>
      </c>
      <c r="D2694" t="s">
        <v>9562</v>
      </c>
    </row>
    <row r="2695" spans="1:4" x14ac:dyDescent="0.2">
      <c r="A2695" t="s">
        <v>9688</v>
      </c>
      <c r="B2695" t="s">
        <v>2544</v>
      </c>
      <c r="C2695" t="s">
        <v>2588</v>
      </c>
      <c r="D2695" t="s">
        <v>9567</v>
      </c>
    </row>
    <row r="2696" spans="1:4" x14ac:dyDescent="0.2">
      <c r="A2696" t="s">
        <v>5121</v>
      </c>
      <c r="B2696" t="s">
        <v>2549</v>
      </c>
      <c r="C2696" t="s">
        <v>2563</v>
      </c>
      <c r="D2696" t="s">
        <v>9562</v>
      </c>
    </row>
    <row r="2697" spans="1:4" x14ac:dyDescent="0.2">
      <c r="A2697" t="s">
        <v>5122</v>
      </c>
      <c r="B2697" t="s">
        <v>2549</v>
      </c>
      <c r="C2697" t="s">
        <v>2563</v>
      </c>
      <c r="D2697" t="s">
        <v>9562</v>
      </c>
    </row>
    <row r="2698" spans="1:4" x14ac:dyDescent="0.2">
      <c r="A2698" t="s">
        <v>5123</v>
      </c>
      <c r="B2698" t="s">
        <v>2549</v>
      </c>
      <c r="C2698" t="s">
        <v>2563</v>
      </c>
      <c r="D2698" t="s">
        <v>9562</v>
      </c>
    </row>
    <row r="2699" spans="1:4" x14ac:dyDescent="0.2">
      <c r="A2699" t="s">
        <v>5124</v>
      </c>
      <c r="B2699" t="s">
        <v>2549</v>
      </c>
      <c r="C2699" t="s">
        <v>2563</v>
      </c>
      <c r="D2699" t="s">
        <v>9562</v>
      </c>
    </row>
    <row r="2700" spans="1:4" x14ac:dyDescent="0.2">
      <c r="A2700" t="s">
        <v>5125</v>
      </c>
      <c r="B2700" t="s">
        <v>2549</v>
      </c>
      <c r="C2700" t="s">
        <v>2563</v>
      </c>
      <c r="D2700" t="s">
        <v>9562</v>
      </c>
    </row>
    <row r="2701" spans="1:4" x14ac:dyDescent="0.2">
      <c r="A2701" t="s">
        <v>5126</v>
      </c>
      <c r="B2701" t="s">
        <v>2549</v>
      </c>
      <c r="C2701" t="s">
        <v>2546</v>
      </c>
      <c r="D2701" t="s">
        <v>9560</v>
      </c>
    </row>
    <row r="2702" spans="1:4" x14ac:dyDescent="0.2">
      <c r="A2702" t="s">
        <v>5127</v>
      </c>
      <c r="B2702" t="s">
        <v>2549</v>
      </c>
      <c r="C2702" t="s">
        <v>2546</v>
      </c>
      <c r="D2702" t="s">
        <v>9560</v>
      </c>
    </row>
    <row r="2703" spans="1:4" x14ac:dyDescent="0.2">
      <c r="A2703" t="s">
        <v>5128</v>
      </c>
      <c r="B2703" t="s">
        <v>2549</v>
      </c>
      <c r="C2703" t="s">
        <v>2546</v>
      </c>
      <c r="D2703" t="s">
        <v>9560</v>
      </c>
    </row>
    <row r="2704" spans="1:4" x14ac:dyDescent="0.2">
      <c r="A2704" t="s">
        <v>9689</v>
      </c>
      <c r="B2704" t="s">
        <v>2549</v>
      </c>
      <c r="C2704" t="s">
        <v>2588</v>
      </c>
      <c r="D2704" t="s">
        <v>9565</v>
      </c>
    </row>
    <row r="2705" spans="1:4" x14ac:dyDescent="0.2">
      <c r="A2705" t="s">
        <v>5129</v>
      </c>
      <c r="B2705" t="s">
        <v>2549</v>
      </c>
      <c r="C2705" t="s">
        <v>2563</v>
      </c>
      <c r="D2705" t="s">
        <v>9562</v>
      </c>
    </row>
    <row r="2706" spans="1:4" x14ac:dyDescent="0.2">
      <c r="A2706" t="s">
        <v>5130</v>
      </c>
      <c r="B2706" t="s">
        <v>2549</v>
      </c>
      <c r="C2706" t="s">
        <v>2563</v>
      </c>
      <c r="D2706" t="s">
        <v>9562</v>
      </c>
    </row>
    <row r="2707" spans="1:4" x14ac:dyDescent="0.2">
      <c r="A2707" t="s">
        <v>5131</v>
      </c>
      <c r="B2707" t="s">
        <v>2549</v>
      </c>
      <c r="C2707" t="s">
        <v>2563</v>
      </c>
      <c r="D2707" t="s">
        <v>9562</v>
      </c>
    </row>
    <row r="2708" spans="1:4" x14ac:dyDescent="0.2">
      <c r="A2708" t="s">
        <v>5132</v>
      </c>
      <c r="B2708" t="s">
        <v>2549</v>
      </c>
      <c r="C2708" t="s">
        <v>2546</v>
      </c>
      <c r="D2708" t="s">
        <v>9560</v>
      </c>
    </row>
    <row r="2709" spans="1:4" x14ac:dyDescent="0.2">
      <c r="A2709" t="s">
        <v>5133</v>
      </c>
      <c r="B2709" t="s">
        <v>2549</v>
      </c>
      <c r="C2709" t="s">
        <v>2546</v>
      </c>
      <c r="D2709" t="s">
        <v>9560</v>
      </c>
    </row>
    <row r="2710" spans="1:4" x14ac:dyDescent="0.2">
      <c r="A2710" t="s">
        <v>5134</v>
      </c>
      <c r="B2710" t="s">
        <v>2549</v>
      </c>
      <c r="C2710" t="s">
        <v>2563</v>
      </c>
      <c r="D2710" t="s">
        <v>9562</v>
      </c>
    </row>
    <row r="2711" spans="1:4" x14ac:dyDescent="0.2">
      <c r="A2711" t="s">
        <v>5135</v>
      </c>
      <c r="B2711" t="s">
        <v>2549</v>
      </c>
      <c r="C2711" t="s">
        <v>2563</v>
      </c>
      <c r="D2711" t="s">
        <v>9562</v>
      </c>
    </row>
    <row r="2712" spans="1:4" x14ac:dyDescent="0.2">
      <c r="A2712" t="s">
        <v>5136</v>
      </c>
      <c r="B2712" t="s">
        <v>2549</v>
      </c>
      <c r="C2712" t="s">
        <v>2563</v>
      </c>
      <c r="D2712" t="s">
        <v>9562</v>
      </c>
    </row>
    <row r="2713" spans="1:4" x14ac:dyDescent="0.2">
      <c r="A2713" t="s">
        <v>5137</v>
      </c>
      <c r="B2713" t="s">
        <v>2549</v>
      </c>
      <c r="C2713" t="s">
        <v>2563</v>
      </c>
      <c r="D2713" t="s">
        <v>9562</v>
      </c>
    </row>
    <row r="2714" spans="1:4" x14ac:dyDescent="0.2">
      <c r="A2714" t="s">
        <v>5138</v>
      </c>
      <c r="B2714" t="s">
        <v>2544</v>
      </c>
      <c r="C2714" t="s">
        <v>2546</v>
      </c>
      <c r="D2714" t="s">
        <v>9561</v>
      </c>
    </row>
    <row r="2715" spans="1:4" x14ac:dyDescent="0.2">
      <c r="A2715" t="s">
        <v>5139</v>
      </c>
      <c r="B2715" t="s">
        <v>2549</v>
      </c>
      <c r="C2715" t="s">
        <v>2563</v>
      </c>
      <c r="D2715" t="s">
        <v>9562</v>
      </c>
    </row>
    <row r="2716" spans="1:4" x14ac:dyDescent="0.2">
      <c r="A2716" t="s">
        <v>9690</v>
      </c>
      <c r="B2716" t="s">
        <v>2549</v>
      </c>
      <c r="C2716" t="s">
        <v>2588</v>
      </c>
      <c r="D2716" t="s">
        <v>9565</v>
      </c>
    </row>
    <row r="2717" spans="1:4" x14ac:dyDescent="0.2">
      <c r="A2717" t="s">
        <v>5140</v>
      </c>
      <c r="B2717" t="s">
        <v>2549</v>
      </c>
      <c r="C2717" t="s">
        <v>2546</v>
      </c>
      <c r="D2717" t="s">
        <v>9560</v>
      </c>
    </row>
    <row r="2718" spans="1:4" x14ac:dyDescent="0.2">
      <c r="A2718" t="s">
        <v>5141</v>
      </c>
      <c r="B2718" t="s">
        <v>2549</v>
      </c>
      <c r="C2718" t="s">
        <v>2546</v>
      </c>
      <c r="D2718" t="s">
        <v>9560</v>
      </c>
    </row>
    <row r="2719" spans="1:4" x14ac:dyDescent="0.2">
      <c r="A2719" t="s">
        <v>5142</v>
      </c>
      <c r="B2719" t="s">
        <v>2549</v>
      </c>
      <c r="C2719" t="s">
        <v>2546</v>
      </c>
      <c r="D2719" t="s">
        <v>9560</v>
      </c>
    </row>
    <row r="2720" spans="1:4" x14ac:dyDescent="0.2">
      <c r="A2720" t="s">
        <v>5143</v>
      </c>
      <c r="B2720" t="s">
        <v>2549</v>
      </c>
      <c r="C2720" t="s">
        <v>2563</v>
      </c>
      <c r="D2720" t="s">
        <v>9562</v>
      </c>
    </row>
    <row r="2721" spans="1:4" x14ac:dyDescent="0.2">
      <c r="A2721" t="s">
        <v>5144</v>
      </c>
      <c r="B2721" t="s">
        <v>2549</v>
      </c>
      <c r="C2721" t="s">
        <v>2563</v>
      </c>
      <c r="D2721" t="s">
        <v>9562</v>
      </c>
    </row>
    <row r="2722" spans="1:4" x14ac:dyDescent="0.2">
      <c r="A2722" t="s">
        <v>5145</v>
      </c>
      <c r="B2722" t="s">
        <v>2549</v>
      </c>
      <c r="C2722" t="s">
        <v>2563</v>
      </c>
      <c r="D2722" t="s">
        <v>9562</v>
      </c>
    </row>
    <row r="2723" spans="1:4" x14ac:dyDescent="0.2">
      <c r="A2723" t="s">
        <v>5146</v>
      </c>
      <c r="B2723" t="s">
        <v>2549</v>
      </c>
      <c r="C2723" t="s">
        <v>2563</v>
      </c>
      <c r="D2723" t="s">
        <v>9562</v>
      </c>
    </row>
    <row r="2724" spans="1:4" x14ac:dyDescent="0.2">
      <c r="A2724" t="s">
        <v>5147</v>
      </c>
      <c r="B2724" t="s">
        <v>2549</v>
      </c>
      <c r="C2724" t="s">
        <v>2546</v>
      </c>
      <c r="D2724" t="s">
        <v>9560</v>
      </c>
    </row>
    <row r="2725" spans="1:4" x14ac:dyDescent="0.2">
      <c r="A2725" t="s">
        <v>5148</v>
      </c>
      <c r="B2725" t="s">
        <v>2549</v>
      </c>
      <c r="C2725" t="s">
        <v>2563</v>
      </c>
      <c r="D2725" t="s">
        <v>9562</v>
      </c>
    </row>
    <row r="2726" spans="1:4" x14ac:dyDescent="0.2">
      <c r="A2726" t="s">
        <v>5149</v>
      </c>
      <c r="B2726" t="s">
        <v>2549</v>
      </c>
      <c r="C2726" t="s">
        <v>2563</v>
      </c>
      <c r="D2726" t="s">
        <v>9562</v>
      </c>
    </row>
    <row r="2727" spans="1:4" x14ac:dyDescent="0.2">
      <c r="A2727" t="s">
        <v>5150</v>
      </c>
      <c r="B2727" t="s">
        <v>2549</v>
      </c>
      <c r="C2727" t="s">
        <v>2546</v>
      </c>
      <c r="D2727" t="s">
        <v>9560</v>
      </c>
    </row>
    <row r="2728" spans="1:4" x14ac:dyDescent="0.2">
      <c r="A2728" t="s">
        <v>5151</v>
      </c>
      <c r="B2728" t="s">
        <v>2549</v>
      </c>
      <c r="C2728" t="s">
        <v>2563</v>
      </c>
      <c r="D2728" t="s">
        <v>9562</v>
      </c>
    </row>
    <row r="2729" spans="1:4" x14ac:dyDescent="0.2">
      <c r="A2729" t="s">
        <v>5152</v>
      </c>
      <c r="B2729" t="s">
        <v>2549</v>
      </c>
      <c r="C2729" t="s">
        <v>2563</v>
      </c>
      <c r="D2729" t="s">
        <v>9562</v>
      </c>
    </row>
    <row r="2730" spans="1:4" x14ac:dyDescent="0.2">
      <c r="A2730" t="s">
        <v>5153</v>
      </c>
      <c r="B2730" t="s">
        <v>2549</v>
      </c>
      <c r="C2730" t="s">
        <v>2546</v>
      </c>
      <c r="D2730" t="s">
        <v>9560</v>
      </c>
    </row>
    <row r="2731" spans="1:4" x14ac:dyDescent="0.2">
      <c r="A2731" t="s">
        <v>5154</v>
      </c>
      <c r="B2731" t="s">
        <v>2544</v>
      </c>
      <c r="C2731" t="s">
        <v>2546</v>
      </c>
      <c r="D2731" t="s">
        <v>9561</v>
      </c>
    </row>
    <row r="2732" spans="1:4" x14ac:dyDescent="0.2">
      <c r="A2732" t="s">
        <v>5155</v>
      </c>
      <c r="B2732" t="s">
        <v>2544</v>
      </c>
      <c r="C2732" t="s">
        <v>2546</v>
      </c>
      <c r="D2732" t="s">
        <v>9561</v>
      </c>
    </row>
    <row r="2733" spans="1:4" x14ac:dyDescent="0.2">
      <c r="A2733" t="s">
        <v>5156</v>
      </c>
      <c r="B2733" t="s">
        <v>2544</v>
      </c>
      <c r="C2733" t="s">
        <v>2563</v>
      </c>
      <c r="D2733" t="s">
        <v>9563</v>
      </c>
    </row>
    <row r="2734" spans="1:4" x14ac:dyDescent="0.2">
      <c r="A2734" t="s">
        <v>5157</v>
      </c>
      <c r="B2734" t="s">
        <v>2549</v>
      </c>
      <c r="C2734" t="s">
        <v>2546</v>
      </c>
      <c r="D2734" t="s">
        <v>9560</v>
      </c>
    </row>
    <row r="2735" spans="1:4" x14ac:dyDescent="0.2">
      <c r="A2735" t="s">
        <v>5158</v>
      </c>
      <c r="B2735" t="s">
        <v>2549</v>
      </c>
      <c r="C2735" t="s">
        <v>2546</v>
      </c>
      <c r="D2735" t="s">
        <v>9560</v>
      </c>
    </row>
    <row r="2736" spans="1:4" x14ac:dyDescent="0.2">
      <c r="A2736" t="s">
        <v>5159</v>
      </c>
      <c r="B2736" t="s">
        <v>2549</v>
      </c>
      <c r="C2736" t="s">
        <v>2546</v>
      </c>
      <c r="D2736" t="s">
        <v>9560</v>
      </c>
    </row>
    <row r="2737" spans="1:4" x14ac:dyDescent="0.2">
      <c r="A2737" t="s">
        <v>5160</v>
      </c>
      <c r="B2737" t="s">
        <v>2549</v>
      </c>
      <c r="C2737" t="s">
        <v>2563</v>
      </c>
      <c r="D2737" t="s">
        <v>9562</v>
      </c>
    </row>
    <row r="2738" spans="1:4" x14ac:dyDescent="0.2">
      <c r="A2738" t="s">
        <v>5161</v>
      </c>
      <c r="B2738" t="s">
        <v>2549</v>
      </c>
      <c r="C2738" t="s">
        <v>2546</v>
      </c>
      <c r="D2738" t="s">
        <v>9560</v>
      </c>
    </row>
    <row r="2739" spans="1:4" x14ac:dyDescent="0.2">
      <c r="A2739" t="s">
        <v>5162</v>
      </c>
      <c r="B2739" t="s">
        <v>2549</v>
      </c>
      <c r="C2739" t="s">
        <v>2546</v>
      </c>
      <c r="D2739" t="s">
        <v>9560</v>
      </c>
    </row>
    <row r="2740" spans="1:4" x14ac:dyDescent="0.2">
      <c r="A2740" t="s">
        <v>5163</v>
      </c>
      <c r="B2740" t="s">
        <v>2549</v>
      </c>
      <c r="C2740" t="s">
        <v>2563</v>
      </c>
      <c r="D2740" t="s">
        <v>9562</v>
      </c>
    </row>
    <row r="2741" spans="1:4" x14ac:dyDescent="0.2">
      <c r="A2741" t="s">
        <v>5164</v>
      </c>
      <c r="B2741" t="s">
        <v>2544</v>
      </c>
      <c r="C2741" t="s">
        <v>2563</v>
      </c>
      <c r="D2741" t="s">
        <v>9563</v>
      </c>
    </row>
    <row r="2742" spans="1:4" x14ac:dyDescent="0.2">
      <c r="A2742" t="s">
        <v>5165</v>
      </c>
      <c r="B2742" t="s">
        <v>2544</v>
      </c>
      <c r="C2742" t="s">
        <v>2563</v>
      </c>
      <c r="D2742" t="s">
        <v>9563</v>
      </c>
    </row>
    <row r="2743" spans="1:4" x14ac:dyDescent="0.2">
      <c r="A2743" t="s">
        <v>5166</v>
      </c>
      <c r="B2743" t="s">
        <v>2544</v>
      </c>
      <c r="C2743" t="s">
        <v>2563</v>
      </c>
      <c r="D2743" t="s">
        <v>9563</v>
      </c>
    </row>
    <row r="2744" spans="1:4" x14ac:dyDescent="0.2">
      <c r="A2744" t="s">
        <v>5167</v>
      </c>
      <c r="B2744" t="s">
        <v>2544</v>
      </c>
      <c r="C2744" t="s">
        <v>2563</v>
      </c>
      <c r="D2744" t="s">
        <v>9563</v>
      </c>
    </row>
    <row r="2745" spans="1:4" x14ac:dyDescent="0.2">
      <c r="A2745" t="s">
        <v>5168</v>
      </c>
      <c r="B2745" t="s">
        <v>2549</v>
      </c>
      <c r="C2745" t="s">
        <v>2563</v>
      </c>
      <c r="D2745" t="s">
        <v>9562</v>
      </c>
    </row>
    <row r="2746" spans="1:4" x14ac:dyDescent="0.2">
      <c r="A2746" t="s">
        <v>5169</v>
      </c>
      <c r="B2746" t="s">
        <v>2549</v>
      </c>
      <c r="C2746" t="s">
        <v>2563</v>
      </c>
      <c r="D2746" t="s">
        <v>9562</v>
      </c>
    </row>
    <row r="2747" spans="1:4" x14ac:dyDescent="0.2">
      <c r="A2747" t="s">
        <v>5170</v>
      </c>
      <c r="B2747" t="s">
        <v>2549</v>
      </c>
      <c r="C2747" t="s">
        <v>2546</v>
      </c>
      <c r="D2747" t="s">
        <v>9560</v>
      </c>
    </row>
    <row r="2748" spans="1:4" x14ac:dyDescent="0.2">
      <c r="A2748" t="s">
        <v>5171</v>
      </c>
      <c r="B2748" t="s">
        <v>2549</v>
      </c>
      <c r="C2748" t="s">
        <v>2563</v>
      </c>
      <c r="D2748" t="s">
        <v>9562</v>
      </c>
    </row>
    <row r="2749" spans="1:4" x14ac:dyDescent="0.2">
      <c r="A2749" t="s">
        <v>5172</v>
      </c>
      <c r="B2749" t="s">
        <v>2549</v>
      </c>
      <c r="C2749" t="s">
        <v>2563</v>
      </c>
      <c r="D2749" t="s">
        <v>9562</v>
      </c>
    </row>
    <row r="2750" spans="1:4" x14ac:dyDescent="0.2">
      <c r="A2750" t="s">
        <v>5173</v>
      </c>
      <c r="B2750" t="s">
        <v>2549</v>
      </c>
      <c r="C2750" t="s">
        <v>2546</v>
      </c>
      <c r="D2750" t="s">
        <v>9560</v>
      </c>
    </row>
    <row r="2751" spans="1:4" x14ac:dyDescent="0.2">
      <c r="A2751" t="s">
        <v>5174</v>
      </c>
      <c r="B2751" t="s">
        <v>2549</v>
      </c>
      <c r="C2751" t="s">
        <v>2563</v>
      </c>
      <c r="D2751" t="s">
        <v>9562</v>
      </c>
    </row>
    <row r="2752" spans="1:4" x14ac:dyDescent="0.2">
      <c r="A2752" t="s">
        <v>5175</v>
      </c>
      <c r="B2752" t="s">
        <v>2549</v>
      </c>
      <c r="C2752" t="s">
        <v>2563</v>
      </c>
      <c r="D2752" t="s">
        <v>9562</v>
      </c>
    </row>
    <row r="2753" spans="1:4" x14ac:dyDescent="0.2">
      <c r="A2753" t="s">
        <v>5176</v>
      </c>
      <c r="B2753" t="s">
        <v>2549</v>
      </c>
      <c r="C2753" t="s">
        <v>2563</v>
      </c>
      <c r="D2753" t="s">
        <v>9562</v>
      </c>
    </row>
    <row r="2754" spans="1:4" x14ac:dyDescent="0.2">
      <c r="A2754" t="s">
        <v>5177</v>
      </c>
      <c r="B2754" t="s">
        <v>2549</v>
      </c>
      <c r="C2754" t="s">
        <v>2546</v>
      </c>
      <c r="D2754" t="s">
        <v>9560</v>
      </c>
    </row>
    <row r="2755" spans="1:4" x14ac:dyDescent="0.2">
      <c r="A2755" t="s">
        <v>5178</v>
      </c>
      <c r="B2755" t="s">
        <v>2549</v>
      </c>
      <c r="C2755" t="s">
        <v>2546</v>
      </c>
      <c r="D2755" t="s">
        <v>9560</v>
      </c>
    </row>
    <row r="2756" spans="1:4" x14ac:dyDescent="0.2">
      <c r="A2756" t="s">
        <v>5179</v>
      </c>
      <c r="B2756" t="s">
        <v>2549</v>
      </c>
      <c r="C2756" t="s">
        <v>2563</v>
      </c>
      <c r="D2756" t="s">
        <v>9562</v>
      </c>
    </row>
    <row r="2757" spans="1:4" x14ac:dyDescent="0.2">
      <c r="A2757" t="s">
        <v>5180</v>
      </c>
      <c r="B2757" t="s">
        <v>2549</v>
      </c>
      <c r="C2757" t="s">
        <v>2563</v>
      </c>
      <c r="D2757" t="s">
        <v>9562</v>
      </c>
    </row>
    <row r="2758" spans="1:4" x14ac:dyDescent="0.2">
      <c r="A2758" t="s">
        <v>5181</v>
      </c>
      <c r="B2758" t="s">
        <v>2549</v>
      </c>
      <c r="C2758" t="s">
        <v>2563</v>
      </c>
      <c r="D2758" t="s">
        <v>9562</v>
      </c>
    </row>
    <row r="2759" spans="1:4" x14ac:dyDescent="0.2">
      <c r="A2759" t="s">
        <v>5182</v>
      </c>
      <c r="B2759" t="s">
        <v>2544</v>
      </c>
      <c r="C2759" t="s">
        <v>2546</v>
      </c>
      <c r="D2759" t="s">
        <v>9561</v>
      </c>
    </row>
    <row r="2760" spans="1:4" x14ac:dyDescent="0.2">
      <c r="A2760" t="s">
        <v>5183</v>
      </c>
      <c r="B2760" t="s">
        <v>2544</v>
      </c>
      <c r="C2760" t="s">
        <v>2563</v>
      </c>
      <c r="D2760" t="s">
        <v>9563</v>
      </c>
    </row>
    <row r="2761" spans="1:4" x14ac:dyDescent="0.2">
      <c r="A2761" t="s">
        <v>5184</v>
      </c>
      <c r="B2761" t="s">
        <v>2544</v>
      </c>
      <c r="C2761" t="s">
        <v>2563</v>
      </c>
      <c r="D2761" t="s">
        <v>9563</v>
      </c>
    </row>
    <row r="2762" spans="1:4" x14ac:dyDescent="0.2">
      <c r="A2762" t="s">
        <v>5185</v>
      </c>
      <c r="B2762" t="s">
        <v>2549</v>
      </c>
      <c r="C2762" t="s">
        <v>2563</v>
      </c>
      <c r="D2762" t="s">
        <v>9562</v>
      </c>
    </row>
    <row r="2763" spans="1:4" x14ac:dyDescent="0.2">
      <c r="A2763" t="s">
        <v>5186</v>
      </c>
      <c r="B2763" t="s">
        <v>2549</v>
      </c>
      <c r="C2763" t="s">
        <v>2546</v>
      </c>
      <c r="D2763" t="s">
        <v>9560</v>
      </c>
    </row>
    <row r="2764" spans="1:4" x14ac:dyDescent="0.2">
      <c r="A2764" t="s">
        <v>5187</v>
      </c>
      <c r="B2764" t="s">
        <v>2544</v>
      </c>
      <c r="C2764" t="s">
        <v>2546</v>
      </c>
      <c r="D2764" t="s">
        <v>9561</v>
      </c>
    </row>
    <row r="2765" spans="1:4" x14ac:dyDescent="0.2">
      <c r="A2765" t="s">
        <v>5188</v>
      </c>
      <c r="B2765" t="s">
        <v>2549</v>
      </c>
      <c r="C2765" t="s">
        <v>2546</v>
      </c>
      <c r="D2765" t="s">
        <v>9560</v>
      </c>
    </row>
    <row r="2766" spans="1:4" x14ac:dyDescent="0.2">
      <c r="A2766" t="s">
        <v>5189</v>
      </c>
      <c r="B2766" t="s">
        <v>2549</v>
      </c>
      <c r="C2766" t="s">
        <v>2563</v>
      </c>
      <c r="D2766" t="s">
        <v>9562</v>
      </c>
    </row>
    <row r="2767" spans="1:4" x14ac:dyDescent="0.2">
      <c r="A2767" t="s">
        <v>5190</v>
      </c>
      <c r="B2767" t="s">
        <v>2549</v>
      </c>
      <c r="C2767" t="s">
        <v>2563</v>
      </c>
      <c r="D2767" t="s">
        <v>9562</v>
      </c>
    </row>
    <row r="2768" spans="1:4" x14ac:dyDescent="0.2">
      <c r="A2768" t="s">
        <v>5191</v>
      </c>
      <c r="B2768" t="s">
        <v>2549</v>
      </c>
      <c r="C2768" t="s">
        <v>2563</v>
      </c>
      <c r="D2768" t="s">
        <v>9562</v>
      </c>
    </row>
    <row r="2769" spans="1:4" x14ac:dyDescent="0.2">
      <c r="A2769" t="s">
        <v>5192</v>
      </c>
      <c r="B2769" t="s">
        <v>2549</v>
      </c>
      <c r="C2769" t="s">
        <v>2563</v>
      </c>
      <c r="D2769" t="s">
        <v>9562</v>
      </c>
    </row>
    <row r="2770" spans="1:4" x14ac:dyDescent="0.2">
      <c r="A2770" t="s">
        <v>5193</v>
      </c>
      <c r="B2770" t="s">
        <v>2549</v>
      </c>
      <c r="C2770" t="s">
        <v>2563</v>
      </c>
      <c r="D2770" t="s">
        <v>9562</v>
      </c>
    </row>
    <row r="2771" spans="1:4" x14ac:dyDescent="0.2">
      <c r="A2771" t="s">
        <v>5194</v>
      </c>
      <c r="B2771" t="s">
        <v>2549</v>
      </c>
      <c r="C2771" t="s">
        <v>2563</v>
      </c>
      <c r="D2771" t="s">
        <v>9562</v>
      </c>
    </row>
    <row r="2772" spans="1:4" x14ac:dyDescent="0.2">
      <c r="A2772" t="s">
        <v>5195</v>
      </c>
      <c r="B2772" t="s">
        <v>2549</v>
      </c>
      <c r="C2772" t="s">
        <v>2546</v>
      </c>
      <c r="D2772" t="s">
        <v>9560</v>
      </c>
    </row>
    <row r="2773" spans="1:4" x14ac:dyDescent="0.2">
      <c r="A2773" t="s">
        <v>5196</v>
      </c>
      <c r="B2773" t="s">
        <v>2549</v>
      </c>
      <c r="C2773" t="s">
        <v>2563</v>
      </c>
      <c r="D2773" t="s">
        <v>9562</v>
      </c>
    </row>
    <row r="2774" spans="1:4" x14ac:dyDescent="0.2">
      <c r="A2774" t="s">
        <v>5197</v>
      </c>
      <c r="B2774" t="s">
        <v>2549</v>
      </c>
      <c r="C2774" t="s">
        <v>2546</v>
      </c>
      <c r="D2774" t="s">
        <v>9560</v>
      </c>
    </row>
    <row r="2775" spans="1:4" x14ac:dyDescent="0.2">
      <c r="A2775" t="s">
        <v>5198</v>
      </c>
      <c r="B2775" t="s">
        <v>2549</v>
      </c>
      <c r="C2775" t="s">
        <v>2546</v>
      </c>
      <c r="D2775" t="s">
        <v>9560</v>
      </c>
    </row>
    <row r="2776" spans="1:4" x14ac:dyDescent="0.2">
      <c r="A2776" t="s">
        <v>5199</v>
      </c>
      <c r="B2776" t="s">
        <v>2549</v>
      </c>
      <c r="C2776" t="s">
        <v>2546</v>
      </c>
      <c r="D2776" t="s">
        <v>9560</v>
      </c>
    </row>
    <row r="2777" spans="1:4" x14ac:dyDescent="0.2">
      <c r="A2777" t="s">
        <v>5200</v>
      </c>
      <c r="B2777" t="s">
        <v>2549</v>
      </c>
      <c r="C2777" t="s">
        <v>2546</v>
      </c>
      <c r="D2777" t="s">
        <v>9560</v>
      </c>
    </row>
    <row r="2778" spans="1:4" x14ac:dyDescent="0.2">
      <c r="A2778" t="s">
        <v>5201</v>
      </c>
      <c r="B2778" t="s">
        <v>2549</v>
      </c>
      <c r="C2778" t="s">
        <v>2563</v>
      </c>
      <c r="D2778" t="s">
        <v>9562</v>
      </c>
    </row>
    <row r="2779" spans="1:4" x14ac:dyDescent="0.2">
      <c r="A2779" t="s">
        <v>5202</v>
      </c>
      <c r="B2779" t="s">
        <v>2549</v>
      </c>
      <c r="C2779" t="s">
        <v>2563</v>
      </c>
      <c r="D2779" t="s">
        <v>9562</v>
      </c>
    </row>
    <row r="2780" spans="1:4" x14ac:dyDescent="0.2">
      <c r="A2780" t="s">
        <v>9691</v>
      </c>
      <c r="B2780" t="s">
        <v>2549</v>
      </c>
      <c r="C2780" t="s">
        <v>2588</v>
      </c>
      <c r="D2780" t="s">
        <v>9565</v>
      </c>
    </row>
    <row r="2781" spans="1:4" x14ac:dyDescent="0.2">
      <c r="A2781" t="s">
        <v>5203</v>
      </c>
      <c r="B2781" t="s">
        <v>2549</v>
      </c>
      <c r="C2781" t="s">
        <v>2563</v>
      </c>
      <c r="D2781" t="s">
        <v>9562</v>
      </c>
    </row>
    <row r="2782" spans="1:4" x14ac:dyDescent="0.2">
      <c r="A2782" t="s">
        <v>5204</v>
      </c>
      <c r="B2782" t="s">
        <v>2549</v>
      </c>
      <c r="C2782" t="s">
        <v>2546</v>
      </c>
      <c r="D2782" t="s">
        <v>9560</v>
      </c>
    </row>
    <row r="2783" spans="1:4" x14ac:dyDescent="0.2">
      <c r="A2783" t="s">
        <v>5205</v>
      </c>
      <c r="B2783" t="s">
        <v>2549</v>
      </c>
      <c r="C2783" t="s">
        <v>2546</v>
      </c>
      <c r="D2783" t="s">
        <v>9560</v>
      </c>
    </row>
    <row r="2784" spans="1:4" x14ac:dyDescent="0.2">
      <c r="A2784" t="s">
        <v>5206</v>
      </c>
      <c r="B2784" t="s">
        <v>2549</v>
      </c>
      <c r="C2784" t="s">
        <v>2563</v>
      </c>
      <c r="D2784" t="s">
        <v>9562</v>
      </c>
    </row>
    <row r="2785" spans="1:4" x14ac:dyDescent="0.2">
      <c r="A2785" t="s">
        <v>5207</v>
      </c>
      <c r="B2785" t="s">
        <v>2549</v>
      </c>
      <c r="C2785" t="s">
        <v>2546</v>
      </c>
      <c r="D2785" t="s">
        <v>9560</v>
      </c>
    </row>
    <row r="2786" spans="1:4" x14ac:dyDescent="0.2">
      <c r="A2786" t="s">
        <v>5208</v>
      </c>
      <c r="B2786" t="s">
        <v>2549</v>
      </c>
      <c r="C2786" t="s">
        <v>2546</v>
      </c>
      <c r="D2786" t="s">
        <v>9560</v>
      </c>
    </row>
    <row r="2787" spans="1:4" x14ac:dyDescent="0.2">
      <c r="A2787" t="s">
        <v>5209</v>
      </c>
      <c r="B2787" t="s">
        <v>2549</v>
      </c>
      <c r="C2787" t="s">
        <v>2546</v>
      </c>
      <c r="D2787" t="s">
        <v>9560</v>
      </c>
    </row>
    <row r="2788" spans="1:4" x14ac:dyDescent="0.2">
      <c r="A2788" t="s">
        <v>5210</v>
      </c>
      <c r="B2788" t="s">
        <v>2549</v>
      </c>
      <c r="C2788" t="s">
        <v>2546</v>
      </c>
      <c r="D2788" t="s">
        <v>9560</v>
      </c>
    </row>
    <row r="2789" spans="1:4" x14ac:dyDescent="0.2">
      <c r="A2789" t="s">
        <v>5211</v>
      </c>
      <c r="B2789" t="s">
        <v>2549</v>
      </c>
      <c r="C2789" t="s">
        <v>2546</v>
      </c>
      <c r="D2789" t="s">
        <v>9560</v>
      </c>
    </row>
    <row r="2790" spans="1:4" x14ac:dyDescent="0.2">
      <c r="A2790" t="s">
        <v>5212</v>
      </c>
      <c r="B2790" t="s">
        <v>2549</v>
      </c>
      <c r="C2790" t="s">
        <v>2546</v>
      </c>
      <c r="D2790" t="s">
        <v>9560</v>
      </c>
    </row>
    <row r="2791" spans="1:4" x14ac:dyDescent="0.2">
      <c r="A2791" t="s">
        <v>5213</v>
      </c>
      <c r="B2791" t="s">
        <v>2549</v>
      </c>
      <c r="C2791" t="s">
        <v>2546</v>
      </c>
      <c r="D2791" t="s">
        <v>9560</v>
      </c>
    </row>
    <row r="2792" spans="1:4" x14ac:dyDescent="0.2">
      <c r="A2792" t="s">
        <v>5214</v>
      </c>
      <c r="B2792" t="s">
        <v>2544</v>
      </c>
      <c r="C2792" t="s">
        <v>2546</v>
      </c>
      <c r="D2792" t="s">
        <v>9561</v>
      </c>
    </row>
    <row r="2793" spans="1:4" x14ac:dyDescent="0.2">
      <c r="A2793" t="s">
        <v>5215</v>
      </c>
      <c r="B2793" t="s">
        <v>2549</v>
      </c>
      <c r="C2793" t="s">
        <v>2546</v>
      </c>
      <c r="D2793" t="s">
        <v>9560</v>
      </c>
    </row>
    <row r="2794" spans="1:4" x14ac:dyDescent="0.2">
      <c r="A2794" t="s">
        <v>5216</v>
      </c>
      <c r="B2794" t="s">
        <v>2549</v>
      </c>
      <c r="C2794" t="s">
        <v>2546</v>
      </c>
      <c r="D2794" t="s">
        <v>9560</v>
      </c>
    </row>
    <row r="2795" spans="1:4" x14ac:dyDescent="0.2">
      <c r="A2795" t="s">
        <v>5217</v>
      </c>
      <c r="B2795" t="s">
        <v>2549</v>
      </c>
      <c r="C2795" t="s">
        <v>2563</v>
      </c>
      <c r="D2795" t="s">
        <v>9562</v>
      </c>
    </row>
    <row r="2796" spans="1:4" x14ac:dyDescent="0.2">
      <c r="A2796" t="s">
        <v>5218</v>
      </c>
      <c r="B2796" t="s">
        <v>2549</v>
      </c>
      <c r="C2796" t="s">
        <v>2546</v>
      </c>
      <c r="D2796" t="s">
        <v>9560</v>
      </c>
    </row>
    <row r="2797" spans="1:4" x14ac:dyDescent="0.2">
      <c r="A2797" t="s">
        <v>5219</v>
      </c>
      <c r="B2797" t="s">
        <v>2549</v>
      </c>
      <c r="C2797" t="s">
        <v>2546</v>
      </c>
      <c r="D2797" t="s">
        <v>9560</v>
      </c>
    </row>
    <row r="2798" spans="1:4" x14ac:dyDescent="0.2">
      <c r="A2798" t="s">
        <v>5220</v>
      </c>
      <c r="B2798" t="s">
        <v>2549</v>
      </c>
      <c r="C2798" t="s">
        <v>2546</v>
      </c>
      <c r="D2798" t="s">
        <v>9560</v>
      </c>
    </row>
    <row r="2799" spans="1:4" x14ac:dyDescent="0.2">
      <c r="A2799" t="s">
        <v>5221</v>
      </c>
      <c r="B2799" t="s">
        <v>2549</v>
      </c>
      <c r="C2799" t="s">
        <v>2563</v>
      </c>
      <c r="D2799" t="s">
        <v>9562</v>
      </c>
    </row>
    <row r="2800" spans="1:4" x14ac:dyDescent="0.2">
      <c r="A2800" t="s">
        <v>5222</v>
      </c>
      <c r="B2800" t="s">
        <v>2544</v>
      </c>
      <c r="C2800" t="s">
        <v>2546</v>
      </c>
      <c r="D2800" t="s">
        <v>9561</v>
      </c>
    </row>
    <row r="2801" spans="1:4" x14ac:dyDescent="0.2">
      <c r="A2801" t="s">
        <v>5223</v>
      </c>
      <c r="B2801" t="s">
        <v>2544</v>
      </c>
      <c r="C2801" t="s">
        <v>2563</v>
      </c>
      <c r="D2801" t="s">
        <v>9563</v>
      </c>
    </row>
    <row r="2802" spans="1:4" x14ac:dyDescent="0.2">
      <c r="A2802" t="s">
        <v>5224</v>
      </c>
      <c r="B2802" t="s">
        <v>2544</v>
      </c>
      <c r="C2802" t="s">
        <v>2546</v>
      </c>
      <c r="D2802" t="s">
        <v>9561</v>
      </c>
    </row>
    <row r="2803" spans="1:4" x14ac:dyDescent="0.2">
      <c r="A2803" t="s">
        <v>5225</v>
      </c>
      <c r="B2803" t="s">
        <v>2549</v>
      </c>
      <c r="C2803" t="s">
        <v>2546</v>
      </c>
      <c r="D2803" t="s">
        <v>9560</v>
      </c>
    </row>
    <row r="2804" spans="1:4" x14ac:dyDescent="0.2">
      <c r="A2804" t="s">
        <v>5226</v>
      </c>
      <c r="B2804" t="s">
        <v>2549</v>
      </c>
      <c r="C2804" t="s">
        <v>2546</v>
      </c>
      <c r="D2804" t="s">
        <v>9560</v>
      </c>
    </row>
    <row r="2805" spans="1:4" x14ac:dyDescent="0.2">
      <c r="A2805" t="s">
        <v>5227</v>
      </c>
      <c r="B2805" t="s">
        <v>2549</v>
      </c>
      <c r="C2805" t="s">
        <v>2546</v>
      </c>
      <c r="D2805" t="s">
        <v>9560</v>
      </c>
    </row>
    <row r="2806" spans="1:4" x14ac:dyDescent="0.2">
      <c r="A2806" t="s">
        <v>5228</v>
      </c>
      <c r="B2806" t="s">
        <v>2549</v>
      </c>
      <c r="C2806" t="s">
        <v>2546</v>
      </c>
      <c r="D2806" t="s">
        <v>9560</v>
      </c>
    </row>
    <row r="2807" spans="1:4" x14ac:dyDescent="0.2">
      <c r="A2807" t="s">
        <v>5229</v>
      </c>
      <c r="B2807" t="s">
        <v>2549</v>
      </c>
      <c r="C2807" t="s">
        <v>2563</v>
      </c>
      <c r="D2807" t="s">
        <v>9562</v>
      </c>
    </row>
    <row r="2808" spans="1:4" x14ac:dyDescent="0.2">
      <c r="A2808" t="s">
        <v>5230</v>
      </c>
      <c r="B2808" t="s">
        <v>2549</v>
      </c>
      <c r="C2808" t="s">
        <v>2546</v>
      </c>
      <c r="D2808" t="s">
        <v>9560</v>
      </c>
    </row>
    <row r="2809" spans="1:4" x14ac:dyDescent="0.2">
      <c r="A2809" t="s">
        <v>5231</v>
      </c>
      <c r="B2809" t="s">
        <v>2549</v>
      </c>
      <c r="C2809" t="s">
        <v>2546</v>
      </c>
      <c r="D2809" t="s">
        <v>9560</v>
      </c>
    </row>
    <row r="2810" spans="1:4" x14ac:dyDescent="0.2">
      <c r="A2810" t="s">
        <v>5232</v>
      </c>
      <c r="B2810" t="s">
        <v>2544</v>
      </c>
      <c r="C2810" t="s">
        <v>2588</v>
      </c>
      <c r="D2810" t="s">
        <v>9567</v>
      </c>
    </row>
    <row r="2811" spans="1:4" x14ac:dyDescent="0.2">
      <c r="A2811" t="s">
        <v>5233</v>
      </c>
      <c r="B2811" t="s">
        <v>2549</v>
      </c>
      <c r="C2811" t="s">
        <v>2546</v>
      </c>
      <c r="D2811" t="s">
        <v>9560</v>
      </c>
    </row>
    <row r="2812" spans="1:4" x14ac:dyDescent="0.2">
      <c r="A2812" t="s">
        <v>5234</v>
      </c>
      <c r="B2812" t="s">
        <v>2549</v>
      </c>
      <c r="C2812" t="s">
        <v>2546</v>
      </c>
      <c r="D2812" t="s">
        <v>9560</v>
      </c>
    </row>
    <row r="2813" spans="1:4" x14ac:dyDescent="0.2">
      <c r="A2813" t="s">
        <v>5235</v>
      </c>
      <c r="B2813" t="s">
        <v>2549</v>
      </c>
      <c r="C2813" t="s">
        <v>2546</v>
      </c>
      <c r="D2813" t="s">
        <v>9560</v>
      </c>
    </row>
    <row r="2814" spans="1:4" x14ac:dyDescent="0.2">
      <c r="A2814" t="s">
        <v>5236</v>
      </c>
      <c r="B2814" t="s">
        <v>2549</v>
      </c>
      <c r="C2814" t="s">
        <v>2546</v>
      </c>
      <c r="D2814" t="s">
        <v>9560</v>
      </c>
    </row>
    <row r="2815" spans="1:4" x14ac:dyDescent="0.2">
      <c r="A2815" t="s">
        <v>5237</v>
      </c>
      <c r="B2815" t="s">
        <v>2549</v>
      </c>
      <c r="C2815" t="s">
        <v>2546</v>
      </c>
      <c r="D2815" t="s">
        <v>9560</v>
      </c>
    </row>
    <row r="2816" spans="1:4" x14ac:dyDescent="0.2">
      <c r="A2816" t="s">
        <v>5238</v>
      </c>
      <c r="B2816" t="s">
        <v>2549</v>
      </c>
      <c r="C2816" t="s">
        <v>2546</v>
      </c>
      <c r="D2816" t="s">
        <v>9560</v>
      </c>
    </row>
    <row r="2817" spans="1:4" x14ac:dyDescent="0.2">
      <c r="A2817" t="s">
        <v>5239</v>
      </c>
      <c r="B2817" t="s">
        <v>2549</v>
      </c>
      <c r="C2817" t="s">
        <v>2546</v>
      </c>
      <c r="D2817" t="s">
        <v>9560</v>
      </c>
    </row>
    <row r="2818" spans="1:4" x14ac:dyDescent="0.2">
      <c r="A2818" t="s">
        <v>5240</v>
      </c>
      <c r="B2818" t="s">
        <v>2549</v>
      </c>
      <c r="C2818" t="s">
        <v>2546</v>
      </c>
      <c r="D2818" t="s">
        <v>9560</v>
      </c>
    </row>
    <row r="2819" spans="1:4" x14ac:dyDescent="0.2">
      <c r="A2819" t="s">
        <v>5241</v>
      </c>
      <c r="B2819" t="s">
        <v>2549</v>
      </c>
      <c r="C2819" t="s">
        <v>2546</v>
      </c>
      <c r="D2819" t="s">
        <v>9560</v>
      </c>
    </row>
    <row r="2820" spans="1:4" x14ac:dyDescent="0.2">
      <c r="A2820" t="s">
        <v>5242</v>
      </c>
      <c r="B2820" t="s">
        <v>2544</v>
      </c>
      <c r="C2820" t="s">
        <v>2563</v>
      </c>
      <c r="D2820" t="s">
        <v>9563</v>
      </c>
    </row>
    <row r="2821" spans="1:4" x14ac:dyDescent="0.2">
      <c r="A2821" t="s">
        <v>5243</v>
      </c>
      <c r="B2821" t="s">
        <v>2544</v>
      </c>
      <c r="C2821" t="s">
        <v>2563</v>
      </c>
      <c r="D2821" t="s">
        <v>9563</v>
      </c>
    </row>
    <row r="2822" spans="1:4" x14ac:dyDescent="0.2">
      <c r="A2822" t="s">
        <v>5244</v>
      </c>
      <c r="B2822" t="s">
        <v>2544</v>
      </c>
      <c r="C2822" t="s">
        <v>2563</v>
      </c>
      <c r="D2822" t="s">
        <v>9563</v>
      </c>
    </row>
    <row r="2823" spans="1:4" x14ac:dyDescent="0.2">
      <c r="A2823" t="s">
        <v>5245</v>
      </c>
      <c r="B2823" t="s">
        <v>2549</v>
      </c>
      <c r="C2823" t="s">
        <v>2546</v>
      </c>
      <c r="D2823" t="s">
        <v>9560</v>
      </c>
    </row>
    <row r="2824" spans="1:4" x14ac:dyDescent="0.2">
      <c r="A2824" t="s">
        <v>5246</v>
      </c>
      <c r="B2824" t="s">
        <v>2549</v>
      </c>
      <c r="C2824" t="s">
        <v>2546</v>
      </c>
      <c r="D2824" t="s">
        <v>9560</v>
      </c>
    </row>
    <row r="2825" spans="1:4" x14ac:dyDescent="0.2">
      <c r="A2825" t="s">
        <v>5249</v>
      </c>
      <c r="B2825" t="s">
        <v>2549</v>
      </c>
      <c r="C2825" t="s">
        <v>2546</v>
      </c>
      <c r="D2825" t="s">
        <v>9560</v>
      </c>
    </row>
    <row r="2826" spans="1:4" x14ac:dyDescent="0.2">
      <c r="A2826" t="s">
        <v>5247</v>
      </c>
      <c r="B2826" t="s">
        <v>2549</v>
      </c>
      <c r="C2826" t="s">
        <v>2563</v>
      </c>
      <c r="D2826" t="s">
        <v>9562</v>
      </c>
    </row>
    <row r="2827" spans="1:4" x14ac:dyDescent="0.2">
      <c r="A2827" t="s">
        <v>5248</v>
      </c>
      <c r="B2827" t="s">
        <v>2544</v>
      </c>
      <c r="C2827" t="s">
        <v>2546</v>
      </c>
      <c r="D2827" t="s">
        <v>9561</v>
      </c>
    </row>
    <row r="2828" spans="1:4" x14ac:dyDescent="0.2">
      <c r="A2828" t="s">
        <v>5250</v>
      </c>
      <c r="B2828" t="s">
        <v>2549</v>
      </c>
      <c r="C2828" t="s">
        <v>2546</v>
      </c>
      <c r="D2828" t="s">
        <v>9560</v>
      </c>
    </row>
    <row r="2829" spans="1:4" x14ac:dyDescent="0.2">
      <c r="A2829" t="s">
        <v>5252</v>
      </c>
      <c r="B2829" t="s">
        <v>2549</v>
      </c>
      <c r="C2829" t="s">
        <v>2563</v>
      </c>
      <c r="D2829" t="s">
        <v>9562</v>
      </c>
    </row>
    <row r="2830" spans="1:4" x14ac:dyDescent="0.2">
      <c r="A2830" t="s">
        <v>5251</v>
      </c>
      <c r="B2830" t="s">
        <v>2544</v>
      </c>
      <c r="C2830" t="s">
        <v>2563</v>
      </c>
      <c r="D2830" t="s">
        <v>9563</v>
      </c>
    </row>
    <row r="2831" spans="1:4" x14ac:dyDescent="0.2">
      <c r="A2831" t="s">
        <v>5253</v>
      </c>
      <c r="B2831" t="s">
        <v>2549</v>
      </c>
      <c r="C2831" t="s">
        <v>2563</v>
      </c>
      <c r="D2831" t="s">
        <v>9562</v>
      </c>
    </row>
    <row r="2832" spans="1:4" x14ac:dyDescent="0.2">
      <c r="A2832" t="s">
        <v>5254</v>
      </c>
      <c r="B2832" t="s">
        <v>2549</v>
      </c>
      <c r="C2832" t="s">
        <v>2563</v>
      </c>
      <c r="D2832" t="s">
        <v>9562</v>
      </c>
    </row>
    <row r="2833" spans="1:4" x14ac:dyDescent="0.2">
      <c r="A2833" t="s">
        <v>5255</v>
      </c>
      <c r="B2833" t="s">
        <v>2549</v>
      </c>
      <c r="C2833" t="s">
        <v>2546</v>
      </c>
      <c r="D2833" t="s">
        <v>9560</v>
      </c>
    </row>
    <row r="2834" spans="1:4" x14ac:dyDescent="0.2">
      <c r="A2834" t="s">
        <v>5256</v>
      </c>
      <c r="B2834" t="s">
        <v>2549</v>
      </c>
      <c r="C2834" t="s">
        <v>2546</v>
      </c>
      <c r="D2834" t="s">
        <v>9560</v>
      </c>
    </row>
    <row r="2835" spans="1:4" x14ac:dyDescent="0.2">
      <c r="A2835" t="s">
        <v>5257</v>
      </c>
      <c r="B2835" t="s">
        <v>2549</v>
      </c>
      <c r="C2835" t="s">
        <v>2563</v>
      </c>
      <c r="D2835" t="s">
        <v>9562</v>
      </c>
    </row>
    <row r="2836" spans="1:4" x14ac:dyDescent="0.2">
      <c r="A2836" t="s">
        <v>5258</v>
      </c>
      <c r="B2836" t="s">
        <v>2549</v>
      </c>
      <c r="C2836" t="s">
        <v>2563</v>
      </c>
      <c r="D2836" t="s">
        <v>9562</v>
      </c>
    </row>
    <row r="2837" spans="1:4" x14ac:dyDescent="0.2">
      <c r="A2837" t="s">
        <v>5259</v>
      </c>
      <c r="B2837" t="s">
        <v>2549</v>
      </c>
      <c r="C2837" t="s">
        <v>2563</v>
      </c>
      <c r="D2837" t="s">
        <v>9562</v>
      </c>
    </row>
    <row r="2838" spans="1:4" x14ac:dyDescent="0.2">
      <c r="A2838" t="s">
        <v>5260</v>
      </c>
      <c r="B2838" t="s">
        <v>2549</v>
      </c>
      <c r="C2838" t="s">
        <v>2546</v>
      </c>
      <c r="D2838" t="s">
        <v>9560</v>
      </c>
    </row>
    <row r="2839" spans="1:4" x14ac:dyDescent="0.2">
      <c r="A2839" t="s">
        <v>5261</v>
      </c>
      <c r="B2839" t="s">
        <v>2549</v>
      </c>
      <c r="C2839" t="s">
        <v>2546</v>
      </c>
      <c r="D2839" t="s">
        <v>9560</v>
      </c>
    </row>
    <row r="2840" spans="1:4" x14ac:dyDescent="0.2">
      <c r="A2840" t="s">
        <v>9692</v>
      </c>
      <c r="B2840" t="s">
        <v>2544</v>
      </c>
      <c r="C2840" t="s">
        <v>2588</v>
      </c>
      <c r="D2840" t="s">
        <v>9567</v>
      </c>
    </row>
    <row r="2841" spans="1:4" x14ac:dyDescent="0.2">
      <c r="A2841" t="s">
        <v>5262</v>
      </c>
      <c r="B2841" t="s">
        <v>2549</v>
      </c>
      <c r="C2841" t="s">
        <v>2563</v>
      </c>
      <c r="D2841" t="s">
        <v>9562</v>
      </c>
    </row>
    <row r="2842" spans="1:4" x14ac:dyDescent="0.2">
      <c r="A2842" t="s">
        <v>5263</v>
      </c>
      <c r="B2842" t="s">
        <v>2549</v>
      </c>
      <c r="C2842" t="s">
        <v>2546</v>
      </c>
      <c r="D2842" t="s">
        <v>9560</v>
      </c>
    </row>
    <row r="2843" spans="1:4" x14ac:dyDescent="0.2">
      <c r="A2843" t="s">
        <v>5264</v>
      </c>
      <c r="B2843" t="s">
        <v>2549</v>
      </c>
      <c r="C2843" t="s">
        <v>2546</v>
      </c>
      <c r="D2843" t="s">
        <v>9560</v>
      </c>
    </row>
    <row r="2844" spans="1:4" x14ac:dyDescent="0.2">
      <c r="A2844" t="s">
        <v>9693</v>
      </c>
      <c r="B2844" t="s">
        <v>2544</v>
      </c>
      <c r="C2844" t="s">
        <v>2588</v>
      </c>
      <c r="D2844" t="s">
        <v>9567</v>
      </c>
    </row>
    <row r="2845" spans="1:4" x14ac:dyDescent="0.2">
      <c r="A2845" t="s">
        <v>5265</v>
      </c>
      <c r="B2845" t="s">
        <v>2549</v>
      </c>
      <c r="C2845" t="s">
        <v>2546</v>
      </c>
      <c r="D2845" t="s">
        <v>9560</v>
      </c>
    </row>
    <row r="2846" spans="1:4" x14ac:dyDescent="0.2">
      <c r="A2846" t="s">
        <v>5266</v>
      </c>
      <c r="B2846" t="s">
        <v>2549</v>
      </c>
      <c r="C2846" t="s">
        <v>2546</v>
      </c>
      <c r="D2846" t="s">
        <v>9560</v>
      </c>
    </row>
    <row r="2847" spans="1:4" x14ac:dyDescent="0.2">
      <c r="A2847" t="s">
        <v>5267</v>
      </c>
      <c r="B2847" t="s">
        <v>2549</v>
      </c>
      <c r="C2847" t="s">
        <v>2546</v>
      </c>
      <c r="D2847" t="s">
        <v>9560</v>
      </c>
    </row>
    <row r="2848" spans="1:4" x14ac:dyDescent="0.2">
      <c r="A2848" t="s">
        <v>5268</v>
      </c>
      <c r="B2848" t="s">
        <v>2544</v>
      </c>
      <c r="C2848" t="s">
        <v>2546</v>
      </c>
      <c r="D2848" t="s">
        <v>9561</v>
      </c>
    </row>
    <row r="2849" spans="1:4" x14ac:dyDescent="0.2">
      <c r="A2849" t="s">
        <v>5269</v>
      </c>
      <c r="B2849" t="s">
        <v>2549</v>
      </c>
      <c r="C2849" t="s">
        <v>2563</v>
      </c>
      <c r="D2849" t="s">
        <v>9562</v>
      </c>
    </row>
    <row r="2850" spans="1:4" x14ac:dyDescent="0.2">
      <c r="A2850" t="s">
        <v>5270</v>
      </c>
      <c r="B2850" t="s">
        <v>2549</v>
      </c>
      <c r="C2850" t="s">
        <v>2563</v>
      </c>
      <c r="D2850" t="s">
        <v>9562</v>
      </c>
    </row>
    <row r="2851" spans="1:4" x14ac:dyDescent="0.2">
      <c r="A2851" t="s">
        <v>5271</v>
      </c>
      <c r="B2851" t="s">
        <v>2549</v>
      </c>
      <c r="C2851" t="s">
        <v>2563</v>
      </c>
      <c r="D2851" t="s">
        <v>9562</v>
      </c>
    </row>
    <row r="2852" spans="1:4" x14ac:dyDescent="0.2">
      <c r="A2852" t="s">
        <v>5272</v>
      </c>
      <c r="B2852" t="s">
        <v>2549</v>
      </c>
      <c r="C2852" t="s">
        <v>2563</v>
      </c>
      <c r="D2852" t="s">
        <v>9562</v>
      </c>
    </row>
    <row r="2853" spans="1:4" x14ac:dyDescent="0.2">
      <c r="A2853" t="s">
        <v>5274</v>
      </c>
      <c r="B2853" t="s">
        <v>2544</v>
      </c>
      <c r="C2853" t="s">
        <v>2546</v>
      </c>
      <c r="D2853" t="s">
        <v>9561</v>
      </c>
    </row>
    <row r="2854" spans="1:4" x14ac:dyDescent="0.2">
      <c r="A2854" t="s">
        <v>5273</v>
      </c>
      <c r="B2854" t="s">
        <v>2549</v>
      </c>
      <c r="C2854" t="s">
        <v>2546</v>
      </c>
      <c r="D2854" t="s">
        <v>9560</v>
      </c>
    </row>
    <row r="2855" spans="1:4" x14ac:dyDescent="0.2">
      <c r="A2855" t="s">
        <v>5275</v>
      </c>
      <c r="B2855" t="s">
        <v>2549</v>
      </c>
      <c r="C2855" t="s">
        <v>2563</v>
      </c>
      <c r="D2855" t="s">
        <v>9562</v>
      </c>
    </row>
    <row r="2856" spans="1:4" x14ac:dyDescent="0.2">
      <c r="A2856" t="s">
        <v>5276</v>
      </c>
      <c r="B2856" t="s">
        <v>2549</v>
      </c>
      <c r="C2856" t="s">
        <v>2563</v>
      </c>
      <c r="D2856" t="s">
        <v>9562</v>
      </c>
    </row>
    <row r="2857" spans="1:4" x14ac:dyDescent="0.2">
      <c r="A2857" t="s">
        <v>5277</v>
      </c>
      <c r="B2857" t="s">
        <v>2549</v>
      </c>
      <c r="C2857" t="s">
        <v>2563</v>
      </c>
      <c r="D2857" t="s">
        <v>9562</v>
      </c>
    </row>
    <row r="2858" spans="1:4" x14ac:dyDescent="0.2">
      <c r="A2858" t="s">
        <v>5278</v>
      </c>
      <c r="B2858" t="s">
        <v>2549</v>
      </c>
      <c r="C2858" t="s">
        <v>2546</v>
      </c>
      <c r="D2858" t="s">
        <v>9560</v>
      </c>
    </row>
    <row r="2859" spans="1:4" x14ac:dyDescent="0.2">
      <c r="A2859" t="s">
        <v>5279</v>
      </c>
      <c r="B2859" t="s">
        <v>2544</v>
      </c>
      <c r="C2859" t="s">
        <v>2546</v>
      </c>
      <c r="D2859" t="s">
        <v>9561</v>
      </c>
    </row>
    <row r="2860" spans="1:4" x14ac:dyDescent="0.2">
      <c r="A2860" t="s">
        <v>5280</v>
      </c>
      <c r="B2860" t="s">
        <v>2549</v>
      </c>
      <c r="C2860" t="s">
        <v>2546</v>
      </c>
      <c r="D2860" t="s">
        <v>9560</v>
      </c>
    </row>
    <row r="2861" spans="1:4" x14ac:dyDescent="0.2">
      <c r="A2861" t="s">
        <v>5281</v>
      </c>
      <c r="B2861" t="s">
        <v>2544</v>
      </c>
      <c r="C2861" t="s">
        <v>2546</v>
      </c>
      <c r="D2861" t="s">
        <v>9561</v>
      </c>
    </row>
    <row r="2862" spans="1:4" x14ac:dyDescent="0.2">
      <c r="A2862" t="s">
        <v>5282</v>
      </c>
      <c r="B2862" t="s">
        <v>2544</v>
      </c>
      <c r="C2862" t="s">
        <v>2546</v>
      </c>
      <c r="D2862" t="s">
        <v>9561</v>
      </c>
    </row>
    <row r="2863" spans="1:4" x14ac:dyDescent="0.2">
      <c r="A2863" t="s">
        <v>5283</v>
      </c>
      <c r="B2863" t="s">
        <v>2544</v>
      </c>
      <c r="C2863" t="s">
        <v>2546</v>
      </c>
      <c r="D2863" t="s">
        <v>9561</v>
      </c>
    </row>
    <row r="2864" spans="1:4" x14ac:dyDescent="0.2">
      <c r="A2864" t="s">
        <v>5284</v>
      </c>
      <c r="B2864" t="s">
        <v>2544</v>
      </c>
      <c r="C2864" t="s">
        <v>2546</v>
      </c>
      <c r="D2864" t="s">
        <v>9561</v>
      </c>
    </row>
    <row r="2865" spans="1:4" x14ac:dyDescent="0.2">
      <c r="A2865" t="s">
        <v>5285</v>
      </c>
      <c r="B2865" t="s">
        <v>2549</v>
      </c>
      <c r="C2865" t="s">
        <v>2546</v>
      </c>
      <c r="D2865" t="s">
        <v>9560</v>
      </c>
    </row>
    <row r="2866" spans="1:4" x14ac:dyDescent="0.2">
      <c r="A2866" t="s">
        <v>5286</v>
      </c>
      <c r="B2866" t="s">
        <v>2549</v>
      </c>
      <c r="C2866" t="s">
        <v>2546</v>
      </c>
      <c r="D2866" t="s">
        <v>9560</v>
      </c>
    </row>
    <row r="2867" spans="1:4" x14ac:dyDescent="0.2">
      <c r="A2867" t="s">
        <v>5287</v>
      </c>
      <c r="B2867" t="s">
        <v>2544</v>
      </c>
      <c r="C2867" t="s">
        <v>2563</v>
      </c>
      <c r="D2867" t="s">
        <v>9563</v>
      </c>
    </row>
    <row r="2868" spans="1:4" x14ac:dyDescent="0.2">
      <c r="A2868" t="s">
        <v>5288</v>
      </c>
      <c r="B2868" t="s">
        <v>2549</v>
      </c>
      <c r="C2868" t="s">
        <v>2546</v>
      </c>
      <c r="D2868" t="s">
        <v>9560</v>
      </c>
    </row>
    <row r="2869" spans="1:4" x14ac:dyDescent="0.2">
      <c r="A2869" t="s">
        <v>5289</v>
      </c>
      <c r="B2869" t="s">
        <v>2544</v>
      </c>
      <c r="C2869" t="s">
        <v>2546</v>
      </c>
      <c r="D2869" t="s">
        <v>9561</v>
      </c>
    </row>
    <row r="2870" spans="1:4" x14ac:dyDescent="0.2">
      <c r="A2870" t="s">
        <v>5290</v>
      </c>
      <c r="B2870" t="s">
        <v>2544</v>
      </c>
      <c r="C2870" t="s">
        <v>2546</v>
      </c>
      <c r="D2870" t="s">
        <v>9561</v>
      </c>
    </row>
    <row r="2871" spans="1:4" x14ac:dyDescent="0.2">
      <c r="A2871" t="s">
        <v>5291</v>
      </c>
      <c r="B2871" t="s">
        <v>2549</v>
      </c>
      <c r="C2871" t="s">
        <v>2546</v>
      </c>
      <c r="D2871" t="s">
        <v>9560</v>
      </c>
    </row>
    <row r="2872" spans="1:4" x14ac:dyDescent="0.2">
      <c r="A2872" t="s">
        <v>5292</v>
      </c>
      <c r="B2872" t="s">
        <v>2549</v>
      </c>
      <c r="C2872" t="s">
        <v>2546</v>
      </c>
      <c r="D2872" t="s">
        <v>9560</v>
      </c>
    </row>
    <row r="2873" spans="1:4" x14ac:dyDescent="0.2">
      <c r="A2873" t="s">
        <v>5293</v>
      </c>
      <c r="B2873" t="s">
        <v>2549</v>
      </c>
      <c r="C2873" t="s">
        <v>2563</v>
      </c>
      <c r="D2873" t="s">
        <v>9562</v>
      </c>
    </row>
    <row r="2874" spans="1:4" x14ac:dyDescent="0.2">
      <c r="A2874" t="s">
        <v>5294</v>
      </c>
      <c r="B2874" t="s">
        <v>2544</v>
      </c>
      <c r="C2874" t="s">
        <v>2546</v>
      </c>
      <c r="D2874" t="s">
        <v>9561</v>
      </c>
    </row>
    <row r="2875" spans="1:4" x14ac:dyDescent="0.2">
      <c r="A2875" t="s">
        <v>5295</v>
      </c>
      <c r="B2875" t="s">
        <v>2544</v>
      </c>
      <c r="C2875" t="s">
        <v>2546</v>
      </c>
      <c r="D2875" t="s">
        <v>9561</v>
      </c>
    </row>
    <row r="2876" spans="1:4" x14ac:dyDescent="0.2">
      <c r="A2876" t="s">
        <v>5296</v>
      </c>
      <c r="B2876" t="s">
        <v>2549</v>
      </c>
      <c r="C2876" t="s">
        <v>2546</v>
      </c>
      <c r="D2876" t="s">
        <v>9560</v>
      </c>
    </row>
    <row r="2877" spans="1:4" x14ac:dyDescent="0.2">
      <c r="A2877" t="s">
        <v>5297</v>
      </c>
      <c r="B2877" t="s">
        <v>2549</v>
      </c>
      <c r="C2877" t="s">
        <v>2546</v>
      </c>
      <c r="D2877" t="s">
        <v>9560</v>
      </c>
    </row>
    <row r="2878" spans="1:4" x14ac:dyDescent="0.2">
      <c r="A2878" t="s">
        <v>5298</v>
      </c>
      <c r="B2878" t="s">
        <v>2549</v>
      </c>
      <c r="C2878" t="s">
        <v>2546</v>
      </c>
      <c r="D2878" t="s">
        <v>9560</v>
      </c>
    </row>
    <row r="2879" spans="1:4" x14ac:dyDescent="0.2">
      <c r="A2879" t="s">
        <v>5299</v>
      </c>
      <c r="B2879" t="s">
        <v>2544</v>
      </c>
      <c r="C2879" t="s">
        <v>2563</v>
      </c>
      <c r="D2879" t="s">
        <v>9563</v>
      </c>
    </row>
    <row r="2880" spans="1:4" x14ac:dyDescent="0.2">
      <c r="A2880" t="s">
        <v>5300</v>
      </c>
      <c r="B2880" t="s">
        <v>2549</v>
      </c>
      <c r="C2880" t="s">
        <v>2546</v>
      </c>
      <c r="D2880" t="s">
        <v>9560</v>
      </c>
    </row>
    <row r="2881" spans="1:4" x14ac:dyDescent="0.2">
      <c r="A2881" t="s">
        <v>5301</v>
      </c>
      <c r="B2881" t="s">
        <v>2549</v>
      </c>
      <c r="C2881" t="s">
        <v>2546</v>
      </c>
      <c r="D2881" t="s">
        <v>9560</v>
      </c>
    </row>
    <row r="2882" spans="1:4" x14ac:dyDescent="0.2">
      <c r="A2882" t="s">
        <v>5302</v>
      </c>
      <c r="B2882" t="s">
        <v>2549</v>
      </c>
      <c r="C2882" t="s">
        <v>2563</v>
      </c>
      <c r="D2882" t="s">
        <v>9562</v>
      </c>
    </row>
    <row r="2883" spans="1:4" x14ac:dyDescent="0.2">
      <c r="A2883" t="s">
        <v>5303</v>
      </c>
      <c r="B2883" t="s">
        <v>2549</v>
      </c>
      <c r="C2883" t="s">
        <v>2563</v>
      </c>
      <c r="D2883" t="s">
        <v>9562</v>
      </c>
    </row>
    <row r="2884" spans="1:4" x14ac:dyDescent="0.2">
      <c r="A2884" t="s">
        <v>5304</v>
      </c>
      <c r="B2884" t="s">
        <v>2549</v>
      </c>
      <c r="C2884" t="s">
        <v>2563</v>
      </c>
      <c r="D2884" t="s">
        <v>9562</v>
      </c>
    </row>
    <row r="2885" spans="1:4" x14ac:dyDescent="0.2">
      <c r="A2885" t="s">
        <v>5305</v>
      </c>
      <c r="B2885" t="s">
        <v>2549</v>
      </c>
      <c r="C2885" t="s">
        <v>2563</v>
      </c>
      <c r="D2885" t="s">
        <v>9562</v>
      </c>
    </row>
    <row r="2886" spans="1:4" x14ac:dyDescent="0.2">
      <c r="A2886" t="s">
        <v>5306</v>
      </c>
      <c r="B2886" t="s">
        <v>2549</v>
      </c>
      <c r="C2886" t="s">
        <v>2563</v>
      </c>
      <c r="D2886" t="s">
        <v>9562</v>
      </c>
    </row>
    <row r="2887" spans="1:4" x14ac:dyDescent="0.2">
      <c r="A2887" t="s">
        <v>5307</v>
      </c>
      <c r="B2887" t="s">
        <v>2549</v>
      </c>
      <c r="C2887" t="s">
        <v>2546</v>
      </c>
      <c r="D2887" t="s">
        <v>9560</v>
      </c>
    </row>
    <row r="2888" spans="1:4" x14ac:dyDescent="0.2">
      <c r="A2888" t="s">
        <v>5308</v>
      </c>
      <c r="B2888" t="s">
        <v>2549</v>
      </c>
      <c r="C2888" t="s">
        <v>2546</v>
      </c>
      <c r="D2888" t="s">
        <v>9560</v>
      </c>
    </row>
    <row r="2889" spans="1:4" x14ac:dyDescent="0.2">
      <c r="A2889" t="s">
        <v>5309</v>
      </c>
      <c r="B2889" t="s">
        <v>2549</v>
      </c>
      <c r="C2889" t="s">
        <v>2546</v>
      </c>
      <c r="D2889" t="s">
        <v>9560</v>
      </c>
    </row>
    <row r="2890" spans="1:4" x14ac:dyDescent="0.2">
      <c r="A2890" t="s">
        <v>5310</v>
      </c>
      <c r="B2890" t="s">
        <v>2549</v>
      </c>
      <c r="C2890" t="s">
        <v>2546</v>
      </c>
      <c r="D2890" t="s">
        <v>9560</v>
      </c>
    </row>
    <row r="2891" spans="1:4" x14ac:dyDescent="0.2">
      <c r="A2891" t="s">
        <v>5311</v>
      </c>
      <c r="B2891" t="s">
        <v>2549</v>
      </c>
      <c r="C2891" t="s">
        <v>2546</v>
      </c>
      <c r="D2891" t="s">
        <v>9560</v>
      </c>
    </row>
    <row r="2892" spans="1:4" x14ac:dyDescent="0.2">
      <c r="A2892" t="s">
        <v>5312</v>
      </c>
      <c r="B2892" t="s">
        <v>2549</v>
      </c>
      <c r="C2892" t="s">
        <v>2546</v>
      </c>
      <c r="D2892" t="s">
        <v>9560</v>
      </c>
    </row>
    <row r="2893" spans="1:4" x14ac:dyDescent="0.2">
      <c r="A2893" t="s">
        <v>5313</v>
      </c>
      <c r="B2893" t="s">
        <v>2549</v>
      </c>
      <c r="C2893" t="s">
        <v>2546</v>
      </c>
      <c r="D2893" t="s">
        <v>9560</v>
      </c>
    </row>
    <row r="2894" spans="1:4" x14ac:dyDescent="0.2">
      <c r="A2894" t="s">
        <v>5314</v>
      </c>
      <c r="B2894" t="s">
        <v>2549</v>
      </c>
      <c r="C2894" t="s">
        <v>2546</v>
      </c>
      <c r="D2894" t="s">
        <v>9560</v>
      </c>
    </row>
    <row r="2895" spans="1:4" x14ac:dyDescent="0.2">
      <c r="A2895" t="s">
        <v>5315</v>
      </c>
      <c r="B2895" t="s">
        <v>2549</v>
      </c>
      <c r="C2895" t="s">
        <v>2546</v>
      </c>
      <c r="D2895" t="s">
        <v>9560</v>
      </c>
    </row>
    <row r="2896" spans="1:4" x14ac:dyDescent="0.2">
      <c r="A2896" t="s">
        <v>5316</v>
      </c>
      <c r="B2896" t="s">
        <v>2549</v>
      </c>
      <c r="C2896" t="s">
        <v>2546</v>
      </c>
      <c r="D2896" t="s">
        <v>9560</v>
      </c>
    </row>
    <row r="2897" spans="1:4" x14ac:dyDescent="0.2">
      <c r="A2897" t="s">
        <v>5317</v>
      </c>
      <c r="B2897" t="s">
        <v>2549</v>
      </c>
      <c r="C2897" t="s">
        <v>2546</v>
      </c>
      <c r="D2897" t="s">
        <v>9560</v>
      </c>
    </row>
    <row r="2898" spans="1:4" x14ac:dyDescent="0.2">
      <c r="A2898" t="s">
        <v>5319</v>
      </c>
      <c r="B2898" t="s">
        <v>2549</v>
      </c>
      <c r="C2898" t="s">
        <v>2546</v>
      </c>
      <c r="D2898" t="s">
        <v>9560</v>
      </c>
    </row>
    <row r="2899" spans="1:4" x14ac:dyDescent="0.2">
      <c r="A2899" t="s">
        <v>5320</v>
      </c>
      <c r="B2899" t="s">
        <v>2549</v>
      </c>
      <c r="C2899" t="s">
        <v>2546</v>
      </c>
      <c r="D2899" t="s">
        <v>9560</v>
      </c>
    </row>
    <row r="2900" spans="1:4" x14ac:dyDescent="0.2">
      <c r="A2900" t="s">
        <v>5321</v>
      </c>
      <c r="B2900" t="s">
        <v>2549</v>
      </c>
      <c r="C2900" t="s">
        <v>2546</v>
      </c>
      <c r="D2900" t="s">
        <v>9560</v>
      </c>
    </row>
    <row r="2901" spans="1:4" x14ac:dyDescent="0.2">
      <c r="A2901" t="s">
        <v>5318</v>
      </c>
      <c r="B2901" t="s">
        <v>2549</v>
      </c>
      <c r="C2901" t="s">
        <v>2546</v>
      </c>
      <c r="D2901" t="s">
        <v>9560</v>
      </c>
    </row>
    <row r="2902" spans="1:4" x14ac:dyDescent="0.2">
      <c r="A2902" t="s">
        <v>5324</v>
      </c>
      <c r="B2902" t="s">
        <v>2549</v>
      </c>
      <c r="C2902" t="s">
        <v>2546</v>
      </c>
      <c r="D2902" t="s">
        <v>9560</v>
      </c>
    </row>
    <row r="2903" spans="1:4" x14ac:dyDescent="0.2">
      <c r="A2903" t="s">
        <v>5322</v>
      </c>
      <c r="B2903" t="s">
        <v>2549</v>
      </c>
      <c r="C2903" t="s">
        <v>2546</v>
      </c>
      <c r="D2903" t="s">
        <v>9560</v>
      </c>
    </row>
    <row r="2904" spans="1:4" x14ac:dyDescent="0.2">
      <c r="A2904" t="s">
        <v>5323</v>
      </c>
      <c r="B2904" t="s">
        <v>2549</v>
      </c>
      <c r="C2904" t="s">
        <v>2546</v>
      </c>
      <c r="D2904" t="s">
        <v>9560</v>
      </c>
    </row>
    <row r="2905" spans="1:4" x14ac:dyDescent="0.2">
      <c r="A2905" t="s">
        <v>5325</v>
      </c>
      <c r="B2905" t="s">
        <v>2544</v>
      </c>
      <c r="C2905" t="s">
        <v>2546</v>
      </c>
      <c r="D2905" t="s">
        <v>9561</v>
      </c>
    </row>
    <row r="2906" spans="1:4" x14ac:dyDescent="0.2">
      <c r="A2906" t="s">
        <v>5326</v>
      </c>
      <c r="B2906" t="s">
        <v>2549</v>
      </c>
      <c r="C2906" t="s">
        <v>2546</v>
      </c>
      <c r="D2906" t="s">
        <v>9560</v>
      </c>
    </row>
    <row r="2907" spans="1:4" x14ac:dyDescent="0.2">
      <c r="A2907" t="s">
        <v>5327</v>
      </c>
      <c r="B2907" t="s">
        <v>2549</v>
      </c>
      <c r="C2907" t="s">
        <v>2563</v>
      </c>
      <c r="D2907" t="s">
        <v>9562</v>
      </c>
    </row>
    <row r="2908" spans="1:4" x14ac:dyDescent="0.2">
      <c r="A2908" t="s">
        <v>5328</v>
      </c>
      <c r="B2908" t="s">
        <v>2549</v>
      </c>
      <c r="C2908" t="s">
        <v>2546</v>
      </c>
      <c r="D2908" t="s">
        <v>9560</v>
      </c>
    </row>
    <row r="2909" spans="1:4" x14ac:dyDescent="0.2">
      <c r="A2909" t="s">
        <v>5329</v>
      </c>
      <c r="B2909" t="s">
        <v>2549</v>
      </c>
      <c r="C2909" t="s">
        <v>2546</v>
      </c>
      <c r="D2909" t="s">
        <v>9560</v>
      </c>
    </row>
    <row r="2910" spans="1:4" x14ac:dyDescent="0.2">
      <c r="A2910" t="s">
        <v>5330</v>
      </c>
      <c r="B2910" t="s">
        <v>2544</v>
      </c>
      <c r="C2910" t="s">
        <v>2546</v>
      </c>
      <c r="D2910" t="s">
        <v>9561</v>
      </c>
    </row>
    <row r="2911" spans="1:4" x14ac:dyDescent="0.2">
      <c r="A2911" t="s">
        <v>5331</v>
      </c>
      <c r="B2911" t="s">
        <v>2544</v>
      </c>
      <c r="C2911" t="s">
        <v>2546</v>
      </c>
      <c r="D2911" t="s">
        <v>9561</v>
      </c>
    </row>
    <row r="2912" spans="1:4" x14ac:dyDescent="0.2">
      <c r="A2912" t="s">
        <v>5332</v>
      </c>
      <c r="B2912" t="s">
        <v>2544</v>
      </c>
      <c r="C2912" t="s">
        <v>2546</v>
      </c>
      <c r="D2912" t="s">
        <v>9561</v>
      </c>
    </row>
    <row r="2913" spans="1:4" x14ac:dyDescent="0.2">
      <c r="A2913" t="s">
        <v>5333</v>
      </c>
      <c r="B2913" t="s">
        <v>2544</v>
      </c>
      <c r="C2913" t="s">
        <v>2546</v>
      </c>
      <c r="D2913" t="s">
        <v>9561</v>
      </c>
    </row>
    <row r="2914" spans="1:4" x14ac:dyDescent="0.2">
      <c r="A2914" t="s">
        <v>5334</v>
      </c>
      <c r="B2914" t="s">
        <v>2544</v>
      </c>
      <c r="C2914" t="s">
        <v>2546</v>
      </c>
      <c r="D2914" t="s">
        <v>9561</v>
      </c>
    </row>
    <row r="2915" spans="1:4" x14ac:dyDescent="0.2">
      <c r="A2915" t="s">
        <v>5335</v>
      </c>
      <c r="B2915" t="s">
        <v>2544</v>
      </c>
      <c r="C2915" t="s">
        <v>2563</v>
      </c>
      <c r="D2915" t="s">
        <v>9563</v>
      </c>
    </row>
    <row r="2916" spans="1:4" x14ac:dyDescent="0.2">
      <c r="A2916" t="s">
        <v>5336</v>
      </c>
      <c r="B2916" t="s">
        <v>2549</v>
      </c>
      <c r="C2916" t="s">
        <v>2563</v>
      </c>
      <c r="D2916" t="s">
        <v>9562</v>
      </c>
    </row>
    <row r="2917" spans="1:4" x14ac:dyDescent="0.2">
      <c r="A2917" t="s">
        <v>5337</v>
      </c>
      <c r="B2917" t="s">
        <v>2544</v>
      </c>
      <c r="C2917" t="s">
        <v>2563</v>
      </c>
      <c r="D2917" t="s">
        <v>9563</v>
      </c>
    </row>
    <row r="2918" spans="1:4" x14ac:dyDescent="0.2">
      <c r="A2918" t="s">
        <v>5338</v>
      </c>
      <c r="B2918" t="s">
        <v>2549</v>
      </c>
      <c r="C2918" t="s">
        <v>2563</v>
      </c>
      <c r="D2918" t="s">
        <v>9562</v>
      </c>
    </row>
    <row r="2919" spans="1:4" x14ac:dyDescent="0.2">
      <c r="A2919" t="s">
        <v>5339</v>
      </c>
      <c r="B2919" t="s">
        <v>2544</v>
      </c>
      <c r="C2919" t="s">
        <v>2563</v>
      </c>
      <c r="D2919" t="s">
        <v>9563</v>
      </c>
    </row>
    <row r="2920" spans="1:4" x14ac:dyDescent="0.2">
      <c r="A2920" t="s">
        <v>5340</v>
      </c>
      <c r="B2920" t="s">
        <v>2544</v>
      </c>
      <c r="C2920" t="s">
        <v>2563</v>
      </c>
      <c r="D2920" t="s">
        <v>9563</v>
      </c>
    </row>
    <row r="2921" spans="1:4" x14ac:dyDescent="0.2">
      <c r="A2921" t="s">
        <v>5341</v>
      </c>
      <c r="B2921" t="s">
        <v>2549</v>
      </c>
      <c r="C2921" t="s">
        <v>2546</v>
      </c>
      <c r="D2921" t="s">
        <v>9560</v>
      </c>
    </row>
    <row r="2922" spans="1:4" x14ac:dyDescent="0.2">
      <c r="A2922" t="s">
        <v>5342</v>
      </c>
      <c r="B2922" t="s">
        <v>2549</v>
      </c>
      <c r="C2922" t="s">
        <v>2546</v>
      </c>
      <c r="D2922" t="s">
        <v>9560</v>
      </c>
    </row>
    <row r="2923" spans="1:4" x14ac:dyDescent="0.2">
      <c r="A2923" t="s">
        <v>5343</v>
      </c>
      <c r="B2923" t="s">
        <v>2549</v>
      </c>
      <c r="C2923" t="s">
        <v>2546</v>
      </c>
      <c r="D2923" t="s">
        <v>9560</v>
      </c>
    </row>
    <row r="2924" spans="1:4" x14ac:dyDescent="0.2">
      <c r="A2924" t="s">
        <v>5344</v>
      </c>
      <c r="B2924" t="s">
        <v>2549</v>
      </c>
      <c r="C2924" t="s">
        <v>2546</v>
      </c>
      <c r="D2924" t="s">
        <v>9560</v>
      </c>
    </row>
    <row r="2925" spans="1:4" x14ac:dyDescent="0.2">
      <c r="A2925" t="s">
        <v>5345</v>
      </c>
      <c r="B2925" t="s">
        <v>2549</v>
      </c>
      <c r="C2925" t="s">
        <v>2563</v>
      </c>
      <c r="D2925" t="s">
        <v>9562</v>
      </c>
    </row>
    <row r="2926" spans="1:4" x14ac:dyDescent="0.2">
      <c r="A2926" t="s">
        <v>5346</v>
      </c>
      <c r="B2926" t="s">
        <v>2549</v>
      </c>
      <c r="C2926" t="s">
        <v>2563</v>
      </c>
      <c r="D2926" t="s">
        <v>9562</v>
      </c>
    </row>
    <row r="2927" spans="1:4" x14ac:dyDescent="0.2">
      <c r="A2927" t="s">
        <v>5347</v>
      </c>
      <c r="B2927" t="s">
        <v>2549</v>
      </c>
      <c r="C2927" t="s">
        <v>2563</v>
      </c>
      <c r="D2927" t="s">
        <v>9562</v>
      </c>
    </row>
    <row r="2928" spans="1:4" x14ac:dyDescent="0.2">
      <c r="A2928" t="s">
        <v>5348</v>
      </c>
      <c r="B2928" t="s">
        <v>2549</v>
      </c>
      <c r="C2928" t="s">
        <v>2563</v>
      </c>
      <c r="D2928" t="s">
        <v>9562</v>
      </c>
    </row>
    <row r="2929" spans="1:4" x14ac:dyDescent="0.2">
      <c r="A2929" t="s">
        <v>5349</v>
      </c>
      <c r="B2929" t="s">
        <v>2549</v>
      </c>
      <c r="C2929" t="s">
        <v>2546</v>
      </c>
      <c r="D2929" t="s">
        <v>9560</v>
      </c>
    </row>
    <row r="2930" spans="1:4" x14ac:dyDescent="0.2">
      <c r="A2930" t="s">
        <v>5350</v>
      </c>
      <c r="B2930" t="s">
        <v>2549</v>
      </c>
      <c r="C2930" t="s">
        <v>2546</v>
      </c>
      <c r="D2930" t="s">
        <v>9560</v>
      </c>
    </row>
    <row r="2931" spans="1:4" x14ac:dyDescent="0.2">
      <c r="A2931" t="s">
        <v>5351</v>
      </c>
      <c r="B2931" t="s">
        <v>2549</v>
      </c>
      <c r="C2931" t="s">
        <v>2563</v>
      </c>
      <c r="D2931" t="s">
        <v>9562</v>
      </c>
    </row>
    <row r="2932" spans="1:4" x14ac:dyDescent="0.2">
      <c r="A2932" t="s">
        <v>5352</v>
      </c>
      <c r="B2932" t="s">
        <v>2549</v>
      </c>
      <c r="C2932" t="s">
        <v>2546</v>
      </c>
      <c r="D2932" t="s">
        <v>9560</v>
      </c>
    </row>
    <row r="2933" spans="1:4" x14ac:dyDescent="0.2">
      <c r="A2933" t="s">
        <v>5353</v>
      </c>
      <c r="B2933" t="s">
        <v>2544</v>
      </c>
      <c r="C2933" t="s">
        <v>2563</v>
      </c>
      <c r="D2933" t="s">
        <v>9563</v>
      </c>
    </row>
    <row r="2934" spans="1:4" x14ac:dyDescent="0.2">
      <c r="A2934" t="s">
        <v>5354</v>
      </c>
      <c r="B2934" t="s">
        <v>2549</v>
      </c>
      <c r="C2934" t="s">
        <v>2563</v>
      </c>
      <c r="D2934" t="s">
        <v>9562</v>
      </c>
    </row>
    <row r="2935" spans="1:4" x14ac:dyDescent="0.2">
      <c r="A2935" t="s">
        <v>5355</v>
      </c>
      <c r="B2935" t="s">
        <v>2549</v>
      </c>
      <c r="C2935" t="s">
        <v>2546</v>
      </c>
      <c r="D2935" t="s">
        <v>9560</v>
      </c>
    </row>
    <row r="2936" spans="1:4" x14ac:dyDescent="0.2">
      <c r="A2936" t="s">
        <v>9694</v>
      </c>
      <c r="B2936" t="s">
        <v>2544</v>
      </c>
      <c r="C2936" t="s">
        <v>2588</v>
      </c>
      <c r="D2936" t="s">
        <v>9567</v>
      </c>
    </row>
    <row r="2937" spans="1:4" x14ac:dyDescent="0.2">
      <c r="A2937" t="s">
        <v>5356</v>
      </c>
      <c r="B2937" t="s">
        <v>2549</v>
      </c>
      <c r="C2937" t="s">
        <v>2546</v>
      </c>
      <c r="D2937" t="s">
        <v>9560</v>
      </c>
    </row>
    <row r="2938" spans="1:4" x14ac:dyDescent="0.2">
      <c r="A2938" t="s">
        <v>5357</v>
      </c>
      <c r="B2938" t="s">
        <v>2549</v>
      </c>
      <c r="C2938" t="s">
        <v>2546</v>
      </c>
      <c r="D2938" t="s">
        <v>9560</v>
      </c>
    </row>
    <row r="2939" spans="1:4" x14ac:dyDescent="0.2">
      <c r="A2939" t="s">
        <v>5358</v>
      </c>
      <c r="B2939" t="s">
        <v>2549</v>
      </c>
      <c r="C2939" t="s">
        <v>2546</v>
      </c>
      <c r="D2939" t="s">
        <v>9560</v>
      </c>
    </row>
    <row r="2940" spans="1:4" x14ac:dyDescent="0.2">
      <c r="A2940" t="s">
        <v>5359</v>
      </c>
      <c r="B2940" t="s">
        <v>2549</v>
      </c>
      <c r="C2940" t="s">
        <v>2546</v>
      </c>
      <c r="D2940" t="s">
        <v>9560</v>
      </c>
    </row>
    <row r="2941" spans="1:4" x14ac:dyDescent="0.2">
      <c r="A2941" t="s">
        <v>5360</v>
      </c>
      <c r="B2941" t="s">
        <v>2544</v>
      </c>
      <c r="C2941" t="s">
        <v>2546</v>
      </c>
      <c r="D2941" t="s">
        <v>9561</v>
      </c>
    </row>
    <row r="2942" spans="1:4" x14ac:dyDescent="0.2">
      <c r="A2942" t="s">
        <v>5361</v>
      </c>
      <c r="B2942" t="s">
        <v>2549</v>
      </c>
      <c r="C2942" t="s">
        <v>2546</v>
      </c>
      <c r="D2942" t="s">
        <v>9560</v>
      </c>
    </row>
    <row r="2943" spans="1:4" x14ac:dyDescent="0.2">
      <c r="A2943" t="s">
        <v>5362</v>
      </c>
      <c r="B2943" t="s">
        <v>2549</v>
      </c>
      <c r="C2943" t="s">
        <v>2546</v>
      </c>
      <c r="D2943" t="s">
        <v>9560</v>
      </c>
    </row>
    <row r="2944" spans="1:4" x14ac:dyDescent="0.2">
      <c r="A2944" t="s">
        <v>5363</v>
      </c>
      <c r="B2944" t="s">
        <v>2549</v>
      </c>
      <c r="C2944" t="s">
        <v>2546</v>
      </c>
      <c r="D2944" t="s">
        <v>9560</v>
      </c>
    </row>
    <row r="2945" spans="1:4" x14ac:dyDescent="0.2">
      <c r="A2945" t="s">
        <v>9695</v>
      </c>
      <c r="B2945" t="s">
        <v>2544</v>
      </c>
      <c r="C2945" t="s">
        <v>2588</v>
      </c>
      <c r="D2945" t="s">
        <v>9567</v>
      </c>
    </row>
    <row r="2946" spans="1:4" x14ac:dyDescent="0.2">
      <c r="A2946" t="s">
        <v>5364</v>
      </c>
      <c r="B2946" t="s">
        <v>2544</v>
      </c>
      <c r="C2946" t="s">
        <v>2546</v>
      </c>
      <c r="D2946" t="s">
        <v>9561</v>
      </c>
    </row>
    <row r="2947" spans="1:4" x14ac:dyDescent="0.2">
      <c r="A2947" t="s">
        <v>5365</v>
      </c>
      <c r="B2947" t="s">
        <v>2549</v>
      </c>
      <c r="C2947" t="s">
        <v>2546</v>
      </c>
      <c r="D2947" t="s">
        <v>9560</v>
      </c>
    </row>
    <row r="2948" spans="1:4" x14ac:dyDescent="0.2">
      <c r="A2948" t="s">
        <v>5366</v>
      </c>
      <c r="B2948" t="s">
        <v>2549</v>
      </c>
      <c r="C2948" t="s">
        <v>2546</v>
      </c>
      <c r="D2948" t="s">
        <v>9560</v>
      </c>
    </row>
    <row r="2949" spans="1:4" x14ac:dyDescent="0.2">
      <c r="A2949" t="s">
        <v>5367</v>
      </c>
      <c r="B2949" t="s">
        <v>2549</v>
      </c>
      <c r="C2949" t="s">
        <v>2546</v>
      </c>
      <c r="D2949" t="s">
        <v>9560</v>
      </c>
    </row>
    <row r="2950" spans="1:4" x14ac:dyDescent="0.2">
      <c r="A2950" t="s">
        <v>5368</v>
      </c>
      <c r="B2950" t="s">
        <v>2549</v>
      </c>
      <c r="C2950" t="s">
        <v>2546</v>
      </c>
      <c r="D2950" t="s">
        <v>9560</v>
      </c>
    </row>
    <row r="2951" spans="1:4" x14ac:dyDescent="0.2">
      <c r="A2951" t="s">
        <v>5369</v>
      </c>
      <c r="B2951" t="s">
        <v>2549</v>
      </c>
      <c r="C2951" t="s">
        <v>2546</v>
      </c>
      <c r="D2951" t="s">
        <v>9560</v>
      </c>
    </row>
    <row r="2952" spans="1:4" x14ac:dyDescent="0.2">
      <c r="A2952" t="s">
        <v>5370</v>
      </c>
      <c r="B2952" t="s">
        <v>2549</v>
      </c>
      <c r="C2952" t="s">
        <v>2546</v>
      </c>
      <c r="D2952" t="s">
        <v>9560</v>
      </c>
    </row>
    <row r="2953" spans="1:4" x14ac:dyDescent="0.2">
      <c r="A2953" t="s">
        <v>5371</v>
      </c>
      <c r="B2953" t="s">
        <v>2544</v>
      </c>
      <c r="C2953" t="s">
        <v>2563</v>
      </c>
      <c r="D2953" t="s">
        <v>9563</v>
      </c>
    </row>
    <row r="2954" spans="1:4" x14ac:dyDescent="0.2">
      <c r="A2954" t="s">
        <v>5372</v>
      </c>
      <c r="B2954" t="s">
        <v>2544</v>
      </c>
      <c r="C2954" t="s">
        <v>2563</v>
      </c>
      <c r="D2954" t="s">
        <v>9563</v>
      </c>
    </row>
    <row r="2955" spans="1:4" x14ac:dyDescent="0.2">
      <c r="A2955" t="s">
        <v>5373</v>
      </c>
      <c r="B2955" t="s">
        <v>2544</v>
      </c>
      <c r="C2955" t="s">
        <v>2546</v>
      </c>
      <c r="D2955" t="s">
        <v>9561</v>
      </c>
    </row>
    <row r="2956" spans="1:4" x14ac:dyDescent="0.2">
      <c r="A2956" t="s">
        <v>5374</v>
      </c>
      <c r="B2956" t="s">
        <v>2544</v>
      </c>
      <c r="C2956" t="s">
        <v>2546</v>
      </c>
      <c r="D2956" t="s">
        <v>9561</v>
      </c>
    </row>
    <row r="2957" spans="1:4" x14ac:dyDescent="0.2">
      <c r="A2957" t="s">
        <v>5375</v>
      </c>
      <c r="B2957" t="s">
        <v>2544</v>
      </c>
      <c r="C2957" t="s">
        <v>2546</v>
      </c>
      <c r="D2957" t="s">
        <v>9561</v>
      </c>
    </row>
    <row r="2958" spans="1:4" x14ac:dyDescent="0.2">
      <c r="A2958" t="s">
        <v>5376</v>
      </c>
      <c r="B2958" t="s">
        <v>2549</v>
      </c>
      <c r="C2958" t="s">
        <v>2563</v>
      </c>
      <c r="D2958" t="s">
        <v>9562</v>
      </c>
    </row>
    <row r="2959" spans="1:4" x14ac:dyDescent="0.2">
      <c r="A2959" t="s">
        <v>5377</v>
      </c>
      <c r="B2959" t="s">
        <v>2549</v>
      </c>
      <c r="C2959" t="s">
        <v>2546</v>
      </c>
      <c r="D2959" t="s">
        <v>9560</v>
      </c>
    </row>
    <row r="2960" spans="1:4" x14ac:dyDescent="0.2">
      <c r="A2960" t="s">
        <v>5378</v>
      </c>
      <c r="B2960" t="s">
        <v>2549</v>
      </c>
      <c r="C2960" t="s">
        <v>2546</v>
      </c>
      <c r="D2960" t="s">
        <v>9560</v>
      </c>
    </row>
    <row r="2961" spans="1:4" x14ac:dyDescent="0.2">
      <c r="A2961" t="s">
        <v>5379</v>
      </c>
      <c r="B2961" t="s">
        <v>2549</v>
      </c>
      <c r="C2961" t="s">
        <v>2546</v>
      </c>
      <c r="D2961" t="s">
        <v>9560</v>
      </c>
    </row>
    <row r="2962" spans="1:4" x14ac:dyDescent="0.2">
      <c r="A2962" t="s">
        <v>5380</v>
      </c>
      <c r="B2962" t="s">
        <v>2549</v>
      </c>
      <c r="C2962" t="s">
        <v>2563</v>
      </c>
      <c r="D2962" t="s">
        <v>9562</v>
      </c>
    </row>
    <row r="2963" spans="1:4" x14ac:dyDescent="0.2">
      <c r="A2963" t="s">
        <v>5381</v>
      </c>
      <c r="B2963" t="s">
        <v>2549</v>
      </c>
      <c r="C2963" t="s">
        <v>2563</v>
      </c>
      <c r="D2963" t="s">
        <v>9562</v>
      </c>
    </row>
    <row r="2964" spans="1:4" x14ac:dyDescent="0.2">
      <c r="A2964" t="s">
        <v>5382</v>
      </c>
      <c r="B2964" t="s">
        <v>2549</v>
      </c>
      <c r="C2964" t="s">
        <v>2563</v>
      </c>
      <c r="D2964" t="s">
        <v>9562</v>
      </c>
    </row>
    <row r="2965" spans="1:4" x14ac:dyDescent="0.2">
      <c r="A2965" t="s">
        <v>5383</v>
      </c>
      <c r="B2965" t="s">
        <v>2549</v>
      </c>
      <c r="C2965" t="s">
        <v>2563</v>
      </c>
      <c r="D2965" t="s">
        <v>9562</v>
      </c>
    </row>
    <row r="2966" spans="1:4" x14ac:dyDescent="0.2">
      <c r="A2966" t="s">
        <v>5384</v>
      </c>
      <c r="B2966" t="s">
        <v>2549</v>
      </c>
      <c r="C2966" t="s">
        <v>2563</v>
      </c>
      <c r="D2966" t="s">
        <v>9562</v>
      </c>
    </row>
    <row r="2967" spans="1:4" x14ac:dyDescent="0.2">
      <c r="A2967" t="s">
        <v>5385</v>
      </c>
      <c r="B2967" t="s">
        <v>2549</v>
      </c>
      <c r="C2967" t="s">
        <v>2563</v>
      </c>
      <c r="D2967" t="s">
        <v>9562</v>
      </c>
    </row>
    <row r="2968" spans="1:4" x14ac:dyDescent="0.2">
      <c r="A2968" t="s">
        <v>5386</v>
      </c>
      <c r="B2968" t="s">
        <v>2549</v>
      </c>
      <c r="C2968" t="s">
        <v>2546</v>
      </c>
      <c r="D2968" t="s">
        <v>9560</v>
      </c>
    </row>
    <row r="2969" spans="1:4" x14ac:dyDescent="0.2">
      <c r="A2969" t="s">
        <v>5387</v>
      </c>
      <c r="B2969" t="s">
        <v>2549</v>
      </c>
      <c r="C2969" t="s">
        <v>2546</v>
      </c>
      <c r="D2969" t="s">
        <v>9560</v>
      </c>
    </row>
    <row r="2970" spans="1:4" x14ac:dyDescent="0.2">
      <c r="A2970" t="s">
        <v>5388</v>
      </c>
      <c r="B2970" t="s">
        <v>2549</v>
      </c>
      <c r="C2970" t="s">
        <v>2546</v>
      </c>
      <c r="D2970" t="s">
        <v>9560</v>
      </c>
    </row>
    <row r="2971" spans="1:4" x14ac:dyDescent="0.2">
      <c r="A2971" t="s">
        <v>5389</v>
      </c>
      <c r="B2971" t="s">
        <v>2549</v>
      </c>
      <c r="C2971" t="s">
        <v>2546</v>
      </c>
      <c r="D2971" t="s">
        <v>9560</v>
      </c>
    </row>
    <row r="2972" spans="1:4" x14ac:dyDescent="0.2">
      <c r="A2972" t="s">
        <v>5390</v>
      </c>
      <c r="B2972" t="s">
        <v>2544</v>
      </c>
      <c r="C2972" t="s">
        <v>2588</v>
      </c>
      <c r="D2972" t="s">
        <v>9567</v>
      </c>
    </row>
    <row r="2973" spans="1:4" x14ac:dyDescent="0.2">
      <c r="A2973" t="s">
        <v>9696</v>
      </c>
      <c r="B2973" t="s">
        <v>2544</v>
      </c>
      <c r="C2973" t="s">
        <v>2588</v>
      </c>
      <c r="D2973" t="s">
        <v>9567</v>
      </c>
    </row>
    <row r="2974" spans="1:4" x14ac:dyDescent="0.2">
      <c r="A2974" t="s">
        <v>5391</v>
      </c>
      <c r="B2974" t="s">
        <v>2544</v>
      </c>
      <c r="C2974" t="s">
        <v>2563</v>
      </c>
      <c r="D2974" t="s">
        <v>9563</v>
      </c>
    </row>
    <row r="2975" spans="1:4" x14ac:dyDescent="0.2">
      <c r="A2975" t="s">
        <v>5392</v>
      </c>
      <c r="B2975" t="s">
        <v>2549</v>
      </c>
      <c r="C2975" t="s">
        <v>2563</v>
      </c>
      <c r="D2975" t="s">
        <v>9562</v>
      </c>
    </row>
    <row r="2976" spans="1:4" x14ac:dyDescent="0.2">
      <c r="A2976" t="s">
        <v>5393</v>
      </c>
      <c r="B2976" t="s">
        <v>2549</v>
      </c>
      <c r="C2976" t="s">
        <v>2563</v>
      </c>
      <c r="D2976" t="s">
        <v>9562</v>
      </c>
    </row>
    <row r="2977" spans="1:4" x14ac:dyDescent="0.2">
      <c r="A2977" t="s">
        <v>5394</v>
      </c>
      <c r="B2977" t="s">
        <v>2549</v>
      </c>
      <c r="C2977" t="s">
        <v>2563</v>
      </c>
      <c r="D2977" t="s">
        <v>9562</v>
      </c>
    </row>
    <row r="2978" spans="1:4" x14ac:dyDescent="0.2">
      <c r="A2978" t="s">
        <v>5395</v>
      </c>
      <c r="B2978" t="s">
        <v>2549</v>
      </c>
      <c r="C2978" t="s">
        <v>2563</v>
      </c>
      <c r="D2978" t="s">
        <v>9562</v>
      </c>
    </row>
    <row r="2979" spans="1:4" x14ac:dyDescent="0.2">
      <c r="A2979" t="s">
        <v>5396</v>
      </c>
      <c r="B2979" t="s">
        <v>2549</v>
      </c>
      <c r="C2979" t="s">
        <v>2563</v>
      </c>
      <c r="D2979" t="s">
        <v>9562</v>
      </c>
    </row>
    <row r="2980" spans="1:4" x14ac:dyDescent="0.2">
      <c r="A2980" t="s">
        <v>5397</v>
      </c>
      <c r="B2980" t="s">
        <v>2549</v>
      </c>
      <c r="C2980" t="s">
        <v>2546</v>
      </c>
      <c r="D2980" t="s">
        <v>9560</v>
      </c>
    </row>
    <row r="2981" spans="1:4" x14ac:dyDescent="0.2">
      <c r="A2981" t="s">
        <v>5398</v>
      </c>
      <c r="B2981" t="s">
        <v>2549</v>
      </c>
      <c r="C2981" t="s">
        <v>2546</v>
      </c>
      <c r="D2981" t="s">
        <v>9560</v>
      </c>
    </row>
    <row r="2982" spans="1:4" x14ac:dyDescent="0.2">
      <c r="A2982" t="s">
        <v>5399</v>
      </c>
      <c r="B2982" t="s">
        <v>2544</v>
      </c>
      <c r="C2982" t="s">
        <v>2563</v>
      </c>
      <c r="D2982" t="s">
        <v>9563</v>
      </c>
    </row>
    <row r="2983" spans="1:4" x14ac:dyDescent="0.2">
      <c r="A2983" t="s">
        <v>9697</v>
      </c>
      <c r="B2983" t="s">
        <v>2549</v>
      </c>
      <c r="C2983" t="s">
        <v>2588</v>
      </c>
      <c r="D2983" t="s">
        <v>9565</v>
      </c>
    </row>
    <row r="2984" spans="1:4" x14ac:dyDescent="0.2">
      <c r="A2984" t="s">
        <v>9698</v>
      </c>
      <c r="B2984" t="s">
        <v>2549</v>
      </c>
      <c r="C2984" t="s">
        <v>2588</v>
      </c>
      <c r="D2984" t="s">
        <v>9565</v>
      </c>
    </row>
    <row r="2985" spans="1:4" x14ac:dyDescent="0.2">
      <c r="A2985" t="s">
        <v>5400</v>
      </c>
      <c r="B2985" t="s">
        <v>2549</v>
      </c>
      <c r="C2985" t="s">
        <v>2546</v>
      </c>
      <c r="D2985" t="s">
        <v>9560</v>
      </c>
    </row>
    <row r="2986" spans="1:4" x14ac:dyDescent="0.2">
      <c r="A2986" t="s">
        <v>5401</v>
      </c>
      <c r="B2986" t="s">
        <v>2549</v>
      </c>
      <c r="C2986" t="s">
        <v>2546</v>
      </c>
      <c r="D2986" t="s">
        <v>9560</v>
      </c>
    </row>
    <row r="2987" spans="1:4" x14ac:dyDescent="0.2">
      <c r="A2987" t="s">
        <v>5402</v>
      </c>
      <c r="B2987" t="s">
        <v>2544</v>
      </c>
      <c r="C2987" t="s">
        <v>2546</v>
      </c>
      <c r="D2987" t="s">
        <v>9561</v>
      </c>
    </row>
    <row r="2988" spans="1:4" x14ac:dyDescent="0.2">
      <c r="A2988" t="s">
        <v>5403</v>
      </c>
      <c r="B2988" t="s">
        <v>2544</v>
      </c>
      <c r="C2988" t="s">
        <v>2546</v>
      </c>
      <c r="D2988" t="s">
        <v>9561</v>
      </c>
    </row>
    <row r="2989" spans="1:4" x14ac:dyDescent="0.2">
      <c r="A2989" t="s">
        <v>5404</v>
      </c>
      <c r="B2989" t="s">
        <v>2549</v>
      </c>
      <c r="C2989" t="s">
        <v>2546</v>
      </c>
      <c r="D2989" t="s">
        <v>9560</v>
      </c>
    </row>
    <row r="2990" spans="1:4" x14ac:dyDescent="0.2">
      <c r="A2990" t="s">
        <v>5405</v>
      </c>
      <c r="B2990" t="s">
        <v>2544</v>
      </c>
      <c r="C2990" t="s">
        <v>2563</v>
      </c>
      <c r="D2990" t="s">
        <v>9563</v>
      </c>
    </row>
    <row r="2991" spans="1:4" x14ac:dyDescent="0.2">
      <c r="A2991" t="s">
        <v>5406</v>
      </c>
      <c r="B2991" t="s">
        <v>2549</v>
      </c>
      <c r="C2991" t="s">
        <v>2563</v>
      </c>
      <c r="D2991" t="s">
        <v>9562</v>
      </c>
    </row>
    <row r="2992" spans="1:4" x14ac:dyDescent="0.2">
      <c r="A2992" t="s">
        <v>5407</v>
      </c>
      <c r="B2992" t="s">
        <v>2549</v>
      </c>
      <c r="C2992" t="s">
        <v>2563</v>
      </c>
      <c r="D2992" t="s">
        <v>9562</v>
      </c>
    </row>
    <row r="2993" spans="1:4" x14ac:dyDescent="0.2">
      <c r="A2993" t="s">
        <v>5408</v>
      </c>
      <c r="B2993" t="s">
        <v>2549</v>
      </c>
      <c r="C2993" t="s">
        <v>2563</v>
      </c>
      <c r="D2993" t="s">
        <v>9562</v>
      </c>
    </row>
    <row r="2994" spans="1:4" x14ac:dyDescent="0.2">
      <c r="A2994" t="s">
        <v>5409</v>
      </c>
      <c r="B2994" t="s">
        <v>2549</v>
      </c>
      <c r="C2994" t="s">
        <v>2563</v>
      </c>
      <c r="D2994" t="s">
        <v>9562</v>
      </c>
    </row>
    <row r="2995" spans="1:4" x14ac:dyDescent="0.2">
      <c r="A2995" t="s">
        <v>5410</v>
      </c>
      <c r="B2995" t="s">
        <v>2544</v>
      </c>
      <c r="C2995" t="s">
        <v>2563</v>
      </c>
      <c r="D2995" t="s">
        <v>9563</v>
      </c>
    </row>
    <row r="2996" spans="1:4" x14ac:dyDescent="0.2">
      <c r="A2996" t="s">
        <v>5411</v>
      </c>
      <c r="B2996" t="s">
        <v>2544</v>
      </c>
      <c r="C2996" t="s">
        <v>2563</v>
      </c>
      <c r="D2996" t="s">
        <v>9563</v>
      </c>
    </row>
    <row r="2997" spans="1:4" x14ac:dyDescent="0.2">
      <c r="A2997" t="s">
        <v>5412</v>
      </c>
      <c r="B2997" t="s">
        <v>2549</v>
      </c>
      <c r="C2997" t="s">
        <v>2563</v>
      </c>
      <c r="D2997" t="s">
        <v>9562</v>
      </c>
    </row>
    <row r="2998" spans="1:4" x14ac:dyDescent="0.2">
      <c r="A2998" t="s">
        <v>5413</v>
      </c>
      <c r="B2998" t="s">
        <v>2549</v>
      </c>
      <c r="C2998" t="s">
        <v>2546</v>
      </c>
      <c r="D2998" t="s">
        <v>9560</v>
      </c>
    </row>
    <row r="2999" spans="1:4" x14ac:dyDescent="0.2">
      <c r="A2999" t="s">
        <v>5414</v>
      </c>
      <c r="B2999" t="s">
        <v>2549</v>
      </c>
      <c r="C2999" t="s">
        <v>2563</v>
      </c>
      <c r="D2999" t="s">
        <v>9562</v>
      </c>
    </row>
    <row r="3000" spans="1:4" x14ac:dyDescent="0.2">
      <c r="A3000" t="s">
        <v>5415</v>
      </c>
      <c r="B3000" t="s">
        <v>2549</v>
      </c>
      <c r="C3000" t="s">
        <v>2563</v>
      </c>
      <c r="D3000" t="s">
        <v>9562</v>
      </c>
    </row>
    <row r="3001" spans="1:4" x14ac:dyDescent="0.2">
      <c r="A3001" t="s">
        <v>5416</v>
      </c>
      <c r="B3001" t="s">
        <v>2549</v>
      </c>
      <c r="C3001" t="s">
        <v>2563</v>
      </c>
      <c r="D3001" t="s">
        <v>9562</v>
      </c>
    </row>
    <row r="3002" spans="1:4" x14ac:dyDescent="0.2">
      <c r="A3002" t="s">
        <v>5417</v>
      </c>
      <c r="B3002" t="s">
        <v>2549</v>
      </c>
      <c r="C3002" t="s">
        <v>2563</v>
      </c>
      <c r="D3002" t="s">
        <v>9562</v>
      </c>
    </row>
    <row r="3003" spans="1:4" x14ac:dyDescent="0.2">
      <c r="A3003" t="s">
        <v>5418</v>
      </c>
      <c r="B3003" t="s">
        <v>2549</v>
      </c>
      <c r="C3003" t="s">
        <v>2546</v>
      </c>
      <c r="D3003" t="s">
        <v>9560</v>
      </c>
    </row>
    <row r="3004" spans="1:4" x14ac:dyDescent="0.2">
      <c r="A3004" t="s">
        <v>5419</v>
      </c>
      <c r="B3004" t="s">
        <v>2549</v>
      </c>
      <c r="C3004" t="s">
        <v>2546</v>
      </c>
      <c r="D3004" t="s">
        <v>9560</v>
      </c>
    </row>
    <row r="3005" spans="1:4" x14ac:dyDescent="0.2">
      <c r="A3005" t="s">
        <v>5420</v>
      </c>
      <c r="B3005" t="s">
        <v>2549</v>
      </c>
      <c r="C3005" t="s">
        <v>2546</v>
      </c>
      <c r="D3005" t="s">
        <v>9560</v>
      </c>
    </row>
    <row r="3006" spans="1:4" x14ac:dyDescent="0.2">
      <c r="A3006" t="s">
        <v>5421</v>
      </c>
      <c r="B3006" t="s">
        <v>2549</v>
      </c>
      <c r="C3006" t="s">
        <v>2563</v>
      </c>
      <c r="D3006" t="s">
        <v>9562</v>
      </c>
    </row>
    <row r="3007" spans="1:4" x14ac:dyDescent="0.2">
      <c r="A3007" t="s">
        <v>5422</v>
      </c>
      <c r="B3007" t="s">
        <v>2544</v>
      </c>
      <c r="C3007" t="s">
        <v>2546</v>
      </c>
      <c r="D3007" t="s">
        <v>9561</v>
      </c>
    </row>
    <row r="3008" spans="1:4" x14ac:dyDescent="0.2">
      <c r="A3008" t="s">
        <v>5423</v>
      </c>
      <c r="B3008" t="s">
        <v>2549</v>
      </c>
      <c r="C3008" t="s">
        <v>2546</v>
      </c>
      <c r="D3008" t="s">
        <v>9560</v>
      </c>
    </row>
    <row r="3009" spans="1:4" x14ac:dyDescent="0.2">
      <c r="A3009" t="s">
        <v>5424</v>
      </c>
      <c r="B3009" t="s">
        <v>2549</v>
      </c>
      <c r="C3009" t="s">
        <v>2546</v>
      </c>
      <c r="D3009" t="s">
        <v>9560</v>
      </c>
    </row>
    <row r="3010" spans="1:4" x14ac:dyDescent="0.2">
      <c r="A3010" t="s">
        <v>5425</v>
      </c>
      <c r="B3010" t="s">
        <v>2549</v>
      </c>
      <c r="C3010" t="s">
        <v>2546</v>
      </c>
      <c r="D3010" t="s">
        <v>9560</v>
      </c>
    </row>
    <row r="3011" spans="1:4" x14ac:dyDescent="0.2">
      <c r="A3011" t="s">
        <v>5426</v>
      </c>
      <c r="B3011" t="s">
        <v>2549</v>
      </c>
      <c r="C3011" t="s">
        <v>2546</v>
      </c>
      <c r="D3011" t="s">
        <v>9560</v>
      </c>
    </row>
    <row r="3012" spans="1:4" x14ac:dyDescent="0.2">
      <c r="A3012" t="s">
        <v>5427</v>
      </c>
      <c r="B3012" t="s">
        <v>2549</v>
      </c>
      <c r="C3012" t="s">
        <v>2546</v>
      </c>
      <c r="D3012" t="s">
        <v>9560</v>
      </c>
    </row>
    <row r="3013" spans="1:4" x14ac:dyDescent="0.2">
      <c r="A3013" t="s">
        <v>5428</v>
      </c>
      <c r="B3013" t="s">
        <v>2549</v>
      </c>
      <c r="C3013" t="s">
        <v>2546</v>
      </c>
      <c r="D3013" t="s">
        <v>9560</v>
      </c>
    </row>
    <row r="3014" spans="1:4" x14ac:dyDescent="0.2">
      <c r="A3014" t="s">
        <v>5429</v>
      </c>
      <c r="B3014" t="s">
        <v>2549</v>
      </c>
      <c r="C3014" t="s">
        <v>2546</v>
      </c>
      <c r="D3014" t="s">
        <v>9560</v>
      </c>
    </row>
    <row r="3015" spans="1:4" x14ac:dyDescent="0.2">
      <c r="A3015" t="s">
        <v>5430</v>
      </c>
      <c r="B3015" t="s">
        <v>2549</v>
      </c>
      <c r="C3015" t="s">
        <v>2546</v>
      </c>
      <c r="D3015" t="s">
        <v>9560</v>
      </c>
    </row>
    <row r="3016" spans="1:4" x14ac:dyDescent="0.2">
      <c r="A3016" t="s">
        <v>5431</v>
      </c>
      <c r="B3016" t="s">
        <v>2549</v>
      </c>
      <c r="C3016" t="s">
        <v>2546</v>
      </c>
      <c r="D3016" t="s">
        <v>9560</v>
      </c>
    </row>
    <row r="3017" spans="1:4" x14ac:dyDescent="0.2">
      <c r="A3017" t="s">
        <v>5432</v>
      </c>
      <c r="B3017" t="s">
        <v>2549</v>
      </c>
      <c r="C3017" t="s">
        <v>2546</v>
      </c>
      <c r="D3017" t="s">
        <v>9560</v>
      </c>
    </row>
    <row r="3018" spans="1:4" x14ac:dyDescent="0.2">
      <c r="A3018" t="s">
        <v>5433</v>
      </c>
      <c r="B3018" t="s">
        <v>2549</v>
      </c>
      <c r="C3018" t="s">
        <v>2546</v>
      </c>
      <c r="D3018" t="s">
        <v>9560</v>
      </c>
    </row>
    <row r="3019" spans="1:4" x14ac:dyDescent="0.2">
      <c r="A3019" t="s">
        <v>5434</v>
      </c>
      <c r="B3019" t="s">
        <v>2549</v>
      </c>
      <c r="C3019" t="s">
        <v>2546</v>
      </c>
      <c r="D3019" t="s">
        <v>9560</v>
      </c>
    </row>
    <row r="3020" spans="1:4" x14ac:dyDescent="0.2">
      <c r="A3020" t="s">
        <v>5435</v>
      </c>
      <c r="B3020" t="s">
        <v>2549</v>
      </c>
      <c r="C3020" t="s">
        <v>2563</v>
      </c>
      <c r="D3020" t="s">
        <v>9562</v>
      </c>
    </row>
    <row r="3021" spans="1:4" x14ac:dyDescent="0.2">
      <c r="A3021" t="s">
        <v>5436</v>
      </c>
      <c r="B3021" t="s">
        <v>2544</v>
      </c>
      <c r="C3021" t="s">
        <v>2546</v>
      </c>
      <c r="D3021" t="s">
        <v>9561</v>
      </c>
    </row>
    <row r="3022" spans="1:4" x14ac:dyDescent="0.2">
      <c r="A3022" t="s">
        <v>5437</v>
      </c>
      <c r="B3022" t="s">
        <v>2544</v>
      </c>
      <c r="C3022" t="s">
        <v>2546</v>
      </c>
      <c r="D3022" t="s">
        <v>9561</v>
      </c>
    </row>
    <row r="3023" spans="1:4" x14ac:dyDescent="0.2">
      <c r="A3023" t="s">
        <v>5438</v>
      </c>
      <c r="B3023" t="s">
        <v>2544</v>
      </c>
      <c r="C3023" t="s">
        <v>2546</v>
      </c>
      <c r="D3023" t="s">
        <v>9561</v>
      </c>
    </row>
    <row r="3024" spans="1:4" x14ac:dyDescent="0.2">
      <c r="A3024" t="s">
        <v>5439</v>
      </c>
      <c r="B3024" t="s">
        <v>2549</v>
      </c>
      <c r="C3024" t="s">
        <v>2546</v>
      </c>
      <c r="D3024" t="s">
        <v>9560</v>
      </c>
    </row>
    <row r="3025" spans="1:4" x14ac:dyDescent="0.2">
      <c r="A3025" t="s">
        <v>5440</v>
      </c>
      <c r="B3025" t="s">
        <v>2544</v>
      </c>
      <c r="C3025" t="s">
        <v>2563</v>
      </c>
      <c r="D3025" t="s">
        <v>9563</v>
      </c>
    </row>
    <row r="3026" spans="1:4" x14ac:dyDescent="0.2">
      <c r="A3026" t="s">
        <v>5443</v>
      </c>
      <c r="B3026" t="s">
        <v>2549</v>
      </c>
      <c r="C3026" t="s">
        <v>2546</v>
      </c>
      <c r="D3026" t="s">
        <v>9560</v>
      </c>
    </row>
    <row r="3027" spans="1:4" x14ac:dyDescent="0.2">
      <c r="A3027" t="s">
        <v>5441</v>
      </c>
      <c r="B3027" t="s">
        <v>2549</v>
      </c>
      <c r="C3027" t="s">
        <v>2546</v>
      </c>
      <c r="D3027" t="s">
        <v>9560</v>
      </c>
    </row>
    <row r="3028" spans="1:4" x14ac:dyDescent="0.2">
      <c r="A3028" t="s">
        <v>5442</v>
      </c>
      <c r="B3028" t="s">
        <v>2549</v>
      </c>
      <c r="C3028" t="s">
        <v>2546</v>
      </c>
      <c r="D3028" t="s">
        <v>9560</v>
      </c>
    </row>
    <row r="3029" spans="1:4" x14ac:dyDescent="0.2">
      <c r="A3029" t="s">
        <v>5444</v>
      </c>
      <c r="B3029" t="s">
        <v>2544</v>
      </c>
      <c r="C3029" t="s">
        <v>2546</v>
      </c>
      <c r="D3029" t="s">
        <v>9561</v>
      </c>
    </row>
    <row r="3030" spans="1:4" x14ac:dyDescent="0.2">
      <c r="A3030" t="s">
        <v>5445</v>
      </c>
      <c r="B3030" t="s">
        <v>2544</v>
      </c>
      <c r="C3030" t="s">
        <v>2588</v>
      </c>
      <c r="D3030" t="s">
        <v>9567</v>
      </c>
    </row>
    <row r="3031" spans="1:4" x14ac:dyDescent="0.2">
      <c r="A3031" t="s">
        <v>5446</v>
      </c>
      <c r="B3031" t="s">
        <v>2549</v>
      </c>
      <c r="C3031" t="s">
        <v>2546</v>
      </c>
      <c r="D3031" t="s">
        <v>9560</v>
      </c>
    </row>
    <row r="3032" spans="1:4" x14ac:dyDescent="0.2">
      <c r="A3032" t="s">
        <v>5447</v>
      </c>
      <c r="B3032" t="s">
        <v>2549</v>
      </c>
      <c r="C3032" t="s">
        <v>2546</v>
      </c>
      <c r="D3032" t="s">
        <v>9560</v>
      </c>
    </row>
    <row r="3033" spans="1:4" x14ac:dyDescent="0.2">
      <c r="A3033" t="s">
        <v>5448</v>
      </c>
      <c r="B3033" t="s">
        <v>2549</v>
      </c>
      <c r="C3033" t="s">
        <v>2563</v>
      </c>
      <c r="D3033" t="s">
        <v>9562</v>
      </c>
    </row>
    <row r="3034" spans="1:4" x14ac:dyDescent="0.2">
      <c r="A3034" t="s">
        <v>5449</v>
      </c>
      <c r="B3034" t="s">
        <v>2544</v>
      </c>
      <c r="C3034" t="s">
        <v>2588</v>
      </c>
      <c r="D3034" t="s">
        <v>9567</v>
      </c>
    </row>
    <row r="3035" spans="1:4" x14ac:dyDescent="0.2">
      <c r="A3035" t="s">
        <v>5450</v>
      </c>
      <c r="B3035" t="s">
        <v>2549</v>
      </c>
      <c r="C3035" t="s">
        <v>2563</v>
      </c>
      <c r="D3035" t="s">
        <v>9562</v>
      </c>
    </row>
    <row r="3036" spans="1:4" x14ac:dyDescent="0.2">
      <c r="A3036" t="s">
        <v>5451</v>
      </c>
      <c r="B3036" t="s">
        <v>2544</v>
      </c>
      <c r="C3036" t="s">
        <v>2563</v>
      </c>
      <c r="D3036" t="s">
        <v>9563</v>
      </c>
    </row>
    <row r="3037" spans="1:4" x14ac:dyDescent="0.2">
      <c r="A3037" t="s">
        <v>5452</v>
      </c>
      <c r="B3037" t="s">
        <v>2544</v>
      </c>
      <c r="C3037" t="s">
        <v>2563</v>
      </c>
      <c r="D3037" t="s">
        <v>9563</v>
      </c>
    </row>
    <row r="3038" spans="1:4" x14ac:dyDescent="0.2">
      <c r="A3038" t="s">
        <v>5453</v>
      </c>
      <c r="B3038" t="s">
        <v>2549</v>
      </c>
      <c r="C3038" t="s">
        <v>2563</v>
      </c>
      <c r="D3038" t="s">
        <v>9562</v>
      </c>
    </row>
    <row r="3039" spans="1:4" x14ac:dyDescent="0.2">
      <c r="A3039" t="s">
        <v>5454</v>
      </c>
      <c r="B3039" t="s">
        <v>2549</v>
      </c>
      <c r="C3039" t="s">
        <v>2563</v>
      </c>
      <c r="D3039" t="s">
        <v>9562</v>
      </c>
    </row>
    <row r="3040" spans="1:4" x14ac:dyDescent="0.2">
      <c r="A3040" t="s">
        <v>5455</v>
      </c>
      <c r="B3040" t="s">
        <v>2549</v>
      </c>
      <c r="C3040" t="s">
        <v>2546</v>
      </c>
      <c r="D3040" t="s">
        <v>9560</v>
      </c>
    </row>
    <row r="3041" spans="1:4" x14ac:dyDescent="0.2">
      <c r="A3041" t="s">
        <v>5456</v>
      </c>
      <c r="B3041" t="s">
        <v>2549</v>
      </c>
      <c r="C3041" t="s">
        <v>2546</v>
      </c>
      <c r="D3041" t="s">
        <v>9560</v>
      </c>
    </row>
    <row r="3042" spans="1:4" x14ac:dyDescent="0.2">
      <c r="A3042" t="s">
        <v>5457</v>
      </c>
      <c r="B3042" t="s">
        <v>2549</v>
      </c>
      <c r="C3042" t="s">
        <v>2546</v>
      </c>
      <c r="D3042" t="s">
        <v>9560</v>
      </c>
    </row>
    <row r="3043" spans="1:4" x14ac:dyDescent="0.2">
      <c r="A3043" t="s">
        <v>5458</v>
      </c>
      <c r="B3043" t="s">
        <v>2549</v>
      </c>
      <c r="C3043" t="s">
        <v>2546</v>
      </c>
      <c r="D3043" t="s">
        <v>9560</v>
      </c>
    </row>
    <row r="3044" spans="1:4" x14ac:dyDescent="0.2">
      <c r="A3044" t="s">
        <v>5459</v>
      </c>
      <c r="B3044" t="s">
        <v>2549</v>
      </c>
      <c r="C3044" t="s">
        <v>2563</v>
      </c>
      <c r="D3044" t="s">
        <v>9562</v>
      </c>
    </row>
    <row r="3045" spans="1:4" x14ac:dyDescent="0.2">
      <c r="A3045" t="s">
        <v>5460</v>
      </c>
      <c r="B3045" t="s">
        <v>2549</v>
      </c>
      <c r="C3045" t="s">
        <v>2563</v>
      </c>
      <c r="D3045" t="s">
        <v>9562</v>
      </c>
    </row>
    <row r="3046" spans="1:4" x14ac:dyDescent="0.2">
      <c r="A3046" t="s">
        <v>5461</v>
      </c>
      <c r="B3046" t="s">
        <v>2549</v>
      </c>
      <c r="C3046" t="s">
        <v>2563</v>
      </c>
      <c r="D3046" t="s">
        <v>9562</v>
      </c>
    </row>
    <row r="3047" spans="1:4" x14ac:dyDescent="0.2">
      <c r="A3047" t="s">
        <v>5462</v>
      </c>
      <c r="B3047" t="s">
        <v>2549</v>
      </c>
      <c r="C3047" t="s">
        <v>2563</v>
      </c>
      <c r="D3047" t="s">
        <v>9562</v>
      </c>
    </row>
    <row r="3048" spans="1:4" x14ac:dyDescent="0.2">
      <c r="A3048" t="s">
        <v>5463</v>
      </c>
      <c r="B3048" t="s">
        <v>2549</v>
      </c>
      <c r="C3048" t="s">
        <v>2563</v>
      </c>
      <c r="D3048" t="s">
        <v>9562</v>
      </c>
    </row>
    <row r="3049" spans="1:4" x14ac:dyDescent="0.2">
      <c r="A3049" t="s">
        <v>5464</v>
      </c>
      <c r="B3049" t="s">
        <v>2549</v>
      </c>
      <c r="C3049" t="s">
        <v>2563</v>
      </c>
      <c r="D3049" t="s">
        <v>9562</v>
      </c>
    </row>
    <row r="3050" spans="1:4" x14ac:dyDescent="0.2">
      <c r="A3050" t="s">
        <v>5465</v>
      </c>
      <c r="B3050" t="s">
        <v>2549</v>
      </c>
      <c r="C3050" t="s">
        <v>2546</v>
      </c>
      <c r="D3050" t="s">
        <v>9560</v>
      </c>
    </row>
    <row r="3051" spans="1:4" x14ac:dyDescent="0.2">
      <c r="A3051" t="s">
        <v>5466</v>
      </c>
      <c r="B3051" t="s">
        <v>2544</v>
      </c>
      <c r="C3051" t="s">
        <v>2546</v>
      </c>
      <c r="D3051" t="s">
        <v>9561</v>
      </c>
    </row>
    <row r="3052" spans="1:4" x14ac:dyDescent="0.2">
      <c r="A3052" t="s">
        <v>5467</v>
      </c>
      <c r="B3052" t="s">
        <v>2544</v>
      </c>
      <c r="C3052" t="s">
        <v>2546</v>
      </c>
      <c r="D3052" t="s">
        <v>9561</v>
      </c>
    </row>
    <row r="3053" spans="1:4" x14ac:dyDescent="0.2">
      <c r="A3053" t="s">
        <v>5468</v>
      </c>
      <c r="B3053" t="s">
        <v>2544</v>
      </c>
      <c r="C3053" t="s">
        <v>2546</v>
      </c>
      <c r="D3053" t="s">
        <v>9561</v>
      </c>
    </row>
    <row r="3054" spans="1:4" x14ac:dyDescent="0.2">
      <c r="A3054" t="s">
        <v>5469</v>
      </c>
      <c r="B3054" t="s">
        <v>2544</v>
      </c>
      <c r="C3054" t="s">
        <v>2546</v>
      </c>
      <c r="D3054" t="s">
        <v>9561</v>
      </c>
    </row>
    <row r="3055" spans="1:4" x14ac:dyDescent="0.2">
      <c r="A3055" t="s">
        <v>9699</v>
      </c>
      <c r="B3055" t="s">
        <v>2544</v>
      </c>
      <c r="C3055" t="s">
        <v>2588</v>
      </c>
      <c r="D3055" t="s">
        <v>9567</v>
      </c>
    </row>
    <row r="3056" spans="1:4" x14ac:dyDescent="0.2">
      <c r="A3056" t="s">
        <v>5470</v>
      </c>
      <c r="B3056" t="s">
        <v>2549</v>
      </c>
      <c r="C3056" t="s">
        <v>2546</v>
      </c>
      <c r="D3056" t="s">
        <v>9560</v>
      </c>
    </row>
    <row r="3057" spans="1:4" x14ac:dyDescent="0.2">
      <c r="A3057" t="s">
        <v>5471</v>
      </c>
      <c r="B3057" t="s">
        <v>2549</v>
      </c>
      <c r="C3057" t="s">
        <v>2546</v>
      </c>
      <c r="D3057" t="s">
        <v>9560</v>
      </c>
    </row>
    <row r="3058" spans="1:4" x14ac:dyDescent="0.2">
      <c r="A3058" t="s">
        <v>5472</v>
      </c>
      <c r="B3058" t="s">
        <v>2549</v>
      </c>
      <c r="C3058" t="s">
        <v>2546</v>
      </c>
      <c r="D3058" t="s">
        <v>9560</v>
      </c>
    </row>
    <row r="3059" spans="1:4" x14ac:dyDescent="0.2">
      <c r="A3059" t="s">
        <v>5473</v>
      </c>
      <c r="B3059" t="s">
        <v>2549</v>
      </c>
      <c r="C3059" t="s">
        <v>2546</v>
      </c>
      <c r="D3059" t="s">
        <v>9560</v>
      </c>
    </row>
    <row r="3060" spans="1:4" x14ac:dyDescent="0.2">
      <c r="A3060" t="s">
        <v>5474</v>
      </c>
      <c r="B3060" t="s">
        <v>2549</v>
      </c>
      <c r="C3060" t="s">
        <v>2546</v>
      </c>
      <c r="D3060" t="s">
        <v>9560</v>
      </c>
    </row>
    <row r="3061" spans="1:4" x14ac:dyDescent="0.2">
      <c r="A3061" t="s">
        <v>5475</v>
      </c>
      <c r="B3061" t="s">
        <v>2549</v>
      </c>
      <c r="C3061" t="s">
        <v>2546</v>
      </c>
      <c r="D3061" t="s">
        <v>9560</v>
      </c>
    </row>
    <row r="3062" spans="1:4" x14ac:dyDescent="0.2">
      <c r="A3062" t="s">
        <v>5476</v>
      </c>
      <c r="B3062" t="s">
        <v>2549</v>
      </c>
      <c r="C3062" t="s">
        <v>2546</v>
      </c>
      <c r="D3062" t="s">
        <v>9560</v>
      </c>
    </row>
    <row r="3063" spans="1:4" x14ac:dyDescent="0.2">
      <c r="A3063" t="s">
        <v>5477</v>
      </c>
      <c r="B3063" t="s">
        <v>2549</v>
      </c>
      <c r="C3063" t="s">
        <v>2546</v>
      </c>
      <c r="D3063" t="s">
        <v>9560</v>
      </c>
    </row>
    <row r="3064" spans="1:4" x14ac:dyDescent="0.2">
      <c r="A3064" t="s">
        <v>5478</v>
      </c>
      <c r="B3064" t="s">
        <v>2549</v>
      </c>
      <c r="C3064" t="s">
        <v>2546</v>
      </c>
      <c r="D3064" t="s">
        <v>9560</v>
      </c>
    </row>
    <row r="3065" spans="1:4" x14ac:dyDescent="0.2">
      <c r="A3065" t="s">
        <v>5479</v>
      </c>
      <c r="B3065" t="s">
        <v>2549</v>
      </c>
      <c r="C3065" t="s">
        <v>2546</v>
      </c>
      <c r="D3065" t="s">
        <v>9560</v>
      </c>
    </row>
    <row r="3066" spans="1:4" x14ac:dyDescent="0.2">
      <c r="A3066" t="s">
        <v>5480</v>
      </c>
      <c r="B3066" t="s">
        <v>2544</v>
      </c>
      <c r="C3066" t="s">
        <v>2546</v>
      </c>
      <c r="D3066" t="s">
        <v>9561</v>
      </c>
    </row>
    <row r="3067" spans="1:4" x14ac:dyDescent="0.2">
      <c r="A3067" t="s">
        <v>5481</v>
      </c>
      <c r="B3067" t="s">
        <v>2544</v>
      </c>
      <c r="C3067" t="s">
        <v>2588</v>
      </c>
      <c r="D3067" t="s">
        <v>9567</v>
      </c>
    </row>
    <row r="3068" spans="1:4" x14ac:dyDescent="0.2">
      <c r="A3068" t="s">
        <v>5482</v>
      </c>
      <c r="B3068" t="s">
        <v>2549</v>
      </c>
      <c r="C3068" t="s">
        <v>2563</v>
      </c>
      <c r="D3068" t="s">
        <v>9562</v>
      </c>
    </row>
    <row r="3069" spans="1:4" x14ac:dyDescent="0.2">
      <c r="A3069" t="s">
        <v>5483</v>
      </c>
      <c r="B3069" t="s">
        <v>2544</v>
      </c>
      <c r="C3069" t="s">
        <v>2563</v>
      </c>
      <c r="D3069" t="s">
        <v>9563</v>
      </c>
    </row>
    <row r="3070" spans="1:4" x14ac:dyDescent="0.2">
      <c r="A3070" t="s">
        <v>5484</v>
      </c>
      <c r="B3070" t="s">
        <v>2544</v>
      </c>
      <c r="C3070" t="s">
        <v>2563</v>
      </c>
      <c r="D3070" t="s">
        <v>9563</v>
      </c>
    </row>
    <row r="3071" spans="1:4" x14ac:dyDescent="0.2">
      <c r="A3071" t="s">
        <v>5485</v>
      </c>
      <c r="B3071" t="s">
        <v>2549</v>
      </c>
      <c r="C3071" t="s">
        <v>2563</v>
      </c>
      <c r="D3071" t="s">
        <v>9562</v>
      </c>
    </row>
    <row r="3072" spans="1:4" x14ac:dyDescent="0.2">
      <c r="A3072" t="s">
        <v>5486</v>
      </c>
      <c r="B3072" t="s">
        <v>2549</v>
      </c>
      <c r="C3072" t="s">
        <v>2563</v>
      </c>
      <c r="D3072" t="s">
        <v>9562</v>
      </c>
    </row>
    <row r="3073" spans="1:4" x14ac:dyDescent="0.2">
      <c r="A3073" t="s">
        <v>5487</v>
      </c>
      <c r="B3073" t="s">
        <v>2549</v>
      </c>
      <c r="C3073" t="s">
        <v>2546</v>
      </c>
      <c r="D3073" t="s">
        <v>9560</v>
      </c>
    </row>
    <row r="3074" spans="1:4" x14ac:dyDescent="0.2">
      <c r="A3074" t="s">
        <v>5488</v>
      </c>
      <c r="B3074" t="s">
        <v>2549</v>
      </c>
      <c r="C3074" t="s">
        <v>2546</v>
      </c>
      <c r="D3074" t="s">
        <v>9560</v>
      </c>
    </row>
    <row r="3075" spans="1:4" x14ac:dyDescent="0.2">
      <c r="A3075" t="s">
        <v>5489</v>
      </c>
      <c r="B3075" t="s">
        <v>2549</v>
      </c>
      <c r="C3075" t="s">
        <v>2546</v>
      </c>
      <c r="D3075" t="s">
        <v>9560</v>
      </c>
    </row>
    <row r="3076" spans="1:4" x14ac:dyDescent="0.2">
      <c r="A3076" t="s">
        <v>5490</v>
      </c>
      <c r="B3076" t="s">
        <v>2549</v>
      </c>
      <c r="C3076" t="s">
        <v>2546</v>
      </c>
      <c r="D3076" t="s">
        <v>9560</v>
      </c>
    </row>
    <row r="3077" spans="1:4" x14ac:dyDescent="0.2">
      <c r="A3077" t="s">
        <v>5491</v>
      </c>
      <c r="B3077" t="s">
        <v>2549</v>
      </c>
      <c r="C3077" t="s">
        <v>2546</v>
      </c>
      <c r="D3077" t="s">
        <v>9560</v>
      </c>
    </row>
    <row r="3078" spans="1:4" x14ac:dyDescent="0.2">
      <c r="A3078" t="s">
        <v>5492</v>
      </c>
      <c r="B3078" t="s">
        <v>2549</v>
      </c>
      <c r="C3078" t="s">
        <v>2546</v>
      </c>
      <c r="D3078" t="s">
        <v>9560</v>
      </c>
    </row>
    <row r="3079" spans="1:4" x14ac:dyDescent="0.2">
      <c r="A3079" t="s">
        <v>5493</v>
      </c>
      <c r="B3079" t="s">
        <v>2544</v>
      </c>
      <c r="C3079" t="s">
        <v>2546</v>
      </c>
      <c r="D3079" t="s">
        <v>9561</v>
      </c>
    </row>
    <row r="3080" spans="1:4" x14ac:dyDescent="0.2">
      <c r="A3080" t="s">
        <v>5494</v>
      </c>
      <c r="B3080" t="s">
        <v>2549</v>
      </c>
      <c r="C3080" t="s">
        <v>2563</v>
      </c>
      <c r="D3080" t="s">
        <v>9562</v>
      </c>
    </row>
    <row r="3081" spans="1:4" x14ac:dyDescent="0.2">
      <c r="A3081" t="s">
        <v>5495</v>
      </c>
      <c r="B3081" t="s">
        <v>2549</v>
      </c>
      <c r="C3081" t="s">
        <v>2563</v>
      </c>
      <c r="D3081" t="s">
        <v>9562</v>
      </c>
    </row>
    <row r="3082" spans="1:4" x14ac:dyDescent="0.2">
      <c r="A3082" t="s">
        <v>5496</v>
      </c>
      <c r="B3082" t="s">
        <v>2549</v>
      </c>
      <c r="C3082" t="s">
        <v>2563</v>
      </c>
      <c r="D3082" t="s">
        <v>9562</v>
      </c>
    </row>
    <row r="3083" spans="1:4" x14ac:dyDescent="0.2">
      <c r="A3083" t="s">
        <v>5497</v>
      </c>
      <c r="B3083" t="s">
        <v>2549</v>
      </c>
      <c r="C3083" t="s">
        <v>2563</v>
      </c>
      <c r="D3083" t="s">
        <v>9562</v>
      </c>
    </row>
    <row r="3084" spans="1:4" x14ac:dyDescent="0.2">
      <c r="A3084" t="s">
        <v>9700</v>
      </c>
      <c r="B3084" t="s">
        <v>2544</v>
      </c>
      <c r="C3084" t="s">
        <v>2588</v>
      </c>
      <c r="D3084" t="s">
        <v>9567</v>
      </c>
    </row>
    <row r="3085" spans="1:4" x14ac:dyDescent="0.2">
      <c r="A3085" t="s">
        <v>5498</v>
      </c>
      <c r="B3085" t="s">
        <v>2549</v>
      </c>
      <c r="C3085" t="s">
        <v>2546</v>
      </c>
      <c r="D3085" t="s">
        <v>9560</v>
      </c>
    </row>
    <row r="3086" spans="1:4" x14ac:dyDescent="0.2">
      <c r="A3086" t="s">
        <v>5499</v>
      </c>
      <c r="B3086" t="s">
        <v>2549</v>
      </c>
      <c r="C3086" t="s">
        <v>2546</v>
      </c>
      <c r="D3086" t="s">
        <v>9560</v>
      </c>
    </row>
    <row r="3087" spans="1:4" x14ac:dyDescent="0.2">
      <c r="A3087" t="s">
        <v>5500</v>
      </c>
      <c r="B3087" t="s">
        <v>2549</v>
      </c>
      <c r="C3087" t="s">
        <v>2546</v>
      </c>
      <c r="D3087" t="s">
        <v>9560</v>
      </c>
    </row>
    <row r="3088" spans="1:4" x14ac:dyDescent="0.2">
      <c r="A3088" t="s">
        <v>5501</v>
      </c>
      <c r="B3088" t="s">
        <v>2549</v>
      </c>
      <c r="C3088" t="s">
        <v>2546</v>
      </c>
      <c r="D3088" t="s">
        <v>9560</v>
      </c>
    </row>
    <row r="3089" spans="1:4" x14ac:dyDescent="0.2">
      <c r="A3089" t="s">
        <v>5503</v>
      </c>
      <c r="B3089" t="s">
        <v>2549</v>
      </c>
      <c r="C3089" t="s">
        <v>2546</v>
      </c>
      <c r="D3089" t="s">
        <v>9560</v>
      </c>
    </row>
    <row r="3090" spans="1:4" x14ac:dyDescent="0.2">
      <c r="A3090" t="s">
        <v>5504</v>
      </c>
      <c r="B3090" t="s">
        <v>2549</v>
      </c>
      <c r="C3090" t="s">
        <v>2546</v>
      </c>
      <c r="D3090" t="s">
        <v>9560</v>
      </c>
    </row>
    <row r="3091" spans="1:4" x14ac:dyDescent="0.2">
      <c r="A3091" t="s">
        <v>5502</v>
      </c>
      <c r="B3091" t="s">
        <v>2544</v>
      </c>
      <c r="C3091" t="s">
        <v>2546</v>
      </c>
      <c r="D3091" t="s">
        <v>9561</v>
      </c>
    </row>
    <row r="3092" spans="1:4" x14ac:dyDescent="0.2">
      <c r="A3092" t="s">
        <v>5505</v>
      </c>
      <c r="B3092" t="s">
        <v>2544</v>
      </c>
      <c r="C3092" t="s">
        <v>2546</v>
      </c>
      <c r="D3092" t="s">
        <v>9561</v>
      </c>
    </row>
    <row r="3093" spans="1:4" x14ac:dyDescent="0.2">
      <c r="A3093" t="s">
        <v>5506</v>
      </c>
      <c r="B3093" t="s">
        <v>2549</v>
      </c>
      <c r="C3093" t="s">
        <v>2546</v>
      </c>
      <c r="D3093" t="s">
        <v>9560</v>
      </c>
    </row>
    <row r="3094" spans="1:4" x14ac:dyDescent="0.2">
      <c r="A3094" t="s">
        <v>5507</v>
      </c>
      <c r="B3094" t="s">
        <v>2549</v>
      </c>
      <c r="C3094" t="s">
        <v>2546</v>
      </c>
      <c r="D3094" t="s">
        <v>9560</v>
      </c>
    </row>
    <row r="3095" spans="1:4" x14ac:dyDescent="0.2">
      <c r="A3095" t="s">
        <v>5508</v>
      </c>
      <c r="B3095" t="s">
        <v>2549</v>
      </c>
      <c r="C3095" t="s">
        <v>2546</v>
      </c>
      <c r="D3095" t="s">
        <v>9560</v>
      </c>
    </row>
    <row r="3096" spans="1:4" x14ac:dyDescent="0.2">
      <c r="A3096" t="s">
        <v>5509</v>
      </c>
      <c r="B3096" t="s">
        <v>2549</v>
      </c>
      <c r="C3096" t="s">
        <v>2546</v>
      </c>
      <c r="D3096" t="s">
        <v>9560</v>
      </c>
    </row>
    <row r="3097" spans="1:4" x14ac:dyDescent="0.2">
      <c r="A3097" t="s">
        <v>5510</v>
      </c>
      <c r="B3097" t="s">
        <v>2549</v>
      </c>
      <c r="C3097" t="s">
        <v>2546</v>
      </c>
      <c r="D3097" t="s">
        <v>9560</v>
      </c>
    </row>
    <row r="3098" spans="1:4" x14ac:dyDescent="0.2">
      <c r="A3098" t="s">
        <v>5511</v>
      </c>
      <c r="B3098" t="s">
        <v>2549</v>
      </c>
      <c r="C3098" t="s">
        <v>2546</v>
      </c>
      <c r="D3098" t="s">
        <v>9560</v>
      </c>
    </row>
    <row r="3099" spans="1:4" x14ac:dyDescent="0.2">
      <c r="A3099" t="s">
        <v>5512</v>
      </c>
      <c r="B3099" t="s">
        <v>2549</v>
      </c>
      <c r="C3099" t="s">
        <v>2546</v>
      </c>
      <c r="D3099" t="s">
        <v>9560</v>
      </c>
    </row>
    <row r="3100" spans="1:4" x14ac:dyDescent="0.2">
      <c r="A3100" t="s">
        <v>5513</v>
      </c>
      <c r="B3100" t="s">
        <v>2549</v>
      </c>
      <c r="C3100" t="s">
        <v>2546</v>
      </c>
      <c r="D3100" t="s">
        <v>9560</v>
      </c>
    </row>
    <row r="3101" spans="1:4" x14ac:dyDescent="0.2">
      <c r="A3101" t="s">
        <v>5514</v>
      </c>
      <c r="B3101" t="s">
        <v>2549</v>
      </c>
      <c r="C3101" t="s">
        <v>2546</v>
      </c>
      <c r="D3101" t="s">
        <v>9560</v>
      </c>
    </row>
    <row r="3102" spans="1:4" x14ac:dyDescent="0.2">
      <c r="A3102" t="s">
        <v>5515</v>
      </c>
      <c r="B3102" t="s">
        <v>2549</v>
      </c>
      <c r="C3102" t="s">
        <v>2546</v>
      </c>
      <c r="D3102" t="s">
        <v>9560</v>
      </c>
    </row>
    <row r="3103" spans="1:4" x14ac:dyDescent="0.2">
      <c r="A3103" t="s">
        <v>5516</v>
      </c>
      <c r="B3103" t="s">
        <v>2549</v>
      </c>
      <c r="C3103" t="s">
        <v>2546</v>
      </c>
      <c r="D3103" t="s">
        <v>9560</v>
      </c>
    </row>
    <row r="3104" spans="1:4" x14ac:dyDescent="0.2">
      <c r="A3104" t="s">
        <v>5517</v>
      </c>
      <c r="B3104" t="s">
        <v>2549</v>
      </c>
      <c r="C3104" t="s">
        <v>2546</v>
      </c>
      <c r="D3104" t="s">
        <v>9560</v>
      </c>
    </row>
    <row r="3105" spans="1:4" x14ac:dyDescent="0.2">
      <c r="A3105" t="s">
        <v>5518</v>
      </c>
      <c r="B3105" t="s">
        <v>2544</v>
      </c>
      <c r="C3105" t="s">
        <v>2546</v>
      </c>
      <c r="D3105" t="s">
        <v>9561</v>
      </c>
    </row>
    <row r="3106" spans="1:4" x14ac:dyDescent="0.2">
      <c r="A3106" t="s">
        <v>5519</v>
      </c>
      <c r="B3106" t="s">
        <v>2544</v>
      </c>
      <c r="C3106" t="s">
        <v>2546</v>
      </c>
      <c r="D3106" t="s">
        <v>9561</v>
      </c>
    </row>
    <row r="3107" spans="1:4" x14ac:dyDescent="0.2">
      <c r="A3107" t="s">
        <v>5520</v>
      </c>
      <c r="B3107" t="s">
        <v>2544</v>
      </c>
      <c r="C3107" t="s">
        <v>2546</v>
      </c>
      <c r="D3107" t="s">
        <v>9561</v>
      </c>
    </row>
    <row r="3108" spans="1:4" x14ac:dyDescent="0.2">
      <c r="A3108" t="s">
        <v>5521</v>
      </c>
      <c r="B3108" t="s">
        <v>2544</v>
      </c>
      <c r="C3108" t="s">
        <v>2546</v>
      </c>
      <c r="D3108" t="s">
        <v>9561</v>
      </c>
    </row>
    <row r="3109" spans="1:4" x14ac:dyDescent="0.2">
      <c r="A3109" t="s">
        <v>5522</v>
      </c>
      <c r="B3109" t="s">
        <v>2544</v>
      </c>
      <c r="C3109" t="s">
        <v>2546</v>
      </c>
      <c r="D3109" t="s">
        <v>9561</v>
      </c>
    </row>
    <row r="3110" spans="1:4" x14ac:dyDescent="0.2">
      <c r="A3110" t="s">
        <v>5523</v>
      </c>
      <c r="B3110" t="s">
        <v>2544</v>
      </c>
      <c r="C3110" t="s">
        <v>2546</v>
      </c>
      <c r="D3110" t="s">
        <v>9561</v>
      </c>
    </row>
    <row r="3111" spans="1:4" x14ac:dyDescent="0.2">
      <c r="A3111" t="s">
        <v>5524</v>
      </c>
      <c r="B3111" t="s">
        <v>2544</v>
      </c>
      <c r="C3111" t="s">
        <v>2546</v>
      </c>
      <c r="D3111" t="s">
        <v>9561</v>
      </c>
    </row>
    <row r="3112" spans="1:4" x14ac:dyDescent="0.2">
      <c r="A3112" t="s">
        <v>5525</v>
      </c>
      <c r="B3112" t="s">
        <v>2549</v>
      </c>
      <c r="C3112" t="s">
        <v>2546</v>
      </c>
      <c r="D3112" t="s">
        <v>9560</v>
      </c>
    </row>
    <row r="3113" spans="1:4" x14ac:dyDescent="0.2">
      <c r="A3113" t="s">
        <v>5526</v>
      </c>
      <c r="B3113" t="s">
        <v>2549</v>
      </c>
      <c r="C3113" t="s">
        <v>2546</v>
      </c>
      <c r="D3113" t="s">
        <v>9560</v>
      </c>
    </row>
    <row r="3114" spans="1:4" x14ac:dyDescent="0.2">
      <c r="A3114" t="s">
        <v>5527</v>
      </c>
      <c r="B3114" t="s">
        <v>2549</v>
      </c>
      <c r="C3114" t="s">
        <v>2546</v>
      </c>
      <c r="D3114" t="s">
        <v>9560</v>
      </c>
    </row>
    <row r="3115" spans="1:4" x14ac:dyDescent="0.2">
      <c r="A3115" t="s">
        <v>5528</v>
      </c>
      <c r="B3115" t="s">
        <v>2549</v>
      </c>
      <c r="C3115" t="s">
        <v>2563</v>
      </c>
      <c r="D3115" t="s">
        <v>9562</v>
      </c>
    </row>
    <row r="3116" spans="1:4" x14ac:dyDescent="0.2">
      <c r="A3116" t="s">
        <v>5529</v>
      </c>
      <c r="B3116" t="s">
        <v>2549</v>
      </c>
      <c r="C3116" t="s">
        <v>2563</v>
      </c>
      <c r="D3116" t="s">
        <v>9562</v>
      </c>
    </row>
    <row r="3117" spans="1:4" x14ac:dyDescent="0.2">
      <c r="A3117" t="s">
        <v>5530</v>
      </c>
      <c r="B3117" t="s">
        <v>2549</v>
      </c>
      <c r="C3117" t="s">
        <v>2563</v>
      </c>
      <c r="D3117" t="s">
        <v>9562</v>
      </c>
    </row>
    <row r="3118" spans="1:4" x14ac:dyDescent="0.2">
      <c r="A3118" t="s">
        <v>5531</v>
      </c>
      <c r="B3118" t="s">
        <v>2549</v>
      </c>
      <c r="C3118" t="s">
        <v>2563</v>
      </c>
      <c r="D3118" t="s">
        <v>9562</v>
      </c>
    </row>
    <row r="3119" spans="1:4" x14ac:dyDescent="0.2">
      <c r="A3119" t="s">
        <v>5532</v>
      </c>
      <c r="B3119" t="s">
        <v>2549</v>
      </c>
      <c r="C3119" t="s">
        <v>2546</v>
      </c>
      <c r="D3119" t="s">
        <v>9560</v>
      </c>
    </row>
    <row r="3120" spans="1:4" x14ac:dyDescent="0.2">
      <c r="A3120" t="s">
        <v>5533</v>
      </c>
      <c r="B3120" t="s">
        <v>2549</v>
      </c>
      <c r="C3120" t="s">
        <v>2546</v>
      </c>
      <c r="D3120" t="s">
        <v>9560</v>
      </c>
    </row>
    <row r="3121" spans="1:4" x14ac:dyDescent="0.2">
      <c r="A3121" t="s">
        <v>5534</v>
      </c>
      <c r="B3121" t="s">
        <v>2549</v>
      </c>
      <c r="C3121" t="s">
        <v>2546</v>
      </c>
      <c r="D3121" t="s">
        <v>9560</v>
      </c>
    </row>
    <row r="3122" spans="1:4" x14ac:dyDescent="0.2">
      <c r="A3122" t="s">
        <v>5535</v>
      </c>
      <c r="B3122" t="s">
        <v>2549</v>
      </c>
      <c r="C3122" t="s">
        <v>2563</v>
      </c>
      <c r="D3122" t="s">
        <v>9562</v>
      </c>
    </row>
    <row r="3123" spans="1:4" x14ac:dyDescent="0.2">
      <c r="A3123" t="s">
        <v>5536</v>
      </c>
      <c r="B3123" t="s">
        <v>2549</v>
      </c>
      <c r="C3123" t="s">
        <v>2546</v>
      </c>
      <c r="D3123" t="s">
        <v>9560</v>
      </c>
    </row>
    <row r="3124" spans="1:4" x14ac:dyDescent="0.2">
      <c r="A3124" t="s">
        <v>9701</v>
      </c>
      <c r="B3124" t="s">
        <v>2549</v>
      </c>
      <c r="C3124" t="s">
        <v>2588</v>
      </c>
      <c r="D3124" t="s">
        <v>9565</v>
      </c>
    </row>
    <row r="3125" spans="1:4" x14ac:dyDescent="0.2">
      <c r="A3125" t="s">
        <v>5537</v>
      </c>
      <c r="B3125" t="s">
        <v>2549</v>
      </c>
      <c r="C3125" t="s">
        <v>2563</v>
      </c>
      <c r="D3125" t="s">
        <v>9562</v>
      </c>
    </row>
    <row r="3126" spans="1:4" x14ac:dyDescent="0.2">
      <c r="A3126" t="s">
        <v>9702</v>
      </c>
      <c r="B3126" t="s">
        <v>2549</v>
      </c>
      <c r="C3126" t="s">
        <v>2588</v>
      </c>
      <c r="D3126" t="s">
        <v>9565</v>
      </c>
    </row>
    <row r="3127" spans="1:4" x14ac:dyDescent="0.2">
      <c r="A3127" t="s">
        <v>5538</v>
      </c>
      <c r="B3127" t="s">
        <v>2549</v>
      </c>
      <c r="C3127" t="s">
        <v>2546</v>
      </c>
      <c r="D3127" t="s">
        <v>9560</v>
      </c>
    </row>
    <row r="3128" spans="1:4" x14ac:dyDescent="0.2">
      <c r="A3128" t="s">
        <v>5539</v>
      </c>
      <c r="B3128" t="s">
        <v>2549</v>
      </c>
      <c r="C3128" t="s">
        <v>2546</v>
      </c>
      <c r="D3128" t="s">
        <v>9560</v>
      </c>
    </row>
    <row r="3129" spans="1:4" x14ac:dyDescent="0.2">
      <c r="A3129" t="s">
        <v>5540</v>
      </c>
      <c r="B3129" t="s">
        <v>2549</v>
      </c>
      <c r="C3129" t="s">
        <v>2546</v>
      </c>
      <c r="D3129" t="s">
        <v>9560</v>
      </c>
    </row>
    <row r="3130" spans="1:4" x14ac:dyDescent="0.2">
      <c r="A3130" t="s">
        <v>5541</v>
      </c>
      <c r="B3130" t="s">
        <v>2549</v>
      </c>
      <c r="C3130" t="s">
        <v>2563</v>
      </c>
      <c r="D3130" t="s">
        <v>9562</v>
      </c>
    </row>
    <row r="3131" spans="1:4" x14ac:dyDescent="0.2">
      <c r="A3131" t="s">
        <v>5542</v>
      </c>
      <c r="B3131" t="s">
        <v>2549</v>
      </c>
      <c r="C3131" t="s">
        <v>2563</v>
      </c>
      <c r="D3131" t="s">
        <v>9562</v>
      </c>
    </row>
    <row r="3132" spans="1:4" x14ac:dyDescent="0.2">
      <c r="A3132" t="s">
        <v>5543</v>
      </c>
      <c r="B3132" t="s">
        <v>2549</v>
      </c>
      <c r="C3132" t="s">
        <v>2546</v>
      </c>
      <c r="D3132" t="s">
        <v>9560</v>
      </c>
    </row>
    <row r="3133" spans="1:4" x14ac:dyDescent="0.2">
      <c r="A3133" t="s">
        <v>5544</v>
      </c>
      <c r="B3133" t="s">
        <v>2544</v>
      </c>
      <c r="C3133" t="s">
        <v>2546</v>
      </c>
      <c r="D3133" t="s">
        <v>9561</v>
      </c>
    </row>
    <row r="3134" spans="1:4" x14ac:dyDescent="0.2">
      <c r="A3134" t="s">
        <v>5545</v>
      </c>
      <c r="B3134" t="s">
        <v>2544</v>
      </c>
      <c r="C3134" t="s">
        <v>2588</v>
      </c>
      <c r="D3134" t="s">
        <v>9567</v>
      </c>
    </row>
    <row r="3135" spans="1:4" x14ac:dyDescent="0.2">
      <c r="A3135" t="s">
        <v>9703</v>
      </c>
      <c r="B3135" t="s">
        <v>2549</v>
      </c>
      <c r="C3135" t="s">
        <v>2588</v>
      </c>
      <c r="D3135" t="s">
        <v>9565</v>
      </c>
    </row>
    <row r="3136" spans="1:4" x14ac:dyDescent="0.2">
      <c r="A3136" t="s">
        <v>9704</v>
      </c>
      <c r="B3136" t="s">
        <v>2544</v>
      </c>
      <c r="C3136" t="s">
        <v>2588</v>
      </c>
      <c r="D3136" t="s">
        <v>9567</v>
      </c>
    </row>
    <row r="3137" spans="1:4" x14ac:dyDescent="0.2">
      <c r="A3137" t="s">
        <v>9705</v>
      </c>
      <c r="B3137" t="s">
        <v>2549</v>
      </c>
      <c r="C3137" t="s">
        <v>2588</v>
      </c>
      <c r="D3137" t="s">
        <v>9565</v>
      </c>
    </row>
    <row r="3138" spans="1:4" x14ac:dyDescent="0.2">
      <c r="A3138" t="s">
        <v>9706</v>
      </c>
      <c r="B3138" t="s">
        <v>2549</v>
      </c>
      <c r="C3138" t="s">
        <v>2588</v>
      </c>
      <c r="D3138" t="s">
        <v>9565</v>
      </c>
    </row>
    <row r="3139" spans="1:4" x14ac:dyDescent="0.2">
      <c r="A3139" t="s">
        <v>9707</v>
      </c>
      <c r="B3139" t="s">
        <v>2549</v>
      </c>
      <c r="C3139" t="s">
        <v>2588</v>
      </c>
      <c r="D3139" t="s">
        <v>9565</v>
      </c>
    </row>
    <row r="3140" spans="1:4" x14ac:dyDescent="0.2">
      <c r="A3140" t="s">
        <v>5546</v>
      </c>
      <c r="B3140" t="s">
        <v>2549</v>
      </c>
      <c r="C3140" t="s">
        <v>2546</v>
      </c>
      <c r="D3140" t="s">
        <v>9560</v>
      </c>
    </row>
    <row r="3141" spans="1:4" x14ac:dyDescent="0.2">
      <c r="A3141" t="s">
        <v>5547</v>
      </c>
      <c r="B3141" t="s">
        <v>2549</v>
      </c>
      <c r="C3141" t="s">
        <v>2546</v>
      </c>
      <c r="D3141" t="s">
        <v>9560</v>
      </c>
    </row>
    <row r="3142" spans="1:4" x14ac:dyDescent="0.2">
      <c r="A3142" t="s">
        <v>5548</v>
      </c>
      <c r="B3142" t="s">
        <v>2549</v>
      </c>
      <c r="C3142" t="s">
        <v>2546</v>
      </c>
      <c r="D3142" t="s">
        <v>9560</v>
      </c>
    </row>
    <row r="3143" spans="1:4" x14ac:dyDescent="0.2">
      <c r="A3143" t="s">
        <v>5549</v>
      </c>
      <c r="B3143" t="s">
        <v>2544</v>
      </c>
      <c r="C3143" t="s">
        <v>2546</v>
      </c>
      <c r="D3143" t="s">
        <v>9561</v>
      </c>
    </row>
    <row r="3144" spans="1:4" x14ac:dyDescent="0.2">
      <c r="A3144" t="s">
        <v>5550</v>
      </c>
      <c r="B3144" t="s">
        <v>2549</v>
      </c>
      <c r="C3144" t="s">
        <v>2546</v>
      </c>
      <c r="D3144" t="s">
        <v>9560</v>
      </c>
    </row>
    <row r="3145" spans="1:4" x14ac:dyDescent="0.2">
      <c r="A3145" t="s">
        <v>5551</v>
      </c>
      <c r="B3145" t="s">
        <v>2549</v>
      </c>
      <c r="C3145" t="s">
        <v>2546</v>
      </c>
      <c r="D3145" t="s">
        <v>9560</v>
      </c>
    </row>
    <row r="3146" spans="1:4" x14ac:dyDescent="0.2">
      <c r="A3146" t="s">
        <v>5552</v>
      </c>
      <c r="B3146" t="s">
        <v>2549</v>
      </c>
      <c r="C3146" t="s">
        <v>2546</v>
      </c>
      <c r="D3146" t="s">
        <v>9560</v>
      </c>
    </row>
    <row r="3147" spans="1:4" x14ac:dyDescent="0.2">
      <c r="A3147" t="s">
        <v>5553</v>
      </c>
      <c r="B3147" t="s">
        <v>2549</v>
      </c>
      <c r="C3147" t="s">
        <v>2546</v>
      </c>
      <c r="D3147" t="s">
        <v>9560</v>
      </c>
    </row>
    <row r="3148" spans="1:4" x14ac:dyDescent="0.2">
      <c r="A3148" t="s">
        <v>5554</v>
      </c>
      <c r="B3148" t="s">
        <v>2549</v>
      </c>
      <c r="C3148" t="s">
        <v>2546</v>
      </c>
      <c r="D3148" t="s">
        <v>9560</v>
      </c>
    </row>
    <row r="3149" spans="1:4" x14ac:dyDescent="0.2">
      <c r="A3149" t="s">
        <v>5555</v>
      </c>
      <c r="B3149" t="s">
        <v>2549</v>
      </c>
      <c r="C3149" t="s">
        <v>2546</v>
      </c>
      <c r="D3149" t="s">
        <v>9560</v>
      </c>
    </row>
    <row r="3150" spans="1:4" x14ac:dyDescent="0.2">
      <c r="A3150" t="s">
        <v>5556</v>
      </c>
      <c r="B3150" t="s">
        <v>2549</v>
      </c>
      <c r="C3150" t="s">
        <v>2546</v>
      </c>
      <c r="D3150" t="s">
        <v>9560</v>
      </c>
    </row>
    <row r="3151" spans="1:4" x14ac:dyDescent="0.2">
      <c r="A3151" t="s">
        <v>9708</v>
      </c>
      <c r="B3151" t="s">
        <v>2544</v>
      </c>
      <c r="C3151" t="s">
        <v>2588</v>
      </c>
      <c r="D3151" t="s">
        <v>9567</v>
      </c>
    </row>
    <row r="3152" spans="1:4" x14ac:dyDescent="0.2">
      <c r="A3152" t="s">
        <v>5557</v>
      </c>
      <c r="B3152" t="s">
        <v>2549</v>
      </c>
      <c r="C3152" t="s">
        <v>2546</v>
      </c>
      <c r="D3152" t="s">
        <v>9560</v>
      </c>
    </row>
    <row r="3153" spans="1:4" x14ac:dyDescent="0.2">
      <c r="A3153" t="s">
        <v>5558</v>
      </c>
      <c r="B3153" t="s">
        <v>2549</v>
      </c>
      <c r="C3153" t="s">
        <v>2546</v>
      </c>
      <c r="D3153" t="s">
        <v>9560</v>
      </c>
    </row>
    <row r="3154" spans="1:4" x14ac:dyDescent="0.2">
      <c r="A3154" t="s">
        <v>5559</v>
      </c>
      <c r="B3154" t="s">
        <v>2544</v>
      </c>
      <c r="C3154" t="s">
        <v>2563</v>
      </c>
      <c r="D3154" t="s">
        <v>9563</v>
      </c>
    </row>
    <row r="3155" spans="1:4" x14ac:dyDescent="0.2">
      <c r="A3155" t="s">
        <v>5560</v>
      </c>
      <c r="B3155" t="s">
        <v>2544</v>
      </c>
      <c r="C3155" t="s">
        <v>2563</v>
      </c>
      <c r="D3155" t="s">
        <v>9563</v>
      </c>
    </row>
    <row r="3156" spans="1:4" x14ac:dyDescent="0.2">
      <c r="A3156" t="s">
        <v>5561</v>
      </c>
      <c r="B3156" t="s">
        <v>2544</v>
      </c>
      <c r="C3156" t="s">
        <v>2563</v>
      </c>
      <c r="D3156" t="s">
        <v>9563</v>
      </c>
    </row>
    <row r="3157" spans="1:4" x14ac:dyDescent="0.2">
      <c r="A3157" t="s">
        <v>5562</v>
      </c>
      <c r="B3157" t="s">
        <v>2549</v>
      </c>
      <c r="C3157" t="s">
        <v>2546</v>
      </c>
      <c r="D3157" t="s">
        <v>9560</v>
      </c>
    </row>
    <row r="3158" spans="1:4" x14ac:dyDescent="0.2">
      <c r="A3158" t="s">
        <v>5563</v>
      </c>
      <c r="B3158" t="s">
        <v>2549</v>
      </c>
      <c r="C3158" t="s">
        <v>2563</v>
      </c>
      <c r="D3158" t="s">
        <v>9562</v>
      </c>
    </row>
    <row r="3159" spans="1:4" x14ac:dyDescent="0.2">
      <c r="A3159" t="s">
        <v>9709</v>
      </c>
      <c r="B3159" t="s">
        <v>2544</v>
      </c>
      <c r="C3159" t="s">
        <v>2546</v>
      </c>
      <c r="D3159" t="s">
        <v>9561</v>
      </c>
    </row>
    <row r="3160" spans="1:4" x14ac:dyDescent="0.2">
      <c r="A3160" t="s">
        <v>5564</v>
      </c>
      <c r="B3160" t="s">
        <v>2549</v>
      </c>
      <c r="C3160" t="s">
        <v>2546</v>
      </c>
      <c r="D3160" t="s">
        <v>9560</v>
      </c>
    </row>
    <row r="3161" spans="1:4" x14ac:dyDescent="0.2">
      <c r="A3161" t="s">
        <v>5565</v>
      </c>
      <c r="B3161" t="s">
        <v>2549</v>
      </c>
      <c r="C3161" t="s">
        <v>2546</v>
      </c>
      <c r="D3161" t="s">
        <v>9560</v>
      </c>
    </row>
    <row r="3162" spans="1:4" x14ac:dyDescent="0.2">
      <c r="A3162" t="s">
        <v>5566</v>
      </c>
      <c r="B3162" t="s">
        <v>2549</v>
      </c>
      <c r="C3162" t="s">
        <v>2546</v>
      </c>
      <c r="D3162" t="s">
        <v>9560</v>
      </c>
    </row>
    <row r="3163" spans="1:4" x14ac:dyDescent="0.2">
      <c r="A3163" t="s">
        <v>5567</v>
      </c>
      <c r="B3163" t="s">
        <v>2549</v>
      </c>
      <c r="C3163" t="s">
        <v>2546</v>
      </c>
      <c r="D3163" t="s">
        <v>9560</v>
      </c>
    </row>
    <row r="3164" spans="1:4" x14ac:dyDescent="0.2">
      <c r="A3164" t="s">
        <v>5568</v>
      </c>
      <c r="B3164" t="s">
        <v>2549</v>
      </c>
      <c r="C3164" t="s">
        <v>2563</v>
      </c>
      <c r="D3164" t="s">
        <v>9562</v>
      </c>
    </row>
    <row r="3165" spans="1:4" x14ac:dyDescent="0.2">
      <c r="A3165" t="s">
        <v>5569</v>
      </c>
      <c r="B3165" t="s">
        <v>2549</v>
      </c>
      <c r="C3165" t="s">
        <v>2563</v>
      </c>
      <c r="D3165" t="s">
        <v>9562</v>
      </c>
    </row>
    <row r="3166" spans="1:4" x14ac:dyDescent="0.2">
      <c r="A3166" t="s">
        <v>5571</v>
      </c>
      <c r="B3166" t="s">
        <v>2549</v>
      </c>
      <c r="C3166" t="s">
        <v>2546</v>
      </c>
      <c r="D3166" t="s">
        <v>9560</v>
      </c>
    </row>
    <row r="3167" spans="1:4" x14ac:dyDescent="0.2">
      <c r="A3167" t="s">
        <v>5570</v>
      </c>
      <c r="B3167" t="s">
        <v>2549</v>
      </c>
      <c r="C3167" t="s">
        <v>2546</v>
      </c>
      <c r="D3167" t="s">
        <v>9560</v>
      </c>
    </row>
    <row r="3168" spans="1:4" x14ac:dyDescent="0.2">
      <c r="A3168" t="s">
        <v>5572</v>
      </c>
      <c r="B3168" t="s">
        <v>2549</v>
      </c>
      <c r="C3168" t="s">
        <v>2546</v>
      </c>
      <c r="D3168" t="s">
        <v>9560</v>
      </c>
    </row>
    <row r="3169" spans="1:4" x14ac:dyDescent="0.2">
      <c r="A3169" t="s">
        <v>5573</v>
      </c>
      <c r="B3169" t="s">
        <v>2549</v>
      </c>
      <c r="C3169" t="s">
        <v>2563</v>
      </c>
      <c r="D3169" t="s">
        <v>9562</v>
      </c>
    </row>
    <row r="3170" spans="1:4" x14ac:dyDescent="0.2">
      <c r="A3170" t="s">
        <v>5574</v>
      </c>
      <c r="B3170" t="s">
        <v>2549</v>
      </c>
      <c r="C3170" t="s">
        <v>2546</v>
      </c>
      <c r="D3170" t="s">
        <v>9560</v>
      </c>
    </row>
    <row r="3171" spans="1:4" x14ac:dyDescent="0.2">
      <c r="A3171" t="s">
        <v>5575</v>
      </c>
      <c r="B3171" t="s">
        <v>2549</v>
      </c>
      <c r="C3171" t="s">
        <v>2546</v>
      </c>
      <c r="D3171" t="s">
        <v>9560</v>
      </c>
    </row>
    <row r="3172" spans="1:4" x14ac:dyDescent="0.2">
      <c r="A3172" t="s">
        <v>9710</v>
      </c>
      <c r="B3172" t="s">
        <v>2549</v>
      </c>
      <c r="C3172" t="s">
        <v>2588</v>
      </c>
      <c r="D3172" t="s">
        <v>9565</v>
      </c>
    </row>
    <row r="3173" spans="1:4" x14ac:dyDescent="0.2">
      <c r="A3173" t="s">
        <v>9711</v>
      </c>
      <c r="B3173" t="s">
        <v>2549</v>
      </c>
      <c r="C3173" t="s">
        <v>2588</v>
      </c>
      <c r="D3173" t="s">
        <v>9565</v>
      </c>
    </row>
    <row r="3174" spans="1:4" x14ac:dyDescent="0.2">
      <c r="A3174" t="s">
        <v>5576</v>
      </c>
      <c r="B3174" t="s">
        <v>2544</v>
      </c>
      <c r="C3174" t="s">
        <v>2546</v>
      </c>
      <c r="D3174" t="s">
        <v>9561</v>
      </c>
    </row>
    <row r="3175" spans="1:4" x14ac:dyDescent="0.2">
      <c r="A3175" t="s">
        <v>5577</v>
      </c>
      <c r="B3175" t="s">
        <v>2544</v>
      </c>
      <c r="C3175" t="s">
        <v>2546</v>
      </c>
      <c r="D3175" t="s">
        <v>9561</v>
      </c>
    </row>
    <row r="3176" spans="1:4" x14ac:dyDescent="0.2">
      <c r="A3176" t="s">
        <v>5578</v>
      </c>
      <c r="B3176" t="s">
        <v>2544</v>
      </c>
      <c r="C3176" t="s">
        <v>2563</v>
      </c>
      <c r="D3176" t="s">
        <v>9563</v>
      </c>
    </row>
    <row r="3177" spans="1:4" x14ac:dyDescent="0.2">
      <c r="A3177" t="s">
        <v>5579</v>
      </c>
      <c r="B3177" t="s">
        <v>2549</v>
      </c>
      <c r="C3177" t="s">
        <v>2546</v>
      </c>
      <c r="D3177" t="s">
        <v>9560</v>
      </c>
    </row>
    <row r="3178" spans="1:4" x14ac:dyDescent="0.2">
      <c r="A3178" t="s">
        <v>5580</v>
      </c>
      <c r="B3178" t="s">
        <v>2549</v>
      </c>
      <c r="C3178" t="s">
        <v>2546</v>
      </c>
      <c r="D3178" t="s">
        <v>9560</v>
      </c>
    </row>
    <row r="3179" spans="1:4" x14ac:dyDescent="0.2">
      <c r="A3179" t="s">
        <v>5581</v>
      </c>
      <c r="B3179" t="s">
        <v>2549</v>
      </c>
      <c r="C3179" t="s">
        <v>2546</v>
      </c>
      <c r="D3179" t="s">
        <v>9560</v>
      </c>
    </row>
    <row r="3180" spans="1:4" x14ac:dyDescent="0.2">
      <c r="A3180" t="s">
        <v>5582</v>
      </c>
      <c r="B3180" t="s">
        <v>2549</v>
      </c>
      <c r="C3180" t="s">
        <v>2546</v>
      </c>
      <c r="D3180" t="s">
        <v>9560</v>
      </c>
    </row>
    <row r="3181" spans="1:4" x14ac:dyDescent="0.2">
      <c r="A3181" t="s">
        <v>5583</v>
      </c>
      <c r="B3181" t="s">
        <v>2544</v>
      </c>
      <c r="C3181" t="s">
        <v>2546</v>
      </c>
      <c r="D3181" t="s">
        <v>9561</v>
      </c>
    </row>
    <row r="3182" spans="1:4" x14ac:dyDescent="0.2">
      <c r="A3182" t="s">
        <v>5584</v>
      </c>
      <c r="B3182" t="s">
        <v>2544</v>
      </c>
      <c r="C3182" t="s">
        <v>2546</v>
      </c>
      <c r="D3182" t="s">
        <v>9561</v>
      </c>
    </row>
    <row r="3183" spans="1:4" x14ac:dyDescent="0.2">
      <c r="A3183" t="s">
        <v>5585</v>
      </c>
      <c r="B3183" t="s">
        <v>2549</v>
      </c>
      <c r="C3183" t="s">
        <v>2546</v>
      </c>
      <c r="D3183" t="s">
        <v>9560</v>
      </c>
    </row>
    <row r="3184" spans="1:4" x14ac:dyDescent="0.2">
      <c r="A3184" t="s">
        <v>5586</v>
      </c>
      <c r="B3184" t="s">
        <v>2549</v>
      </c>
      <c r="C3184" t="s">
        <v>2563</v>
      </c>
      <c r="D3184" t="s">
        <v>9562</v>
      </c>
    </row>
    <row r="3185" spans="1:4" x14ac:dyDescent="0.2">
      <c r="A3185" t="s">
        <v>5587</v>
      </c>
      <c r="B3185" t="s">
        <v>2549</v>
      </c>
      <c r="C3185" t="s">
        <v>2563</v>
      </c>
      <c r="D3185" t="s">
        <v>9562</v>
      </c>
    </row>
    <row r="3186" spans="1:4" x14ac:dyDescent="0.2">
      <c r="A3186" t="s">
        <v>5588</v>
      </c>
      <c r="B3186" t="s">
        <v>2549</v>
      </c>
      <c r="C3186" t="s">
        <v>2546</v>
      </c>
      <c r="D3186" t="s">
        <v>9560</v>
      </c>
    </row>
    <row r="3187" spans="1:4" x14ac:dyDescent="0.2">
      <c r="A3187" t="s">
        <v>5589</v>
      </c>
      <c r="B3187" t="s">
        <v>2549</v>
      </c>
      <c r="C3187" t="s">
        <v>2546</v>
      </c>
      <c r="D3187" t="s">
        <v>9560</v>
      </c>
    </row>
    <row r="3188" spans="1:4" x14ac:dyDescent="0.2">
      <c r="A3188" t="s">
        <v>5590</v>
      </c>
      <c r="B3188" t="s">
        <v>2544</v>
      </c>
      <c r="C3188" t="s">
        <v>2563</v>
      </c>
      <c r="D3188" t="s">
        <v>9563</v>
      </c>
    </row>
    <row r="3189" spans="1:4" x14ac:dyDescent="0.2">
      <c r="A3189" t="s">
        <v>5591</v>
      </c>
      <c r="B3189" t="s">
        <v>2549</v>
      </c>
      <c r="C3189" t="s">
        <v>2546</v>
      </c>
      <c r="D3189" t="s">
        <v>9560</v>
      </c>
    </row>
    <row r="3190" spans="1:4" x14ac:dyDescent="0.2">
      <c r="A3190" t="s">
        <v>5592</v>
      </c>
      <c r="B3190" t="s">
        <v>2549</v>
      </c>
      <c r="C3190" t="s">
        <v>2546</v>
      </c>
      <c r="D3190" t="s">
        <v>9560</v>
      </c>
    </row>
    <row r="3191" spans="1:4" x14ac:dyDescent="0.2">
      <c r="A3191" t="s">
        <v>5593</v>
      </c>
      <c r="B3191" t="s">
        <v>2549</v>
      </c>
      <c r="C3191" t="s">
        <v>2546</v>
      </c>
      <c r="D3191" t="s">
        <v>9560</v>
      </c>
    </row>
    <row r="3192" spans="1:4" x14ac:dyDescent="0.2">
      <c r="A3192" t="s">
        <v>5594</v>
      </c>
      <c r="B3192" t="s">
        <v>2549</v>
      </c>
      <c r="C3192" t="s">
        <v>2546</v>
      </c>
      <c r="D3192" t="s">
        <v>9560</v>
      </c>
    </row>
    <row r="3193" spans="1:4" x14ac:dyDescent="0.2">
      <c r="A3193" t="s">
        <v>5595</v>
      </c>
      <c r="B3193" t="s">
        <v>2549</v>
      </c>
      <c r="C3193" t="s">
        <v>2546</v>
      </c>
      <c r="D3193" t="s">
        <v>9560</v>
      </c>
    </row>
    <row r="3194" spans="1:4" x14ac:dyDescent="0.2">
      <c r="A3194" t="s">
        <v>5596</v>
      </c>
      <c r="B3194" t="s">
        <v>2549</v>
      </c>
      <c r="C3194" t="s">
        <v>2546</v>
      </c>
      <c r="D3194" t="s">
        <v>9560</v>
      </c>
    </row>
    <row r="3195" spans="1:4" x14ac:dyDescent="0.2">
      <c r="A3195" t="s">
        <v>5597</v>
      </c>
      <c r="B3195" t="s">
        <v>2544</v>
      </c>
      <c r="C3195" t="s">
        <v>2546</v>
      </c>
      <c r="D3195" t="s">
        <v>9561</v>
      </c>
    </row>
    <row r="3196" spans="1:4" x14ac:dyDescent="0.2">
      <c r="A3196" t="s">
        <v>5598</v>
      </c>
      <c r="B3196" t="s">
        <v>2544</v>
      </c>
      <c r="C3196" t="s">
        <v>2546</v>
      </c>
      <c r="D3196" t="s">
        <v>9561</v>
      </c>
    </row>
    <row r="3197" spans="1:4" x14ac:dyDescent="0.2">
      <c r="A3197" t="s">
        <v>9712</v>
      </c>
      <c r="B3197" t="s">
        <v>2544</v>
      </c>
      <c r="C3197" t="s">
        <v>2588</v>
      </c>
      <c r="D3197" t="s">
        <v>9567</v>
      </c>
    </row>
    <row r="3198" spans="1:4" x14ac:dyDescent="0.2">
      <c r="A3198" t="s">
        <v>5599</v>
      </c>
      <c r="B3198" t="s">
        <v>2549</v>
      </c>
      <c r="C3198" t="s">
        <v>2546</v>
      </c>
      <c r="D3198" t="s">
        <v>9560</v>
      </c>
    </row>
    <row r="3199" spans="1:4" x14ac:dyDescent="0.2">
      <c r="A3199" t="s">
        <v>9713</v>
      </c>
      <c r="B3199" t="s">
        <v>2549</v>
      </c>
      <c r="C3199" t="s">
        <v>2588</v>
      </c>
      <c r="D3199" t="s">
        <v>9565</v>
      </c>
    </row>
    <row r="3200" spans="1:4" x14ac:dyDescent="0.2">
      <c r="A3200" t="s">
        <v>9714</v>
      </c>
      <c r="B3200" t="s">
        <v>2549</v>
      </c>
      <c r="C3200" t="s">
        <v>2588</v>
      </c>
      <c r="D3200" t="s">
        <v>9565</v>
      </c>
    </row>
    <row r="3201" spans="1:4" x14ac:dyDescent="0.2">
      <c r="A3201" t="s">
        <v>9715</v>
      </c>
      <c r="B3201" t="s">
        <v>2549</v>
      </c>
      <c r="C3201" t="s">
        <v>2588</v>
      </c>
      <c r="D3201" t="s">
        <v>9565</v>
      </c>
    </row>
    <row r="3202" spans="1:4" x14ac:dyDescent="0.2">
      <c r="A3202" t="s">
        <v>9716</v>
      </c>
      <c r="B3202" t="s">
        <v>2549</v>
      </c>
      <c r="C3202" t="s">
        <v>2588</v>
      </c>
      <c r="D3202" t="s">
        <v>9565</v>
      </c>
    </row>
    <row r="3203" spans="1:4" x14ac:dyDescent="0.2">
      <c r="A3203" t="s">
        <v>5600</v>
      </c>
      <c r="B3203" t="s">
        <v>2549</v>
      </c>
      <c r="C3203" t="s">
        <v>2546</v>
      </c>
      <c r="D3203" t="s">
        <v>9560</v>
      </c>
    </row>
    <row r="3204" spans="1:4" x14ac:dyDescent="0.2">
      <c r="A3204" t="s">
        <v>5601</v>
      </c>
      <c r="B3204" t="s">
        <v>2549</v>
      </c>
      <c r="C3204" t="s">
        <v>2546</v>
      </c>
      <c r="D3204" t="s">
        <v>9560</v>
      </c>
    </row>
    <row r="3205" spans="1:4" x14ac:dyDescent="0.2">
      <c r="A3205" t="s">
        <v>5602</v>
      </c>
      <c r="B3205" t="s">
        <v>2549</v>
      </c>
      <c r="C3205" t="s">
        <v>2546</v>
      </c>
      <c r="D3205" t="s">
        <v>9560</v>
      </c>
    </row>
    <row r="3206" spans="1:4" x14ac:dyDescent="0.2">
      <c r="A3206" t="s">
        <v>5603</v>
      </c>
      <c r="B3206" t="s">
        <v>2544</v>
      </c>
      <c r="C3206" t="s">
        <v>2563</v>
      </c>
      <c r="D3206" t="s">
        <v>9563</v>
      </c>
    </row>
    <row r="3207" spans="1:4" x14ac:dyDescent="0.2">
      <c r="A3207" t="s">
        <v>5604</v>
      </c>
      <c r="B3207" t="s">
        <v>2544</v>
      </c>
      <c r="C3207" t="s">
        <v>2563</v>
      </c>
      <c r="D3207" t="s">
        <v>9563</v>
      </c>
    </row>
    <row r="3208" spans="1:4" x14ac:dyDescent="0.2">
      <c r="A3208" t="s">
        <v>5605</v>
      </c>
      <c r="B3208" t="s">
        <v>2544</v>
      </c>
      <c r="C3208" t="s">
        <v>2563</v>
      </c>
      <c r="D3208" t="s">
        <v>9563</v>
      </c>
    </row>
    <row r="3209" spans="1:4" x14ac:dyDescent="0.2">
      <c r="A3209" t="s">
        <v>5606</v>
      </c>
      <c r="B3209" t="s">
        <v>2549</v>
      </c>
      <c r="C3209" t="s">
        <v>2546</v>
      </c>
      <c r="D3209" t="s">
        <v>9560</v>
      </c>
    </row>
    <row r="3210" spans="1:4" x14ac:dyDescent="0.2">
      <c r="A3210" t="s">
        <v>5607</v>
      </c>
      <c r="B3210" t="s">
        <v>2549</v>
      </c>
      <c r="C3210" t="s">
        <v>2546</v>
      </c>
      <c r="D3210" t="s">
        <v>9560</v>
      </c>
    </row>
    <row r="3211" spans="1:4" x14ac:dyDescent="0.2">
      <c r="A3211" t="s">
        <v>5608</v>
      </c>
      <c r="B3211" t="s">
        <v>2549</v>
      </c>
      <c r="C3211" t="s">
        <v>2546</v>
      </c>
      <c r="D3211" t="s">
        <v>9560</v>
      </c>
    </row>
    <row r="3212" spans="1:4" x14ac:dyDescent="0.2">
      <c r="A3212" t="s">
        <v>5609</v>
      </c>
      <c r="B3212" t="s">
        <v>2549</v>
      </c>
      <c r="C3212" t="s">
        <v>2546</v>
      </c>
      <c r="D3212" t="s">
        <v>9560</v>
      </c>
    </row>
    <row r="3213" spans="1:4" x14ac:dyDescent="0.2">
      <c r="A3213" t="s">
        <v>5610</v>
      </c>
      <c r="B3213" t="s">
        <v>2544</v>
      </c>
      <c r="C3213" t="s">
        <v>2546</v>
      </c>
      <c r="D3213" t="s">
        <v>9561</v>
      </c>
    </row>
    <row r="3214" spans="1:4" x14ac:dyDescent="0.2">
      <c r="A3214" t="s">
        <v>5611</v>
      </c>
      <c r="B3214" t="s">
        <v>2549</v>
      </c>
      <c r="C3214" t="s">
        <v>2546</v>
      </c>
      <c r="D3214" t="s">
        <v>9560</v>
      </c>
    </row>
    <row r="3215" spans="1:4" x14ac:dyDescent="0.2">
      <c r="A3215" t="s">
        <v>5612</v>
      </c>
      <c r="B3215" t="s">
        <v>2544</v>
      </c>
      <c r="C3215" t="s">
        <v>2546</v>
      </c>
      <c r="D3215" t="s">
        <v>9561</v>
      </c>
    </row>
    <row r="3216" spans="1:4" x14ac:dyDescent="0.2">
      <c r="A3216" t="s">
        <v>5613</v>
      </c>
      <c r="B3216" t="s">
        <v>2544</v>
      </c>
      <c r="C3216" t="s">
        <v>2546</v>
      </c>
      <c r="D3216" t="s">
        <v>9561</v>
      </c>
    </row>
    <row r="3217" spans="1:4" x14ac:dyDescent="0.2">
      <c r="A3217" t="s">
        <v>5614</v>
      </c>
      <c r="B3217" t="s">
        <v>2544</v>
      </c>
      <c r="C3217" t="s">
        <v>2546</v>
      </c>
      <c r="D3217" t="s">
        <v>9561</v>
      </c>
    </row>
    <row r="3218" spans="1:4" x14ac:dyDescent="0.2">
      <c r="A3218" t="s">
        <v>5615</v>
      </c>
      <c r="B3218" t="s">
        <v>2549</v>
      </c>
      <c r="C3218" t="s">
        <v>2546</v>
      </c>
      <c r="D3218" t="s">
        <v>9560</v>
      </c>
    </row>
    <row r="3219" spans="1:4" x14ac:dyDescent="0.2">
      <c r="A3219" t="s">
        <v>5616</v>
      </c>
      <c r="B3219" t="s">
        <v>2544</v>
      </c>
      <c r="C3219" t="s">
        <v>2546</v>
      </c>
      <c r="D3219" t="s">
        <v>9561</v>
      </c>
    </row>
    <row r="3220" spans="1:4" x14ac:dyDescent="0.2">
      <c r="A3220" t="s">
        <v>5617</v>
      </c>
      <c r="B3220" t="s">
        <v>2544</v>
      </c>
      <c r="C3220" t="s">
        <v>2546</v>
      </c>
      <c r="D3220" t="s">
        <v>9561</v>
      </c>
    </row>
    <row r="3221" spans="1:4" x14ac:dyDescent="0.2">
      <c r="A3221" t="s">
        <v>5618</v>
      </c>
      <c r="B3221" t="s">
        <v>2549</v>
      </c>
      <c r="C3221" t="s">
        <v>2546</v>
      </c>
      <c r="D3221" t="s">
        <v>9560</v>
      </c>
    </row>
    <row r="3222" spans="1:4" x14ac:dyDescent="0.2">
      <c r="A3222" t="s">
        <v>5619</v>
      </c>
      <c r="B3222" t="s">
        <v>2549</v>
      </c>
      <c r="C3222" t="s">
        <v>2546</v>
      </c>
      <c r="D3222" t="s">
        <v>9560</v>
      </c>
    </row>
    <row r="3223" spans="1:4" x14ac:dyDescent="0.2">
      <c r="A3223" t="s">
        <v>5620</v>
      </c>
      <c r="B3223" t="s">
        <v>2544</v>
      </c>
      <c r="C3223" t="s">
        <v>2546</v>
      </c>
      <c r="D3223" t="s">
        <v>9561</v>
      </c>
    </row>
    <row r="3224" spans="1:4" x14ac:dyDescent="0.2">
      <c r="A3224" t="s">
        <v>5621</v>
      </c>
      <c r="B3224" t="s">
        <v>2544</v>
      </c>
      <c r="C3224" t="s">
        <v>2546</v>
      </c>
      <c r="D3224" t="s">
        <v>9561</v>
      </c>
    </row>
    <row r="3225" spans="1:4" x14ac:dyDescent="0.2">
      <c r="A3225" t="s">
        <v>5622</v>
      </c>
      <c r="B3225" t="s">
        <v>2544</v>
      </c>
      <c r="C3225" t="s">
        <v>2546</v>
      </c>
      <c r="D3225" t="s">
        <v>9561</v>
      </c>
    </row>
    <row r="3226" spans="1:4" x14ac:dyDescent="0.2">
      <c r="A3226" t="s">
        <v>5623</v>
      </c>
      <c r="B3226" t="s">
        <v>2549</v>
      </c>
      <c r="C3226" t="s">
        <v>2563</v>
      </c>
      <c r="D3226" t="s">
        <v>9562</v>
      </c>
    </row>
    <row r="3227" spans="1:4" x14ac:dyDescent="0.2">
      <c r="A3227" t="s">
        <v>5624</v>
      </c>
      <c r="B3227" t="s">
        <v>2544</v>
      </c>
      <c r="C3227" t="s">
        <v>2563</v>
      </c>
      <c r="D3227" t="s">
        <v>9563</v>
      </c>
    </row>
    <row r="3228" spans="1:4" x14ac:dyDescent="0.2">
      <c r="A3228" t="s">
        <v>5625</v>
      </c>
      <c r="B3228" t="s">
        <v>2544</v>
      </c>
      <c r="C3228" t="s">
        <v>2563</v>
      </c>
      <c r="D3228" t="s">
        <v>9563</v>
      </c>
    </row>
    <row r="3229" spans="1:4" x14ac:dyDescent="0.2">
      <c r="A3229" t="s">
        <v>5626</v>
      </c>
      <c r="B3229" t="s">
        <v>2544</v>
      </c>
      <c r="C3229" t="s">
        <v>2563</v>
      </c>
      <c r="D3229" t="s">
        <v>9563</v>
      </c>
    </row>
    <row r="3230" spans="1:4" x14ac:dyDescent="0.2">
      <c r="A3230" t="s">
        <v>5627</v>
      </c>
      <c r="B3230" t="s">
        <v>2549</v>
      </c>
      <c r="C3230" t="s">
        <v>2563</v>
      </c>
      <c r="D3230" t="s">
        <v>9562</v>
      </c>
    </row>
    <row r="3231" spans="1:4" x14ac:dyDescent="0.2">
      <c r="A3231" t="s">
        <v>5628</v>
      </c>
      <c r="B3231" t="s">
        <v>2549</v>
      </c>
      <c r="C3231" t="s">
        <v>2563</v>
      </c>
      <c r="D3231" t="s">
        <v>9562</v>
      </c>
    </row>
    <row r="3232" spans="1:4" x14ac:dyDescent="0.2">
      <c r="A3232" t="s">
        <v>5629</v>
      </c>
      <c r="B3232" t="s">
        <v>2549</v>
      </c>
      <c r="C3232" t="s">
        <v>2563</v>
      </c>
      <c r="D3232" t="s">
        <v>9562</v>
      </c>
    </row>
    <row r="3233" spans="1:4" x14ac:dyDescent="0.2">
      <c r="A3233" t="s">
        <v>5630</v>
      </c>
      <c r="B3233" t="s">
        <v>2544</v>
      </c>
      <c r="C3233" t="s">
        <v>2546</v>
      </c>
      <c r="D3233" t="s">
        <v>9561</v>
      </c>
    </row>
    <row r="3234" spans="1:4" x14ac:dyDescent="0.2">
      <c r="A3234" t="s">
        <v>5631</v>
      </c>
      <c r="B3234" t="s">
        <v>2544</v>
      </c>
      <c r="C3234" t="s">
        <v>2546</v>
      </c>
      <c r="D3234" t="s">
        <v>9561</v>
      </c>
    </row>
    <row r="3235" spans="1:4" x14ac:dyDescent="0.2">
      <c r="A3235" t="s">
        <v>5632</v>
      </c>
      <c r="B3235" t="s">
        <v>2549</v>
      </c>
      <c r="C3235" t="s">
        <v>2546</v>
      </c>
      <c r="D3235" t="s">
        <v>9560</v>
      </c>
    </row>
    <row r="3236" spans="1:4" x14ac:dyDescent="0.2">
      <c r="A3236" t="s">
        <v>5633</v>
      </c>
      <c r="B3236" t="s">
        <v>2549</v>
      </c>
      <c r="C3236" t="s">
        <v>2546</v>
      </c>
      <c r="D3236" t="s">
        <v>9560</v>
      </c>
    </row>
    <row r="3237" spans="1:4" x14ac:dyDescent="0.2">
      <c r="A3237" t="s">
        <v>5634</v>
      </c>
      <c r="B3237" t="s">
        <v>2549</v>
      </c>
      <c r="C3237" t="s">
        <v>2546</v>
      </c>
      <c r="D3237" t="s">
        <v>9560</v>
      </c>
    </row>
    <row r="3238" spans="1:4" x14ac:dyDescent="0.2">
      <c r="A3238" t="s">
        <v>5635</v>
      </c>
      <c r="B3238" t="s">
        <v>2549</v>
      </c>
      <c r="C3238" t="s">
        <v>2546</v>
      </c>
      <c r="D3238" t="s">
        <v>9560</v>
      </c>
    </row>
    <row r="3239" spans="1:4" x14ac:dyDescent="0.2">
      <c r="A3239" t="s">
        <v>5636</v>
      </c>
      <c r="B3239" t="s">
        <v>2549</v>
      </c>
      <c r="C3239" t="s">
        <v>2546</v>
      </c>
      <c r="D3239" t="s">
        <v>9560</v>
      </c>
    </row>
    <row r="3240" spans="1:4" x14ac:dyDescent="0.2">
      <c r="A3240" t="s">
        <v>5637</v>
      </c>
      <c r="B3240" t="s">
        <v>2549</v>
      </c>
      <c r="C3240" t="s">
        <v>2546</v>
      </c>
      <c r="D3240" t="s">
        <v>9560</v>
      </c>
    </row>
    <row r="3241" spans="1:4" x14ac:dyDescent="0.2">
      <c r="A3241" t="s">
        <v>5639</v>
      </c>
      <c r="B3241" t="s">
        <v>2544</v>
      </c>
      <c r="C3241" t="s">
        <v>2563</v>
      </c>
      <c r="D3241" t="s">
        <v>9563</v>
      </c>
    </row>
    <row r="3242" spans="1:4" x14ac:dyDescent="0.2">
      <c r="A3242" t="s">
        <v>5640</v>
      </c>
      <c r="B3242" t="s">
        <v>2544</v>
      </c>
      <c r="C3242" t="s">
        <v>2563</v>
      </c>
      <c r="D3242" t="s">
        <v>9563</v>
      </c>
    </row>
    <row r="3243" spans="1:4" x14ac:dyDescent="0.2">
      <c r="A3243" t="s">
        <v>5641</v>
      </c>
      <c r="B3243" t="s">
        <v>2544</v>
      </c>
      <c r="C3243" t="s">
        <v>2563</v>
      </c>
      <c r="D3243" t="s">
        <v>9563</v>
      </c>
    </row>
    <row r="3244" spans="1:4" x14ac:dyDescent="0.2">
      <c r="A3244" t="s">
        <v>5638</v>
      </c>
      <c r="B3244" t="s">
        <v>2544</v>
      </c>
      <c r="C3244" t="s">
        <v>2563</v>
      </c>
      <c r="D3244" t="s">
        <v>9563</v>
      </c>
    </row>
    <row r="3245" spans="1:4" x14ac:dyDescent="0.2">
      <c r="A3245" t="s">
        <v>5642</v>
      </c>
      <c r="B3245" t="s">
        <v>2549</v>
      </c>
      <c r="C3245" t="s">
        <v>2563</v>
      </c>
      <c r="D3245" t="s">
        <v>9562</v>
      </c>
    </row>
    <row r="3246" spans="1:4" x14ac:dyDescent="0.2">
      <c r="A3246" t="s">
        <v>5643</v>
      </c>
      <c r="B3246" t="s">
        <v>2549</v>
      </c>
      <c r="C3246" t="s">
        <v>2546</v>
      </c>
      <c r="D3246" t="s">
        <v>9560</v>
      </c>
    </row>
    <row r="3247" spans="1:4" x14ac:dyDescent="0.2">
      <c r="A3247" t="s">
        <v>5644</v>
      </c>
      <c r="B3247" t="s">
        <v>2549</v>
      </c>
      <c r="C3247" t="s">
        <v>2546</v>
      </c>
      <c r="D3247" t="s">
        <v>9560</v>
      </c>
    </row>
    <row r="3248" spans="1:4" x14ac:dyDescent="0.2">
      <c r="A3248" t="s">
        <v>5645</v>
      </c>
      <c r="B3248" t="s">
        <v>2549</v>
      </c>
      <c r="C3248" t="s">
        <v>2546</v>
      </c>
      <c r="D3248" t="s">
        <v>9560</v>
      </c>
    </row>
    <row r="3249" spans="1:4" x14ac:dyDescent="0.2">
      <c r="A3249" t="s">
        <v>5646</v>
      </c>
      <c r="B3249" t="s">
        <v>2549</v>
      </c>
      <c r="C3249" t="s">
        <v>2546</v>
      </c>
      <c r="D3249" t="s">
        <v>9560</v>
      </c>
    </row>
    <row r="3250" spans="1:4" x14ac:dyDescent="0.2">
      <c r="A3250" t="s">
        <v>5647</v>
      </c>
      <c r="B3250" t="s">
        <v>2549</v>
      </c>
      <c r="C3250" t="s">
        <v>2546</v>
      </c>
      <c r="D3250" t="s">
        <v>9560</v>
      </c>
    </row>
    <row r="3251" spans="1:4" x14ac:dyDescent="0.2">
      <c r="A3251" t="s">
        <v>5648</v>
      </c>
      <c r="B3251" t="s">
        <v>2549</v>
      </c>
      <c r="C3251" t="s">
        <v>2546</v>
      </c>
      <c r="D3251" t="s">
        <v>9560</v>
      </c>
    </row>
    <row r="3252" spans="1:4" x14ac:dyDescent="0.2">
      <c r="A3252" t="s">
        <v>5649</v>
      </c>
      <c r="B3252" t="s">
        <v>2549</v>
      </c>
      <c r="C3252" t="s">
        <v>2546</v>
      </c>
      <c r="D3252" t="s">
        <v>9560</v>
      </c>
    </row>
    <row r="3253" spans="1:4" x14ac:dyDescent="0.2">
      <c r="A3253" t="s">
        <v>5650</v>
      </c>
      <c r="B3253" t="s">
        <v>2549</v>
      </c>
      <c r="C3253" t="s">
        <v>2546</v>
      </c>
      <c r="D3253" t="s">
        <v>9560</v>
      </c>
    </row>
    <row r="3254" spans="1:4" x14ac:dyDescent="0.2">
      <c r="A3254" t="s">
        <v>5651</v>
      </c>
      <c r="B3254" t="s">
        <v>2544</v>
      </c>
      <c r="C3254" t="s">
        <v>2546</v>
      </c>
      <c r="D3254" t="s">
        <v>9561</v>
      </c>
    </row>
    <row r="3255" spans="1:4" x14ac:dyDescent="0.2">
      <c r="A3255" t="s">
        <v>5652</v>
      </c>
      <c r="B3255" t="s">
        <v>2549</v>
      </c>
      <c r="C3255" t="s">
        <v>2546</v>
      </c>
      <c r="D3255" t="s">
        <v>9560</v>
      </c>
    </row>
    <row r="3256" spans="1:4" x14ac:dyDescent="0.2">
      <c r="A3256" t="s">
        <v>5653</v>
      </c>
      <c r="B3256" t="s">
        <v>2549</v>
      </c>
      <c r="C3256" t="s">
        <v>2546</v>
      </c>
      <c r="D3256" t="s">
        <v>9560</v>
      </c>
    </row>
    <row r="3257" spans="1:4" x14ac:dyDescent="0.2">
      <c r="A3257" t="s">
        <v>5654</v>
      </c>
      <c r="B3257" t="s">
        <v>2544</v>
      </c>
      <c r="C3257" t="s">
        <v>2546</v>
      </c>
      <c r="D3257" t="s">
        <v>9561</v>
      </c>
    </row>
    <row r="3258" spans="1:4" x14ac:dyDescent="0.2">
      <c r="A3258" t="s">
        <v>5655</v>
      </c>
      <c r="B3258" t="s">
        <v>2544</v>
      </c>
      <c r="C3258" t="s">
        <v>2546</v>
      </c>
      <c r="D3258" t="s">
        <v>9561</v>
      </c>
    </row>
    <row r="3259" spans="1:4" x14ac:dyDescent="0.2">
      <c r="A3259" t="s">
        <v>5657</v>
      </c>
      <c r="B3259" t="s">
        <v>2544</v>
      </c>
      <c r="C3259" t="s">
        <v>2546</v>
      </c>
      <c r="D3259" t="s">
        <v>9561</v>
      </c>
    </row>
    <row r="3260" spans="1:4" x14ac:dyDescent="0.2">
      <c r="A3260" t="s">
        <v>5656</v>
      </c>
      <c r="B3260" t="s">
        <v>2544</v>
      </c>
      <c r="C3260" t="s">
        <v>2546</v>
      </c>
      <c r="D3260" t="s">
        <v>9561</v>
      </c>
    </row>
    <row r="3261" spans="1:4" x14ac:dyDescent="0.2">
      <c r="A3261" t="s">
        <v>5658</v>
      </c>
      <c r="B3261" t="s">
        <v>2549</v>
      </c>
      <c r="C3261" t="s">
        <v>2546</v>
      </c>
      <c r="D3261" t="s">
        <v>9560</v>
      </c>
    </row>
    <row r="3262" spans="1:4" x14ac:dyDescent="0.2">
      <c r="A3262" t="s">
        <v>5659</v>
      </c>
      <c r="B3262" t="s">
        <v>2549</v>
      </c>
      <c r="C3262" t="s">
        <v>2546</v>
      </c>
      <c r="D3262" t="s">
        <v>9560</v>
      </c>
    </row>
    <row r="3263" spans="1:4" x14ac:dyDescent="0.2">
      <c r="A3263" t="s">
        <v>5660</v>
      </c>
      <c r="B3263" t="s">
        <v>2544</v>
      </c>
      <c r="C3263" t="s">
        <v>2546</v>
      </c>
      <c r="D3263" t="s">
        <v>9561</v>
      </c>
    </row>
    <row r="3264" spans="1:4" x14ac:dyDescent="0.2">
      <c r="A3264" t="s">
        <v>5661</v>
      </c>
      <c r="B3264" t="s">
        <v>2544</v>
      </c>
      <c r="C3264" t="s">
        <v>2546</v>
      </c>
      <c r="D3264" t="s">
        <v>9561</v>
      </c>
    </row>
    <row r="3265" spans="1:4" x14ac:dyDescent="0.2">
      <c r="A3265" t="s">
        <v>5662</v>
      </c>
      <c r="B3265" t="s">
        <v>2544</v>
      </c>
      <c r="C3265" t="s">
        <v>2546</v>
      </c>
      <c r="D3265" t="s">
        <v>9561</v>
      </c>
    </row>
    <row r="3266" spans="1:4" x14ac:dyDescent="0.2">
      <c r="A3266" t="s">
        <v>5663</v>
      </c>
      <c r="B3266" t="s">
        <v>2544</v>
      </c>
      <c r="C3266" t="s">
        <v>2546</v>
      </c>
      <c r="D3266" t="s">
        <v>9561</v>
      </c>
    </row>
    <row r="3267" spans="1:4" x14ac:dyDescent="0.2">
      <c r="A3267" t="s">
        <v>5664</v>
      </c>
      <c r="B3267" t="s">
        <v>2544</v>
      </c>
      <c r="C3267" t="s">
        <v>2546</v>
      </c>
      <c r="D3267" t="s">
        <v>9561</v>
      </c>
    </row>
    <row r="3268" spans="1:4" x14ac:dyDescent="0.2">
      <c r="A3268" t="s">
        <v>5665</v>
      </c>
      <c r="B3268" t="s">
        <v>2544</v>
      </c>
      <c r="C3268" t="s">
        <v>2546</v>
      </c>
      <c r="D3268" t="s">
        <v>9561</v>
      </c>
    </row>
    <row r="3269" spans="1:4" x14ac:dyDescent="0.2">
      <c r="A3269" t="s">
        <v>5666</v>
      </c>
      <c r="B3269" t="s">
        <v>2544</v>
      </c>
      <c r="C3269" t="s">
        <v>2546</v>
      </c>
      <c r="D3269" t="s">
        <v>9561</v>
      </c>
    </row>
    <row r="3270" spans="1:4" x14ac:dyDescent="0.2">
      <c r="A3270" t="s">
        <v>5667</v>
      </c>
      <c r="B3270" t="s">
        <v>2544</v>
      </c>
      <c r="C3270" t="s">
        <v>2546</v>
      </c>
      <c r="D3270" t="s">
        <v>9561</v>
      </c>
    </row>
    <row r="3271" spans="1:4" x14ac:dyDescent="0.2">
      <c r="A3271" t="s">
        <v>5668</v>
      </c>
      <c r="B3271" t="s">
        <v>2544</v>
      </c>
      <c r="C3271" t="s">
        <v>2546</v>
      </c>
      <c r="D3271" t="s">
        <v>9561</v>
      </c>
    </row>
    <row r="3272" spans="1:4" x14ac:dyDescent="0.2">
      <c r="A3272" t="s">
        <v>5669</v>
      </c>
      <c r="B3272" t="s">
        <v>2544</v>
      </c>
      <c r="C3272" t="s">
        <v>2563</v>
      </c>
      <c r="D3272" t="s">
        <v>9563</v>
      </c>
    </row>
    <row r="3273" spans="1:4" x14ac:dyDescent="0.2">
      <c r="A3273" t="s">
        <v>5670</v>
      </c>
      <c r="B3273" t="s">
        <v>2549</v>
      </c>
      <c r="C3273" t="s">
        <v>2546</v>
      </c>
      <c r="D3273" t="s">
        <v>9560</v>
      </c>
    </row>
    <row r="3274" spans="1:4" x14ac:dyDescent="0.2">
      <c r="A3274" t="s">
        <v>5671</v>
      </c>
      <c r="B3274" t="s">
        <v>2549</v>
      </c>
      <c r="C3274" t="s">
        <v>2546</v>
      </c>
      <c r="D3274" t="s">
        <v>9560</v>
      </c>
    </row>
    <row r="3275" spans="1:4" x14ac:dyDescent="0.2">
      <c r="A3275" t="s">
        <v>5672</v>
      </c>
      <c r="B3275" t="s">
        <v>2549</v>
      </c>
      <c r="C3275" t="s">
        <v>2546</v>
      </c>
      <c r="D3275" t="s">
        <v>9560</v>
      </c>
    </row>
    <row r="3276" spans="1:4" x14ac:dyDescent="0.2">
      <c r="A3276" t="s">
        <v>5673</v>
      </c>
      <c r="B3276" t="s">
        <v>2549</v>
      </c>
      <c r="C3276" t="s">
        <v>2546</v>
      </c>
      <c r="D3276" t="s">
        <v>9560</v>
      </c>
    </row>
    <row r="3277" spans="1:4" x14ac:dyDescent="0.2">
      <c r="A3277" t="s">
        <v>5674</v>
      </c>
      <c r="B3277" t="s">
        <v>2549</v>
      </c>
      <c r="C3277" t="s">
        <v>2546</v>
      </c>
      <c r="D3277" t="s">
        <v>9560</v>
      </c>
    </row>
    <row r="3278" spans="1:4" x14ac:dyDescent="0.2">
      <c r="A3278" t="s">
        <v>5675</v>
      </c>
      <c r="B3278" t="s">
        <v>2549</v>
      </c>
      <c r="C3278" t="s">
        <v>2546</v>
      </c>
      <c r="D3278" t="s">
        <v>9560</v>
      </c>
    </row>
    <row r="3279" spans="1:4" x14ac:dyDescent="0.2">
      <c r="A3279" t="s">
        <v>9717</v>
      </c>
      <c r="B3279" t="s">
        <v>2549</v>
      </c>
      <c r="C3279" t="s">
        <v>2588</v>
      </c>
      <c r="D3279" t="s">
        <v>9565</v>
      </c>
    </row>
    <row r="3280" spans="1:4" x14ac:dyDescent="0.2">
      <c r="A3280" t="s">
        <v>9718</v>
      </c>
      <c r="B3280" t="s">
        <v>2549</v>
      </c>
      <c r="C3280" t="s">
        <v>2588</v>
      </c>
      <c r="D3280" t="s">
        <v>9565</v>
      </c>
    </row>
    <row r="3281" spans="1:4" x14ac:dyDescent="0.2">
      <c r="A3281" t="s">
        <v>5676</v>
      </c>
      <c r="B3281" t="s">
        <v>2549</v>
      </c>
      <c r="C3281" t="s">
        <v>2546</v>
      </c>
      <c r="D3281" t="s">
        <v>9560</v>
      </c>
    </row>
    <row r="3282" spans="1:4" x14ac:dyDescent="0.2">
      <c r="A3282" t="s">
        <v>5677</v>
      </c>
      <c r="B3282" t="s">
        <v>2549</v>
      </c>
      <c r="C3282" t="s">
        <v>2546</v>
      </c>
      <c r="D3282" t="s">
        <v>9560</v>
      </c>
    </row>
    <row r="3283" spans="1:4" x14ac:dyDescent="0.2">
      <c r="A3283" t="s">
        <v>5678</v>
      </c>
      <c r="B3283" t="s">
        <v>2549</v>
      </c>
      <c r="C3283" t="s">
        <v>2546</v>
      </c>
      <c r="D3283" t="s">
        <v>9560</v>
      </c>
    </row>
    <row r="3284" spans="1:4" x14ac:dyDescent="0.2">
      <c r="A3284" t="s">
        <v>5679</v>
      </c>
      <c r="B3284" t="s">
        <v>2549</v>
      </c>
      <c r="C3284" t="s">
        <v>2546</v>
      </c>
      <c r="D3284" t="s">
        <v>9560</v>
      </c>
    </row>
    <row r="3285" spans="1:4" x14ac:dyDescent="0.2">
      <c r="A3285" t="s">
        <v>5680</v>
      </c>
      <c r="B3285" t="s">
        <v>2549</v>
      </c>
      <c r="C3285" t="s">
        <v>2546</v>
      </c>
      <c r="D3285" t="s">
        <v>9560</v>
      </c>
    </row>
    <row r="3286" spans="1:4" x14ac:dyDescent="0.2">
      <c r="A3286" t="s">
        <v>5681</v>
      </c>
      <c r="B3286" t="s">
        <v>2549</v>
      </c>
      <c r="C3286" t="s">
        <v>2546</v>
      </c>
      <c r="D3286" t="s">
        <v>9560</v>
      </c>
    </row>
    <row r="3287" spans="1:4" x14ac:dyDescent="0.2">
      <c r="A3287" t="s">
        <v>5682</v>
      </c>
      <c r="B3287" t="s">
        <v>2544</v>
      </c>
      <c r="C3287" t="s">
        <v>2546</v>
      </c>
      <c r="D3287" t="s">
        <v>9561</v>
      </c>
    </row>
    <row r="3288" spans="1:4" x14ac:dyDescent="0.2">
      <c r="A3288" t="s">
        <v>5683</v>
      </c>
      <c r="B3288" t="s">
        <v>2549</v>
      </c>
      <c r="C3288" t="s">
        <v>2546</v>
      </c>
      <c r="D3288" t="s">
        <v>9560</v>
      </c>
    </row>
    <row r="3289" spans="1:4" x14ac:dyDescent="0.2">
      <c r="A3289" t="s">
        <v>5684</v>
      </c>
      <c r="B3289" t="s">
        <v>2549</v>
      </c>
      <c r="C3289" t="s">
        <v>2546</v>
      </c>
      <c r="D3289" t="s">
        <v>9560</v>
      </c>
    </row>
    <row r="3290" spans="1:4" x14ac:dyDescent="0.2">
      <c r="A3290" t="s">
        <v>5685</v>
      </c>
      <c r="B3290" t="s">
        <v>2549</v>
      </c>
      <c r="C3290" t="s">
        <v>2563</v>
      </c>
      <c r="D3290" t="s">
        <v>9562</v>
      </c>
    </row>
    <row r="3291" spans="1:4" x14ac:dyDescent="0.2">
      <c r="A3291" t="s">
        <v>5686</v>
      </c>
      <c r="B3291" t="s">
        <v>2549</v>
      </c>
      <c r="C3291" t="s">
        <v>2563</v>
      </c>
      <c r="D3291" t="s">
        <v>9562</v>
      </c>
    </row>
    <row r="3292" spans="1:4" x14ac:dyDescent="0.2">
      <c r="A3292" t="s">
        <v>5687</v>
      </c>
      <c r="B3292" t="s">
        <v>2549</v>
      </c>
      <c r="C3292" t="s">
        <v>2563</v>
      </c>
      <c r="D3292" t="s">
        <v>9562</v>
      </c>
    </row>
    <row r="3293" spans="1:4" x14ac:dyDescent="0.2">
      <c r="A3293" t="s">
        <v>5688</v>
      </c>
      <c r="B3293" t="s">
        <v>2544</v>
      </c>
      <c r="C3293" t="s">
        <v>2546</v>
      </c>
      <c r="D3293" t="s">
        <v>9561</v>
      </c>
    </row>
    <row r="3294" spans="1:4" x14ac:dyDescent="0.2">
      <c r="A3294" t="s">
        <v>5689</v>
      </c>
      <c r="B3294" t="s">
        <v>2544</v>
      </c>
      <c r="C3294" t="s">
        <v>2546</v>
      </c>
      <c r="D3294" t="s">
        <v>9561</v>
      </c>
    </row>
    <row r="3295" spans="1:4" x14ac:dyDescent="0.2">
      <c r="A3295" t="s">
        <v>5690</v>
      </c>
      <c r="B3295" t="s">
        <v>2549</v>
      </c>
      <c r="C3295" t="s">
        <v>2546</v>
      </c>
      <c r="D3295" t="s">
        <v>9560</v>
      </c>
    </row>
    <row r="3296" spans="1:4" x14ac:dyDescent="0.2">
      <c r="A3296" t="s">
        <v>5691</v>
      </c>
      <c r="B3296" t="s">
        <v>2544</v>
      </c>
      <c r="C3296" t="s">
        <v>2546</v>
      </c>
      <c r="D3296" t="s">
        <v>9561</v>
      </c>
    </row>
    <row r="3297" spans="1:4" x14ac:dyDescent="0.2">
      <c r="A3297" t="s">
        <v>5692</v>
      </c>
      <c r="B3297" t="s">
        <v>2549</v>
      </c>
      <c r="C3297" t="s">
        <v>2563</v>
      </c>
      <c r="D3297" t="s">
        <v>9562</v>
      </c>
    </row>
    <row r="3298" spans="1:4" x14ac:dyDescent="0.2">
      <c r="A3298" t="s">
        <v>5693</v>
      </c>
      <c r="B3298" t="s">
        <v>2549</v>
      </c>
      <c r="C3298" t="s">
        <v>2563</v>
      </c>
      <c r="D3298" t="s">
        <v>9562</v>
      </c>
    </row>
    <row r="3299" spans="1:4" x14ac:dyDescent="0.2">
      <c r="A3299" t="s">
        <v>5694</v>
      </c>
      <c r="B3299" t="s">
        <v>2549</v>
      </c>
      <c r="C3299" t="s">
        <v>2563</v>
      </c>
      <c r="D3299" t="s">
        <v>9562</v>
      </c>
    </row>
    <row r="3300" spans="1:4" x14ac:dyDescent="0.2">
      <c r="A3300" t="s">
        <v>5695</v>
      </c>
      <c r="B3300" t="s">
        <v>2544</v>
      </c>
      <c r="C3300" t="s">
        <v>2563</v>
      </c>
      <c r="D3300" t="s">
        <v>9563</v>
      </c>
    </row>
    <row r="3301" spans="1:4" x14ac:dyDescent="0.2">
      <c r="A3301" t="s">
        <v>5696</v>
      </c>
      <c r="B3301" t="s">
        <v>2549</v>
      </c>
      <c r="C3301" t="s">
        <v>2546</v>
      </c>
      <c r="D3301" t="s">
        <v>9560</v>
      </c>
    </row>
    <row r="3302" spans="1:4" x14ac:dyDescent="0.2">
      <c r="A3302" t="s">
        <v>5697</v>
      </c>
      <c r="B3302" t="s">
        <v>2549</v>
      </c>
      <c r="C3302" t="s">
        <v>2546</v>
      </c>
      <c r="D3302" t="s">
        <v>9560</v>
      </c>
    </row>
    <row r="3303" spans="1:4" x14ac:dyDescent="0.2">
      <c r="A3303" t="s">
        <v>5698</v>
      </c>
      <c r="B3303" t="s">
        <v>2549</v>
      </c>
      <c r="C3303" t="s">
        <v>2546</v>
      </c>
      <c r="D3303" t="s">
        <v>9560</v>
      </c>
    </row>
    <row r="3304" spans="1:4" x14ac:dyDescent="0.2">
      <c r="A3304" t="s">
        <v>5699</v>
      </c>
      <c r="B3304" t="s">
        <v>2549</v>
      </c>
      <c r="C3304" t="s">
        <v>2546</v>
      </c>
      <c r="D3304" t="s">
        <v>9560</v>
      </c>
    </row>
    <row r="3305" spans="1:4" x14ac:dyDescent="0.2">
      <c r="A3305" t="s">
        <v>5700</v>
      </c>
      <c r="B3305" t="s">
        <v>2549</v>
      </c>
      <c r="C3305" t="s">
        <v>2546</v>
      </c>
      <c r="D3305" t="s">
        <v>9560</v>
      </c>
    </row>
    <row r="3306" spans="1:4" x14ac:dyDescent="0.2">
      <c r="A3306" t="s">
        <v>5701</v>
      </c>
      <c r="B3306" t="s">
        <v>2544</v>
      </c>
      <c r="C3306" t="s">
        <v>2546</v>
      </c>
      <c r="D3306" t="s">
        <v>9561</v>
      </c>
    </row>
    <row r="3307" spans="1:4" x14ac:dyDescent="0.2">
      <c r="A3307" t="s">
        <v>5702</v>
      </c>
      <c r="B3307" t="s">
        <v>2544</v>
      </c>
      <c r="C3307" t="s">
        <v>2546</v>
      </c>
      <c r="D3307" t="s">
        <v>9561</v>
      </c>
    </row>
    <row r="3308" spans="1:4" x14ac:dyDescent="0.2">
      <c r="A3308" t="s">
        <v>5703</v>
      </c>
      <c r="B3308" t="s">
        <v>2544</v>
      </c>
      <c r="C3308" t="s">
        <v>2546</v>
      </c>
      <c r="D3308" t="s">
        <v>9561</v>
      </c>
    </row>
    <row r="3309" spans="1:4" x14ac:dyDescent="0.2">
      <c r="A3309" t="s">
        <v>5704</v>
      </c>
      <c r="B3309" t="s">
        <v>2544</v>
      </c>
      <c r="C3309" t="s">
        <v>2546</v>
      </c>
      <c r="D3309" t="s">
        <v>9561</v>
      </c>
    </row>
    <row r="3310" spans="1:4" x14ac:dyDescent="0.2">
      <c r="A3310" t="s">
        <v>5705</v>
      </c>
      <c r="B3310" t="s">
        <v>2549</v>
      </c>
      <c r="C3310" t="s">
        <v>2546</v>
      </c>
      <c r="D3310" t="s">
        <v>9560</v>
      </c>
    </row>
    <row r="3311" spans="1:4" x14ac:dyDescent="0.2">
      <c r="A3311" t="s">
        <v>5706</v>
      </c>
      <c r="B3311" t="s">
        <v>2549</v>
      </c>
      <c r="C3311" t="s">
        <v>2546</v>
      </c>
      <c r="D3311" t="s">
        <v>9560</v>
      </c>
    </row>
    <row r="3312" spans="1:4" x14ac:dyDescent="0.2">
      <c r="A3312" t="s">
        <v>5707</v>
      </c>
      <c r="B3312" t="s">
        <v>2549</v>
      </c>
      <c r="C3312" t="s">
        <v>2546</v>
      </c>
      <c r="D3312" t="s">
        <v>9560</v>
      </c>
    </row>
    <row r="3313" spans="1:4" x14ac:dyDescent="0.2">
      <c r="A3313" t="s">
        <v>5708</v>
      </c>
      <c r="B3313" t="s">
        <v>2544</v>
      </c>
      <c r="C3313" t="s">
        <v>2546</v>
      </c>
      <c r="D3313" t="s">
        <v>9561</v>
      </c>
    </row>
    <row r="3314" spans="1:4" x14ac:dyDescent="0.2">
      <c r="A3314" t="s">
        <v>5709</v>
      </c>
      <c r="B3314" t="s">
        <v>2544</v>
      </c>
      <c r="C3314" t="s">
        <v>2546</v>
      </c>
      <c r="D3314" t="s">
        <v>9561</v>
      </c>
    </row>
    <row r="3315" spans="1:4" x14ac:dyDescent="0.2">
      <c r="A3315" t="s">
        <v>5710</v>
      </c>
      <c r="B3315" t="s">
        <v>2549</v>
      </c>
      <c r="C3315" t="s">
        <v>2546</v>
      </c>
      <c r="D3315" t="s">
        <v>9560</v>
      </c>
    </row>
    <row r="3316" spans="1:4" x14ac:dyDescent="0.2">
      <c r="A3316" t="s">
        <v>5711</v>
      </c>
      <c r="B3316" t="s">
        <v>2549</v>
      </c>
      <c r="C3316" t="s">
        <v>2546</v>
      </c>
      <c r="D3316" t="s">
        <v>9560</v>
      </c>
    </row>
    <row r="3317" spans="1:4" x14ac:dyDescent="0.2">
      <c r="A3317" t="s">
        <v>5712</v>
      </c>
      <c r="B3317" t="s">
        <v>2549</v>
      </c>
      <c r="C3317" t="s">
        <v>2546</v>
      </c>
      <c r="D3317" t="s">
        <v>9560</v>
      </c>
    </row>
    <row r="3318" spans="1:4" x14ac:dyDescent="0.2">
      <c r="A3318" t="s">
        <v>5713</v>
      </c>
      <c r="B3318" t="s">
        <v>2549</v>
      </c>
      <c r="C3318" t="s">
        <v>2546</v>
      </c>
      <c r="D3318" t="s">
        <v>9560</v>
      </c>
    </row>
    <row r="3319" spans="1:4" x14ac:dyDescent="0.2">
      <c r="A3319" t="s">
        <v>5714</v>
      </c>
      <c r="B3319" t="s">
        <v>2544</v>
      </c>
      <c r="C3319" t="s">
        <v>2546</v>
      </c>
      <c r="D3319" t="s">
        <v>9561</v>
      </c>
    </row>
    <row r="3320" spans="1:4" x14ac:dyDescent="0.2">
      <c r="A3320" t="s">
        <v>5715</v>
      </c>
      <c r="B3320" t="s">
        <v>2549</v>
      </c>
      <c r="C3320" t="s">
        <v>2546</v>
      </c>
      <c r="D3320" t="s">
        <v>9560</v>
      </c>
    </row>
    <row r="3321" spans="1:4" x14ac:dyDescent="0.2">
      <c r="A3321" t="s">
        <v>5716</v>
      </c>
      <c r="B3321" t="s">
        <v>2549</v>
      </c>
      <c r="C3321" t="s">
        <v>2546</v>
      </c>
      <c r="D3321" t="s">
        <v>9560</v>
      </c>
    </row>
    <row r="3322" spans="1:4" x14ac:dyDescent="0.2">
      <c r="A3322" t="s">
        <v>5717</v>
      </c>
      <c r="B3322" t="s">
        <v>2549</v>
      </c>
      <c r="C3322" t="s">
        <v>2546</v>
      </c>
      <c r="D3322" t="s">
        <v>9560</v>
      </c>
    </row>
    <row r="3323" spans="1:4" x14ac:dyDescent="0.2">
      <c r="A3323" t="s">
        <v>5719</v>
      </c>
      <c r="B3323" t="s">
        <v>2549</v>
      </c>
      <c r="C3323" t="s">
        <v>2546</v>
      </c>
      <c r="D3323" t="s">
        <v>9560</v>
      </c>
    </row>
    <row r="3324" spans="1:4" x14ac:dyDescent="0.2">
      <c r="A3324" t="s">
        <v>5720</v>
      </c>
      <c r="B3324" t="s">
        <v>2549</v>
      </c>
      <c r="C3324" t="s">
        <v>2546</v>
      </c>
      <c r="D3324" t="s">
        <v>9560</v>
      </c>
    </row>
    <row r="3325" spans="1:4" x14ac:dyDescent="0.2">
      <c r="A3325" t="s">
        <v>5718</v>
      </c>
      <c r="B3325" t="s">
        <v>2549</v>
      </c>
      <c r="C3325" t="s">
        <v>2546</v>
      </c>
      <c r="D3325" t="s">
        <v>9560</v>
      </c>
    </row>
    <row r="3326" spans="1:4" x14ac:dyDescent="0.2">
      <c r="A3326" t="s">
        <v>5721</v>
      </c>
      <c r="B3326" t="s">
        <v>2549</v>
      </c>
      <c r="C3326" t="s">
        <v>2546</v>
      </c>
      <c r="D3326" t="s">
        <v>9560</v>
      </c>
    </row>
    <row r="3327" spans="1:4" x14ac:dyDescent="0.2">
      <c r="A3327" t="s">
        <v>5722</v>
      </c>
      <c r="B3327" t="s">
        <v>2549</v>
      </c>
      <c r="C3327" t="s">
        <v>2546</v>
      </c>
      <c r="D3327" t="s">
        <v>9560</v>
      </c>
    </row>
    <row r="3328" spans="1:4" x14ac:dyDescent="0.2">
      <c r="A3328" t="s">
        <v>5723</v>
      </c>
      <c r="B3328" t="s">
        <v>2549</v>
      </c>
      <c r="C3328" t="s">
        <v>2546</v>
      </c>
      <c r="D3328" t="s">
        <v>9560</v>
      </c>
    </row>
    <row r="3329" spans="1:4" x14ac:dyDescent="0.2">
      <c r="A3329" t="s">
        <v>5724</v>
      </c>
      <c r="B3329" t="s">
        <v>2549</v>
      </c>
      <c r="C3329" t="s">
        <v>2546</v>
      </c>
      <c r="D3329" t="s">
        <v>9560</v>
      </c>
    </row>
    <row r="3330" spans="1:4" x14ac:dyDescent="0.2">
      <c r="A3330" t="s">
        <v>5725</v>
      </c>
      <c r="B3330" t="s">
        <v>2544</v>
      </c>
      <c r="C3330" t="s">
        <v>2546</v>
      </c>
      <c r="D3330" t="s">
        <v>9561</v>
      </c>
    </row>
    <row r="3331" spans="1:4" x14ac:dyDescent="0.2">
      <c r="A3331" t="s">
        <v>5726</v>
      </c>
      <c r="B3331" t="s">
        <v>2544</v>
      </c>
      <c r="C3331" t="s">
        <v>2546</v>
      </c>
      <c r="D3331" t="s">
        <v>9561</v>
      </c>
    </row>
    <row r="3332" spans="1:4" x14ac:dyDescent="0.2">
      <c r="A3332" t="s">
        <v>5727</v>
      </c>
      <c r="B3332" t="s">
        <v>2549</v>
      </c>
      <c r="C3332" t="s">
        <v>2546</v>
      </c>
      <c r="D3332" t="s">
        <v>9560</v>
      </c>
    </row>
    <row r="3333" spans="1:4" x14ac:dyDescent="0.2">
      <c r="A3333" t="s">
        <v>5728</v>
      </c>
      <c r="B3333" t="s">
        <v>2549</v>
      </c>
      <c r="C3333" t="s">
        <v>2546</v>
      </c>
      <c r="D3333" t="s">
        <v>9560</v>
      </c>
    </row>
    <row r="3334" spans="1:4" x14ac:dyDescent="0.2">
      <c r="A3334" t="s">
        <v>5729</v>
      </c>
      <c r="B3334" t="s">
        <v>2549</v>
      </c>
      <c r="C3334" t="s">
        <v>2546</v>
      </c>
      <c r="D3334" t="s">
        <v>9560</v>
      </c>
    </row>
    <row r="3335" spans="1:4" x14ac:dyDescent="0.2">
      <c r="A3335" t="s">
        <v>5730</v>
      </c>
      <c r="B3335" t="s">
        <v>2549</v>
      </c>
      <c r="C3335" t="s">
        <v>2563</v>
      </c>
      <c r="D3335" t="s">
        <v>9562</v>
      </c>
    </row>
    <row r="3336" spans="1:4" x14ac:dyDescent="0.2">
      <c r="A3336" t="s">
        <v>5731</v>
      </c>
      <c r="B3336" t="s">
        <v>2549</v>
      </c>
      <c r="C3336" t="s">
        <v>2563</v>
      </c>
      <c r="D3336" t="s">
        <v>9562</v>
      </c>
    </row>
    <row r="3337" spans="1:4" x14ac:dyDescent="0.2">
      <c r="A3337" t="s">
        <v>5732</v>
      </c>
      <c r="B3337" t="s">
        <v>2549</v>
      </c>
      <c r="C3337" t="s">
        <v>2546</v>
      </c>
      <c r="D3337" t="s">
        <v>9560</v>
      </c>
    </row>
    <row r="3338" spans="1:4" x14ac:dyDescent="0.2">
      <c r="A3338" t="s">
        <v>5733</v>
      </c>
      <c r="B3338" t="s">
        <v>2549</v>
      </c>
      <c r="C3338" t="s">
        <v>2546</v>
      </c>
      <c r="D3338" t="s">
        <v>9560</v>
      </c>
    </row>
    <row r="3339" spans="1:4" x14ac:dyDescent="0.2">
      <c r="A3339" t="s">
        <v>5734</v>
      </c>
      <c r="B3339" t="s">
        <v>2549</v>
      </c>
      <c r="C3339" t="s">
        <v>2546</v>
      </c>
      <c r="D3339" t="s">
        <v>9560</v>
      </c>
    </row>
    <row r="3340" spans="1:4" x14ac:dyDescent="0.2">
      <c r="A3340" t="s">
        <v>5735</v>
      </c>
      <c r="B3340" t="s">
        <v>2544</v>
      </c>
      <c r="C3340" t="s">
        <v>2546</v>
      </c>
      <c r="D3340" t="s">
        <v>9561</v>
      </c>
    </row>
    <row r="3341" spans="1:4" x14ac:dyDescent="0.2">
      <c r="A3341" t="s">
        <v>5736</v>
      </c>
      <c r="B3341" t="s">
        <v>2549</v>
      </c>
      <c r="C3341" t="s">
        <v>2546</v>
      </c>
      <c r="D3341" t="s">
        <v>9560</v>
      </c>
    </row>
    <row r="3342" spans="1:4" x14ac:dyDescent="0.2">
      <c r="A3342" t="s">
        <v>5737</v>
      </c>
      <c r="B3342" t="s">
        <v>2549</v>
      </c>
      <c r="C3342" t="s">
        <v>2546</v>
      </c>
      <c r="D3342" t="s">
        <v>9560</v>
      </c>
    </row>
    <row r="3343" spans="1:4" x14ac:dyDescent="0.2">
      <c r="A3343" t="s">
        <v>5738</v>
      </c>
      <c r="B3343" t="s">
        <v>2549</v>
      </c>
      <c r="C3343" t="s">
        <v>2546</v>
      </c>
      <c r="D3343" t="s">
        <v>9560</v>
      </c>
    </row>
    <row r="3344" spans="1:4" x14ac:dyDescent="0.2">
      <c r="A3344" t="s">
        <v>5739</v>
      </c>
      <c r="B3344" t="s">
        <v>2549</v>
      </c>
      <c r="C3344" t="s">
        <v>2563</v>
      </c>
      <c r="D3344" t="s">
        <v>9562</v>
      </c>
    </row>
    <row r="3345" spans="1:4" x14ac:dyDescent="0.2">
      <c r="A3345" t="s">
        <v>9719</v>
      </c>
      <c r="B3345" t="s">
        <v>2544</v>
      </c>
      <c r="C3345" t="s">
        <v>2588</v>
      </c>
      <c r="D3345" t="s">
        <v>9567</v>
      </c>
    </row>
    <row r="3346" spans="1:4" x14ac:dyDescent="0.2">
      <c r="A3346" t="s">
        <v>9720</v>
      </c>
      <c r="B3346" t="s">
        <v>2544</v>
      </c>
      <c r="C3346" t="s">
        <v>2588</v>
      </c>
      <c r="D3346" t="s">
        <v>9567</v>
      </c>
    </row>
    <row r="3347" spans="1:4" x14ac:dyDescent="0.2">
      <c r="A3347" t="s">
        <v>5740</v>
      </c>
      <c r="B3347" t="s">
        <v>2549</v>
      </c>
      <c r="C3347" t="s">
        <v>2563</v>
      </c>
      <c r="D3347" t="s">
        <v>9562</v>
      </c>
    </row>
    <row r="3348" spans="1:4" x14ac:dyDescent="0.2">
      <c r="A3348" t="s">
        <v>5741</v>
      </c>
      <c r="B3348" t="s">
        <v>2549</v>
      </c>
      <c r="C3348" t="s">
        <v>2563</v>
      </c>
      <c r="D3348" t="s">
        <v>9562</v>
      </c>
    </row>
    <row r="3349" spans="1:4" x14ac:dyDescent="0.2">
      <c r="A3349" t="s">
        <v>5742</v>
      </c>
      <c r="B3349" t="s">
        <v>2549</v>
      </c>
      <c r="C3349" t="s">
        <v>2546</v>
      </c>
      <c r="D3349" t="s">
        <v>9560</v>
      </c>
    </row>
    <row r="3350" spans="1:4" x14ac:dyDescent="0.2">
      <c r="A3350" t="s">
        <v>5743</v>
      </c>
      <c r="B3350" t="s">
        <v>2549</v>
      </c>
      <c r="C3350" t="s">
        <v>2546</v>
      </c>
      <c r="D3350" t="s">
        <v>9560</v>
      </c>
    </row>
    <row r="3351" spans="1:4" x14ac:dyDescent="0.2">
      <c r="A3351" t="s">
        <v>5744</v>
      </c>
      <c r="B3351" t="s">
        <v>2549</v>
      </c>
      <c r="C3351" t="s">
        <v>2546</v>
      </c>
      <c r="D3351" t="s">
        <v>9560</v>
      </c>
    </row>
    <row r="3352" spans="1:4" x14ac:dyDescent="0.2">
      <c r="A3352" t="s">
        <v>5745</v>
      </c>
      <c r="B3352" t="s">
        <v>2544</v>
      </c>
      <c r="C3352" t="s">
        <v>2563</v>
      </c>
      <c r="D3352" t="s">
        <v>9563</v>
      </c>
    </row>
    <row r="3353" spans="1:4" x14ac:dyDescent="0.2">
      <c r="A3353" t="s">
        <v>5746</v>
      </c>
      <c r="B3353" t="s">
        <v>2549</v>
      </c>
      <c r="C3353" t="s">
        <v>2546</v>
      </c>
      <c r="D3353" t="s">
        <v>9560</v>
      </c>
    </row>
    <row r="3354" spans="1:4" x14ac:dyDescent="0.2">
      <c r="A3354" t="s">
        <v>5747</v>
      </c>
      <c r="B3354" t="s">
        <v>2549</v>
      </c>
      <c r="C3354" t="s">
        <v>2546</v>
      </c>
      <c r="D3354" t="s">
        <v>9560</v>
      </c>
    </row>
    <row r="3355" spans="1:4" x14ac:dyDescent="0.2">
      <c r="A3355" t="s">
        <v>5748</v>
      </c>
      <c r="B3355" t="s">
        <v>2549</v>
      </c>
      <c r="C3355" t="s">
        <v>2546</v>
      </c>
      <c r="D3355" t="s">
        <v>9560</v>
      </c>
    </row>
    <row r="3356" spans="1:4" x14ac:dyDescent="0.2">
      <c r="A3356" t="s">
        <v>5749</v>
      </c>
      <c r="B3356" t="s">
        <v>2549</v>
      </c>
      <c r="C3356" t="s">
        <v>2546</v>
      </c>
      <c r="D3356" t="s">
        <v>9560</v>
      </c>
    </row>
    <row r="3357" spans="1:4" x14ac:dyDescent="0.2">
      <c r="A3357" t="s">
        <v>5750</v>
      </c>
      <c r="B3357" t="s">
        <v>2549</v>
      </c>
      <c r="C3357" t="s">
        <v>2546</v>
      </c>
      <c r="D3357" t="s">
        <v>9560</v>
      </c>
    </row>
    <row r="3358" spans="1:4" x14ac:dyDescent="0.2">
      <c r="A3358" t="s">
        <v>5751</v>
      </c>
      <c r="B3358" t="s">
        <v>2549</v>
      </c>
      <c r="C3358" t="s">
        <v>2546</v>
      </c>
      <c r="D3358" t="s">
        <v>9560</v>
      </c>
    </row>
    <row r="3359" spans="1:4" x14ac:dyDescent="0.2">
      <c r="A3359" t="s">
        <v>5752</v>
      </c>
      <c r="B3359" t="s">
        <v>2549</v>
      </c>
      <c r="C3359" t="s">
        <v>2546</v>
      </c>
      <c r="D3359" t="s">
        <v>9560</v>
      </c>
    </row>
    <row r="3360" spans="1:4" x14ac:dyDescent="0.2">
      <c r="A3360" t="s">
        <v>5753</v>
      </c>
      <c r="B3360" t="s">
        <v>2549</v>
      </c>
      <c r="C3360" t="s">
        <v>2588</v>
      </c>
      <c r="D3360" t="s">
        <v>9565</v>
      </c>
    </row>
    <row r="3361" spans="1:4" x14ac:dyDescent="0.2">
      <c r="A3361" t="s">
        <v>5754</v>
      </c>
      <c r="B3361" t="s">
        <v>2549</v>
      </c>
      <c r="C3361" t="s">
        <v>2563</v>
      </c>
      <c r="D3361" t="s">
        <v>9562</v>
      </c>
    </row>
    <row r="3362" spans="1:4" x14ac:dyDescent="0.2">
      <c r="A3362" t="s">
        <v>5755</v>
      </c>
      <c r="B3362" t="s">
        <v>2549</v>
      </c>
      <c r="C3362" t="s">
        <v>2546</v>
      </c>
      <c r="D3362" t="s">
        <v>9560</v>
      </c>
    </row>
    <row r="3363" spans="1:4" x14ac:dyDescent="0.2">
      <c r="A3363" t="s">
        <v>5756</v>
      </c>
      <c r="B3363" t="s">
        <v>2544</v>
      </c>
      <c r="C3363" t="s">
        <v>2546</v>
      </c>
      <c r="D3363" t="s">
        <v>9561</v>
      </c>
    </row>
    <row r="3364" spans="1:4" x14ac:dyDescent="0.2">
      <c r="A3364" t="s">
        <v>5757</v>
      </c>
      <c r="B3364" t="s">
        <v>2544</v>
      </c>
      <c r="C3364" t="s">
        <v>2546</v>
      </c>
      <c r="D3364" t="s">
        <v>9561</v>
      </c>
    </row>
    <row r="3365" spans="1:4" x14ac:dyDescent="0.2">
      <c r="A3365" t="s">
        <v>5758</v>
      </c>
      <c r="B3365" t="s">
        <v>2549</v>
      </c>
      <c r="C3365" t="s">
        <v>2563</v>
      </c>
      <c r="D3365" t="s">
        <v>9562</v>
      </c>
    </row>
    <row r="3366" spans="1:4" x14ac:dyDescent="0.2">
      <c r="A3366" t="s">
        <v>5759</v>
      </c>
      <c r="B3366" t="s">
        <v>2549</v>
      </c>
      <c r="C3366" t="s">
        <v>2563</v>
      </c>
      <c r="D3366" t="s">
        <v>9562</v>
      </c>
    </row>
    <row r="3367" spans="1:4" x14ac:dyDescent="0.2">
      <c r="A3367" t="s">
        <v>5760</v>
      </c>
      <c r="B3367" t="s">
        <v>2549</v>
      </c>
      <c r="C3367" t="s">
        <v>2546</v>
      </c>
      <c r="D3367" t="s">
        <v>9560</v>
      </c>
    </row>
    <row r="3368" spans="1:4" x14ac:dyDescent="0.2">
      <c r="A3368" t="s">
        <v>5761</v>
      </c>
      <c r="B3368" t="s">
        <v>2544</v>
      </c>
      <c r="C3368" t="s">
        <v>2563</v>
      </c>
      <c r="D3368" t="s">
        <v>9563</v>
      </c>
    </row>
    <row r="3369" spans="1:4" x14ac:dyDescent="0.2">
      <c r="A3369" t="s">
        <v>5762</v>
      </c>
      <c r="B3369" t="s">
        <v>2544</v>
      </c>
      <c r="C3369" t="s">
        <v>2563</v>
      </c>
      <c r="D3369" t="s">
        <v>9563</v>
      </c>
    </row>
    <row r="3370" spans="1:4" x14ac:dyDescent="0.2">
      <c r="A3370" t="s">
        <v>5763</v>
      </c>
      <c r="B3370" t="s">
        <v>2549</v>
      </c>
      <c r="C3370" t="s">
        <v>2563</v>
      </c>
      <c r="D3370" t="s">
        <v>9562</v>
      </c>
    </row>
    <row r="3371" spans="1:4" x14ac:dyDescent="0.2">
      <c r="A3371" t="s">
        <v>5764</v>
      </c>
      <c r="B3371" t="s">
        <v>2549</v>
      </c>
      <c r="C3371" t="s">
        <v>2563</v>
      </c>
      <c r="D3371" t="s">
        <v>9562</v>
      </c>
    </row>
    <row r="3372" spans="1:4" x14ac:dyDescent="0.2">
      <c r="A3372" t="s">
        <v>5765</v>
      </c>
      <c r="B3372" t="s">
        <v>2549</v>
      </c>
      <c r="C3372" t="s">
        <v>2563</v>
      </c>
      <c r="D3372" t="s">
        <v>9562</v>
      </c>
    </row>
    <row r="3373" spans="1:4" x14ac:dyDescent="0.2">
      <c r="A3373" t="s">
        <v>5766</v>
      </c>
      <c r="B3373" t="s">
        <v>2544</v>
      </c>
      <c r="C3373" t="s">
        <v>2546</v>
      </c>
      <c r="D3373" t="s">
        <v>9561</v>
      </c>
    </row>
    <row r="3374" spans="1:4" x14ac:dyDescent="0.2">
      <c r="A3374" t="s">
        <v>5767</v>
      </c>
      <c r="B3374" t="s">
        <v>2544</v>
      </c>
      <c r="C3374" t="s">
        <v>2546</v>
      </c>
      <c r="D3374" t="s">
        <v>9561</v>
      </c>
    </row>
    <row r="3375" spans="1:4" x14ac:dyDescent="0.2">
      <c r="A3375" t="s">
        <v>5768</v>
      </c>
      <c r="B3375" t="s">
        <v>2544</v>
      </c>
      <c r="C3375" t="s">
        <v>2546</v>
      </c>
      <c r="D3375" t="s">
        <v>9561</v>
      </c>
    </row>
    <row r="3376" spans="1:4" x14ac:dyDescent="0.2">
      <c r="A3376" t="s">
        <v>9721</v>
      </c>
      <c r="B3376" t="s">
        <v>2544</v>
      </c>
      <c r="C3376" t="s">
        <v>2588</v>
      </c>
      <c r="D3376" t="s">
        <v>9567</v>
      </c>
    </row>
    <row r="3377" spans="1:4" x14ac:dyDescent="0.2">
      <c r="A3377" t="s">
        <v>9722</v>
      </c>
      <c r="B3377" t="s">
        <v>2549</v>
      </c>
      <c r="C3377" t="s">
        <v>2588</v>
      </c>
      <c r="D3377" t="s">
        <v>9565</v>
      </c>
    </row>
    <row r="3378" spans="1:4" x14ac:dyDescent="0.2">
      <c r="A3378" t="s">
        <v>5769</v>
      </c>
      <c r="B3378" t="s">
        <v>2549</v>
      </c>
      <c r="C3378" t="s">
        <v>2546</v>
      </c>
      <c r="D3378" t="s">
        <v>9560</v>
      </c>
    </row>
    <row r="3379" spans="1:4" x14ac:dyDescent="0.2">
      <c r="A3379" t="s">
        <v>5770</v>
      </c>
      <c r="B3379" t="s">
        <v>2549</v>
      </c>
      <c r="C3379" t="s">
        <v>2546</v>
      </c>
      <c r="D3379" t="s">
        <v>9560</v>
      </c>
    </row>
    <row r="3380" spans="1:4" x14ac:dyDescent="0.2">
      <c r="A3380" t="s">
        <v>5771</v>
      </c>
      <c r="B3380" t="s">
        <v>2544</v>
      </c>
      <c r="C3380" t="s">
        <v>2546</v>
      </c>
      <c r="D3380" t="s">
        <v>9561</v>
      </c>
    </row>
    <row r="3381" spans="1:4" x14ac:dyDescent="0.2">
      <c r="A3381" t="s">
        <v>5772</v>
      </c>
      <c r="B3381" t="s">
        <v>2549</v>
      </c>
      <c r="C3381" t="s">
        <v>2546</v>
      </c>
      <c r="D3381" t="s">
        <v>9560</v>
      </c>
    </row>
    <row r="3382" spans="1:4" x14ac:dyDescent="0.2">
      <c r="A3382" t="s">
        <v>5773</v>
      </c>
      <c r="B3382" t="s">
        <v>2549</v>
      </c>
      <c r="C3382" t="s">
        <v>2546</v>
      </c>
      <c r="D3382" t="s">
        <v>9560</v>
      </c>
    </row>
    <row r="3383" spans="1:4" x14ac:dyDescent="0.2">
      <c r="A3383" t="s">
        <v>5774</v>
      </c>
      <c r="B3383" t="s">
        <v>2549</v>
      </c>
      <c r="C3383" t="s">
        <v>2546</v>
      </c>
      <c r="D3383" t="s">
        <v>9560</v>
      </c>
    </row>
    <row r="3384" spans="1:4" x14ac:dyDescent="0.2">
      <c r="A3384" t="s">
        <v>5775</v>
      </c>
      <c r="B3384" t="s">
        <v>2549</v>
      </c>
      <c r="C3384" t="s">
        <v>2546</v>
      </c>
      <c r="D3384" t="s">
        <v>9560</v>
      </c>
    </row>
    <row r="3385" spans="1:4" x14ac:dyDescent="0.2">
      <c r="A3385" t="s">
        <v>9723</v>
      </c>
      <c r="B3385" t="s">
        <v>2544</v>
      </c>
      <c r="C3385" t="s">
        <v>2588</v>
      </c>
      <c r="D3385" t="s">
        <v>9567</v>
      </c>
    </row>
    <row r="3386" spans="1:4" x14ac:dyDescent="0.2">
      <c r="A3386" t="s">
        <v>5776</v>
      </c>
      <c r="B3386" t="s">
        <v>2544</v>
      </c>
      <c r="C3386" t="s">
        <v>2546</v>
      </c>
      <c r="D3386" t="s">
        <v>9561</v>
      </c>
    </row>
    <row r="3387" spans="1:4" x14ac:dyDescent="0.2">
      <c r="A3387" t="s">
        <v>5777</v>
      </c>
      <c r="B3387" t="s">
        <v>2549</v>
      </c>
      <c r="C3387" t="s">
        <v>2546</v>
      </c>
      <c r="D3387" t="s">
        <v>9560</v>
      </c>
    </row>
    <row r="3388" spans="1:4" x14ac:dyDescent="0.2">
      <c r="A3388" t="s">
        <v>5778</v>
      </c>
      <c r="B3388" t="s">
        <v>2549</v>
      </c>
      <c r="C3388" t="s">
        <v>2546</v>
      </c>
      <c r="D3388" t="s">
        <v>9560</v>
      </c>
    </row>
    <row r="3389" spans="1:4" x14ac:dyDescent="0.2">
      <c r="A3389" t="s">
        <v>5779</v>
      </c>
      <c r="B3389" t="s">
        <v>2549</v>
      </c>
      <c r="C3389" t="s">
        <v>2546</v>
      </c>
      <c r="D3389" t="s">
        <v>9560</v>
      </c>
    </row>
    <row r="3390" spans="1:4" x14ac:dyDescent="0.2">
      <c r="A3390" t="s">
        <v>5780</v>
      </c>
      <c r="B3390" t="s">
        <v>2549</v>
      </c>
      <c r="C3390" t="s">
        <v>2546</v>
      </c>
      <c r="D3390" t="s">
        <v>9560</v>
      </c>
    </row>
    <row r="3391" spans="1:4" x14ac:dyDescent="0.2">
      <c r="A3391" t="s">
        <v>5782</v>
      </c>
      <c r="B3391" t="s">
        <v>2549</v>
      </c>
      <c r="C3391" t="s">
        <v>2546</v>
      </c>
      <c r="D3391" t="s">
        <v>9560</v>
      </c>
    </row>
    <row r="3392" spans="1:4" x14ac:dyDescent="0.2">
      <c r="A3392" t="s">
        <v>5781</v>
      </c>
      <c r="B3392" t="s">
        <v>2549</v>
      </c>
      <c r="C3392" t="s">
        <v>2546</v>
      </c>
      <c r="D3392" t="s">
        <v>9560</v>
      </c>
    </row>
    <row r="3393" spans="1:4" x14ac:dyDescent="0.2">
      <c r="A3393" t="s">
        <v>5784</v>
      </c>
      <c r="B3393" t="s">
        <v>2549</v>
      </c>
      <c r="C3393" t="s">
        <v>2563</v>
      </c>
      <c r="D3393" t="s">
        <v>9562</v>
      </c>
    </row>
    <row r="3394" spans="1:4" x14ac:dyDescent="0.2">
      <c r="A3394" t="s">
        <v>5783</v>
      </c>
      <c r="B3394" t="s">
        <v>2549</v>
      </c>
      <c r="C3394" t="s">
        <v>2563</v>
      </c>
      <c r="D3394" t="s">
        <v>9562</v>
      </c>
    </row>
    <row r="3395" spans="1:4" x14ac:dyDescent="0.2">
      <c r="A3395" t="s">
        <v>5785</v>
      </c>
      <c r="B3395" t="s">
        <v>2549</v>
      </c>
      <c r="C3395" t="s">
        <v>2546</v>
      </c>
      <c r="D3395" t="s">
        <v>9560</v>
      </c>
    </row>
    <row r="3396" spans="1:4" x14ac:dyDescent="0.2">
      <c r="A3396" t="s">
        <v>5786</v>
      </c>
      <c r="B3396" t="s">
        <v>2549</v>
      </c>
      <c r="C3396" t="s">
        <v>2563</v>
      </c>
      <c r="D3396" t="s">
        <v>9562</v>
      </c>
    </row>
    <row r="3397" spans="1:4" x14ac:dyDescent="0.2">
      <c r="A3397" t="s">
        <v>5787</v>
      </c>
      <c r="B3397" t="s">
        <v>2544</v>
      </c>
      <c r="C3397" t="s">
        <v>2546</v>
      </c>
      <c r="D3397" t="s">
        <v>9561</v>
      </c>
    </row>
    <row r="3398" spans="1:4" x14ac:dyDescent="0.2">
      <c r="A3398" t="s">
        <v>5788</v>
      </c>
      <c r="B3398" t="s">
        <v>2544</v>
      </c>
      <c r="C3398" t="s">
        <v>2546</v>
      </c>
      <c r="D3398" t="s">
        <v>9561</v>
      </c>
    </row>
    <row r="3399" spans="1:4" x14ac:dyDescent="0.2">
      <c r="A3399" t="s">
        <v>5789</v>
      </c>
      <c r="B3399" t="s">
        <v>2544</v>
      </c>
      <c r="C3399" t="s">
        <v>2563</v>
      </c>
      <c r="D3399" t="s">
        <v>9563</v>
      </c>
    </row>
    <row r="3400" spans="1:4" x14ac:dyDescent="0.2">
      <c r="A3400" t="s">
        <v>5790</v>
      </c>
      <c r="B3400" t="s">
        <v>2549</v>
      </c>
      <c r="C3400" t="s">
        <v>2546</v>
      </c>
      <c r="D3400" t="s">
        <v>9560</v>
      </c>
    </row>
    <row r="3401" spans="1:4" x14ac:dyDescent="0.2">
      <c r="A3401" t="s">
        <v>5791</v>
      </c>
      <c r="B3401" t="s">
        <v>2549</v>
      </c>
      <c r="C3401" t="s">
        <v>2546</v>
      </c>
      <c r="D3401" t="s">
        <v>9560</v>
      </c>
    </row>
    <row r="3402" spans="1:4" x14ac:dyDescent="0.2">
      <c r="A3402" t="s">
        <v>5792</v>
      </c>
      <c r="B3402" t="s">
        <v>2549</v>
      </c>
      <c r="C3402" t="s">
        <v>2546</v>
      </c>
      <c r="D3402" t="s">
        <v>9560</v>
      </c>
    </row>
    <row r="3403" spans="1:4" x14ac:dyDescent="0.2">
      <c r="A3403" t="s">
        <v>5793</v>
      </c>
      <c r="B3403" t="s">
        <v>2549</v>
      </c>
      <c r="C3403" t="s">
        <v>2563</v>
      </c>
      <c r="D3403" t="s">
        <v>9562</v>
      </c>
    </row>
    <row r="3404" spans="1:4" x14ac:dyDescent="0.2">
      <c r="A3404" t="s">
        <v>5794</v>
      </c>
      <c r="B3404" t="s">
        <v>2549</v>
      </c>
      <c r="C3404" t="s">
        <v>2563</v>
      </c>
      <c r="D3404" t="s">
        <v>9562</v>
      </c>
    </row>
    <row r="3405" spans="1:4" x14ac:dyDescent="0.2">
      <c r="A3405" t="s">
        <v>5795</v>
      </c>
      <c r="B3405" t="s">
        <v>2549</v>
      </c>
      <c r="C3405" t="s">
        <v>2563</v>
      </c>
      <c r="D3405" t="s">
        <v>9562</v>
      </c>
    </row>
    <row r="3406" spans="1:4" x14ac:dyDescent="0.2">
      <c r="A3406" t="s">
        <v>5796</v>
      </c>
      <c r="B3406" t="s">
        <v>2549</v>
      </c>
      <c r="C3406" t="s">
        <v>2563</v>
      </c>
      <c r="D3406" t="s">
        <v>9562</v>
      </c>
    </row>
    <row r="3407" spans="1:4" x14ac:dyDescent="0.2">
      <c r="A3407" t="s">
        <v>5797</v>
      </c>
      <c r="B3407" t="s">
        <v>2549</v>
      </c>
      <c r="C3407" t="s">
        <v>2546</v>
      </c>
      <c r="D3407" t="s">
        <v>9560</v>
      </c>
    </row>
    <row r="3408" spans="1:4" x14ac:dyDescent="0.2">
      <c r="A3408" t="s">
        <v>5798</v>
      </c>
      <c r="B3408" t="s">
        <v>2549</v>
      </c>
      <c r="C3408" t="s">
        <v>2563</v>
      </c>
      <c r="D3408" t="s">
        <v>9562</v>
      </c>
    </row>
    <row r="3409" spans="1:4" x14ac:dyDescent="0.2">
      <c r="A3409" t="s">
        <v>5799</v>
      </c>
      <c r="B3409" t="s">
        <v>2549</v>
      </c>
      <c r="C3409" t="s">
        <v>2563</v>
      </c>
      <c r="D3409" t="s">
        <v>9562</v>
      </c>
    </row>
    <row r="3410" spans="1:4" x14ac:dyDescent="0.2">
      <c r="A3410" t="s">
        <v>5800</v>
      </c>
      <c r="B3410" t="s">
        <v>2544</v>
      </c>
      <c r="C3410" t="s">
        <v>2563</v>
      </c>
      <c r="D3410" t="s">
        <v>9563</v>
      </c>
    </row>
    <row r="3411" spans="1:4" x14ac:dyDescent="0.2">
      <c r="A3411" t="s">
        <v>5801</v>
      </c>
      <c r="B3411" t="s">
        <v>2544</v>
      </c>
      <c r="C3411" t="s">
        <v>2546</v>
      </c>
      <c r="D3411" t="s">
        <v>9561</v>
      </c>
    </row>
    <row r="3412" spans="1:4" x14ac:dyDescent="0.2">
      <c r="A3412" t="s">
        <v>5802</v>
      </c>
      <c r="B3412" t="s">
        <v>2544</v>
      </c>
      <c r="C3412" t="s">
        <v>2546</v>
      </c>
      <c r="D3412" t="s">
        <v>9561</v>
      </c>
    </row>
    <row r="3413" spans="1:4" x14ac:dyDescent="0.2">
      <c r="A3413" t="s">
        <v>5803</v>
      </c>
      <c r="B3413" t="s">
        <v>2544</v>
      </c>
      <c r="C3413" t="s">
        <v>2546</v>
      </c>
      <c r="D3413" t="s">
        <v>9561</v>
      </c>
    </row>
    <row r="3414" spans="1:4" x14ac:dyDescent="0.2">
      <c r="A3414" t="s">
        <v>5804</v>
      </c>
      <c r="B3414" t="s">
        <v>2544</v>
      </c>
      <c r="C3414" t="s">
        <v>2546</v>
      </c>
      <c r="D3414" t="s">
        <v>9561</v>
      </c>
    </row>
    <row r="3415" spans="1:4" x14ac:dyDescent="0.2">
      <c r="A3415" t="s">
        <v>5805</v>
      </c>
      <c r="B3415" t="s">
        <v>2544</v>
      </c>
      <c r="C3415" t="s">
        <v>2546</v>
      </c>
      <c r="D3415" t="s">
        <v>9561</v>
      </c>
    </row>
    <row r="3416" spans="1:4" x14ac:dyDescent="0.2">
      <c r="A3416" t="s">
        <v>5806</v>
      </c>
      <c r="B3416" t="s">
        <v>2544</v>
      </c>
      <c r="C3416" t="s">
        <v>2546</v>
      </c>
      <c r="D3416" t="s">
        <v>9561</v>
      </c>
    </row>
    <row r="3417" spans="1:4" x14ac:dyDescent="0.2">
      <c r="A3417" t="s">
        <v>5807</v>
      </c>
      <c r="B3417" t="s">
        <v>2549</v>
      </c>
      <c r="C3417" t="s">
        <v>2546</v>
      </c>
      <c r="D3417" t="s">
        <v>9560</v>
      </c>
    </row>
    <row r="3418" spans="1:4" x14ac:dyDescent="0.2">
      <c r="A3418" t="s">
        <v>5808</v>
      </c>
      <c r="B3418" t="s">
        <v>2549</v>
      </c>
      <c r="C3418" t="s">
        <v>2546</v>
      </c>
      <c r="D3418" t="s">
        <v>9560</v>
      </c>
    </row>
    <row r="3419" spans="1:4" x14ac:dyDescent="0.2">
      <c r="A3419" t="s">
        <v>5809</v>
      </c>
      <c r="B3419" t="s">
        <v>2544</v>
      </c>
      <c r="C3419" t="s">
        <v>2546</v>
      </c>
      <c r="D3419" t="s">
        <v>9561</v>
      </c>
    </row>
    <row r="3420" spans="1:4" x14ac:dyDescent="0.2">
      <c r="A3420" t="s">
        <v>5810</v>
      </c>
      <c r="B3420" t="s">
        <v>2544</v>
      </c>
      <c r="C3420" t="s">
        <v>2546</v>
      </c>
      <c r="D3420" t="s">
        <v>9561</v>
      </c>
    </row>
    <row r="3421" spans="1:4" x14ac:dyDescent="0.2">
      <c r="A3421" t="s">
        <v>5811</v>
      </c>
      <c r="B3421" t="s">
        <v>2544</v>
      </c>
      <c r="C3421" t="s">
        <v>2546</v>
      </c>
      <c r="D3421" t="s">
        <v>9561</v>
      </c>
    </row>
    <row r="3422" spans="1:4" x14ac:dyDescent="0.2">
      <c r="A3422" t="s">
        <v>5813</v>
      </c>
      <c r="B3422" t="s">
        <v>2549</v>
      </c>
      <c r="C3422" t="s">
        <v>2546</v>
      </c>
      <c r="D3422" t="s">
        <v>9560</v>
      </c>
    </row>
    <row r="3423" spans="1:4" x14ac:dyDescent="0.2">
      <c r="A3423" t="s">
        <v>5814</v>
      </c>
      <c r="B3423" t="s">
        <v>2549</v>
      </c>
      <c r="C3423" t="s">
        <v>2546</v>
      </c>
      <c r="D3423" t="s">
        <v>9560</v>
      </c>
    </row>
    <row r="3424" spans="1:4" x14ac:dyDescent="0.2">
      <c r="A3424" t="s">
        <v>5812</v>
      </c>
      <c r="B3424" t="s">
        <v>2544</v>
      </c>
      <c r="C3424" t="s">
        <v>2546</v>
      </c>
      <c r="D3424" t="s">
        <v>9561</v>
      </c>
    </row>
    <row r="3425" spans="1:4" x14ac:dyDescent="0.2">
      <c r="A3425" t="s">
        <v>5815</v>
      </c>
      <c r="B3425" t="s">
        <v>2549</v>
      </c>
      <c r="C3425" t="s">
        <v>2546</v>
      </c>
      <c r="D3425" t="s">
        <v>9560</v>
      </c>
    </row>
    <row r="3426" spans="1:4" x14ac:dyDescent="0.2">
      <c r="A3426" t="s">
        <v>5816</v>
      </c>
      <c r="B3426" t="s">
        <v>2549</v>
      </c>
      <c r="C3426" t="s">
        <v>2546</v>
      </c>
      <c r="D3426" t="s">
        <v>9560</v>
      </c>
    </row>
    <row r="3427" spans="1:4" x14ac:dyDescent="0.2">
      <c r="A3427" t="s">
        <v>5817</v>
      </c>
      <c r="B3427" t="s">
        <v>2549</v>
      </c>
      <c r="C3427" t="s">
        <v>2546</v>
      </c>
      <c r="D3427" t="s">
        <v>9560</v>
      </c>
    </row>
    <row r="3428" spans="1:4" x14ac:dyDescent="0.2">
      <c r="A3428" t="s">
        <v>5818</v>
      </c>
      <c r="B3428" t="s">
        <v>2549</v>
      </c>
      <c r="C3428" t="s">
        <v>2546</v>
      </c>
      <c r="D3428" t="s">
        <v>9560</v>
      </c>
    </row>
    <row r="3429" spans="1:4" x14ac:dyDescent="0.2">
      <c r="A3429" t="s">
        <v>5819</v>
      </c>
      <c r="B3429" t="s">
        <v>2549</v>
      </c>
      <c r="C3429" t="s">
        <v>2546</v>
      </c>
      <c r="D3429" t="s">
        <v>9560</v>
      </c>
    </row>
    <row r="3430" spans="1:4" x14ac:dyDescent="0.2">
      <c r="A3430" t="s">
        <v>5820</v>
      </c>
      <c r="B3430" t="s">
        <v>2544</v>
      </c>
      <c r="C3430" t="s">
        <v>2546</v>
      </c>
      <c r="D3430" t="s">
        <v>9561</v>
      </c>
    </row>
    <row r="3431" spans="1:4" x14ac:dyDescent="0.2">
      <c r="A3431" t="s">
        <v>5821</v>
      </c>
      <c r="B3431" t="s">
        <v>2549</v>
      </c>
      <c r="C3431" t="s">
        <v>2546</v>
      </c>
      <c r="D3431" t="s">
        <v>9560</v>
      </c>
    </row>
    <row r="3432" spans="1:4" x14ac:dyDescent="0.2">
      <c r="A3432" t="s">
        <v>5822</v>
      </c>
      <c r="B3432" t="s">
        <v>2549</v>
      </c>
      <c r="C3432" t="s">
        <v>2546</v>
      </c>
      <c r="D3432" t="s">
        <v>9560</v>
      </c>
    </row>
    <row r="3433" spans="1:4" x14ac:dyDescent="0.2">
      <c r="A3433" t="s">
        <v>5823</v>
      </c>
      <c r="B3433" t="s">
        <v>2549</v>
      </c>
      <c r="C3433" t="s">
        <v>2546</v>
      </c>
      <c r="D3433" t="s">
        <v>9560</v>
      </c>
    </row>
    <row r="3434" spans="1:4" x14ac:dyDescent="0.2">
      <c r="A3434" t="s">
        <v>5824</v>
      </c>
      <c r="B3434" t="s">
        <v>2549</v>
      </c>
      <c r="C3434" t="s">
        <v>2546</v>
      </c>
      <c r="D3434" t="s">
        <v>9560</v>
      </c>
    </row>
    <row r="3435" spans="1:4" x14ac:dyDescent="0.2">
      <c r="A3435" t="s">
        <v>5825</v>
      </c>
      <c r="B3435" t="s">
        <v>2544</v>
      </c>
      <c r="C3435" t="s">
        <v>2546</v>
      </c>
      <c r="D3435" t="s">
        <v>9561</v>
      </c>
    </row>
    <row r="3436" spans="1:4" x14ac:dyDescent="0.2">
      <c r="A3436" t="s">
        <v>5826</v>
      </c>
      <c r="B3436" t="s">
        <v>2549</v>
      </c>
      <c r="C3436" t="s">
        <v>2546</v>
      </c>
      <c r="D3436" t="s">
        <v>9560</v>
      </c>
    </row>
    <row r="3437" spans="1:4" x14ac:dyDescent="0.2">
      <c r="A3437" t="s">
        <v>5827</v>
      </c>
      <c r="B3437" t="s">
        <v>2549</v>
      </c>
      <c r="C3437" t="s">
        <v>2546</v>
      </c>
      <c r="D3437" t="s">
        <v>9560</v>
      </c>
    </row>
    <row r="3438" spans="1:4" x14ac:dyDescent="0.2">
      <c r="A3438" t="s">
        <v>5828</v>
      </c>
      <c r="B3438" t="s">
        <v>2549</v>
      </c>
      <c r="C3438" t="s">
        <v>2546</v>
      </c>
      <c r="D3438" t="s">
        <v>9560</v>
      </c>
    </row>
    <row r="3439" spans="1:4" x14ac:dyDescent="0.2">
      <c r="A3439" t="s">
        <v>5829</v>
      </c>
      <c r="B3439" t="s">
        <v>2549</v>
      </c>
      <c r="C3439" t="s">
        <v>2563</v>
      </c>
      <c r="D3439" t="s">
        <v>9562</v>
      </c>
    </row>
    <row r="3440" spans="1:4" x14ac:dyDescent="0.2">
      <c r="A3440" t="s">
        <v>5830</v>
      </c>
      <c r="B3440" t="s">
        <v>2549</v>
      </c>
      <c r="C3440" t="s">
        <v>2563</v>
      </c>
      <c r="D3440" t="s">
        <v>9562</v>
      </c>
    </row>
    <row r="3441" spans="1:4" x14ac:dyDescent="0.2">
      <c r="A3441" t="s">
        <v>5831</v>
      </c>
      <c r="B3441" t="s">
        <v>2549</v>
      </c>
      <c r="C3441" t="s">
        <v>2546</v>
      </c>
      <c r="D3441" t="s">
        <v>9560</v>
      </c>
    </row>
    <row r="3442" spans="1:4" x14ac:dyDescent="0.2">
      <c r="A3442" t="s">
        <v>5832</v>
      </c>
      <c r="B3442" t="s">
        <v>2549</v>
      </c>
      <c r="C3442" t="s">
        <v>2546</v>
      </c>
      <c r="D3442" t="s">
        <v>9560</v>
      </c>
    </row>
    <row r="3443" spans="1:4" x14ac:dyDescent="0.2">
      <c r="A3443" t="s">
        <v>5833</v>
      </c>
      <c r="B3443" t="s">
        <v>2544</v>
      </c>
      <c r="C3443" t="s">
        <v>2546</v>
      </c>
      <c r="D3443" t="s">
        <v>9561</v>
      </c>
    </row>
    <row r="3444" spans="1:4" x14ac:dyDescent="0.2">
      <c r="A3444" t="s">
        <v>5834</v>
      </c>
      <c r="B3444" t="s">
        <v>2549</v>
      </c>
      <c r="C3444" t="s">
        <v>2546</v>
      </c>
      <c r="D3444" t="s">
        <v>9560</v>
      </c>
    </row>
    <row r="3445" spans="1:4" x14ac:dyDescent="0.2">
      <c r="A3445" t="s">
        <v>5835</v>
      </c>
      <c r="B3445" t="s">
        <v>2549</v>
      </c>
      <c r="C3445" t="s">
        <v>2546</v>
      </c>
      <c r="D3445" t="s">
        <v>9560</v>
      </c>
    </row>
    <row r="3446" spans="1:4" x14ac:dyDescent="0.2">
      <c r="A3446" t="s">
        <v>5836</v>
      </c>
      <c r="B3446" t="s">
        <v>2549</v>
      </c>
      <c r="C3446" t="s">
        <v>2546</v>
      </c>
      <c r="D3446" t="s">
        <v>9560</v>
      </c>
    </row>
    <row r="3447" spans="1:4" x14ac:dyDescent="0.2">
      <c r="A3447" t="s">
        <v>5837</v>
      </c>
      <c r="B3447" t="s">
        <v>2549</v>
      </c>
      <c r="C3447" t="s">
        <v>2546</v>
      </c>
      <c r="D3447" t="s">
        <v>9560</v>
      </c>
    </row>
    <row r="3448" spans="1:4" x14ac:dyDescent="0.2">
      <c r="A3448" t="s">
        <v>5838</v>
      </c>
      <c r="B3448" t="s">
        <v>2544</v>
      </c>
      <c r="C3448" t="s">
        <v>2563</v>
      </c>
      <c r="D3448" t="s">
        <v>9563</v>
      </c>
    </row>
    <row r="3449" spans="1:4" x14ac:dyDescent="0.2">
      <c r="A3449" t="s">
        <v>5839</v>
      </c>
      <c r="B3449" t="s">
        <v>2544</v>
      </c>
      <c r="C3449" t="s">
        <v>2546</v>
      </c>
      <c r="D3449" t="s">
        <v>9561</v>
      </c>
    </row>
    <row r="3450" spans="1:4" x14ac:dyDescent="0.2">
      <c r="A3450" t="s">
        <v>5840</v>
      </c>
      <c r="B3450" t="s">
        <v>2544</v>
      </c>
      <c r="C3450" t="s">
        <v>2546</v>
      </c>
      <c r="D3450" t="s">
        <v>9561</v>
      </c>
    </row>
    <row r="3451" spans="1:4" x14ac:dyDescent="0.2">
      <c r="A3451" t="s">
        <v>5841</v>
      </c>
      <c r="B3451" t="s">
        <v>2544</v>
      </c>
      <c r="C3451" t="s">
        <v>2546</v>
      </c>
      <c r="D3451" t="s">
        <v>9561</v>
      </c>
    </row>
    <row r="3452" spans="1:4" x14ac:dyDescent="0.2">
      <c r="A3452" t="s">
        <v>5842</v>
      </c>
      <c r="B3452" t="s">
        <v>2544</v>
      </c>
      <c r="C3452" t="s">
        <v>2546</v>
      </c>
      <c r="D3452" t="s">
        <v>9561</v>
      </c>
    </row>
    <row r="3453" spans="1:4" x14ac:dyDescent="0.2">
      <c r="A3453" t="s">
        <v>5843</v>
      </c>
      <c r="B3453" t="s">
        <v>2549</v>
      </c>
      <c r="C3453" t="s">
        <v>2546</v>
      </c>
      <c r="D3453" t="s">
        <v>9560</v>
      </c>
    </row>
    <row r="3454" spans="1:4" x14ac:dyDescent="0.2">
      <c r="A3454" t="s">
        <v>5844</v>
      </c>
      <c r="B3454" t="s">
        <v>2549</v>
      </c>
      <c r="C3454" t="s">
        <v>2546</v>
      </c>
      <c r="D3454" t="s">
        <v>9560</v>
      </c>
    </row>
    <row r="3455" spans="1:4" x14ac:dyDescent="0.2">
      <c r="A3455" t="s">
        <v>5845</v>
      </c>
      <c r="B3455" t="s">
        <v>2549</v>
      </c>
      <c r="C3455" t="s">
        <v>2546</v>
      </c>
      <c r="D3455" t="s">
        <v>9560</v>
      </c>
    </row>
    <row r="3456" spans="1:4" x14ac:dyDescent="0.2">
      <c r="A3456" t="s">
        <v>5846</v>
      </c>
      <c r="B3456" t="s">
        <v>2549</v>
      </c>
      <c r="C3456" t="s">
        <v>2546</v>
      </c>
      <c r="D3456" t="s">
        <v>9560</v>
      </c>
    </row>
    <row r="3457" spans="1:4" x14ac:dyDescent="0.2">
      <c r="A3457" t="s">
        <v>5847</v>
      </c>
      <c r="B3457" t="s">
        <v>2549</v>
      </c>
      <c r="C3457" t="s">
        <v>2546</v>
      </c>
      <c r="D3457" t="s">
        <v>9560</v>
      </c>
    </row>
    <row r="3458" spans="1:4" x14ac:dyDescent="0.2">
      <c r="A3458" t="s">
        <v>5850</v>
      </c>
      <c r="B3458" t="s">
        <v>2549</v>
      </c>
      <c r="C3458" t="s">
        <v>2563</v>
      </c>
      <c r="D3458" t="s">
        <v>9562</v>
      </c>
    </row>
    <row r="3459" spans="1:4" x14ac:dyDescent="0.2">
      <c r="A3459" t="s">
        <v>5848</v>
      </c>
      <c r="B3459" t="s">
        <v>2549</v>
      </c>
      <c r="C3459" t="s">
        <v>2563</v>
      </c>
      <c r="D3459" t="s">
        <v>9562</v>
      </c>
    </row>
    <row r="3460" spans="1:4" x14ac:dyDescent="0.2">
      <c r="A3460" t="s">
        <v>5849</v>
      </c>
      <c r="B3460" t="s">
        <v>2549</v>
      </c>
      <c r="C3460" t="s">
        <v>2563</v>
      </c>
      <c r="D3460" t="s">
        <v>9562</v>
      </c>
    </row>
    <row r="3461" spans="1:4" x14ac:dyDescent="0.2">
      <c r="A3461" t="s">
        <v>5851</v>
      </c>
      <c r="B3461" t="s">
        <v>2549</v>
      </c>
      <c r="C3461" t="s">
        <v>2546</v>
      </c>
      <c r="D3461" t="s">
        <v>9560</v>
      </c>
    </row>
    <row r="3462" spans="1:4" x14ac:dyDescent="0.2">
      <c r="A3462" t="s">
        <v>5852</v>
      </c>
      <c r="B3462" t="s">
        <v>2549</v>
      </c>
      <c r="C3462" t="s">
        <v>2546</v>
      </c>
      <c r="D3462" t="s">
        <v>9560</v>
      </c>
    </row>
    <row r="3463" spans="1:4" x14ac:dyDescent="0.2">
      <c r="A3463" t="s">
        <v>5853</v>
      </c>
      <c r="B3463" t="s">
        <v>2549</v>
      </c>
      <c r="C3463" t="s">
        <v>2546</v>
      </c>
      <c r="D3463" t="s">
        <v>9560</v>
      </c>
    </row>
    <row r="3464" spans="1:4" x14ac:dyDescent="0.2">
      <c r="A3464" t="s">
        <v>9724</v>
      </c>
      <c r="B3464" t="s">
        <v>2549</v>
      </c>
      <c r="C3464" t="s">
        <v>2588</v>
      </c>
      <c r="D3464" t="s">
        <v>9565</v>
      </c>
    </row>
    <row r="3465" spans="1:4" x14ac:dyDescent="0.2">
      <c r="A3465" t="s">
        <v>5854</v>
      </c>
      <c r="B3465" t="s">
        <v>2544</v>
      </c>
      <c r="C3465" t="s">
        <v>2546</v>
      </c>
      <c r="D3465" t="s">
        <v>9561</v>
      </c>
    </row>
    <row r="3466" spans="1:4" x14ac:dyDescent="0.2">
      <c r="A3466" t="s">
        <v>9725</v>
      </c>
      <c r="B3466" t="s">
        <v>2544</v>
      </c>
      <c r="C3466" t="s">
        <v>2588</v>
      </c>
      <c r="D3466" t="s">
        <v>9567</v>
      </c>
    </row>
    <row r="3467" spans="1:4" x14ac:dyDescent="0.2">
      <c r="A3467" t="s">
        <v>9726</v>
      </c>
      <c r="B3467" t="s">
        <v>2549</v>
      </c>
      <c r="C3467" t="s">
        <v>2588</v>
      </c>
      <c r="D3467" t="s">
        <v>9565</v>
      </c>
    </row>
    <row r="3468" spans="1:4" x14ac:dyDescent="0.2">
      <c r="A3468" t="s">
        <v>9727</v>
      </c>
      <c r="B3468" t="s">
        <v>2544</v>
      </c>
      <c r="C3468" t="s">
        <v>2588</v>
      </c>
      <c r="D3468" t="s">
        <v>9567</v>
      </c>
    </row>
    <row r="3469" spans="1:4" x14ac:dyDescent="0.2">
      <c r="A3469" t="s">
        <v>5855</v>
      </c>
      <c r="B3469" t="s">
        <v>2549</v>
      </c>
      <c r="C3469" t="s">
        <v>2546</v>
      </c>
      <c r="D3469" t="s">
        <v>9560</v>
      </c>
    </row>
    <row r="3470" spans="1:4" x14ac:dyDescent="0.2">
      <c r="A3470" t="s">
        <v>5856</v>
      </c>
      <c r="B3470" t="s">
        <v>2549</v>
      </c>
      <c r="C3470" t="s">
        <v>2546</v>
      </c>
      <c r="D3470" t="s">
        <v>9560</v>
      </c>
    </row>
    <row r="3471" spans="1:4" x14ac:dyDescent="0.2">
      <c r="A3471" t="s">
        <v>5857</v>
      </c>
      <c r="B3471" t="s">
        <v>2549</v>
      </c>
      <c r="C3471" t="s">
        <v>2546</v>
      </c>
      <c r="D3471" t="s">
        <v>9560</v>
      </c>
    </row>
    <row r="3472" spans="1:4" x14ac:dyDescent="0.2">
      <c r="A3472" t="s">
        <v>5858</v>
      </c>
      <c r="B3472" t="s">
        <v>2544</v>
      </c>
      <c r="C3472" t="s">
        <v>2546</v>
      </c>
      <c r="D3472" t="s">
        <v>9561</v>
      </c>
    </row>
    <row r="3473" spans="1:4" x14ac:dyDescent="0.2">
      <c r="A3473" t="s">
        <v>5859</v>
      </c>
      <c r="B3473" t="s">
        <v>2544</v>
      </c>
      <c r="C3473" t="s">
        <v>2546</v>
      </c>
      <c r="D3473" t="s">
        <v>9561</v>
      </c>
    </row>
    <row r="3474" spans="1:4" x14ac:dyDescent="0.2">
      <c r="A3474" t="s">
        <v>5860</v>
      </c>
      <c r="B3474" t="s">
        <v>2549</v>
      </c>
      <c r="C3474" t="s">
        <v>2546</v>
      </c>
      <c r="D3474" t="s">
        <v>9560</v>
      </c>
    </row>
    <row r="3475" spans="1:4" x14ac:dyDescent="0.2">
      <c r="A3475" t="s">
        <v>5861</v>
      </c>
      <c r="B3475" t="s">
        <v>2549</v>
      </c>
      <c r="C3475" t="s">
        <v>2546</v>
      </c>
      <c r="D3475" t="s">
        <v>9560</v>
      </c>
    </row>
    <row r="3476" spans="1:4" x14ac:dyDescent="0.2">
      <c r="A3476" t="s">
        <v>5862</v>
      </c>
      <c r="B3476" t="s">
        <v>2544</v>
      </c>
      <c r="C3476" t="s">
        <v>2546</v>
      </c>
      <c r="D3476" t="s">
        <v>9561</v>
      </c>
    </row>
    <row r="3477" spans="1:4" x14ac:dyDescent="0.2">
      <c r="A3477" t="s">
        <v>5863</v>
      </c>
      <c r="B3477" t="s">
        <v>2544</v>
      </c>
      <c r="C3477" t="s">
        <v>2546</v>
      </c>
      <c r="D3477" t="s">
        <v>9561</v>
      </c>
    </row>
    <row r="3478" spans="1:4" x14ac:dyDescent="0.2">
      <c r="A3478" t="s">
        <v>5864</v>
      </c>
      <c r="B3478" t="s">
        <v>2549</v>
      </c>
      <c r="C3478" t="s">
        <v>2546</v>
      </c>
      <c r="D3478" t="s">
        <v>9560</v>
      </c>
    </row>
    <row r="3479" spans="1:4" x14ac:dyDescent="0.2">
      <c r="A3479" t="s">
        <v>5865</v>
      </c>
      <c r="B3479" t="s">
        <v>2549</v>
      </c>
      <c r="C3479" t="s">
        <v>2546</v>
      </c>
      <c r="D3479" t="s">
        <v>9560</v>
      </c>
    </row>
    <row r="3480" spans="1:4" x14ac:dyDescent="0.2">
      <c r="A3480" t="s">
        <v>5866</v>
      </c>
      <c r="B3480" t="s">
        <v>2549</v>
      </c>
      <c r="C3480" t="s">
        <v>2546</v>
      </c>
      <c r="D3480" t="s">
        <v>9560</v>
      </c>
    </row>
    <row r="3481" spans="1:4" x14ac:dyDescent="0.2">
      <c r="A3481" t="s">
        <v>5867</v>
      </c>
      <c r="B3481" t="s">
        <v>2544</v>
      </c>
      <c r="C3481" t="s">
        <v>2546</v>
      </c>
      <c r="D3481" t="s">
        <v>9561</v>
      </c>
    </row>
    <row r="3482" spans="1:4" x14ac:dyDescent="0.2">
      <c r="A3482" t="s">
        <v>5868</v>
      </c>
      <c r="B3482" t="s">
        <v>2544</v>
      </c>
      <c r="C3482" t="s">
        <v>2546</v>
      </c>
      <c r="D3482" t="s">
        <v>9561</v>
      </c>
    </row>
    <row r="3483" spans="1:4" x14ac:dyDescent="0.2">
      <c r="A3483" t="s">
        <v>5869</v>
      </c>
      <c r="B3483" t="s">
        <v>2549</v>
      </c>
      <c r="C3483" t="s">
        <v>2546</v>
      </c>
      <c r="D3483" t="s">
        <v>9560</v>
      </c>
    </row>
    <row r="3484" spans="1:4" x14ac:dyDescent="0.2">
      <c r="A3484" t="s">
        <v>5870</v>
      </c>
      <c r="B3484" t="s">
        <v>2549</v>
      </c>
      <c r="C3484" t="s">
        <v>2546</v>
      </c>
      <c r="D3484" t="s">
        <v>9560</v>
      </c>
    </row>
    <row r="3485" spans="1:4" x14ac:dyDescent="0.2">
      <c r="A3485" t="s">
        <v>9728</v>
      </c>
      <c r="B3485" t="s">
        <v>2544</v>
      </c>
      <c r="C3485" t="s">
        <v>2588</v>
      </c>
      <c r="D3485" t="s">
        <v>9567</v>
      </c>
    </row>
    <row r="3486" spans="1:4" x14ac:dyDescent="0.2">
      <c r="A3486" t="s">
        <v>5871</v>
      </c>
      <c r="B3486" t="s">
        <v>2544</v>
      </c>
      <c r="C3486" t="s">
        <v>2563</v>
      </c>
      <c r="D3486" t="s">
        <v>9563</v>
      </c>
    </row>
    <row r="3487" spans="1:4" x14ac:dyDescent="0.2">
      <c r="A3487" t="s">
        <v>9729</v>
      </c>
      <c r="B3487" t="s">
        <v>2544</v>
      </c>
      <c r="C3487" t="s">
        <v>2588</v>
      </c>
      <c r="D3487" t="s">
        <v>9567</v>
      </c>
    </row>
    <row r="3488" spans="1:4" x14ac:dyDescent="0.2">
      <c r="A3488" t="s">
        <v>5872</v>
      </c>
      <c r="B3488" t="s">
        <v>2544</v>
      </c>
      <c r="C3488" t="s">
        <v>2563</v>
      </c>
      <c r="D3488" t="s">
        <v>9563</v>
      </c>
    </row>
    <row r="3489" spans="1:4" x14ac:dyDescent="0.2">
      <c r="A3489" t="s">
        <v>5873</v>
      </c>
      <c r="B3489" t="s">
        <v>2544</v>
      </c>
      <c r="C3489" t="s">
        <v>2546</v>
      </c>
      <c r="D3489" t="s">
        <v>9561</v>
      </c>
    </row>
    <row r="3490" spans="1:4" x14ac:dyDescent="0.2">
      <c r="A3490" t="s">
        <v>5874</v>
      </c>
      <c r="B3490" t="s">
        <v>2549</v>
      </c>
      <c r="C3490" t="s">
        <v>2546</v>
      </c>
      <c r="D3490" t="s">
        <v>9560</v>
      </c>
    </row>
    <row r="3491" spans="1:4" x14ac:dyDescent="0.2">
      <c r="A3491" t="s">
        <v>5875</v>
      </c>
      <c r="B3491" t="s">
        <v>2549</v>
      </c>
      <c r="C3491" t="s">
        <v>2546</v>
      </c>
      <c r="D3491" t="s">
        <v>9560</v>
      </c>
    </row>
    <row r="3492" spans="1:4" x14ac:dyDescent="0.2">
      <c r="A3492" t="s">
        <v>5876</v>
      </c>
      <c r="B3492" t="s">
        <v>2549</v>
      </c>
      <c r="C3492" t="s">
        <v>2546</v>
      </c>
      <c r="D3492" t="s">
        <v>9560</v>
      </c>
    </row>
    <row r="3493" spans="1:4" x14ac:dyDescent="0.2">
      <c r="A3493" t="s">
        <v>5877</v>
      </c>
      <c r="B3493" t="s">
        <v>2549</v>
      </c>
      <c r="C3493" t="s">
        <v>2546</v>
      </c>
      <c r="D3493" t="s">
        <v>9560</v>
      </c>
    </row>
    <row r="3494" spans="1:4" x14ac:dyDescent="0.2">
      <c r="A3494" t="s">
        <v>5878</v>
      </c>
      <c r="B3494" t="s">
        <v>2549</v>
      </c>
      <c r="C3494" t="s">
        <v>2546</v>
      </c>
      <c r="D3494" t="s">
        <v>9560</v>
      </c>
    </row>
    <row r="3495" spans="1:4" x14ac:dyDescent="0.2">
      <c r="A3495" t="s">
        <v>5879</v>
      </c>
      <c r="B3495" t="s">
        <v>2549</v>
      </c>
      <c r="C3495" t="s">
        <v>2546</v>
      </c>
      <c r="D3495" t="s">
        <v>9560</v>
      </c>
    </row>
    <row r="3496" spans="1:4" x14ac:dyDescent="0.2">
      <c r="A3496" t="s">
        <v>5880</v>
      </c>
      <c r="B3496" t="s">
        <v>2549</v>
      </c>
      <c r="C3496" t="s">
        <v>2546</v>
      </c>
      <c r="D3496" t="s">
        <v>9560</v>
      </c>
    </row>
    <row r="3497" spans="1:4" x14ac:dyDescent="0.2">
      <c r="A3497" t="s">
        <v>5881</v>
      </c>
      <c r="B3497" t="s">
        <v>2549</v>
      </c>
      <c r="C3497" t="s">
        <v>2563</v>
      </c>
      <c r="D3497" t="s">
        <v>9562</v>
      </c>
    </row>
    <row r="3498" spans="1:4" x14ac:dyDescent="0.2">
      <c r="A3498" t="s">
        <v>5882</v>
      </c>
      <c r="B3498" t="s">
        <v>2549</v>
      </c>
      <c r="C3498" t="s">
        <v>2563</v>
      </c>
      <c r="D3498" t="s">
        <v>9562</v>
      </c>
    </row>
    <row r="3499" spans="1:4" x14ac:dyDescent="0.2">
      <c r="A3499" t="s">
        <v>5883</v>
      </c>
      <c r="B3499" t="s">
        <v>2549</v>
      </c>
      <c r="C3499" t="s">
        <v>2563</v>
      </c>
      <c r="D3499" t="s">
        <v>9562</v>
      </c>
    </row>
    <row r="3500" spans="1:4" x14ac:dyDescent="0.2">
      <c r="A3500" t="s">
        <v>5884</v>
      </c>
      <c r="B3500" t="s">
        <v>2549</v>
      </c>
      <c r="C3500" t="s">
        <v>2563</v>
      </c>
      <c r="D3500" t="s">
        <v>9562</v>
      </c>
    </row>
    <row r="3501" spans="1:4" x14ac:dyDescent="0.2">
      <c r="A3501" t="s">
        <v>5885</v>
      </c>
      <c r="B3501" t="s">
        <v>2549</v>
      </c>
      <c r="C3501" t="s">
        <v>2563</v>
      </c>
      <c r="D3501" t="s">
        <v>9562</v>
      </c>
    </row>
    <row r="3502" spans="1:4" x14ac:dyDescent="0.2">
      <c r="A3502" t="s">
        <v>5886</v>
      </c>
      <c r="B3502" t="s">
        <v>2549</v>
      </c>
      <c r="C3502" t="s">
        <v>2546</v>
      </c>
      <c r="D3502" t="s">
        <v>9560</v>
      </c>
    </row>
    <row r="3503" spans="1:4" x14ac:dyDescent="0.2">
      <c r="A3503" t="s">
        <v>5887</v>
      </c>
      <c r="B3503" t="s">
        <v>2549</v>
      </c>
      <c r="C3503" t="s">
        <v>2546</v>
      </c>
      <c r="D3503" t="s">
        <v>9560</v>
      </c>
    </row>
    <row r="3504" spans="1:4" x14ac:dyDescent="0.2">
      <c r="A3504" t="s">
        <v>5888</v>
      </c>
      <c r="B3504" t="s">
        <v>2549</v>
      </c>
      <c r="C3504" t="s">
        <v>2563</v>
      </c>
      <c r="D3504" t="s">
        <v>9562</v>
      </c>
    </row>
    <row r="3505" spans="1:4" x14ac:dyDescent="0.2">
      <c r="A3505" t="s">
        <v>5889</v>
      </c>
      <c r="B3505" t="s">
        <v>2549</v>
      </c>
      <c r="C3505" t="s">
        <v>2563</v>
      </c>
      <c r="D3505" t="s">
        <v>9562</v>
      </c>
    </row>
    <row r="3506" spans="1:4" x14ac:dyDescent="0.2">
      <c r="A3506" t="s">
        <v>5890</v>
      </c>
      <c r="B3506" t="s">
        <v>2549</v>
      </c>
      <c r="C3506" t="s">
        <v>2563</v>
      </c>
      <c r="D3506" t="s">
        <v>9562</v>
      </c>
    </row>
    <row r="3507" spans="1:4" x14ac:dyDescent="0.2">
      <c r="A3507" t="s">
        <v>5891</v>
      </c>
      <c r="B3507" t="s">
        <v>2549</v>
      </c>
      <c r="C3507" t="s">
        <v>2546</v>
      </c>
      <c r="D3507" t="s">
        <v>9560</v>
      </c>
    </row>
    <row r="3508" spans="1:4" x14ac:dyDescent="0.2">
      <c r="A3508" t="s">
        <v>9730</v>
      </c>
      <c r="B3508" t="s">
        <v>2549</v>
      </c>
      <c r="C3508" t="s">
        <v>2588</v>
      </c>
      <c r="D3508" t="s">
        <v>9565</v>
      </c>
    </row>
    <row r="3509" spans="1:4" x14ac:dyDescent="0.2">
      <c r="A3509" t="s">
        <v>5892</v>
      </c>
      <c r="B3509" t="s">
        <v>2544</v>
      </c>
      <c r="C3509" t="s">
        <v>2546</v>
      </c>
      <c r="D3509" t="s">
        <v>9561</v>
      </c>
    </row>
    <row r="3510" spans="1:4" x14ac:dyDescent="0.2">
      <c r="A3510" t="s">
        <v>5893</v>
      </c>
      <c r="B3510" t="s">
        <v>2544</v>
      </c>
      <c r="C3510" t="s">
        <v>2546</v>
      </c>
      <c r="D3510" t="s">
        <v>9561</v>
      </c>
    </row>
    <row r="3511" spans="1:4" x14ac:dyDescent="0.2">
      <c r="A3511" t="s">
        <v>5894</v>
      </c>
      <c r="B3511" t="s">
        <v>2549</v>
      </c>
      <c r="C3511" t="s">
        <v>2546</v>
      </c>
      <c r="D3511" t="s">
        <v>9560</v>
      </c>
    </row>
    <row r="3512" spans="1:4" x14ac:dyDescent="0.2">
      <c r="A3512" t="s">
        <v>5895</v>
      </c>
      <c r="B3512" t="s">
        <v>2549</v>
      </c>
      <c r="C3512" t="s">
        <v>2546</v>
      </c>
      <c r="D3512" t="s">
        <v>9560</v>
      </c>
    </row>
    <row r="3513" spans="1:4" x14ac:dyDescent="0.2">
      <c r="A3513" t="s">
        <v>5896</v>
      </c>
      <c r="B3513" t="s">
        <v>2549</v>
      </c>
      <c r="C3513" t="s">
        <v>2546</v>
      </c>
      <c r="D3513" t="s">
        <v>9560</v>
      </c>
    </row>
    <row r="3514" spans="1:4" x14ac:dyDescent="0.2">
      <c r="A3514" t="s">
        <v>5897</v>
      </c>
      <c r="B3514" t="s">
        <v>2549</v>
      </c>
      <c r="C3514" t="s">
        <v>2546</v>
      </c>
      <c r="D3514" t="s">
        <v>9560</v>
      </c>
    </row>
    <row r="3515" spans="1:4" x14ac:dyDescent="0.2">
      <c r="A3515" t="s">
        <v>5898</v>
      </c>
      <c r="B3515" t="s">
        <v>2549</v>
      </c>
      <c r="C3515" t="s">
        <v>2546</v>
      </c>
      <c r="D3515" t="s">
        <v>9560</v>
      </c>
    </row>
    <row r="3516" spans="1:4" x14ac:dyDescent="0.2">
      <c r="A3516" t="s">
        <v>5899</v>
      </c>
      <c r="B3516" t="s">
        <v>2549</v>
      </c>
      <c r="C3516" t="s">
        <v>2546</v>
      </c>
      <c r="D3516" t="s">
        <v>9560</v>
      </c>
    </row>
    <row r="3517" spans="1:4" x14ac:dyDescent="0.2">
      <c r="A3517" t="s">
        <v>5900</v>
      </c>
      <c r="B3517" t="s">
        <v>2549</v>
      </c>
      <c r="C3517" t="s">
        <v>2546</v>
      </c>
      <c r="D3517" t="s">
        <v>9560</v>
      </c>
    </row>
    <row r="3518" spans="1:4" x14ac:dyDescent="0.2">
      <c r="A3518" t="s">
        <v>5901</v>
      </c>
      <c r="B3518" t="s">
        <v>2549</v>
      </c>
      <c r="C3518" t="s">
        <v>2546</v>
      </c>
      <c r="D3518" t="s">
        <v>9560</v>
      </c>
    </row>
    <row r="3519" spans="1:4" x14ac:dyDescent="0.2">
      <c r="A3519" t="s">
        <v>5902</v>
      </c>
      <c r="B3519" t="s">
        <v>2549</v>
      </c>
      <c r="C3519" t="s">
        <v>2546</v>
      </c>
      <c r="D3519" t="s">
        <v>9560</v>
      </c>
    </row>
    <row r="3520" spans="1:4" x14ac:dyDescent="0.2">
      <c r="A3520" t="s">
        <v>5903</v>
      </c>
      <c r="B3520" t="s">
        <v>2549</v>
      </c>
      <c r="C3520" t="s">
        <v>2546</v>
      </c>
      <c r="D3520" t="s">
        <v>9560</v>
      </c>
    </row>
    <row r="3521" spans="1:4" x14ac:dyDescent="0.2">
      <c r="A3521" t="s">
        <v>5904</v>
      </c>
      <c r="B3521" t="s">
        <v>2544</v>
      </c>
      <c r="C3521" t="s">
        <v>2546</v>
      </c>
      <c r="D3521" t="s">
        <v>9561</v>
      </c>
    </row>
    <row r="3522" spans="1:4" x14ac:dyDescent="0.2">
      <c r="A3522" t="s">
        <v>5905</v>
      </c>
      <c r="B3522" t="s">
        <v>2544</v>
      </c>
      <c r="C3522" t="s">
        <v>2546</v>
      </c>
      <c r="D3522" t="s">
        <v>9561</v>
      </c>
    </row>
    <row r="3523" spans="1:4" x14ac:dyDescent="0.2">
      <c r="A3523" t="s">
        <v>5906</v>
      </c>
      <c r="B3523" t="s">
        <v>2544</v>
      </c>
      <c r="C3523" t="s">
        <v>2546</v>
      </c>
      <c r="D3523" t="s">
        <v>9561</v>
      </c>
    </row>
    <row r="3524" spans="1:4" x14ac:dyDescent="0.2">
      <c r="A3524" t="s">
        <v>5907</v>
      </c>
      <c r="B3524" t="s">
        <v>2549</v>
      </c>
      <c r="C3524" t="s">
        <v>2546</v>
      </c>
      <c r="D3524" t="s">
        <v>9560</v>
      </c>
    </row>
    <row r="3525" spans="1:4" x14ac:dyDescent="0.2">
      <c r="A3525" t="s">
        <v>5908</v>
      </c>
      <c r="B3525" t="s">
        <v>2549</v>
      </c>
      <c r="C3525" t="s">
        <v>2546</v>
      </c>
      <c r="D3525" t="s">
        <v>9560</v>
      </c>
    </row>
    <row r="3526" spans="1:4" x14ac:dyDescent="0.2">
      <c r="A3526" t="s">
        <v>9731</v>
      </c>
      <c r="B3526" t="s">
        <v>2549</v>
      </c>
      <c r="C3526" t="s">
        <v>2588</v>
      </c>
      <c r="D3526" t="s">
        <v>9565</v>
      </c>
    </row>
    <row r="3527" spans="1:4" x14ac:dyDescent="0.2">
      <c r="A3527" t="s">
        <v>9732</v>
      </c>
      <c r="B3527" t="s">
        <v>2549</v>
      </c>
      <c r="C3527" t="s">
        <v>2588</v>
      </c>
      <c r="D3527" t="s">
        <v>9565</v>
      </c>
    </row>
    <row r="3528" spans="1:4" x14ac:dyDescent="0.2">
      <c r="A3528" t="s">
        <v>5909</v>
      </c>
      <c r="B3528" t="s">
        <v>2544</v>
      </c>
      <c r="C3528" t="s">
        <v>2563</v>
      </c>
      <c r="D3528" t="s">
        <v>9563</v>
      </c>
    </row>
    <row r="3529" spans="1:4" x14ac:dyDescent="0.2">
      <c r="A3529" t="s">
        <v>5910</v>
      </c>
      <c r="B3529" t="s">
        <v>2544</v>
      </c>
      <c r="C3529" t="s">
        <v>2563</v>
      </c>
      <c r="D3529" t="s">
        <v>9563</v>
      </c>
    </row>
    <row r="3530" spans="1:4" x14ac:dyDescent="0.2">
      <c r="A3530" t="s">
        <v>5911</v>
      </c>
      <c r="B3530" t="s">
        <v>2544</v>
      </c>
      <c r="C3530" t="s">
        <v>2563</v>
      </c>
      <c r="D3530" t="s">
        <v>9563</v>
      </c>
    </row>
    <row r="3531" spans="1:4" x14ac:dyDescent="0.2">
      <c r="A3531" t="s">
        <v>5912</v>
      </c>
      <c r="B3531" t="s">
        <v>2549</v>
      </c>
      <c r="C3531" t="s">
        <v>2563</v>
      </c>
      <c r="D3531" t="s">
        <v>9562</v>
      </c>
    </row>
    <row r="3532" spans="1:4" x14ac:dyDescent="0.2">
      <c r="A3532" t="s">
        <v>5913</v>
      </c>
      <c r="B3532" t="s">
        <v>2544</v>
      </c>
      <c r="C3532" t="s">
        <v>2563</v>
      </c>
      <c r="D3532" t="s">
        <v>9563</v>
      </c>
    </row>
    <row r="3533" spans="1:4" x14ac:dyDescent="0.2">
      <c r="A3533" t="s">
        <v>5914</v>
      </c>
      <c r="B3533" t="s">
        <v>2544</v>
      </c>
      <c r="C3533" t="s">
        <v>2563</v>
      </c>
      <c r="D3533" t="s">
        <v>9563</v>
      </c>
    </row>
    <row r="3534" spans="1:4" x14ac:dyDescent="0.2">
      <c r="A3534" t="s">
        <v>5915</v>
      </c>
      <c r="B3534" t="s">
        <v>2549</v>
      </c>
      <c r="C3534" t="s">
        <v>2546</v>
      </c>
      <c r="D3534" t="s">
        <v>9560</v>
      </c>
    </row>
    <row r="3535" spans="1:4" x14ac:dyDescent="0.2">
      <c r="A3535" t="s">
        <v>9733</v>
      </c>
      <c r="B3535" t="s">
        <v>2544</v>
      </c>
      <c r="C3535" t="s">
        <v>2588</v>
      </c>
      <c r="D3535" t="s">
        <v>9567</v>
      </c>
    </row>
    <row r="3536" spans="1:4" x14ac:dyDescent="0.2">
      <c r="A3536" t="s">
        <v>9734</v>
      </c>
      <c r="B3536" t="s">
        <v>2544</v>
      </c>
      <c r="C3536" t="s">
        <v>2588</v>
      </c>
      <c r="D3536" t="s">
        <v>9567</v>
      </c>
    </row>
    <row r="3537" spans="1:4" x14ac:dyDescent="0.2">
      <c r="A3537" t="s">
        <v>9735</v>
      </c>
      <c r="B3537" t="s">
        <v>2544</v>
      </c>
      <c r="C3537" t="s">
        <v>2588</v>
      </c>
      <c r="D3537" t="s">
        <v>9567</v>
      </c>
    </row>
    <row r="3538" spans="1:4" x14ac:dyDescent="0.2">
      <c r="A3538" t="s">
        <v>5916</v>
      </c>
      <c r="B3538" t="s">
        <v>2549</v>
      </c>
      <c r="C3538" t="s">
        <v>2563</v>
      </c>
      <c r="D3538" t="s">
        <v>9562</v>
      </c>
    </row>
    <row r="3539" spans="1:4" x14ac:dyDescent="0.2">
      <c r="A3539" t="s">
        <v>5917</v>
      </c>
      <c r="B3539" t="s">
        <v>2549</v>
      </c>
      <c r="C3539" t="s">
        <v>2546</v>
      </c>
      <c r="D3539" t="s">
        <v>9560</v>
      </c>
    </row>
    <row r="3540" spans="1:4" x14ac:dyDescent="0.2">
      <c r="A3540" t="s">
        <v>5918</v>
      </c>
      <c r="B3540" t="s">
        <v>2549</v>
      </c>
      <c r="C3540" t="s">
        <v>2546</v>
      </c>
      <c r="D3540" t="s">
        <v>9560</v>
      </c>
    </row>
    <row r="3541" spans="1:4" x14ac:dyDescent="0.2">
      <c r="A3541" t="s">
        <v>5919</v>
      </c>
      <c r="B3541" t="s">
        <v>2549</v>
      </c>
      <c r="C3541" t="s">
        <v>2546</v>
      </c>
      <c r="D3541" t="s">
        <v>9560</v>
      </c>
    </row>
    <row r="3542" spans="1:4" x14ac:dyDescent="0.2">
      <c r="A3542" t="s">
        <v>5920</v>
      </c>
      <c r="B3542" t="s">
        <v>2549</v>
      </c>
      <c r="C3542" t="s">
        <v>2563</v>
      </c>
      <c r="D3542" t="s">
        <v>9562</v>
      </c>
    </row>
    <row r="3543" spans="1:4" x14ac:dyDescent="0.2">
      <c r="A3543" t="s">
        <v>5921</v>
      </c>
      <c r="B3543" t="s">
        <v>2549</v>
      </c>
      <c r="C3543" t="s">
        <v>2546</v>
      </c>
      <c r="D3543" t="s">
        <v>9560</v>
      </c>
    </row>
    <row r="3544" spans="1:4" x14ac:dyDescent="0.2">
      <c r="A3544" t="s">
        <v>5922</v>
      </c>
      <c r="B3544" t="s">
        <v>2549</v>
      </c>
      <c r="C3544" t="s">
        <v>2546</v>
      </c>
      <c r="D3544" t="s">
        <v>9560</v>
      </c>
    </row>
    <row r="3545" spans="1:4" x14ac:dyDescent="0.2">
      <c r="A3545" t="s">
        <v>5923</v>
      </c>
      <c r="B3545" t="s">
        <v>2549</v>
      </c>
      <c r="C3545" t="s">
        <v>2546</v>
      </c>
      <c r="D3545" t="s">
        <v>9560</v>
      </c>
    </row>
    <row r="3546" spans="1:4" x14ac:dyDescent="0.2">
      <c r="A3546" t="s">
        <v>5924</v>
      </c>
      <c r="B3546" t="s">
        <v>2549</v>
      </c>
      <c r="C3546" t="s">
        <v>2546</v>
      </c>
      <c r="D3546" t="s">
        <v>9560</v>
      </c>
    </row>
    <row r="3547" spans="1:4" x14ac:dyDescent="0.2">
      <c r="A3547" t="s">
        <v>5925</v>
      </c>
      <c r="B3547" t="s">
        <v>2544</v>
      </c>
      <c r="C3547" t="s">
        <v>2546</v>
      </c>
      <c r="D3547" t="s">
        <v>9561</v>
      </c>
    </row>
    <row r="3548" spans="1:4" x14ac:dyDescent="0.2">
      <c r="A3548" t="s">
        <v>5926</v>
      </c>
      <c r="B3548" t="s">
        <v>2549</v>
      </c>
      <c r="C3548" t="s">
        <v>2546</v>
      </c>
      <c r="D3548" t="s">
        <v>9560</v>
      </c>
    </row>
    <row r="3549" spans="1:4" x14ac:dyDescent="0.2">
      <c r="A3549" t="s">
        <v>5927</v>
      </c>
      <c r="B3549" t="s">
        <v>2544</v>
      </c>
      <c r="C3549" t="s">
        <v>2546</v>
      </c>
      <c r="D3549" t="s">
        <v>9561</v>
      </c>
    </row>
    <row r="3550" spans="1:4" x14ac:dyDescent="0.2">
      <c r="A3550" t="s">
        <v>5928</v>
      </c>
      <c r="B3550" t="s">
        <v>2549</v>
      </c>
      <c r="C3550" t="s">
        <v>2546</v>
      </c>
      <c r="D3550" t="s">
        <v>9560</v>
      </c>
    </row>
    <row r="3551" spans="1:4" x14ac:dyDescent="0.2">
      <c r="A3551" t="s">
        <v>5929</v>
      </c>
      <c r="B3551" t="s">
        <v>2549</v>
      </c>
      <c r="C3551" t="s">
        <v>2546</v>
      </c>
      <c r="D3551" t="s">
        <v>9560</v>
      </c>
    </row>
    <row r="3552" spans="1:4" x14ac:dyDescent="0.2">
      <c r="A3552" t="s">
        <v>5930</v>
      </c>
      <c r="B3552" t="s">
        <v>2549</v>
      </c>
      <c r="C3552" t="s">
        <v>2546</v>
      </c>
      <c r="D3552" t="s">
        <v>9560</v>
      </c>
    </row>
    <row r="3553" spans="1:4" x14ac:dyDescent="0.2">
      <c r="A3553" t="s">
        <v>5931</v>
      </c>
      <c r="B3553" t="s">
        <v>2549</v>
      </c>
      <c r="C3553" t="s">
        <v>2546</v>
      </c>
      <c r="D3553" t="s">
        <v>9560</v>
      </c>
    </row>
    <row r="3554" spans="1:4" x14ac:dyDescent="0.2">
      <c r="A3554" t="s">
        <v>5932</v>
      </c>
      <c r="B3554" t="s">
        <v>2549</v>
      </c>
      <c r="C3554" t="s">
        <v>2546</v>
      </c>
      <c r="D3554" t="s">
        <v>9560</v>
      </c>
    </row>
    <row r="3555" spans="1:4" x14ac:dyDescent="0.2">
      <c r="A3555" t="s">
        <v>5933</v>
      </c>
      <c r="B3555" t="s">
        <v>2549</v>
      </c>
      <c r="C3555" t="s">
        <v>2563</v>
      </c>
      <c r="D3555" t="s">
        <v>9562</v>
      </c>
    </row>
    <row r="3556" spans="1:4" x14ac:dyDescent="0.2">
      <c r="A3556" t="s">
        <v>5934</v>
      </c>
      <c r="B3556" t="s">
        <v>2549</v>
      </c>
      <c r="C3556" t="s">
        <v>2563</v>
      </c>
      <c r="D3556" t="s">
        <v>9562</v>
      </c>
    </row>
    <row r="3557" spans="1:4" x14ac:dyDescent="0.2">
      <c r="A3557" t="s">
        <v>5935</v>
      </c>
      <c r="B3557" t="s">
        <v>2549</v>
      </c>
      <c r="C3557" t="s">
        <v>2563</v>
      </c>
      <c r="D3557" t="s">
        <v>9562</v>
      </c>
    </row>
    <row r="3558" spans="1:4" x14ac:dyDescent="0.2">
      <c r="A3558" t="s">
        <v>9736</v>
      </c>
      <c r="B3558" t="s">
        <v>2549</v>
      </c>
      <c r="C3558" t="s">
        <v>2588</v>
      </c>
      <c r="D3558" t="s">
        <v>9565</v>
      </c>
    </row>
    <row r="3559" spans="1:4" x14ac:dyDescent="0.2">
      <c r="A3559" t="s">
        <v>5936</v>
      </c>
      <c r="B3559" t="s">
        <v>2544</v>
      </c>
      <c r="C3559" t="s">
        <v>2546</v>
      </c>
      <c r="D3559" t="s">
        <v>9561</v>
      </c>
    </row>
    <row r="3560" spans="1:4" x14ac:dyDescent="0.2">
      <c r="A3560" t="s">
        <v>5937</v>
      </c>
      <c r="B3560" t="s">
        <v>2544</v>
      </c>
      <c r="C3560" t="s">
        <v>2546</v>
      </c>
      <c r="D3560" t="s">
        <v>9561</v>
      </c>
    </row>
    <row r="3561" spans="1:4" x14ac:dyDescent="0.2">
      <c r="A3561" t="s">
        <v>5938</v>
      </c>
      <c r="B3561" t="s">
        <v>2544</v>
      </c>
      <c r="C3561" t="s">
        <v>2546</v>
      </c>
      <c r="D3561" t="s">
        <v>9561</v>
      </c>
    </row>
    <row r="3562" spans="1:4" x14ac:dyDescent="0.2">
      <c r="A3562" t="s">
        <v>5939</v>
      </c>
      <c r="B3562" t="s">
        <v>2549</v>
      </c>
      <c r="C3562" t="s">
        <v>2546</v>
      </c>
      <c r="D3562" t="s">
        <v>9560</v>
      </c>
    </row>
    <row r="3563" spans="1:4" x14ac:dyDescent="0.2">
      <c r="A3563" t="s">
        <v>5940</v>
      </c>
      <c r="B3563" t="s">
        <v>2549</v>
      </c>
      <c r="C3563" t="s">
        <v>2546</v>
      </c>
      <c r="D3563" t="s">
        <v>9560</v>
      </c>
    </row>
    <row r="3564" spans="1:4" x14ac:dyDescent="0.2">
      <c r="A3564" t="s">
        <v>5941</v>
      </c>
      <c r="B3564" t="s">
        <v>2549</v>
      </c>
      <c r="C3564" t="s">
        <v>2546</v>
      </c>
      <c r="D3564" t="s">
        <v>9560</v>
      </c>
    </row>
    <row r="3565" spans="1:4" x14ac:dyDescent="0.2">
      <c r="A3565" t="s">
        <v>5942</v>
      </c>
      <c r="B3565" t="s">
        <v>2549</v>
      </c>
      <c r="C3565" t="s">
        <v>2546</v>
      </c>
      <c r="D3565" t="s">
        <v>9560</v>
      </c>
    </row>
    <row r="3566" spans="1:4" x14ac:dyDescent="0.2">
      <c r="A3566" t="s">
        <v>5943</v>
      </c>
      <c r="B3566" t="s">
        <v>2549</v>
      </c>
      <c r="C3566" t="s">
        <v>2546</v>
      </c>
      <c r="D3566" t="s">
        <v>9560</v>
      </c>
    </row>
    <row r="3567" spans="1:4" x14ac:dyDescent="0.2">
      <c r="A3567" t="s">
        <v>5944</v>
      </c>
      <c r="B3567" t="s">
        <v>2549</v>
      </c>
      <c r="C3567" t="s">
        <v>2546</v>
      </c>
      <c r="D3567" t="s">
        <v>9560</v>
      </c>
    </row>
    <row r="3568" spans="1:4" x14ac:dyDescent="0.2">
      <c r="A3568" t="s">
        <v>5945</v>
      </c>
      <c r="B3568" t="s">
        <v>2549</v>
      </c>
      <c r="C3568" t="s">
        <v>2563</v>
      </c>
      <c r="D3568" t="s">
        <v>9562</v>
      </c>
    </row>
    <row r="3569" spans="1:4" x14ac:dyDescent="0.2">
      <c r="A3569" t="s">
        <v>5946</v>
      </c>
      <c r="B3569" t="s">
        <v>2544</v>
      </c>
      <c r="C3569" t="s">
        <v>2563</v>
      </c>
      <c r="D3569" t="s">
        <v>9563</v>
      </c>
    </row>
    <row r="3570" spans="1:4" x14ac:dyDescent="0.2">
      <c r="A3570" t="s">
        <v>5947</v>
      </c>
      <c r="B3570" t="s">
        <v>2549</v>
      </c>
      <c r="C3570" t="s">
        <v>2563</v>
      </c>
      <c r="D3570" t="s">
        <v>9562</v>
      </c>
    </row>
    <row r="3571" spans="1:4" x14ac:dyDescent="0.2">
      <c r="A3571" t="s">
        <v>5948</v>
      </c>
      <c r="B3571" t="s">
        <v>2549</v>
      </c>
      <c r="C3571" t="s">
        <v>2563</v>
      </c>
      <c r="D3571" t="s">
        <v>9562</v>
      </c>
    </row>
    <row r="3572" spans="1:4" x14ac:dyDescent="0.2">
      <c r="A3572" t="s">
        <v>5949</v>
      </c>
      <c r="B3572" t="s">
        <v>2549</v>
      </c>
      <c r="C3572" t="s">
        <v>2546</v>
      </c>
      <c r="D3572" t="s">
        <v>9560</v>
      </c>
    </row>
    <row r="3573" spans="1:4" x14ac:dyDescent="0.2">
      <c r="A3573" t="s">
        <v>5951</v>
      </c>
      <c r="B3573" t="s">
        <v>2549</v>
      </c>
      <c r="C3573" t="s">
        <v>2546</v>
      </c>
      <c r="D3573" t="s">
        <v>9560</v>
      </c>
    </row>
    <row r="3574" spans="1:4" x14ac:dyDescent="0.2">
      <c r="A3574" t="s">
        <v>5952</v>
      </c>
      <c r="B3574" t="s">
        <v>2549</v>
      </c>
      <c r="C3574" t="s">
        <v>2546</v>
      </c>
      <c r="D3574" t="s">
        <v>9560</v>
      </c>
    </row>
    <row r="3575" spans="1:4" x14ac:dyDescent="0.2">
      <c r="A3575" t="s">
        <v>5953</v>
      </c>
      <c r="B3575" t="s">
        <v>2549</v>
      </c>
      <c r="C3575" t="s">
        <v>2546</v>
      </c>
      <c r="D3575" t="s">
        <v>9560</v>
      </c>
    </row>
    <row r="3576" spans="1:4" x14ac:dyDescent="0.2">
      <c r="A3576" t="s">
        <v>5954</v>
      </c>
      <c r="B3576" t="s">
        <v>2544</v>
      </c>
      <c r="C3576" t="s">
        <v>2546</v>
      </c>
      <c r="D3576" t="s">
        <v>9561</v>
      </c>
    </row>
    <row r="3577" spans="1:4" x14ac:dyDescent="0.2">
      <c r="A3577" t="s">
        <v>5955</v>
      </c>
      <c r="B3577" t="s">
        <v>2549</v>
      </c>
      <c r="C3577" t="s">
        <v>2546</v>
      </c>
      <c r="D3577" t="s">
        <v>9560</v>
      </c>
    </row>
    <row r="3578" spans="1:4" x14ac:dyDescent="0.2">
      <c r="A3578" t="s">
        <v>5956</v>
      </c>
      <c r="B3578" t="s">
        <v>2549</v>
      </c>
      <c r="C3578" t="s">
        <v>2563</v>
      </c>
      <c r="D3578" t="s">
        <v>9562</v>
      </c>
    </row>
    <row r="3579" spans="1:4" x14ac:dyDescent="0.2">
      <c r="A3579" t="s">
        <v>5957</v>
      </c>
      <c r="B3579" t="s">
        <v>2549</v>
      </c>
      <c r="C3579" t="s">
        <v>2563</v>
      </c>
      <c r="D3579" t="s">
        <v>9562</v>
      </c>
    </row>
    <row r="3580" spans="1:4" x14ac:dyDescent="0.2">
      <c r="A3580" t="s">
        <v>5958</v>
      </c>
      <c r="B3580" t="s">
        <v>2549</v>
      </c>
      <c r="C3580" t="s">
        <v>2563</v>
      </c>
      <c r="D3580" t="s">
        <v>9562</v>
      </c>
    </row>
    <row r="3581" spans="1:4" x14ac:dyDescent="0.2">
      <c r="A3581" t="s">
        <v>5959</v>
      </c>
      <c r="B3581" t="s">
        <v>2549</v>
      </c>
      <c r="C3581" t="s">
        <v>2563</v>
      </c>
      <c r="D3581" t="s">
        <v>9562</v>
      </c>
    </row>
    <row r="3582" spans="1:4" x14ac:dyDescent="0.2">
      <c r="A3582" t="s">
        <v>5960</v>
      </c>
      <c r="B3582" t="s">
        <v>2544</v>
      </c>
      <c r="C3582" t="s">
        <v>2546</v>
      </c>
      <c r="D3582" t="s">
        <v>9561</v>
      </c>
    </row>
    <row r="3583" spans="1:4" x14ac:dyDescent="0.2">
      <c r="A3583" t="s">
        <v>5961</v>
      </c>
      <c r="B3583" t="s">
        <v>2544</v>
      </c>
      <c r="C3583" t="s">
        <v>2546</v>
      </c>
      <c r="D3583" t="s">
        <v>9561</v>
      </c>
    </row>
    <row r="3584" spans="1:4" x14ac:dyDescent="0.2">
      <c r="A3584" t="s">
        <v>5962</v>
      </c>
      <c r="B3584" t="s">
        <v>2549</v>
      </c>
      <c r="C3584" t="s">
        <v>2546</v>
      </c>
      <c r="D3584" t="s">
        <v>9560</v>
      </c>
    </row>
    <row r="3585" spans="1:4" x14ac:dyDescent="0.2">
      <c r="A3585" t="s">
        <v>5963</v>
      </c>
      <c r="B3585" t="s">
        <v>2549</v>
      </c>
      <c r="C3585" t="s">
        <v>2546</v>
      </c>
      <c r="D3585" t="s">
        <v>9560</v>
      </c>
    </row>
    <row r="3586" spans="1:4" x14ac:dyDescent="0.2">
      <c r="A3586" t="s">
        <v>5964</v>
      </c>
      <c r="B3586" t="s">
        <v>2549</v>
      </c>
      <c r="C3586" t="s">
        <v>2546</v>
      </c>
      <c r="D3586" t="s">
        <v>9560</v>
      </c>
    </row>
    <row r="3587" spans="1:4" x14ac:dyDescent="0.2">
      <c r="A3587" t="s">
        <v>5965</v>
      </c>
      <c r="B3587" t="s">
        <v>2544</v>
      </c>
      <c r="C3587" t="s">
        <v>2563</v>
      </c>
      <c r="D3587" t="s">
        <v>9563</v>
      </c>
    </row>
    <row r="3588" spans="1:4" x14ac:dyDescent="0.2">
      <c r="A3588" t="s">
        <v>5966</v>
      </c>
      <c r="B3588" t="s">
        <v>2544</v>
      </c>
      <c r="C3588" t="s">
        <v>2563</v>
      </c>
      <c r="D3588" t="s">
        <v>9563</v>
      </c>
    </row>
    <row r="3589" spans="1:4" x14ac:dyDescent="0.2">
      <c r="A3589" t="s">
        <v>5967</v>
      </c>
      <c r="B3589" t="s">
        <v>2544</v>
      </c>
      <c r="C3589" t="s">
        <v>2546</v>
      </c>
      <c r="D3589" t="s">
        <v>9561</v>
      </c>
    </row>
    <row r="3590" spans="1:4" x14ac:dyDescent="0.2">
      <c r="A3590" t="s">
        <v>5968</v>
      </c>
      <c r="B3590" t="s">
        <v>2549</v>
      </c>
      <c r="C3590" t="s">
        <v>2546</v>
      </c>
      <c r="D3590" t="s">
        <v>9560</v>
      </c>
    </row>
    <row r="3591" spans="1:4" x14ac:dyDescent="0.2">
      <c r="A3591" t="s">
        <v>5969</v>
      </c>
      <c r="B3591" t="s">
        <v>2549</v>
      </c>
      <c r="C3591" t="s">
        <v>2546</v>
      </c>
      <c r="D3591" t="s">
        <v>9560</v>
      </c>
    </row>
    <row r="3592" spans="1:4" x14ac:dyDescent="0.2">
      <c r="A3592" t="s">
        <v>5970</v>
      </c>
      <c r="B3592" t="s">
        <v>2549</v>
      </c>
      <c r="C3592" t="s">
        <v>2546</v>
      </c>
      <c r="D3592" t="s">
        <v>9560</v>
      </c>
    </row>
    <row r="3593" spans="1:4" x14ac:dyDescent="0.2">
      <c r="A3593" t="s">
        <v>5971</v>
      </c>
      <c r="B3593" t="s">
        <v>2549</v>
      </c>
      <c r="C3593" t="s">
        <v>2546</v>
      </c>
      <c r="D3593" t="s">
        <v>9560</v>
      </c>
    </row>
    <row r="3594" spans="1:4" x14ac:dyDescent="0.2">
      <c r="A3594" t="s">
        <v>5972</v>
      </c>
      <c r="B3594" t="s">
        <v>2544</v>
      </c>
      <c r="C3594" t="s">
        <v>2546</v>
      </c>
      <c r="D3594" t="s">
        <v>9561</v>
      </c>
    </row>
    <row r="3595" spans="1:4" x14ac:dyDescent="0.2">
      <c r="A3595" t="s">
        <v>5973</v>
      </c>
      <c r="B3595" t="s">
        <v>2544</v>
      </c>
      <c r="C3595" t="s">
        <v>2546</v>
      </c>
      <c r="D3595" t="s">
        <v>9561</v>
      </c>
    </row>
    <row r="3596" spans="1:4" x14ac:dyDescent="0.2">
      <c r="A3596" t="s">
        <v>5974</v>
      </c>
      <c r="B3596" t="s">
        <v>2544</v>
      </c>
      <c r="C3596" t="s">
        <v>2546</v>
      </c>
      <c r="D3596" t="s">
        <v>9561</v>
      </c>
    </row>
    <row r="3597" spans="1:4" x14ac:dyDescent="0.2">
      <c r="A3597" t="s">
        <v>5975</v>
      </c>
      <c r="B3597" t="s">
        <v>2544</v>
      </c>
      <c r="C3597" t="s">
        <v>2546</v>
      </c>
      <c r="D3597" t="s">
        <v>9561</v>
      </c>
    </row>
    <row r="3598" spans="1:4" x14ac:dyDescent="0.2">
      <c r="A3598" t="s">
        <v>5976</v>
      </c>
      <c r="B3598" t="s">
        <v>2549</v>
      </c>
      <c r="C3598" t="s">
        <v>2546</v>
      </c>
      <c r="D3598" t="s">
        <v>9560</v>
      </c>
    </row>
    <row r="3599" spans="1:4" x14ac:dyDescent="0.2">
      <c r="A3599" t="s">
        <v>5977</v>
      </c>
      <c r="B3599" t="s">
        <v>2549</v>
      </c>
      <c r="C3599" t="s">
        <v>2546</v>
      </c>
      <c r="D3599" t="s">
        <v>9560</v>
      </c>
    </row>
    <row r="3600" spans="1:4" x14ac:dyDescent="0.2">
      <c r="A3600" t="s">
        <v>5978</v>
      </c>
      <c r="B3600" t="s">
        <v>2549</v>
      </c>
      <c r="C3600" t="s">
        <v>2546</v>
      </c>
      <c r="D3600" t="s">
        <v>9560</v>
      </c>
    </row>
    <row r="3601" spans="1:4" x14ac:dyDescent="0.2">
      <c r="A3601" t="s">
        <v>5979</v>
      </c>
      <c r="B3601" t="s">
        <v>2549</v>
      </c>
      <c r="C3601" t="s">
        <v>2546</v>
      </c>
      <c r="D3601" t="s">
        <v>9560</v>
      </c>
    </row>
    <row r="3602" spans="1:4" x14ac:dyDescent="0.2">
      <c r="A3602" t="s">
        <v>5980</v>
      </c>
      <c r="B3602" t="s">
        <v>2549</v>
      </c>
      <c r="C3602" t="s">
        <v>2546</v>
      </c>
      <c r="D3602" t="s">
        <v>9560</v>
      </c>
    </row>
    <row r="3603" spans="1:4" x14ac:dyDescent="0.2">
      <c r="A3603" t="s">
        <v>5981</v>
      </c>
      <c r="B3603" t="s">
        <v>2549</v>
      </c>
      <c r="C3603" t="s">
        <v>2546</v>
      </c>
      <c r="D3603" t="s">
        <v>9560</v>
      </c>
    </row>
    <row r="3604" spans="1:4" x14ac:dyDescent="0.2">
      <c r="A3604" t="s">
        <v>5982</v>
      </c>
      <c r="B3604" t="s">
        <v>2544</v>
      </c>
      <c r="C3604" t="s">
        <v>2546</v>
      </c>
      <c r="D3604" t="s">
        <v>9561</v>
      </c>
    </row>
    <row r="3605" spans="1:4" x14ac:dyDescent="0.2">
      <c r="A3605" t="s">
        <v>5983</v>
      </c>
      <c r="B3605" t="s">
        <v>2544</v>
      </c>
      <c r="C3605" t="s">
        <v>2546</v>
      </c>
      <c r="D3605" t="s">
        <v>9561</v>
      </c>
    </row>
    <row r="3606" spans="1:4" x14ac:dyDescent="0.2">
      <c r="A3606" t="s">
        <v>5984</v>
      </c>
      <c r="B3606" t="s">
        <v>2544</v>
      </c>
      <c r="C3606" t="s">
        <v>2546</v>
      </c>
      <c r="D3606" t="s">
        <v>9561</v>
      </c>
    </row>
    <row r="3607" spans="1:4" x14ac:dyDescent="0.2">
      <c r="A3607" t="s">
        <v>5985</v>
      </c>
      <c r="B3607" t="s">
        <v>2544</v>
      </c>
      <c r="C3607" t="s">
        <v>2563</v>
      </c>
      <c r="D3607" t="s">
        <v>9563</v>
      </c>
    </row>
    <row r="3608" spans="1:4" x14ac:dyDescent="0.2">
      <c r="A3608" t="s">
        <v>5986</v>
      </c>
      <c r="B3608" t="s">
        <v>2544</v>
      </c>
      <c r="C3608" t="s">
        <v>2563</v>
      </c>
      <c r="D3608" t="s">
        <v>9563</v>
      </c>
    </row>
    <row r="3609" spans="1:4" x14ac:dyDescent="0.2">
      <c r="A3609" t="s">
        <v>5987</v>
      </c>
      <c r="B3609" t="s">
        <v>2549</v>
      </c>
      <c r="C3609" t="s">
        <v>2563</v>
      </c>
      <c r="D3609" t="s">
        <v>9562</v>
      </c>
    </row>
    <row r="3610" spans="1:4" x14ac:dyDescent="0.2">
      <c r="A3610" t="s">
        <v>5989</v>
      </c>
      <c r="B3610" t="s">
        <v>2544</v>
      </c>
      <c r="C3610" t="s">
        <v>2563</v>
      </c>
      <c r="D3610" t="s">
        <v>9563</v>
      </c>
    </row>
    <row r="3611" spans="1:4" x14ac:dyDescent="0.2">
      <c r="A3611" t="s">
        <v>5988</v>
      </c>
      <c r="B3611" t="s">
        <v>2549</v>
      </c>
      <c r="C3611" t="s">
        <v>2563</v>
      </c>
      <c r="D3611" t="s">
        <v>9562</v>
      </c>
    </row>
    <row r="3612" spans="1:4" x14ac:dyDescent="0.2">
      <c r="A3612" t="s">
        <v>5990</v>
      </c>
      <c r="B3612" t="s">
        <v>2549</v>
      </c>
      <c r="C3612" t="s">
        <v>2563</v>
      </c>
      <c r="D3612" t="s">
        <v>9562</v>
      </c>
    </row>
    <row r="3613" spans="1:4" x14ac:dyDescent="0.2">
      <c r="A3613" t="s">
        <v>9737</v>
      </c>
      <c r="B3613" t="s">
        <v>2544</v>
      </c>
      <c r="C3613" t="s">
        <v>2588</v>
      </c>
      <c r="D3613" t="s">
        <v>9567</v>
      </c>
    </row>
    <row r="3614" spans="1:4" x14ac:dyDescent="0.2">
      <c r="A3614" t="s">
        <v>9738</v>
      </c>
      <c r="B3614" t="s">
        <v>2544</v>
      </c>
      <c r="C3614" t="s">
        <v>2588</v>
      </c>
      <c r="D3614" t="s">
        <v>9567</v>
      </c>
    </row>
    <row r="3615" spans="1:4" x14ac:dyDescent="0.2">
      <c r="A3615" t="s">
        <v>9739</v>
      </c>
      <c r="B3615" t="s">
        <v>2544</v>
      </c>
      <c r="C3615" t="s">
        <v>2588</v>
      </c>
      <c r="D3615" t="s">
        <v>9567</v>
      </c>
    </row>
    <row r="3616" spans="1:4" x14ac:dyDescent="0.2">
      <c r="A3616" t="s">
        <v>9740</v>
      </c>
      <c r="B3616" t="s">
        <v>2544</v>
      </c>
      <c r="C3616" t="s">
        <v>2588</v>
      </c>
      <c r="D3616" t="s">
        <v>9567</v>
      </c>
    </row>
    <row r="3617" spans="1:4" x14ac:dyDescent="0.2">
      <c r="A3617" t="s">
        <v>9741</v>
      </c>
      <c r="B3617" t="s">
        <v>2544</v>
      </c>
      <c r="C3617" t="s">
        <v>2588</v>
      </c>
      <c r="D3617" t="s">
        <v>9567</v>
      </c>
    </row>
    <row r="3618" spans="1:4" x14ac:dyDescent="0.2">
      <c r="A3618" t="s">
        <v>5991</v>
      </c>
      <c r="B3618" t="s">
        <v>2544</v>
      </c>
      <c r="C3618" t="s">
        <v>2588</v>
      </c>
      <c r="D3618" t="s">
        <v>9567</v>
      </c>
    </row>
    <row r="3619" spans="1:4" x14ac:dyDescent="0.2">
      <c r="A3619" t="s">
        <v>9742</v>
      </c>
      <c r="B3619" t="s">
        <v>2544</v>
      </c>
      <c r="C3619" t="s">
        <v>2588</v>
      </c>
      <c r="D3619" t="s">
        <v>9567</v>
      </c>
    </row>
    <row r="3620" spans="1:4" x14ac:dyDescent="0.2">
      <c r="A3620" t="s">
        <v>9743</v>
      </c>
      <c r="B3620" t="s">
        <v>2544</v>
      </c>
      <c r="C3620" t="s">
        <v>2588</v>
      </c>
      <c r="D3620" t="s">
        <v>9567</v>
      </c>
    </row>
    <row r="3621" spans="1:4" x14ac:dyDescent="0.2">
      <c r="A3621" t="s">
        <v>5992</v>
      </c>
      <c r="B3621" t="s">
        <v>2544</v>
      </c>
      <c r="C3621" t="s">
        <v>2563</v>
      </c>
      <c r="D3621" t="s">
        <v>9563</v>
      </c>
    </row>
    <row r="3622" spans="1:4" x14ac:dyDescent="0.2">
      <c r="A3622" t="s">
        <v>5993</v>
      </c>
      <c r="B3622" t="s">
        <v>2544</v>
      </c>
      <c r="C3622" t="s">
        <v>2563</v>
      </c>
      <c r="D3622" t="s">
        <v>9563</v>
      </c>
    </row>
    <row r="3623" spans="1:4" x14ac:dyDescent="0.2">
      <c r="A3623" t="s">
        <v>5994</v>
      </c>
      <c r="B3623" t="s">
        <v>2544</v>
      </c>
      <c r="C3623" t="s">
        <v>2563</v>
      </c>
      <c r="D3623" t="s">
        <v>9563</v>
      </c>
    </row>
    <row r="3624" spans="1:4" x14ac:dyDescent="0.2">
      <c r="A3624" t="s">
        <v>5995</v>
      </c>
      <c r="B3624" t="s">
        <v>2549</v>
      </c>
      <c r="C3624" t="s">
        <v>2563</v>
      </c>
      <c r="D3624" t="s">
        <v>9562</v>
      </c>
    </row>
    <row r="3625" spans="1:4" x14ac:dyDescent="0.2">
      <c r="A3625" t="s">
        <v>5996</v>
      </c>
      <c r="B3625" t="s">
        <v>2544</v>
      </c>
      <c r="C3625" t="s">
        <v>2563</v>
      </c>
      <c r="D3625" t="s">
        <v>9563</v>
      </c>
    </row>
    <row r="3626" spans="1:4" x14ac:dyDescent="0.2">
      <c r="A3626" t="s">
        <v>5997</v>
      </c>
      <c r="B3626" t="s">
        <v>2544</v>
      </c>
      <c r="C3626" t="s">
        <v>2546</v>
      </c>
      <c r="D3626" t="s">
        <v>9561</v>
      </c>
    </row>
    <row r="3627" spans="1:4" x14ac:dyDescent="0.2">
      <c r="A3627" t="s">
        <v>5998</v>
      </c>
      <c r="B3627" t="s">
        <v>2544</v>
      </c>
      <c r="C3627" t="s">
        <v>2546</v>
      </c>
      <c r="D3627" t="s">
        <v>9561</v>
      </c>
    </row>
    <row r="3628" spans="1:4" x14ac:dyDescent="0.2">
      <c r="A3628" t="s">
        <v>5999</v>
      </c>
      <c r="B3628" t="s">
        <v>2544</v>
      </c>
      <c r="C3628" t="s">
        <v>2546</v>
      </c>
      <c r="D3628" t="s">
        <v>9561</v>
      </c>
    </row>
    <row r="3629" spans="1:4" x14ac:dyDescent="0.2">
      <c r="A3629" t="s">
        <v>6000</v>
      </c>
      <c r="B3629" t="s">
        <v>2544</v>
      </c>
      <c r="C3629" t="s">
        <v>2546</v>
      </c>
      <c r="D3629" t="s">
        <v>9561</v>
      </c>
    </row>
    <row r="3630" spans="1:4" x14ac:dyDescent="0.2">
      <c r="A3630" t="s">
        <v>6001</v>
      </c>
      <c r="B3630" t="s">
        <v>2544</v>
      </c>
      <c r="C3630" t="s">
        <v>2546</v>
      </c>
      <c r="D3630" t="s">
        <v>9561</v>
      </c>
    </row>
    <row r="3631" spans="1:4" x14ac:dyDescent="0.2">
      <c r="A3631" t="s">
        <v>6002</v>
      </c>
      <c r="B3631" t="s">
        <v>2549</v>
      </c>
      <c r="C3631" t="s">
        <v>2563</v>
      </c>
      <c r="D3631" t="s">
        <v>9562</v>
      </c>
    </row>
    <row r="3632" spans="1:4" x14ac:dyDescent="0.2">
      <c r="A3632" t="s">
        <v>6003</v>
      </c>
      <c r="B3632" t="s">
        <v>2544</v>
      </c>
      <c r="C3632" t="s">
        <v>2563</v>
      </c>
      <c r="D3632" t="s">
        <v>9563</v>
      </c>
    </row>
    <row r="3633" spans="1:4" x14ac:dyDescent="0.2">
      <c r="A3633" t="s">
        <v>6004</v>
      </c>
      <c r="B3633" t="s">
        <v>2544</v>
      </c>
      <c r="C3633" t="s">
        <v>2546</v>
      </c>
      <c r="D3633" t="s">
        <v>9561</v>
      </c>
    </row>
    <row r="3634" spans="1:4" x14ac:dyDescent="0.2">
      <c r="A3634" t="s">
        <v>6005</v>
      </c>
      <c r="B3634" t="s">
        <v>2549</v>
      </c>
      <c r="C3634" t="s">
        <v>2546</v>
      </c>
      <c r="D3634" t="s">
        <v>9560</v>
      </c>
    </row>
    <row r="3635" spans="1:4" x14ac:dyDescent="0.2">
      <c r="A3635" t="s">
        <v>6006</v>
      </c>
      <c r="B3635" t="s">
        <v>2549</v>
      </c>
      <c r="C3635" t="s">
        <v>2546</v>
      </c>
      <c r="D3635" t="s">
        <v>9560</v>
      </c>
    </row>
    <row r="3636" spans="1:4" x14ac:dyDescent="0.2">
      <c r="A3636" t="s">
        <v>6007</v>
      </c>
      <c r="B3636" t="s">
        <v>2544</v>
      </c>
      <c r="C3636" t="s">
        <v>2546</v>
      </c>
      <c r="D3636" t="s">
        <v>9561</v>
      </c>
    </row>
    <row r="3637" spans="1:4" x14ac:dyDescent="0.2">
      <c r="A3637" t="s">
        <v>6008</v>
      </c>
      <c r="B3637" t="s">
        <v>2549</v>
      </c>
      <c r="C3637" t="s">
        <v>2546</v>
      </c>
      <c r="D3637" t="s">
        <v>9560</v>
      </c>
    </row>
    <row r="3638" spans="1:4" x14ac:dyDescent="0.2">
      <c r="A3638" t="s">
        <v>6009</v>
      </c>
      <c r="B3638" t="s">
        <v>2549</v>
      </c>
      <c r="C3638" t="s">
        <v>2546</v>
      </c>
      <c r="D3638" t="s">
        <v>9560</v>
      </c>
    </row>
    <row r="3639" spans="1:4" x14ac:dyDescent="0.2">
      <c r="A3639" t="s">
        <v>6010</v>
      </c>
      <c r="B3639" t="s">
        <v>2549</v>
      </c>
      <c r="C3639" t="s">
        <v>2546</v>
      </c>
      <c r="D3639" t="s">
        <v>9560</v>
      </c>
    </row>
    <row r="3640" spans="1:4" x14ac:dyDescent="0.2">
      <c r="A3640" t="s">
        <v>6011</v>
      </c>
      <c r="B3640" t="s">
        <v>2549</v>
      </c>
      <c r="C3640" t="s">
        <v>2546</v>
      </c>
      <c r="D3640" t="s">
        <v>9560</v>
      </c>
    </row>
    <row r="3641" spans="1:4" x14ac:dyDescent="0.2">
      <c r="A3641" t="s">
        <v>6012</v>
      </c>
      <c r="B3641" t="s">
        <v>2544</v>
      </c>
      <c r="C3641" t="s">
        <v>2546</v>
      </c>
      <c r="D3641" t="s">
        <v>9561</v>
      </c>
    </row>
    <row r="3642" spans="1:4" x14ac:dyDescent="0.2">
      <c r="A3642" t="s">
        <v>6013</v>
      </c>
      <c r="B3642" t="s">
        <v>2544</v>
      </c>
      <c r="C3642" t="s">
        <v>2546</v>
      </c>
      <c r="D3642" t="s">
        <v>9561</v>
      </c>
    </row>
    <row r="3643" spans="1:4" x14ac:dyDescent="0.2">
      <c r="A3643" t="s">
        <v>6014</v>
      </c>
      <c r="B3643" t="s">
        <v>2549</v>
      </c>
      <c r="C3643" t="s">
        <v>2546</v>
      </c>
      <c r="D3643" t="s">
        <v>9560</v>
      </c>
    </row>
    <row r="3644" spans="1:4" x14ac:dyDescent="0.2">
      <c r="A3644" t="s">
        <v>6015</v>
      </c>
      <c r="B3644" t="s">
        <v>2549</v>
      </c>
      <c r="C3644" t="s">
        <v>2546</v>
      </c>
      <c r="D3644" t="s">
        <v>9560</v>
      </c>
    </row>
    <row r="3645" spans="1:4" x14ac:dyDescent="0.2">
      <c r="A3645" t="s">
        <v>6016</v>
      </c>
      <c r="B3645" t="s">
        <v>2544</v>
      </c>
      <c r="C3645" t="s">
        <v>2563</v>
      </c>
      <c r="D3645" t="s">
        <v>9563</v>
      </c>
    </row>
    <row r="3646" spans="1:4" x14ac:dyDescent="0.2">
      <c r="A3646" t="s">
        <v>6017</v>
      </c>
      <c r="B3646" t="s">
        <v>2549</v>
      </c>
      <c r="C3646" t="s">
        <v>2563</v>
      </c>
      <c r="D3646" t="s">
        <v>9562</v>
      </c>
    </row>
    <row r="3647" spans="1:4" x14ac:dyDescent="0.2">
      <c r="A3647" t="s">
        <v>6018</v>
      </c>
      <c r="B3647" t="s">
        <v>2549</v>
      </c>
      <c r="C3647" t="s">
        <v>2563</v>
      </c>
      <c r="D3647" t="s">
        <v>9562</v>
      </c>
    </row>
    <row r="3648" spans="1:4" x14ac:dyDescent="0.2">
      <c r="A3648" t="s">
        <v>6019</v>
      </c>
      <c r="B3648" t="s">
        <v>2549</v>
      </c>
      <c r="C3648" t="s">
        <v>2563</v>
      </c>
      <c r="D3648" t="s">
        <v>9562</v>
      </c>
    </row>
    <row r="3649" spans="1:4" x14ac:dyDescent="0.2">
      <c r="A3649" t="s">
        <v>6020</v>
      </c>
      <c r="B3649" t="s">
        <v>2549</v>
      </c>
      <c r="C3649" t="s">
        <v>2546</v>
      </c>
      <c r="D3649" t="s">
        <v>9560</v>
      </c>
    </row>
    <row r="3650" spans="1:4" x14ac:dyDescent="0.2">
      <c r="A3650" t="s">
        <v>6021</v>
      </c>
      <c r="B3650" t="s">
        <v>2544</v>
      </c>
      <c r="C3650" t="s">
        <v>2546</v>
      </c>
      <c r="D3650" t="s">
        <v>9561</v>
      </c>
    </row>
    <row r="3651" spans="1:4" x14ac:dyDescent="0.2">
      <c r="A3651" t="s">
        <v>6022</v>
      </c>
      <c r="B3651" t="s">
        <v>2549</v>
      </c>
      <c r="C3651" t="s">
        <v>2546</v>
      </c>
      <c r="D3651" t="s">
        <v>9560</v>
      </c>
    </row>
    <row r="3652" spans="1:4" x14ac:dyDescent="0.2">
      <c r="A3652" t="s">
        <v>6023</v>
      </c>
      <c r="B3652" t="s">
        <v>2549</v>
      </c>
      <c r="C3652" t="s">
        <v>2563</v>
      </c>
      <c r="D3652" t="s">
        <v>9562</v>
      </c>
    </row>
    <row r="3653" spans="1:4" x14ac:dyDescent="0.2">
      <c r="A3653" t="s">
        <v>6024</v>
      </c>
      <c r="B3653" t="s">
        <v>2549</v>
      </c>
      <c r="C3653" t="s">
        <v>2546</v>
      </c>
      <c r="D3653" t="s">
        <v>9560</v>
      </c>
    </row>
    <row r="3654" spans="1:4" x14ac:dyDescent="0.2">
      <c r="A3654" t="s">
        <v>6025</v>
      </c>
      <c r="B3654" t="s">
        <v>2549</v>
      </c>
      <c r="C3654" t="s">
        <v>2546</v>
      </c>
      <c r="D3654" t="s">
        <v>9560</v>
      </c>
    </row>
    <row r="3655" spans="1:4" x14ac:dyDescent="0.2">
      <c r="A3655" t="s">
        <v>6026</v>
      </c>
      <c r="B3655" t="s">
        <v>2544</v>
      </c>
      <c r="C3655" t="s">
        <v>2546</v>
      </c>
      <c r="D3655" t="s">
        <v>9561</v>
      </c>
    </row>
    <row r="3656" spans="1:4" x14ac:dyDescent="0.2">
      <c r="A3656" t="s">
        <v>6027</v>
      </c>
      <c r="B3656" t="s">
        <v>2549</v>
      </c>
      <c r="C3656" t="s">
        <v>2546</v>
      </c>
      <c r="D3656" t="s">
        <v>9560</v>
      </c>
    </row>
    <row r="3657" spans="1:4" x14ac:dyDescent="0.2">
      <c r="A3657" t="s">
        <v>6028</v>
      </c>
      <c r="B3657" t="s">
        <v>2549</v>
      </c>
      <c r="C3657" t="s">
        <v>2546</v>
      </c>
      <c r="D3657" t="s">
        <v>9560</v>
      </c>
    </row>
    <row r="3658" spans="1:4" x14ac:dyDescent="0.2">
      <c r="A3658" t="s">
        <v>6029</v>
      </c>
      <c r="B3658" t="s">
        <v>2549</v>
      </c>
      <c r="C3658" t="s">
        <v>2546</v>
      </c>
      <c r="D3658" t="s">
        <v>9560</v>
      </c>
    </row>
    <row r="3659" spans="1:4" x14ac:dyDescent="0.2">
      <c r="A3659" t="s">
        <v>6030</v>
      </c>
      <c r="B3659" t="s">
        <v>2549</v>
      </c>
      <c r="C3659" t="s">
        <v>2563</v>
      </c>
      <c r="D3659" t="s">
        <v>9562</v>
      </c>
    </row>
    <row r="3660" spans="1:4" x14ac:dyDescent="0.2">
      <c r="A3660" t="s">
        <v>6031</v>
      </c>
      <c r="B3660" t="s">
        <v>2549</v>
      </c>
      <c r="C3660" t="s">
        <v>2563</v>
      </c>
      <c r="D3660" t="s">
        <v>9562</v>
      </c>
    </row>
    <row r="3661" spans="1:4" x14ac:dyDescent="0.2">
      <c r="A3661" t="s">
        <v>6032</v>
      </c>
      <c r="B3661" t="s">
        <v>2544</v>
      </c>
      <c r="C3661" t="s">
        <v>2546</v>
      </c>
      <c r="D3661" t="s">
        <v>9561</v>
      </c>
    </row>
    <row r="3662" spans="1:4" x14ac:dyDescent="0.2">
      <c r="A3662" t="s">
        <v>6033</v>
      </c>
      <c r="B3662" t="s">
        <v>2549</v>
      </c>
      <c r="C3662" t="s">
        <v>2546</v>
      </c>
      <c r="D3662" t="s">
        <v>9560</v>
      </c>
    </row>
    <row r="3663" spans="1:4" x14ac:dyDescent="0.2">
      <c r="A3663" t="s">
        <v>6034</v>
      </c>
      <c r="B3663" t="s">
        <v>2549</v>
      </c>
      <c r="C3663" t="s">
        <v>2546</v>
      </c>
      <c r="D3663" t="s">
        <v>9560</v>
      </c>
    </row>
    <row r="3664" spans="1:4" x14ac:dyDescent="0.2">
      <c r="A3664" t="s">
        <v>6035</v>
      </c>
      <c r="B3664" t="s">
        <v>2544</v>
      </c>
      <c r="C3664" t="s">
        <v>2563</v>
      </c>
      <c r="D3664" t="s">
        <v>9563</v>
      </c>
    </row>
    <row r="3665" spans="1:4" x14ac:dyDescent="0.2">
      <c r="A3665" t="s">
        <v>6036</v>
      </c>
      <c r="B3665" t="s">
        <v>2549</v>
      </c>
      <c r="C3665" t="s">
        <v>2546</v>
      </c>
      <c r="D3665" t="s">
        <v>9560</v>
      </c>
    </row>
    <row r="3666" spans="1:4" x14ac:dyDescent="0.2">
      <c r="A3666" t="s">
        <v>6037</v>
      </c>
      <c r="B3666" t="s">
        <v>2549</v>
      </c>
      <c r="C3666" t="s">
        <v>2546</v>
      </c>
      <c r="D3666" t="s">
        <v>9560</v>
      </c>
    </row>
    <row r="3667" spans="1:4" x14ac:dyDescent="0.2">
      <c r="A3667" t="s">
        <v>6038</v>
      </c>
      <c r="B3667" t="s">
        <v>2549</v>
      </c>
      <c r="C3667" t="s">
        <v>2546</v>
      </c>
      <c r="D3667" t="s">
        <v>9560</v>
      </c>
    </row>
    <row r="3668" spans="1:4" x14ac:dyDescent="0.2">
      <c r="A3668" t="s">
        <v>6039</v>
      </c>
      <c r="B3668" t="s">
        <v>2544</v>
      </c>
      <c r="C3668" t="s">
        <v>2563</v>
      </c>
      <c r="D3668" t="s">
        <v>9563</v>
      </c>
    </row>
    <row r="3669" spans="1:4" x14ac:dyDescent="0.2">
      <c r="A3669" t="s">
        <v>6040</v>
      </c>
      <c r="B3669" t="s">
        <v>2549</v>
      </c>
      <c r="C3669" t="s">
        <v>2563</v>
      </c>
      <c r="D3669" t="s">
        <v>9562</v>
      </c>
    </row>
    <row r="3670" spans="1:4" x14ac:dyDescent="0.2">
      <c r="A3670" t="s">
        <v>6041</v>
      </c>
      <c r="B3670" t="s">
        <v>2549</v>
      </c>
      <c r="C3670" t="s">
        <v>2563</v>
      </c>
      <c r="D3670" t="s">
        <v>9562</v>
      </c>
    </row>
    <row r="3671" spans="1:4" x14ac:dyDescent="0.2">
      <c r="A3671" t="s">
        <v>6042</v>
      </c>
      <c r="B3671" t="s">
        <v>2549</v>
      </c>
      <c r="C3671" t="s">
        <v>2563</v>
      </c>
      <c r="D3671" t="s">
        <v>9562</v>
      </c>
    </row>
    <row r="3672" spans="1:4" x14ac:dyDescent="0.2">
      <c r="A3672" t="s">
        <v>6043</v>
      </c>
      <c r="B3672" t="s">
        <v>2549</v>
      </c>
      <c r="C3672" t="s">
        <v>2563</v>
      </c>
      <c r="D3672" t="s">
        <v>9562</v>
      </c>
    </row>
    <row r="3673" spans="1:4" x14ac:dyDescent="0.2">
      <c r="A3673" t="s">
        <v>6044</v>
      </c>
      <c r="B3673" t="s">
        <v>2549</v>
      </c>
      <c r="C3673" t="s">
        <v>2563</v>
      </c>
      <c r="D3673" t="s">
        <v>9562</v>
      </c>
    </row>
    <row r="3674" spans="1:4" x14ac:dyDescent="0.2">
      <c r="A3674" t="s">
        <v>9744</v>
      </c>
      <c r="B3674" t="s">
        <v>2544</v>
      </c>
      <c r="C3674" t="s">
        <v>2588</v>
      </c>
      <c r="D3674" t="s">
        <v>9567</v>
      </c>
    </row>
    <row r="3675" spans="1:4" x14ac:dyDescent="0.2">
      <c r="A3675" t="s">
        <v>6046</v>
      </c>
      <c r="B3675" t="s">
        <v>2544</v>
      </c>
      <c r="C3675" t="s">
        <v>2546</v>
      </c>
      <c r="D3675" t="s">
        <v>9561</v>
      </c>
    </row>
    <row r="3676" spans="1:4" x14ac:dyDescent="0.2">
      <c r="A3676" t="s">
        <v>6047</v>
      </c>
      <c r="B3676" t="s">
        <v>2544</v>
      </c>
      <c r="C3676" t="s">
        <v>2546</v>
      </c>
      <c r="D3676" t="s">
        <v>9561</v>
      </c>
    </row>
    <row r="3677" spans="1:4" x14ac:dyDescent="0.2">
      <c r="A3677" t="s">
        <v>6045</v>
      </c>
      <c r="B3677" t="s">
        <v>2549</v>
      </c>
      <c r="C3677" t="s">
        <v>2563</v>
      </c>
      <c r="D3677" t="s">
        <v>9562</v>
      </c>
    </row>
    <row r="3678" spans="1:4" x14ac:dyDescent="0.2">
      <c r="A3678" t="s">
        <v>6048</v>
      </c>
      <c r="B3678" t="s">
        <v>2549</v>
      </c>
      <c r="C3678" t="s">
        <v>2546</v>
      </c>
      <c r="D3678" t="s">
        <v>9560</v>
      </c>
    </row>
    <row r="3679" spans="1:4" x14ac:dyDescent="0.2">
      <c r="A3679" t="s">
        <v>6049</v>
      </c>
      <c r="B3679" t="s">
        <v>2549</v>
      </c>
      <c r="C3679" t="s">
        <v>2546</v>
      </c>
      <c r="D3679" t="s">
        <v>9560</v>
      </c>
    </row>
    <row r="3680" spans="1:4" x14ac:dyDescent="0.2">
      <c r="A3680" t="s">
        <v>6050</v>
      </c>
      <c r="B3680" t="s">
        <v>2549</v>
      </c>
      <c r="C3680" t="s">
        <v>2546</v>
      </c>
      <c r="D3680" t="s">
        <v>9560</v>
      </c>
    </row>
    <row r="3681" spans="1:4" x14ac:dyDescent="0.2">
      <c r="A3681" t="s">
        <v>6051</v>
      </c>
      <c r="B3681" t="s">
        <v>2549</v>
      </c>
      <c r="C3681" t="s">
        <v>2546</v>
      </c>
      <c r="D3681" t="s">
        <v>9560</v>
      </c>
    </row>
    <row r="3682" spans="1:4" x14ac:dyDescent="0.2">
      <c r="A3682" t="s">
        <v>6052</v>
      </c>
      <c r="B3682" t="s">
        <v>2549</v>
      </c>
      <c r="C3682" t="s">
        <v>2546</v>
      </c>
      <c r="D3682" t="s">
        <v>9560</v>
      </c>
    </row>
    <row r="3683" spans="1:4" x14ac:dyDescent="0.2">
      <c r="A3683" t="s">
        <v>6053</v>
      </c>
      <c r="B3683" t="s">
        <v>2549</v>
      </c>
      <c r="C3683" t="s">
        <v>2546</v>
      </c>
      <c r="D3683" t="s">
        <v>9560</v>
      </c>
    </row>
    <row r="3684" spans="1:4" x14ac:dyDescent="0.2">
      <c r="A3684" t="s">
        <v>6054</v>
      </c>
      <c r="B3684" t="s">
        <v>2549</v>
      </c>
      <c r="C3684" t="s">
        <v>2546</v>
      </c>
      <c r="D3684" t="s">
        <v>9560</v>
      </c>
    </row>
    <row r="3685" spans="1:4" x14ac:dyDescent="0.2">
      <c r="A3685" t="s">
        <v>6055</v>
      </c>
      <c r="B3685" t="s">
        <v>2549</v>
      </c>
      <c r="C3685" t="s">
        <v>2546</v>
      </c>
      <c r="D3685" t="s">
        <v>9560</v>
      </c>
    </row>
    <row r="3686" spans="1:4" x14ac:dyDescent="0.2">
      <c r="A3686" t="s">
        <v>6056</v>
      </c>
      <c r="B3686" t="s">
        <v>2549</v>
      </c>
      <c r="C3686" t="s">
        <v>2546</v>
      </c>
      <c r="D3686" t="s">
        <v>9560</v>
      </c>
    </row>
    <row r="3687" spans="1:4" x14ac:dyDescent="0.2">
      <c r="A3687" t="s">
        <v>6057</v>
      </c>
      <c r="B3687" t="s">
        <v>2549</v>
      </c>
      <c r="C3687" t="s">
        <v>2546</v>
      </c>
      <c r="D3687" t="s">
        <v>9560</v>
      </c>
    </row>
    <row r="3688" spans="1:4" x14ac:dyDescent="0.2">
      <c r="A3688" t="s">
        <v>6058</v>
      </c>
      <c r="B3688" t="s">
        <v>2549</v>
      </c>
      <c r="C3688" t="s">
        <v>2546</v>
      </c>
      <c r="D3688" t="s">
        <v>9560</v>
      </c>
    </row>
    <row r="3689" spans="1:4" x14ac:dyDescent="0.2">
      <c r="A3689" t="s">
        <v>6059</v>
      </c>
      <c r="B3689" t="s">
        <v>2549</v>
      </c>
      <c r="C3689" t="s">
        <v>2546</v>
      </c>
      <c r="D3689" t="s">
        <v>9560</v>
      </c>
    </row>
    <row r="3690" spans="1:4" x14ac:dyDescent="0.2">
      <c r="A3690" t="s">
        <v>6060</v>
      </c>
      <c r="B3690" t="s">
        <v>2549</v>
      </c>
      <c r="C3690" t="s">
        <v>2546</v>
      </c>
      <c r="D3690" t="s">
        <v>9560</v>
      </c>
    </row>
    <row r="3691" spans="1:4" x14ac:dyDescent="0.2">
      <c r="A3691" t="s">
        <v>6061</v>
      </c>
      <c r="B3691" t="s">
        <v>2549</v>
      </c>
      <c r="C3691" t="s">
        <v>2546</v>
      </c>
      <c r="D3691" t="s">
        <v>9560</v>
      </c>
    </row>
    <row r="3692" spans="1:4" x14ac:dyDescent="0.2">
      <c r="A3692" t="s">
        <v>6062</v>
      </c>
      <c r="B3692" t="s">
        <v>2549</v>
      </c>
      <c r="C3692" t="s">
        <v>2546</v>
      </c>
      <c r="D3692" t="s">
        <v>9560</v>
      </c>
    </row>
    <row r="3693" spans="1:4" x14ac:dyDescent="0.2">
      <c r="A3693" t="s">
        <v>6063</v>
      </c>
      <c r="B3693" t="s">
        <v>2549</v>
      </c>
      <c r="C3693" t="s">
        <v>2563</v>
      </c>
      <c r="D3693" t="s">
        <v>9562</v>
      </c>
    </row>
    <row r="3694" spans="1:4" x14ac:dyDescent="0.2">
      <c r="A3694" t="s">
        <v>6064</v>
      </c>
      <c r="B3694" t="s">
        <v>2549</v>
      </c>
      <c r="C3694" t="s">
        <v>2563</v>
      </c>
      <c r="D3694" t="s">
        <v>9562</v>
      </c>
    </row>
    <row r="3695" spans="1:4" x14ac:dyDescent="0.2">
      <c r="A3695" t="s">
        <v>9745</v>
      </c>
      <c r="B3695" t="s">
        <v>2549</v>
      </c>
      <c r="C3695" t="s">
        <v>2588</v>
      </c>
      <c r="D3695" t="s">
        <v>9565</v>
      </c>
    </row>
    <row r="3696" spans="1:4" x14ac:dyDescent="0.2">
      <c r="A3696" t="s">
        <v>6065</v>
      </c>
      <c r="B3696" t="s">
        <v>2544</v>
      </c>
      <c r="C3696" t="s">
        <v>2546</v>
      </c>
      <c r="D3696" t="s">
        <v>9561</v>
      </c>
    </row>
    <row r="3697" spans="1:4" x14ac:dyDescent="0.2">
      <c r="A3697" t="s">
        <v>6066</v>
      </c>
      <c r="B3697" t="s">
        <v>2544</v>
      </c>
      <c r="C3697" t="s">
        <v>2546</v>
      </c>
      <c r="D3697" t="s">
        <v>9561</v>
      </c>
    </row>
    <row r="3698" spans="1:4" x14ac:dyDescent="0.2">
      <c r="A3698" t="s">
        <v>6067</v>
      </c>
      <c r="B3698" t="s">
        <v>2549</v>
      </c>
      <c r="C3698" t="s">
        <v>2546</v>
      </c>
      <c r="D3698" t="s">
        <v>9560</v>
      </c>
    </row>
    <row r="3699" spans="1:4" x14ac:dyDescent="0.2">
      <c r="A3699" t="s">
        <v>6068</v>
      </c>
      <c r="B3699" t="s">
        <v>2549</v>
      </c>
      <c r="C3699" t="s">
        <v>2546</v>
      </c>
      <c r="D3699" t="s">
        <v>9560</v>
      </c>
    </row>
    <row r="3700" spans="1:4" x14ac:dyDescent="0.2">
      <c r="A3700" t="s">
        <v>6069</v>
      </c>
      <c r="B3700" t="s">
        <v>2549</v>
      </c>
      <c r="C3700" t="s">
        <v>2546</v>
      </c>
      <c r="D3700" t="s">
        <v>9560</v>
      </c>
    </row>
    <row r="3701" spans="1:4" x14ac:dyDescent="0.2">
      <c r="A3701" t="s">
        <v>6070</v>
      </c>
      <c r="B3701" t="s">
        <v>2549</v>
      </c>
      <c r="C3701" t="s">
        <v>2546</v>
      </c>
      <c r="D3701" t="s">
        <v>9560</v>
      </c>
    </row>
    <row r="3702" spans="1:4" x14ac:dyDescent="0.2">
      <c r="A3702" t="s">
        <v>6071</v>
      </c>
      <c r="B3702" t="s">
        <v>2549</v>
      </c>
      <c r="C3702" t="s">
        <v>2546</v>
      </c>
      <c r="D3702" t="s">
        <v>9560</v>
      </c>
    </row>
    <row r="3703" spans="1:4" x14ac:dyDescent="0.2">
      <c r="A3703" t="s">
        <v>6072</v>
      </c>
      <c r="B3703" t="s">
        <v>2549</v>
      </c>
      <c r="C3703" t="s">
        <v>2563</v>
      </c>
      <c r="D3703" t="s">
        <v>9562</v>
      </c>
    </row>
    <row r="3704" spans="1:4" x14ac:dyDescent="0.2">
      <c r="A3704" t="s">
        <v>6073</v>
      </c>
      <c r="B3704" t="s">
        <v>2549</v>
      </c>
      <c r="C3704" t="s">
        <v>2563</v>
      </c>
      <c r="D3704" t="s">
        <v>9562</v>
      </c>
    </row>
    <row r="3705" spans="1:4" x14ac:dyDescent="0.2">
      <c r="A3705" t="s">
        <v>6074</v>
      </c>
      <c r="B3705" t="s">
        <v>2549</v>
      </c>
      <c r="C3705" t="s">
        <v>2563</v>
      </c>
      <c r="D3705" t="s">
        <v>9562</v>
      </c>
    </row>
    <row r="3706" spans="1:4" x14ac:dyDescent="0.2">
      <c r="A3706" t="s">
        <v>6075</v>
      </c>
      <c r="B3706" t="s">
        <v>2549</v>
      </c>
      <c r="C3706" t="s">
        <v>2546</v>
      </c>
      <c r="D3706" t="s">
        <v>9560</v>
      </c>
    </row>
    <row r="3707" spans="1:4" x14ac:dyDescent="0.2">
      <c r="A3707" t="s">
        <v>6076</v>
      </c>
      <c r="B3707" t="s">
        <v>2544</v>
      </c>
      <c r="C3707" t="s">
        <v>2546</v>
      </c>
      <c r="D3707" t="s">
        <v>9561</v>
      </c>
    </row>
    <row r="3708" spans="1:4" x14ac:dyDescent="0.2">
      <c r="A3708" t="s">
        <v>6077</v>
      </c>
      <c r="B3708" t="s">
        <v>2549</v>
      </c>
      <c r="C3708" t="s">
        <v>2546</v>
      </c>
      <c r="D3708" t="s">
        <v>9560</v>
      </c>
    </row>
    <row r="3709" spans="1:4" x14ac:dyDescent="0.2">
      <c r="A3709" t="s">
        <v>6078</v>
      </c>
      <c r="B3709" t="s">
        <v>2549</v>
      </c>
      <c r="C3709" t="s">
        <v>2546</v>
      </c>
      <c r="D3709" t="s">
        <v>9560</v>
      </c>
    </row>
    <row r="3710" spans="1:4" x14ac:dyDescent="0.2">
      <c r="A3710" t="s">
        <v>6079</v>
      </c>
      <c r="B3710" t="s">
        <v>2544</v>
      </c>
      <c r="C3710" t="s">
        <v>2546</v>
      </c>
      <c r="D3710" t="s">
        <v>9561</v>
      </c>
    </row>
    <row r="3711" spans="1:4" x14ac:dyDescent="0.2">
      <c r="A3711" t="s">
        <v>6080</v>
      </c>
      <c r="B3711" t="s">
        <v>2549</v>
      </c>
      <c r="C3711" t="s">
        <v>2546</v>
      </c>
      <c r="D3711" t="s">
        <v>9560</v>
      </c>
    </row>
    <row r="3712" spans="1:4" x14ac:dyDescent="0.2">
      <c r="A3712" t="s">
        <v>6081</v>
      </c>
      <c r="B3712" t="s">
        <v>2549</v>
      </c>
      <c r="C3712" t="s">
        <v>2546</v>
      </c>
      <c r="D3712" t="s">
        <v>9560</v>
      </c>
    </row>
    <row r="3713" spans="1:4" x14ac:dyDescent="0.2">
      <c r="A3713" t="s">
        <v>6082</v>
      </c>
      <c r="B3713" t="s">
        <v>2549</v>
      </c>
      <c r="C3713" t="s">
        <v>2546</v>
      </c>
      <c r="D3713" t="s">
        <v>9560</v>
      </c>
    </row>
    <row r="3714" spans="1:4" x14ac:dyDescent="0.2">
      <c r="A3714" t="s">
        <v>6083</v>
      </c>
      <c r="B3714" t="s">
        <v>2549</v>
      </c>
      <c r="C3714" t="s">
        <v>2546</v>
      </c>
      <c r="D3714" t="s">
        <v>9560</v>
      </c>
    </row>
    <row r="3715" spans="1:4" x14ac:dyDescent="0.2">
      <c r="A3715" t="s">
        <v>6084</v>
      </c>
      <c r="B3715" t="s">
        <v>2549</v>
      </c>
      <c r="C3715" t="s">
        <v>2546</v>
      </c>
      <c r="D3715" t="s">
        <v>9560</v>
      </c>
    </row>
    <row r="3716" spans="1:4" x14ac:dyDescent="0.2">
      <c r="A3716" t="s">
        <v>6085</v>
      </c>
      <c r="B3716" t="s">
        <v>2549</v>
      </c>
      <c r="C3716" t="s">
        <v>2546</v>
      </c>
      <c r="D3716" t="s">
        <v>9560</v>
      </c>
    </row>
    <row r="3717" spans="1:4" x14ac:dyDescent="0.2">
      <c r="A3717" t="s">
        <v>6086</v>
      </c>
      <c r="B3717" t="s">
        <v>2544</v>
      </c>
      <c r="C3717" t="s">
        <v>2546</v>
      </c>
      <c r="D3717" t="s">
        <v>9561</v>
      </c>
    </row>
    <row r="3718" spans="1:4" x14ac:dyDescent="0.2">
      <c r="A3718" t="s">
        <v>6087</v>
      </c>
      <c r="B3718" t="s">
        <v>2549</v>
      </c>
      <c r="C3718" t="s">
        <v>2546</v>
      </c>
      <c r="D3718" t="s">
        <v>9560</v>
      </c>
    </row>
    <row r="3719" spans="1:4" x14ac:dyDescent="0.2">
      <c r="A3719" t="s">
        <v>6088</v>
      </c>
      <c r="B3719" t="s">
        <v>2549</v>
      </c>
      <c r="C3719" t="s">
        <v>2546</v>
      </c>
      <c r="D3719" t="s">
        <v>9560</v>
      </c>
    </row>
    <row r="3720" spans="1:4" x14ac:dyDescent="0.2">
      <c r="A3720" t="s">
        <v>6089</v>
      </c>
      <c r="B3720" t="s">
        <v>2549</v>
      </c>
      <c r="C3720" t="s">
        <v>2546</v>
      </c>
      <c r="D3720" t="s">
        <v>9560</v>
      </c>
    </row>
    <row r="3721" spans="1:4" x14ac:dyDescent="0.2">
      <c r="A3721" t="s">
        <v>6090</v>
      </c>
      <c r="B3721" t="s">
        <v>2549</v>
      </c>
      <c r="C3721" t="s">
        <v>2546</v>
      </c>
      <c r="D3721" t="s">
        <v>9560</v>
      </c>
    </row>
    <row r="3722" spans="1:4" x14ac:dyDescent="0.2">
      <c r="A3722" t="s">
        <v>6091</v>
      </c>
      <c r="B3722" t="s">
        <v>2544</v>
      </c>
      <c r="C3722" t="s">
        <v>2546</v>
      </c>
      <c r="D3722" t="s">
        <v>9561</v>
      </c>
    </row>
    <row r="3723" spans="1:4" x14ac:dyDescent="0.2">
      <c r="A3723" t="s">
        <v>6092</v>
      </c>
      <c r="B3723" t="s">
        <v>2544</v>
      </c>
      <c r="C3723" t="s">
        <v>2546</v>
      </c>
      <c r="D3723" t="s">
        <v>9561</v>
      </c>
    </row>
    <row r="3724" spans="1:4" x14ac:dyDescent="0.2">
      <c r="A3724" t="s">
        <v>5950</v>
      </c>
      <c r="B3724" t="s">
        <v>2544</v>
      </c>
      <c r="C3724" t="s">
        <v>2546</v>
      </c>
      <c r="D3724" t="s">
        <v>9561</v>
      </c>
    </row>
    <row r="3725" spans="1:4" x14ac:dyDescent="0.2">
      <c r="A3725" t="s">
        <v>6093</v>
      </c>
      <c r="B3725" t="s">
        <v>2549</v>
      </c>
      <c r="C3725" t="s">
        <v>2546</v>
      </c>
      <c r="D3725" t="s">
        <v>9560</v>
      </c>
    </row>
    <row r="3726" spans="1:4" x14ac:dyDescent="0.2">
      <c r="A3726" t="s">
        <v>6094</v>
      </c>
      <c r="B3726" t="s">
        <v>2549</v>
      </c>
      <c r="C3726" t="s">
        <v>2546</v>
      </c>
      <c r="D3726" t="s">
        <v>9560</v>
      </c>
    </row>
    <row r="3727" spans="1:4" x14ac:dyDescent="0.2">
      <c r="A3727" t="s">
        <v>6095</v>
      </c>
      <c r="B3727" t="s">
        <v>2549</v>
      </c>
      <c r="C3727" t="s">
        <v>2546</v>
      </c>
      <c r="D3727" t="s">
        <v>9560</v>
      </c>
    </row>
    <row r="3728" spans="1:4" x14ac:dyDescent="0.2">
      <c r="A3728" t="s">
        <v>6096</v>
      </c>
      <c r="B3728" t="s">
        <v>2544</v>
      </c>
      <c r="C3728" t="s">
        <v>2546</v>
      </c>
      <c r="D3728" t="s">
        <v>9561</v>
      </c>
    </row>
    <row r="3729" spans="1:4" x14ac:dyDescent="0.2">
      <c r="A3729" t="s">
        <v>6097</v>
      </c>
      <c r="B3729" t="s">
        <v>2544</v>
      </c>
      <c r="C3729" t="s">
        <v>2546</v>
      </c>
      <c r="D3729" t="s">
        <v>9561</v>
      </c>
    </row>
    <row r="3730" spans="1:4" x14ac:dyDescent="0.2">
      <c r="A3730" t="s">
        <v>6098</v>
      </c>
      <c r="B3730" t="s">
        <v>2549</v>
      </c>
      <c r="C3730" t="s">
        <v>2546</v>
      </c>
      <c r="D3730" t="s">
        <v>9560</v>
      </c>
    </row>
    <row r="3731" spans="1:4" x14ac:dyDescent="0.2">
      <c r="A3731" t="s">
        <v>6099</v>
      </c>
      <c r="B3731" t="s">
        <v>2549</v>
      </c>
      <c r="C3731" t="s">
        <v>2563</v>
      </c>
      <c r="D3731" t="s">
        <v>9562</v>
      </c>
    </row>
    <row r="3732" spans="1:4" x14ac:dyDescent="0.2">
      <c r="A3732" t="s">
        <v>6100</v>
      </c>
      <c r="B3732" t="s">
        <v>2549</v>
      </c>
      <c r="C3732" t="s">
        <v>2563</v>
      </c>
      <c r="D3732" t="s">
        <v>9562</v>
      </c>
    </row>
    <row r="3733" spans="1:4" x14ac:dyDescent="0.2">
      <c r="A3733" t="s">
        <v>6101</v>
      </c>
      <c r="B3733" t="s">
        <v>2549</v>
      </c>
      <c r="C3733" t="s">
        <v>2546</v>
      </c>
      <c r="D3733" t="s">
        <v>9560</v>
      </c>
    </row>
    <row r="3734" spans="1:4" x14ac:dyDescent="0.2">
      <c r="A3734" t="s">
        <v>6102</v>
      </c>
      <c r="B3734" t="s">
        <v>2549</v>
      </c>
      <c r="C3734" t="s">
        <v>2546</v>
      </c>
      <c r="D3734" t="s">
        <v>9560</v>
      </c>
    </row>
    <row r="3735" spans="1:4" x14ac:dyDescent="0.2">
      <c r="A3735" t="s">
        <v>6103</v>
      </c>
      <c r="B3735" t="s">
        <v>2549</v>
      </c>
      <c r="C3735" t="s">
        <v>2546</v>
      </c>
      <c r="D3735" t="s">
        <v>9560</v>
      </c>
    </row>
    <row r="3736" spans="1:4" x14ac:dyDescent="0.2">
      <c r="A3736" t="s">
        <v>6104</v>
      </c>
      <c r="B3736" t="s">
        <v>2549</v>
      </c>
      <c r="C3736" t="s">
        <v>2546</v>
      </c>
      <c r="D3736" t="s">
        <v>9560</v>
      </c>
    </row>
    <row r="3737" spans="1:4" x14ac:dyDescent="0.2">
      <c r="A3737" t="s">
        <v>6105</v>
      </c>
      <c r="B3737" t="s">
        <v>2549</v>
      </c>
      <c r="C3737" t="s">
        <v>2546</v>
      </c>
      <c r="D3737" t="s">
        <v>9560</v>
      </c>
    </row>
    <row r="3738" spans="1:4" x14ac:dyDescent="0.2">
      <c r="A3738" t="s">
        <v>6106</v>
      </c>
      <c r="B3738" t="s">
        <v>2549</v>
      </c>
      <c r="C3738" t="s">
        <v>2546</v>
      </c>
      <c r="D3738" t="s">
        <v>9560</v>
      </c>
    </row>
    <row r="3739" spans="1:4" x14ac:dyDescent="0.2">
      <c r="A3739" t="s">
        <v>6107</v>
      </c>
      <c r="B3739" t="s">
        <v>2549</v>
      </c>
      <c r="C3739" t="s">
        <v>2546</v>
      </c>
      <c r="D3739" t="s">
        <v>9560</v>
      </c>
    </row>
    <row r="3740" spans="1:4" x14ac:dyDescent="0.2">
      <c r="A3740" t="s">
        <v>6108</v>
      </c>
      <c r="B3740" t="s">
        <v>2549</v>
      </c>
      <c r="C3740" t="s">
        <v>2546</v>
      </c>
      <c r="D3740" t="s">
        <v>9560</v>
      </c>
    </row>
    <row r="3741" spans="1:4" x14ac:dyDescent="0.2">
      <c r="A3741" t="s">
        <v>6109</v>
      </c>
      <c r="B3741" t="s">
        <v>2549</v>
      </c>
      <c r="C3741" t="s">
        <v>2546</v>
      </c>
      <c r="D3741" t="s">
        <v>9560</v>
      </c>
    </row>
    <row r="3742" spans="1:4" x14ac:dyDescent="0.2">
      <c r="A3742" t="s">
        <v>6110</v>
      </c>
      <c r="B3742" t="s">
        <v>2549</v>
      </c>
      <c r="C3742" t="s">
        <v>2546</v>
      </c>
      <c r="D3742" t="s">
        <v>9560</v>
      </c>
    </row>
    <row r="3743" spans="1:4" x14ac:dyDescent="0.2">
      <c r="A3743" t="s">
        <v>6111</v>
      </c>
      <c r="B3743" t="s">
        <v>2549</v>
      </c>
      <c r="C3743" t="s">
        <v>2546</v>
      </c>
      <c r="D3743" t="s">
        <v>9560</v>
      </c>
    </row>
    <row r="3744" spans="1:4" x14ac:dyDescent="0.2">
      <c r="A3744" t="s">
        <v>6112</v>
      </c>
      <c r="B3744" t="s">
        <v>2549</v>
      </c>
      <c r="C3744" t="s">
        <v>2563</v>
      </c>
      <c r="D3744" t="s">
        <v>9562</v>
      </c>
    </row>
    <row r="3745" spans="1:4" x14ac:dyDescent="0.2">
      <c r="A3745" t="s">
        <v>6113</v>
      </c>
      <c r="B3745" t="s">
        <v>2549</v>
      </c>
      <c r="C3745" t="s">
        <v>2546</v>
      </c>
      <c r="D3745" t="s">
        <v>9560</v>
      </c>
    </row>
    <row r="3746" spans="1:4" x14ac:dyDescent="0.2">
      <c r="A3746" t="s">
        <v>6114</v>
      </c>
      <c r="B3746" t="s">
        <v>2544</v>
      </c>
      <c r="C3746" t="s">
        <v>2546</v>
      </c>
      <c r="D3746" t="s">
        <v>9561</v>
      </c>
    </row>
    <row r="3747" spans="1:4" x14ac:dyDescent="0.2">
      <c r="A3747" t="s">
        <v>6115</v>
      </c>
      <c r="B3747" t="s">
        <v>2549</v>
      </c>
      <c r="C3747" t="s">
        <v>2563</v>
      </c>
      <c r="D3747" t="s">
        <v>9562</v>
      </c>
    </row>
    <row r="3748" spans="1:4" x14ac:dyDescent="0.2">
      <c r="A3748" t="s">
        <v>6116</v>
      </c>
      <c r="B3748" t="s">
        <v>2549</v>
      </c>
      <c r="C3748" t="s">
        <v>2546</v>
      </c>
      <c r="D3748" t="s">
        <v>9560</v>
      </c>
    </row>
    <row r="3749" spans="1:4" x14ac:dyDescent="0.2">
      <c r="A3749" t="s">
        <v>6117</v>
      </c>
      <c r="B3749" t="s">
        <v>2544</v>
      </c>
      <c r="C3749" t="s">
        <v>2563</v>
      </c>
      <c r="D3749" t="s">
        <v>9563</v>
      </c>
    </row>
    <row r="3750" spans="1:4" x14ac:dyDescent="0.2">
      <c r="A3750" t="s">
        <v>6118</v>
      </c>
      <c r="B3750" t="s">
        <v>2549</v>
      </c>
      <c r="C3750" t="s">
        <v>2563</v>
      </c>
      <c r="D3750" t="s">
        <v>9562</v>
      </c>
    </row>
    <row r="3751" spans="1:4" x14ac:dyDescent="0.2">
      <c r="A3751" t="s">
        <v>6119</v>
      </c>
      <c r="B3751" t="s">
        <v>2544</v>
      </c>
      <c r="C3751" t="s">
        <v>2546</v>
      </c>
      <c r="D3751" t="s">
        <v>9561</v>
      </c>
    </row>
    <row r="3752" spans="1:4" x14ac:dyDescent="0.2">
      <c r="A3752" t="s">
        <v>6120</v>
      </c>
      <c r="B3752" t="s">
        <v>2549</v>
      </c>
      <c r="C3752" t="s">
        <v>2563</v>
      </c>
      <c r="D3752" t="s">
        <v>9562</v>
      </c>
    </row>
    <row r="3753" spans="1:4" x14ac:dyDescent="0.2">
      <c r="A3753" t="s">
        <v>6121</v>
      </c>
      <c r="B3753" t="s">
        <v>2549</v>
      </c>
      <c r="C3753" t="s">
        <v>2563</v>
      </c>
      <c r="D3753" t="s">
        <v>9562</v>
      </c>
    </row>
    <row r="3754" spans="1:4" x14ac:dyDescent="0.2">
      <c r="A3754" t="s">
        <v>6122</v>
      </c>
      <c r="B3754" t="s">
        <v>2549</v>
      </c>
      <c r="C3754" t="s">
        <v>2563</v>
      </c>
      <c r="D3754" t="s">
        <v>9562</v>
      </c>
    </row>
    <row r="3755" spans="1:4" x14ac:dyDescent="0.2">
      <c r="A3755" t="s">
        <v>6123</v>
      </c>
      <c r="B3755" t="s">
        <v>2549</v>
      </c>
      <c r="C3755" t="s">
        <v>2563</v>
      </c>
      <c r="D3755" t="s">
        <v>9562</v>
      </c>
    </row>
    <row r="3756" spans="1:4" x14ac:dyDescent="0.2">
      <c r="A3756" t="s">
        <v>6124</v>
      </c>
      <c r="B3756" t="s">
        <v>2549</v>
      </c>
      <c r="C3756" t="s">
        <v>2563</v>
      </c>
      <c r="D3756" t="s">
        <v>9562</v>
      </c>
    </row>
    <row r="3757" spans="1:4" x14ac:dyDescent="0.2">
      <c r="A3757" t="s">
        <v>6125</v>
      </c>
      <c r="B3757" t="s">
        <v>2549</v>
      </c>
      <c r="C3757" t="s">
        <v>2563</v>
      </c>
      <c r="D3757" t="s">
        <v>9562</v>
      </c>
    </row>
    <row r="3758" spans="1:4" x14ac:dyDescent="0.2">
      <c r="A3758" t="s">
        <v>6126</v>
      </c>
      <c r="B3758" t="s">
        <v>2549</v>
      </c>
      <c r="C3758" t="s">
        <v>2563</v>
      </c>
      <c r="D3758" t="s">
        <v>9562</v>
      </c>
    </row>
    <row r="3759" spans="1:4" x14ac:dyDescent="0.2">
      <c r="A3759" t="s">
        <v>6127</v>
      </c>
      <c r="B3759" t="s">
        <v>2549</v>
      </c>
      <c r="C3759" t="s">
        <v>2563</v>
      </c>
      <c r="D3759" t="s">
        <v>9562</v>
      </c>
    </row>
    <row r="3760" spans="1:4" x14ac:dyDescent="0.2">
      <c r="A3760" t="s">
        <v>6128</v>
      </c>
      <c r="B3760" t="s">
        <v>2549</v>
      </c>
      <c r="C3760" t="s">
        <v>2563</v>
      </c>
      <c r="D3760" t="s">
        <v>9562</v>
      </c>
    </row>
    <row r="3761" spans="1:4" x14ac:dyDescent="0.2">
      <c r="A3761" t="s">
        <v>6129</v>
      </c>
      <c r="B3761" t="s">
        <v>2549</v>
      </c>
      <c r="C3761" t="s">
        <v>2563</v>
      </c>
      <c r="D3761" t="s">
        <v>9562</v>
      </c>
    </row>
    <row r="3762" spans="1:4" x14ac:dyDescent="0.2">
      <c r="A3762" t="s">
        <v>6130</v>
      </c>
      <c r="B3762" t="s">
        <v>2549</v>
      </c>
      <c r="C3762" t="s">
        <v>2563</v>
      </c>
      <c r="D3762" t="s">
        <v>9562</v>
      </c>
    </row>
    <row r="3763" spans="1:4" x14ac:dyDescent="0.2">
      <c r="A3763" t="s">
        <v>9746</v>
      </c>
      <c r="B3763" t="s">
        <v>2544</v>
      </c>
      <c r="C3763" t="s">
        <v>2588</v>
      </c>
      <c r="D3763" t="s">
        <v>9567</v>
      </c>
    </row>
    <row r="3764" spans="1:4" x14ac:dyDescent="0.2">
      <c r="A3764" t="s">
        <v>9747</v>
      </c>
      <c r="B3764" t="s">
        <v>2544</v>
      </c>
      <c r="C3764" t="s">
        <v>2588</v>
      </c>
      <c r="D3764" t="s">
        <v>9567</v>
      </c>
    </row>
    <row r="3765" spans="1:4" x14ac:dyDescent="0.2">
      <c r="A3765" t="s">
        <v>9748</v>
      </c>
      <c r="B3765" t="s">
        <v>2544</v>
      </c>
      <c r="C3765" t="s">
        <v>2588</v>
      </c>
      <c r="D3765" t="s">
        <v>9567</v>
      </c>
    </row>
    <row r="3766" spans="1:4" x14ac:dyDescent="0.2">
      <c r="A3766" t="s">
        <v>9749</v>
      </c>
      <c r="B3766" t="s">
        <v>2544</v>
      </c>
      <c r="C3766" t="s">
        <v>2588</v>
      </c>
      <c r="D3766" t="s">
        <v>9567</v>
      </c>
    </row>
    <row r="3767" spans="1:4" x14ac:dyDescent="0.2">
      <c r="A3767" t="s">
        <v>6131</v>
      </c>
      <c r="B3767" t="s">
        <v>2549</v>
      </c>
      <c r="C3767" t="s">
        <v>2563</v>
      </c>
      <c r="D3767" t="s">
        <v>9562</v>
      </c>
    </row>
    <row r="3768" spans="1:4" x14ac:dyDescent="0.2">
      <c r="A3768" t="s">
        <v>6132</v>
      </c>
      <c r="B3768" t="s">
        <v>2544</v>
      </c>
      <c r="C3768" t="s">
        <v>2546</v>
      </c>
      <c r="D3768" t="s">
        <v>9561</v>
      </c>
    </row>
    <row r="3769" spans="1:4" x14ac:dyDescent="0.2">
      <c r="A3769" t="s">
        <v>6133</v>
      </c>
      <c r="B3769" t="s">
        <v>2544</v>
      </c>
      <c r="C3769" t="s">
        <v>2546</v>
      </c>
      <c r="D3769" t="s">
        <v>9561</v>
      </c>
    </row>
    <row r="3770" spans="1:4" x14ac:dyDescent="0.2">
      <c r="A3770" t="s">
        <v>6134</v>
      </c>
      <c r="B3770" t="s">
        <v>2544</v>
      </c>
      <c r="C3770" t="s">
        <v>2546</v>
      </c>
      <c r="D3770" t="s">
        <v>9561</v>
      </c>
    </row>
    <row r="3771" spans="1:4" x14ac:dyDescent="0.2">
      <c r="A3771" t="s">
        <v>6135</v>
      </c>
      <c r="B3771" t="s">
        <v>2549</v>
      </c>
      <c r="C3771" t="s">
        <v>2563</v>
      </c>
      <c r="D3771" t="s">
        <v>9562</v>
      </c>
    </row>
    <row r="3772" spans="1:4" x14ac:dyDescent="0.2">
      <c r="A3772" t="s">
        <v>6136</v>
      </c>
      <c r="B3772" t="s">
        <v>2544</v>
      </c>
      <c r="C3772" t="s">
        <v>2563</v>
      </c>
      <c r="D3772" t="s">
        <v>9563</v>
      </c>
    </row>
    <row r="3773" spans="1:4" x14ac:dyDescent="0.2">
      <c r="A3773" t="s">
        <v>6137</v>
      </c>
      <c r="B3773" t="s">
        <v>2549</v>
      </c>
      <c r="C3773" t="s">
        <v>2563</v>
      </c>
      <c r="D3773" t="s">
        <v>9562</v>
      </c>
    </row>
    <row r="3774" spans="1:4" x14ac:dyDescent="0.2">
      <c r="A3774" t="s">
        <v>6138</v>
      </c>
      <c r="B3774" t="s">
        <v>2549</v>
      </c>
      <c r="C3774" t="s">
        <v>2563</v>
      </c>
      <c r="D3774" t="s">
        <v>9562</v>
      </c>
    </row>
    <row r="3775" spans="1:4" x14ac:dyDescent="0.2">
      <c r="A3775" t="s">
        <v>6139</v>
      </c>
      <c r="B3775" t="s">
        <v>2549</v>
      </c>
      <c r="C3775" t="s">
        <v>2563</v>
      </c>
      <c r="D3775" t="s">
        <v>9562</v>
      </c>
    </row>
    <row r="3776" spans="1:4" x14ac:dyDescent="0.2">
      <c r="A3776" t="s">
        <v>6140</v>
      </c>
      <c r="B3776" t="s">
        <v>2549</v>
      </c>
      <c r="C3776" t="s">
        <v>2563</v>
      </c>
      <c r="D3776" t="s">
        <v>9562</v>
      </c>
    </row>
    <row r="3777" spans="1:4" x14ac:dyDescent="0.2">
      <c r="A3777" t="s">
        <v>6141</v>
      </c>
      <c r="B3777" t="s">
        <v>2549</v>
      </c>
      <c r="C3777" t="s">
        <v>2563</v>
      </c>
      <c r="D3777" t="s">
        <v>9562</v>
      </c>
    </row>
    <row r="3778" spans="1:4" x14ac:dyDescent="0.2">
      <c r="A3778" t="s">
        <v>6142</v>
      </c>
      <c r="B3778" t="s">
        <v>2544</v>
      </c>
      <c r="C3778" t="s">
        <v>2546</v>
      </c>
      <c r="D3778" t="s">
        <v>9561</v>
      </c>
    </row>
    <row r="3779" spans="1:4" x14ac:dyDescent="0.2">
      <c r="A3779" t="s">
        <v>6143</v>
      </c>
      <c r="B3779" t="s">
        <v>2549</v>
      </c>
      <c r="C3779" t="s">
        <v>2546</v>
      </c>
      <c r="D3779" t="s">
        <v>9560</v>
      </c>
    </row>
    <row r="3780" spans="1:4" x14ac:dyDescent="0.2">
      <c r="A3780" t="s">
        <v>6144</v>
      </c>
      <c r="B3780" t="s">
        <v>2549</v>
      </c>
      <c r="C3780" t="s">
        <v>2563</v>
      </c>
      <c r="D3780" t="s">
        <v>9562</v>
      </c>
    </row>
    <row r="3781" spans="1:4" x14ac:dyDescent="0.2">
      <c r="A3781" t="s">
        <v>6145</v>
      </c>
      <c r="B3781" t="s">
        <v>2549</v>
      </c>
      <c r="C3781" t="s">
        <v>2563</v>
      </c>
      <c r="D3781" t="s">
        <v>9562</v>
      </c>
    </row>
    <row r="3782" spans="1:4" x14ac:dyDescent="0.2">
      <c r="A3782" t="s">
        <v>6146</v>
      </c>
      <c r="B3782" t="s">
        <v>2549</v>
      </c>
      <c r="C3782" t="s">
        <v>2563</v>
      </c>
      <c r="D3782" t="s">
        <v>9562</v>
      </c>
    </row>
    <row r="3783" spans="1:4" x14ac:dyDescent="0.2">
      <c r="A3783" t="s">
        <v>6147</v>
      </c>
      <c r="B3783" t="s">
        <v>2549</v>
      </c>
      <c r="C3783" t="s">
        <v>2563</v>
      </c>
      <c r="D3783" t="s">
        <v>9562</v>
      </c>
    </row>
    <row r="3784" spans="1:4" x14ac:dyDescent="0.2">
      <c r="A3784" t="s">
        <v>6148</v>
      </c>
      <c r="B3784" t="s">
        <v>2544</v>
      </c>
      <c r="C3784" t="s">
        <v>2588</v>
      </c>
      <c r="D3784" t="s">
        <v>9567</v>
      </c>
    </row>
    <row r="3785" spans="1:4" x14ac:dyDescent="0.2">
      <c r="A3785" t="s">
        <v>6149</v>
      </c>
      <c r="B3785" t="s">
        <v>2549</v>
      </c>
      <c r="C3785" t="s">
        <v>2546</v>
      </c>
      <c r="D3785" t="s">
        <v>9560</v>
      </c>
    </row>
    <row r="3786" spans="1:4" x14ac:dyDescent="0.2">
      <c r="A3786" t="s">
        <v>6150</v>
      </c>
      <c r="B3786" t="s">
        <v>2549</v>
      </c>
      <c r="C3786" t="s">
        <v>2563</v>
      </c>
      <c r="D3786" t="s">
        <v>9562</v>
      </c>
    </row>
    <row r="3787" spans="1:4" x14ac:dyDescent="0.2">
      <c r="A3787" t="s">
        <v>6151</v>
      </c>
      <c r="B3787" t="s">
        <v>2544</v>
      </c>
      <c r="C3787" t="s">
        <v>2546</v>
      </c>
      <c r="D3787" t="s">
        <v>9561</v>
      </c>
    </row>
    <row r="3788" spans="1:4" x14ac:dyDescent="0.2">
      <c r="A3788" t="s">
        <v>6152</v>
      </c>
      <c r="B3788" t="s">
        <v>2544</v>
      </c>
      <c r="C3788" t="s">
        <v>2546</v>
      </c>
      <c r="D3788" t="s">
        <v>9561</v>
      </c>
    </row>
    <row r="3789" spans="1:4" x14ac:dyDescent="0.2">
      <c r="A3789" t="s">
        <v>6153</v>
      </c>
      <c r="B3789" t="s">
        <v>2549</v>
      </c>
      <c r="C3789" t="s">
        <v>2546</v>
      </c>
      <c r="D3789" t="s">
        <v>9560</v>
      </c>
    </row>
    <row r="3790" spans="1:4" x14ac:dyDescent="0.2">
      <c r="A3790" t="s">
        <v>6154</v>
      </c>
      <c r="B3790" t="s">
        <v>2549</v>
      </c>
      <c r="C3790" t="s">
        <v>2563</v>
      </c>
      <c r="D3790" t="s">
        <v>9562</v>
      </c>
    </row>
    <row r="3791" spans="1:4" x14ac:dyDescent="0.2">
      <c r="A3791" t="s">
        <v>6156</v>
      </c>
      <c r="B3791" t="s">
        <v>2549</v>
      </c>
      <c r="C3791" t="s">
        <v>2563</v>
      </c>
      <c r="D3791" t="s">
        <v>9562</v>
      </c>
    </row>
    <row r="3792" spans="1:4" x14ac:dyDescent="0.2">
      <c r="A3792" t="s">
        <v>6155</v>
      </c>
      <c r="B3792" t="s">
        <v>2549</v>
      </c>
      <c r="C3792" t="s">
        <v>2563</v>
      </c>
      <c r="D3792" t="s">
        <v>9562</v>
      </c>
    </row>
    <row r="3793" spans="1:4" x14ac:dyDescent="0.2">
      <c r="A3793" t="s">
        <v>6157</v>
      </c>
      <c r="B3793" t="s">
        <v>2549</v>
      </c>
      <c r="C3793" t="s">
        <v>2563</v>
      </c>
      <c r="D3793" t="s">
        <v>9562</v>
      </c>
    </row>
    <row r="3794" spans="1:4" x14ac:dyDescent="0.2">
      <c r="A3794" t="s">
        <v>6158</v>
      </c>
      <c r="B3794" t="s">
        <v>2549</v>
      </c>
      <c r="C3794" t="s">
        <v>2563</v>
      </c>
      <c r="D3794" t="s">
        <v>9562</v>
      </c>
    </row>
    <row r="3795" spans="1:4" x14ac:dyDescent="0.2">
      <c r="A3795" t="s">
        <v>6159</v>
      </c>
      <c r="B3795" t="s">
        <v>2544</v>
      </c>
      <c r="C3795" t="s">
        <v>2563</v>
      </c>
      <c r="D3795" t="s">
        <v>9563</v>
      </c>
    </row>
    <row r="3796" spans="1:4" x14ac:dyDescent="0.2">
      <c r="A3796" t="s">
        <v>6160</v>
      </c>
      <c r="B3796" t="s">
        <v>2549</v>
      </c>
      <c r="C3796" t="s">
        <v>2546</v>
      </c>
      <c r="D3796" t="s">
        <v>9560</v>
      </c>
    </row>
    <row r="3797" spans="1:4" x14ac:dyDescent="0.2">
      <c r="A3797" t="s">
        <v>6163</v>
      </c>
      <c r="B3797" t="s">
        <v>2549</v>
      </c>
      <c r="C3797" t="s">
        <v>2588</v>
      </c>
      <c r="D3797" t="s">
        <v>9565</v>
      </c>
    </row>
    <row r="3798" spans="1:4" x14ac:dyDescent="0.2">
      <c r="A3798" t="s">
        <v>6161</v>
      </c>
      <c r="B3798" t="s">
        <v>2544</v>
      </c>
      <c r="C3798" t="s">
        <v>2546</v>
      </c>
      <c r="D3798" t="s">
        <v>9561</v>
      </c>
    </row>
    <row r="3799" spans="1:4" x14ac:dyDescent="0.2">
      <c r="A3799" t="s">
        <v>6162</v>
      </c>
      <c r="B3799" t="s">
        <v>2544</v>
      </c>
      <c r="C3799" t="s">
        <v>2546</v>
      </c>
      <c r="D3799" t="s">
        <v>9561</v>
      </c>
    </row>
    <row r="3800" spans="1:4" x14ac:dyDescent="0.2">
      <c r="A3800" t="s">
        <v>6164</v>
      </c>
      <c r="B3800" t="s">
        <v>2549</v>
      </c>
      <c r="C3800" t="s">
        <v>2588</v>
      </c>
      <c r="D3800" t="s">
        <v>9565</v>
      </c>
    </row>
    <row r="3801" spans="1:4" x14ac:dyDescent="0.2">
      <c r="A3801" t="s">
        <v>6165</v>
      </c>
      <c r="B3801" t="s">
        <v>2549</v>
      </c>
      <c r="C3801" t="s">
        <v>2588</v>
      </c>
      <c r="D3801" t="s">
        <v>9565</v>
      </c>
    </row>
    <row r="3802" spans="1:4" x14ac:dyDescent="0.2">
      <c r="A3802" t="s">
        <v>9750</v>
      </c>
      <c r="B3802" t="s">
        <v>2549</v>
      </c>
      <c r="C3802" t="s">
        <v>2588</v>
      </c>
      <c r="D3802" t="s">
        <v>9565</v>
      </c>
    </row>
    <row r="3803" spans="1:4" x14ac:dyDescent="0.2">
      <c r="A3803" t="s">
        <v>6166</v>
      </c>
      <c r="B3803" t="s">
        <v>2549</v>
      </c>
      <c r="C3803" t="s">
        <v>2588</v>
      </c>
      <c r="D3803" t="s">
        <v>9565</v>
      </c>
    </row>
    <row r="3804" spans="1:4" x14ac:dyDescent="0.2">
      <c r="A3804" t="s">
        <v>6167</v>
      </c>
      <c r="B3804" t="s">
        <v>2549</v>
      </c>
      <c r="C3804" t="s">
        <v>2563</v>
      </c>
      <c r="D3804" t="s">
        <v>9562</v>
      </c>
    </row>
    <row r="3805" spans="1:4" x14ac:dyDescent="0.2">
      <c r="A3805" t="s">
        <v>6168</v>
      </c>
      <c r="B3805" t="s">
        <v>2549</v>
      </c>
      <c r="C3805" t="s">
        <v>2546</v>
      </c>
      <c r="D3805" t="s">
        <v>9560</v>
      </c>
    </row>
    <row r="3806" spans="1:4" x14ac:dyDescent="0.2">
      <c r="A3806" t="s">
        <v>6169</v>
      </c>
      <c r="B3806" t="s">
        <v>2549</v>
      </c>
      <c r="C3806" t="s">
        <v>2546</v>
      </c>
      <c r="D3806" t="s">
        <v>9560</v>
      </c>
    </row>
    <row r="3807" spans="1:4" x14ac:dyDescent="0.2">
      <c r="A3807" t="s">
        <v>6170</v>
      </c>
      <c r="B3807" t="s">
        <v>2549</v>
      </c>
      <c r="C3807" t="s">
        <v>2546</v>
      </c>
      <c r="D3807" t="s">
        <v>9560</v>
      </c>
    </row>
    <row r="3808" spans="1:4" x14ac:dyDescent="0.2">
      <c r="A3808" t="s">
        <v>6171</v>
      </c>
      <c r="B3808" t="s">
        <v>2549</v>
      </c>
      <c r="C3808" t="s">
        <v>2546</v>
      </c>
      <c r="D3808" t="s">
        <v>9560</v>
      </c>
    </row>
    <row r="3809" spans="1:4" x14ac:dyDescent="0.2">
      <c r="A3809" t="s">
        <v>6172</v>
      </c>
      <c r="B3809" t="s">
        <v>2549</v>
      </c>
      <c r="C3809" t="s">
        <v>2546</v>
      </c>
      <c r="D3809" t="s">
        <v>9560</v>
      </c>
    </row>
    <row r="3810" spans="1:4" x14ac:dyDescent="0.2">
      <c r="A3810" t="s">
        <v>6173</v>
      </c>
      <c r="B3810" t="s">
        <v>2549</v>
      </c>
      <c r="C3810" t="s">
        <v>2546</v>
      </c>
      <c r="D3810" t="s">
        <v>9560</v>
      </c>
    </row>
    <row r="3811" spans="1:4" x14ac:dyDescent="0.2">
      <c r="A3811" t="s">
        <v>6174</v>
      </c>
      <c r="B3811" t="s">
        <v>2549</v>
      </c>
      <c r="C3811" t="s">
        <v>2546</v>
      </c>
      <c r="D3811" t="s">
        <v>9560</v>
      </c>
    </row>
    <row r="3812" spans="1:4" x14ac:dyDescent="0.2">
      <c r="A3812" t="s">
        <v>6175</v>
      </c>
      <c r="B3812" t="s">
        <v>2549</v>
      </c>
      <c r="C3812" t="s">
        <v>2546</v>
      </c>
      <c r="D3812" t="s">
        <v>9560</v>
      </c>
    </row>
    <row r="3813" spans="1:4" x14ac:dyDescent="0.2">
      <c r="A3813" t="s">
        <v>6176</v>
      </c>
      <c r="B3813" t="s">
        <v>2549</v>
      </c>
      <c r="C3813" t="s">
        <v>2546</v>
      </c>
      <c r="D3813" t="s">
        <v>9560</v>
      </c>
    </row>
    <row r="3814" spans="1:4" x14ac:dyDescent="0.2">
      <c r="A3814" t="s">
        <v>6177</v>
      </c>
      <c r="B3814" t="s">
        <v>2544</v>
      </c>
      <c r="C3814" t="s">
        <v>2546</v>
      </c>
      <c r="D3814" t="s">
        <v>9561</v>
      </c>
    </row>
    <row r="3815" spans="1:4" x14ac:dyDescent="0.2">
      <c r="A3815" t="s">
        <v>6178</v>
      </c>
      <c r="B3815" t="s">
        <v>2549</v>
      </c>
      <c r="C3815" t="s">
        <v>2546</v>
      </c>
      <c r="D3815" t="s">
        <v>9560</v>
      </c>
    </row>
    <row r="3816" spans="1:4" x14ac:dyDescent="0.2">
      <c r="A3816" t="s">
        <v>6179</v>
      </c>
      <c r="B3816" t="s">
        <v>2549</v>
      </c>
      <c r="C3816" t="s">
        <v>2546</v>
      </c>
      <c r="D3816" t="s">
        <v>9560</v>
      </c>
    </row>
    <row r="3817" spans="1:4" x14ac:dyDescent="0.2">
      <c r="A3817" t="s">
        <v>6180</v>
      </c>
      <c r="B3817" t="s">
        <v>2544</v>
      </c>
      <c r="C3817" t="s">
        <v>2546</v>
      </c>
      <c r="D3817" t="s">
        <v>9561</v>
      </c>
    </row>
    <row r="3818" spans="1:4" x14ac:dyDescent="0.2">
      <c r="A3818" t="s">
        <v>6181</v>
      </c>
      <c r="B3818" t="s">
        <v>2549</v>
      </c>
      <c r="C3818" t="s">
        <v>2546</v>
      </c>
      <c r="D3818" t="s">
        <v>9560</v>
      </c>
    </row>
    <row r="3819" spans="1:4" x14ac:dyDescent="0.2">
      <c r="A3819" t="s">
        <v>6182</v>
      </c>
      <c r="B3819" t="s">
        <v>2549</v>
      </c>
      <c r="C3819" t="s">
        <v>2546</v>
      </c>
      <c r="D3819" t="s">
        <v>9560</v>
      </c>
    </row>
    <row r="3820" spans="1:4" x14ac:dyDescent="0.2">
      <c r="A3820" t="s">
        <v>6183</v>
      </c>
      <c r="B3820" t="s">
        <v>2549</v>
      </c>
      <c r="C3820" t="s">
        <v>2546</v>
      </c>
      <c r="D3820" t="s">
        <v>9560</v>
      </c>
    </row>
    <row r="3821" spans="1:4" x14ac:dyDescent="0.2">
      <c r="A3821" t="s">
        <v>6184</v>
      </c>
      <c r="B3821" t="s">
        <v>2549</v>
      </c>
      <c r="C3821" t="s">
        <v>2546</v>
      </c>
      <c r="D3821" t="s">
        <v>9560</v>
      </c>
    </row>
    <row r="3822" spans="1:4" x14ac:dyDescent="0.2">
      <c r="A3822" t="s">
        <v>6185</v>
      </c>
      <c r="B3822" t="s">
        <v>2549</v>
      </c>
      <c r="C3822" t="s">
        <v>2546</v>
      </c>
      <c r="D3822" t="s">
        <v>9560</v>
      </c>
    </row>
    <row r="3823" spans="1:4" x14ac:dyDescent="0.2">
      <c r="A3823" t="s">
        <v>6186</v>
      </c>
      <c r="B3823" t="s">
        <v>2549</v>
      </c>
      <c r="C3823" t="s">
        <v>2546</v>
      </c>
      <c r="D3823" t="s">
        <v>9560</v>
      </c>
    </row>
    <row r="3824" spans="1:4" x14ac:dyDescent="0.2">
      <c r="A3824" t="s">
        <v>6188</v>
      </c>
      <c r="B3824" t="s">
        <v>2549</v>
      </c>
      <c r="C3824" t="s">
        <v>2546</v>
      </c>
      <c r="D3824" t="s">
        <v>9560</v>
      </c>
    </row>
    <row r="3825" spans="1:4" x14ac:dyDescent="0.2">
      <c r="A3825" t="s">
        <v>6189</v>
      </c>
      <c r="B3825" t="s">
        <v>2549</v>
      </c>
      <c r="C3825" t="s">
        <v>2546</v>
      </c>
      <c r="D3825" t="s">
        <v>9560</v>
      </c>
    </row>
    <row r="3826" spans="1:4" x14ac:dyDescent="0.2">
      <c r="A3826" t="s">
        <v>6190</v>
      </c>
      <c r="B3826" t="s">
        <v>2549</v>
      </c>
      <c r="C3826" t="s">
        <v>2546</v>
      </c>
      <c r="D3826" t="s">
        <v>9560</v>
      </c>
    </row>
    <row r="3827" spans="1:4" x14ac:dyDescent="0.2">
      <c r="A3827" t="s">
        <v>6187</v>
      </c>
      <c r="B3827" t="s">
        <v>2544</v>
      </c>
      <c r="C3827" t="s">
        <v>2546</v>
      </c>
      <c r="D3827" t="s">
        <v>9561</v>
      </c>
    </row>
    <row r="3828" spans="1:4" x14ac:dyDescent="0.2">
      <c r="A3828" t="s">
        <v>6191</v>
      </c>
      <c r="B3828" t="s">
        <v>2544</v>
      </c>
      <c r="C3828" t="s">
        <v>2546</v>
      </c>
      <c r="D3828" t="s">
        <v>9561</v>
      </c>
    </row>
    <row r="3829" spans="1:4" x14ac:dyDescent="0.2">
      <c r="A3829" t="s">
        <v>808</v>
      </c>
      <c r="B3829" t="s">
        <v>2544</v>
      </c>
      <c r="C3829" t="s">
        <v>2588</v>
      </c>
      <c r="D3829" t="s">
        <v>9567</v>
      </c>
    </row>
    <row r="3830" spans="1:4" x14ac:dyDescent="0.2">
      <c r="A3830" t="s">
        <v>9751</v>
      </c>
      <c r="B3830" t="s">
        <v>2544</v>
      </c>
      <c r="C3830" t="s">
        <v>2588</v>
      </c>
      <c r="D3830" t="s">
        <v>9567</v>
      </c>
    </row>
    <row r="3831" spans="1:4" x14ac:dyDescent="0.2">
      <c r="A3831" t="s">
        <v>9752</v>
      </c>
      <c r="B3831" t="s">
        <v>2544</v>
      </c>
      <c r="C3831" t="s">
        <v>2588</v>
      </c>
      <c r="D3831" t="s">
        <v>9567</v>
      </c>
    </row>
    <row r="3832" spans="1:4" x14ac:dyDescent="0.2">
      <c r="A3832" t="s">
        <v>6192</v>
      </c>
      <c r="B3832" t="s">
        <v>2549</v>
      </c>
      <c r="C3832" t="s">
        <v>2563</v>
      </c>
      <c r="D3832" t="s">
        <v>9562</v>
      </c>
    </row>
    <row r="3833" spans="1:4" x14ac:dyDescent="0.2">
      <c r="A3833" t="s">
        <v>6193</v>
      </c>
      <c r="B3833" t="s">
        <v>2549</v>
      </c>
      <c r="C3833" t="s">
        <v>2546</v>
      </c>
      <c r="D3833" t="s">
        <v>9560</v>
      </c>
    </row>
    <row r="3834" spans="1:4" x14ac:dyDescent="0.2">
      <c r="A3834" t="s">
        <v>6194</v>
      </c>
      <c r="B3834" t="s">
        <v>2549</v>
      </c>
      <c r="C3834" t="s">
        <v>2546</v>
      </c>
      <c r="D3834" t="s">
        <v>9560</v>
      </c>
    </row>
    <row r="3835" spans="1:4" x14ac:dyDescent="0.2">
      <c r="A3835" t="s">
        <v>9753</v>
      </c>
      <c r="B3835" t="s">
        <v>2549</v>
      </c>
      <c r="C3835" t="s">
        <v>2588</v>
      </c>
      <c r="D3835" t="s">
        <v>9565</v>
      </c>
    </row>
    <row r="3836" spans="1:4" x14ac:dyDescent="0.2">
      <c r="A3836" t="s">
        <v>6195</v>
      </c>
      <c r="B3836" t="s">
        <v>2549</v>
      </c>
      <c r="C3836" t="s">
        <v>2563</v>
      </c>
      <c r="D3836" t="s">
        <v>9562</v>
      </c>
    </row>
    <row r="3837" spans="1:4" x14ac:dyDescent="0.2">
      <c r="A3837" t="s">
        <v>6196</v>
      </c>
      <c r="B3837" t="s">
        <v>2549</v>
      </c>
      <c r="C3837" t="s">
        <v>2563</v>
      </c>
      <c r="D3837" t="s">
        <v>9562</v>
      </c>
    </row>
    <row r="3838" spans="1:4" x14ac:dyDescent="0.2">
      <c r="A3838" t="s">
        <v>6197</v>
      </c>
      <c r="B3838" t="s">
        <v>2549</v>
      </c>
      <c r="C3838" t="s">
        <v>2563</v>
      </c>
      <c r="D3838" t="s">
        <v>9562</v>
      </c>
    </row>
    <row r="3839" spans="1:4" x14ac:dyDescent="0.2">
      <c r="A3839" t="s">
        <v>6198</v>
      </c>
      <c r="B3839" t="s">
        <v>2549</v>
      </c>
      <c r="C3839" t="s">
        <v>2546</v>
      </c>
      <c r="D3839" t="s">
        <v>9560</v>
      </c>
    </row>
    <row r="3840" spans="1:4" x14ac:dyDescent="0.2">
      <c r="A3840" t="s">
        <v>6199</v>
      </c>
      <c r="B3840" t="s">
        <v>2549</v>
      </c>
      <c r="C3840" t="s">
        <v>2546</v>
      </c>
      <c r="D3840" t="s">
        <v>9560</v>
      </c>
    </row>
    <row r="3841" spans="1:4" x14ac:dyDescent="0.2">
      <c r="A3841" t="s">
        <v>6200</v>
      </c>
      <c r="B3841" t="s">
        <v>2549</v>
      </c>
      <c r="C3841" t="s">
        <v>2546</v>
      </c>
      <c r="D3841" t="s">
        <v>9560</v>
      </c>
    </row>
    <row r="3842" spans="1:4" x14ac:dyDescent="0.2">
      <c r="A3842" t="s">
        <v>6201</v>
      </c>
      <c r="B3842" t="s">
        <v>2549</v>
      </c>
      <c r="C3842" t="s">
        <v>2546</v>
      </c>
      <c r="D3842" t="s">
        <v>9560</v>
      </c>
    </row>
    <row r="3843" spans="1:4" x14ac:dyDescent="0.2">
      <c r="A3843" t="s">
        <v>6202</v>
      </c>
      <c r="B3843" t="s">
        <v>2549</v>
      </c>
      <c r="C3843" t="s">
        <v>2546</v>
      </c>
      <c r="D3843" t="s">
        <v>9560</v>
      </c>
    </row>
    <row r="3844" spans="1:4" x14ac:dyDescent="0.2">
      <c r="A3844" t="s">
        <v>6203</v>
      </c>
      <c r="B3844" t="s">
        <v>2549</v>
      </c>
      <c r="C3844" t="s">
        <v>2563</v>
      </c>
      <c r="D3844" t="s">
        <v>9562</v>
      </c>
    </row>
    <row r="3845" spans="1:4" x14ac:dyDescent="0.2">
      <c r="A3845" t="s">
        <v>6204</v>
      </c>
      <c r="B3845" t="s">
        <v>2549</v>
      </c>
      <c r="C3845" t="s">
        <v>2563</v>
      </c>
      <c r="D3845" t="s">
        <v>9562</v>
      </c>
    </row>
    <row r="3846" spans="1:4" x14ac:dyDescent="0.2">
      <c r="A3846" t="s">
        <v>6205</v>
      </c>
      <c r="B3846" t="s">
        <v>2549</v>
      </c>
      <c r="C3846" t="s">
        <v>2563</v>
      </c>
      <c r="D3846" t="s">
        <v>9562</v>
      </c>
    </row>
    <row r="3847" spans="1:4" x14ac:dyDescent="0.2">
      <c r="A3847" t="s">
        <v>6206</v>
      </c>
      <c r="B3847" t="s">
        <v>2549</v>
      </c>
      <c r="C3847" t="s">
        <v>2546</v>
      </c>
      <c r="D3847" t="s">
        <v>9560</v>
      </c>
    </row>
    <row r="3848" spans="1:4" x14ac:dyDescent="0.2">
      <c r="A3848" t="s">
        <v>6207</v>
      </c>
      <c r="B3848" t="s">
        <v>2549</v>
      </c>
      <c r="C3848" t="s">
        <v>2546</v>
      </c>
      <c r="D3848" t="s">
        <v>9560</v>
      </c>
    </row>
    <row r="3849" spans="1:4" x14ac:dyDescent="0.2">
      <c r="A3849" t="s">
        <v>6208</v>
      </c>
      <c r="B3849" t="s">
        <v>2544</v>
      </c>
      <c r="C3849" t="s">
        <v>2563</v>
      </c>
      <c r="D3849" t="s">
        <v>9563</v>
      </c>
    </row>
    <row r="3850" spans="1:4" x14ac:dyDescent="0.2">
      <c r="A3850" t="s">
        <v>6209</v>
      </c>
      <c r="B3850" t="s">
        <v>2544</v>
      </c>
      <c r="C3850" t="s">
        <v>2563</v>
      </c>
      <c r="D3850" t="s">
        <v>9563</v>
      </c>
    </row>
    <row r="3851" spans="1:4" x14ac:dyDescent="0.2">
      <c r="A3851" t="s">
        <v>6210</v>
      </c>
      <c r="B3851" t="s">
        <v>2549</v>
      </c>
      <c r="C3851" t="s">
        <v>2546</v>
      </c>
      <c r="D3851" t="s">
        <v>9560</v>
      </c>
    </row>
    <row r="3852" spans="1:4" x14ac:dyDescent="0.2">
      <c r="A3852" t="s">
        <v>6211</v>
      </c>
      <c r="B3852" t="s">
        <v>2549</v>
      </c>
      <c r="C3852" t="s">
        <v>2546</v>
      </c>
      <c r="D3852" t="s">
        <v>9560</v>
      </c>
    </row>
    <row r="3853" spans="1:4" x14ac:dyDescent="0.2">
      <c r="A3853" t="s">
        <v>6212</v>
      </c>
      <c r="B3853" t="s">
        <v>2549</v>
      </c>
      <c r="C3853" t="s">
        <v>2546</v>
      </c>
      <c r="D3853" t="s">
        <v>9560</v>
      </c>
    </row>
    <row r="3854" spans="1:4" x14ac:dyDescent="0.2">
      <c r="A3854" t="s">
        <v>6213</v>
      </c>
      <c r="B3854" t="s">
        <v>2549</v>
      </c>
      <c r="C3854" t="s">
        <v>2546</v>
      </c>
      <c r="D3854" t="s">
        <v>9560</v>
      </c>
    </row>
    <row r="3855" spans="1:4" x14ac:dyDescent="0.2">
      <c r="A3855" t="s">
        <v>6214</v>
      </c>
      <c r="B3855" t="s">
        <v>2544</v>
      </c>
      <c r="C3855" t="s">
        <v>2563</v>
      </c>
      <c r="D3855" t="s">
        <v>9563</v>
      </c>
    </row>
    <row r="3856" spans="1:4" x14ac:dyDescent="0.2">
      <c r="A3856" t="s">
        <v>6215</v>
      </c>
      <c r="B3856" t="s">
        <v>2544</v>
      </c>
      <c r="C3856" t="s">
        <v>2546</v>
      </c>
      <c r="D3856" t="s">
        <v>9561</v>
      </c>
    </row>
    <row r="3857" spans="1:4" x14ac:dyDescent="0.2">
      <c r="A3857" t="s">
        <v>6216</v>
      </c>
      <c r="B3857" t="s">
        <v>2544</v>
      </c>
      <c r="C3857" t="s">
        <v>2546</v>
      </c>
      <c r="D3857" t="s">
        <v>9561</v>
      </c>
    </row>
    <row r="3858" spans="1:4" x14ac:dyDescent="0.2">
      <c r="A3858" t="s">
        <v>6217</v>
      </c>
      <c r="B3858" t="s">
        <v>2544</v>
      </c>
      <c r="C3858" t="s">
        <v>2546</v>
      </c>
      <c r="D3858" t="s">
        <v>9561</v>
      </c>
    </row>
    <row r="3859" spans="1:4" x14ac:dyDescent="0.2">
      <c r="A3859" t="s">
        <v>6218</v>
      </c>
      <c r="B3859" t="s">
        <v>2544</v>
      </c>
      <c r="C3859" t="s">
        <v>2563</v>
      </c>
      <c r="D3859" t="s">
        <v>9563</v>
      </c>
    </row>
    <row r="3860" spans="1:4" x14ac:dyDescent="0.2">
      <c r="A3860" t="s">
        <v>6219</v>
      </c>
      <c r="B3860" t="s">
        <v>2544</v>
      </c>
      <c r="C3860" t="s">
        <v>2588</v>
      </c>
      <c r="D3860" t="s">
        <v>9567</v>
      </c>
    </row>
    <row r="3861" spans="1:4" x14ac:dyDescent="0.2">
      <c r="A3861" t="s">
        <v>6221</v>
      </c>
      <c r="B3861" t="s">
        <v>2544</v>
      </c>
      <c r="C3861" t="s">
        <v>2563</v>
      </c>
      <c r="D3861" t="s">
        <v>9563</v>
      </c>
    </row>
    <row r="3862" spans="1:4" x14ac:dyDescent="0.2">
      <c r="A3862" t="s">
        <v>6220</v>
      </c>
      <c r="B3862" t="s">
        <v>2544</v>
      </c>
      <c r="C3862" t="s">
        <v>2563</v>
      </c>
      <c r="D3862" t="s">
        <v>9563</v>
      </c>
    </row>
    <row r="3863" spans="1:4" x14ac:dyDescent="0.2">
      <c r="A3863" t="s">
        <v>6222</v>
      </c>
      <c r="B3863" t="s">
        <v>2544</v>
      </c>
      <c r="C3863" t="s">
        <v>2546</v>
      </c>
      <c r="D3863" t="s">
        <v>9561</v>
      </c>
    </row>
    <row r="3864" spans="1:4" x14ac:dyDescent="0.2">
      <c r="A3864" t="s">
        <v>6223</v>
      </c>
      <c r="B3864" t="s">
        <v>2549</v>
      </c>
      <c r="C3864" t="s">
        <v>2546</v>
      </c>
      <c r="D3864" t="s">
        <v>9560</v>
      </c>
    </row>
    <row r="3865" spans="1:4" x14ac:dyDescent="0.2">
      <c r="A3865" t="s">
        <v>6224</v>
      </c>
      <c r="B3865" t="s">
        <v>2549</v>
      </c>
      <c r="C3865" t="s">
        <v>2546</v>
      </c>
      <c r="D3865" t="s">
        <v>9560</v>
      </c>
    </row>
    <row r="3866" spans="1:4" x14ac:dyDescent="0.2">
      <c r="A3866" t="s">
        <v>6225</v>
      </c>
      <c r="B3866" t="s">
        <v>2549</v>
      </c>
      <c r="C3866" t="s">
        <v>2546</v>
      </c>
      <c r="D3866" t="s">
        <v>9560</v>
      </c>
    </row>
    <row r="3867" spans="1:4" x14ac:dyDescent="0.2">
      <c r="A3867" t="s">
        <v>6226</v>
      </c>
      <c r="B3867" t="s">
        <v>2549</v>
      </c>
      <c r="C3867" t="s">
        <v>2546</v>
      </c>
      <c r="D3867" t="s">
        <v>9560</v>
      </c>
    </row>
    <row r="3868" spans="1:4" x14ac:dyDescent="0.2">
      <c r="A3868" t="s">
        <v>6227</v>
      </c>
      <c r="B3868" t="s">
        <v>2544</v>
      </c>
      <c r="C3868" t="s">
        <v>2546</v>
      </c>
      <c r="D3868" t="s">
        <v>9561</v>
      </c>
    </row>
    <row r="3869" spans="1:4" x14ac:dyDescent="0.2">
      <c r="A3869" t="s">
        <v>6228</v>
      </c>
      <c r="B3869" t="s">
        <v>2549</v>
      </c>
      <c r="C3869" t="s">
        <v>2546</v>
      </c>
      <c r="D3869" t="s">
        <v>9560</v>
      </c>
    </row>
    <row r="3870" spans="1:4" x14ac:dyDescent="0.2">
      <c r="A3870" t="s">
        <v>6229</v>
      </c>
      <c r="B3870" t="s">
        <v>2549</v>
      </c>
      <c r="C3870" t="s">
        <v>2546</v>
      </c>
      <c r="D3870" t="s">
        <v>9560</v>
      </c>
    </row>
    <row r="3871" spans="1:4" x14ac:dyDescent="0.2">
      <c r="A3871" t="s">
        <v>6230</v>
      </c>
      <c r="B3871" t="s">
        <v>2549</v>
      </c>
      <c r="C3871" t="s">
        <v>2546</v>
      </c>
      <c r="D3871" t="s">
        <v>9560</v>
      </c>
    </row>
    <row r="3872" spans="1:4" x14ac:dyDescent="0.2">
      <c r="A3872" t="s">
        <v>6231</v>
      </c>
      <c r="B3872" t="s">
        <v>2549</v>
      </c>
      <c r="C3872" t="s">
        <v>2546</v>
      </c>
      <c r="D3872" t="s">
        <v>9560</v>
      </c>
    </row>
    <row r="3873" spans="1:4" x14ac:dyDescent="0.2">
      <c r="A3873" t="s">
        <v>9754</v>
      </c>
      <c r="B3873" t="s">
        <v>2544</v>
      </c>
      <c r="C3873" t="s">
        <v>2588</v>
      </c>
      <c r="D3873" t="s">
        <v>9567</v>
      </c>
    </row>
    <row r="3874" spans="1:4" x14ac:dyDescent="0.2">
      <c r="A3874" t="s">
        <v>9755</v>
      </c>
      <c r="B3874" t="s">
        <v>2544</v>
      </c>
      <c r="C3874" t="s">
        <v>2588</v>
      </c>
      <c r="D3874" t="s">
        <v>9567</v>
      </c>
    </row>
    <row r="3875" spans="1:4" x14ac:dyDescent="0.2">
      <c r="A3875" t="s">
        <v>9756</v>
      </c>
      <c r="B3875" t="s">
        <v>2544</v>
      </c>
      <c r="C3875" t="s">
        <v>2588</v>
      </c>
      <c r="D3875" t="s">
        <v>9567</v>
      </c>
    </row>
    <row r="3876" spans="1:4" x14ac:dyDescent="0.2">
      <c r="A3876" t="s">
        <v>6232</v>
      </c>
      <c r="B3876" t="s">
        <v>2544</v>
      </c>
      <c r="C3876" t="s">
        <v>2563</v>
      </c>
      <c r="D3876" t="s">
        <v>9563</v>
      </c>
    </row>
    <row r="3877" spans="1:4" x14ac:dyDescent="0.2">
      <c r="A3877" t="s">
        <v>6233</v>
      </c>
      <c r="B3877" t="s">
        <v>2544</v>
      </c>
      <c r="C3877" t="s">
        <v>2563</v>
      </c>
      <c r="D3877" t="s">
        <v>9563</v>
      </c>
    </row>
    <row r="3878" spans="1:4" x14ac:dyDescent="0.2">
      <c r="A3878" t="s">
        <v>6234</v>
      </c>
      <c r="B3878" t="s">
        <v>2544</v>
      </c>
      <c r="C3878" t="s">
        <v>2563</v>
      </c>
      <c r="D3878" t="s">
        <v>9563</v>
      </c>
    </row>
    <row r="3879" spans="1:4" x14ac:dyDescent="0.2">
      <c r="A3879" t="s">
        <v>6235</v>
      </c>
      <c r="B3879" t="s">
        <v>2544</v>
      </c>
      <c r="C3879" t="s">
        <v>2563</v>
      </c>
      <c r="D3879" t="s">
        <v>9563</v>
      </c>
    </row>
    <row r="3880" spans="1:4" x14ac:dyDescent="0.2">
      <c r="A3880" t="s">
        <v>6236</v>
      </c>
      <c r="B3880" t="s">
        <v>2544</v>
      </c>
      <c r="C3880" t="s">
        <v>2563</v>
      </c>
      <c r="D3880" t="s">
        <v>9563</v>
      </c>
    </row>
    <row r="3881" spans="1:4" x14ac:dyDescent="0.2">
      <c r="A3881" t="s">
        <v>6237</v>
      </c>
      <c r="B3881" t="s">
        <v>2544</v>
      </c>
      <c r="C3881" t="s">
        <v>2563</v>
      </c>
      <c r="D3881" t="s">
        <v>9563</v>
      </c>
    </row>
    <row r="3882" spans="1:4" x14ac:dyDescent="0.2">
      <c r="A3882" t="s">
        <v>6238</v>
      </c>
      <c r="B3882" t="s">
        <v>2544</v>
      </c>
      <c r="C3882" t="s">
        <v>2546</v>
      </c>
      <c r="D3882" t="s">
        <v>9561</v>
      </c>
    </row>
    <row r="3883" spans="1:4" x14ac:dyDescent="0.2">
      <c r="A3883" t="s">
        <v>6239</v>
      </c>
      <c r="B3883" t="s">
        <v>2544</v>
      </c>
      <c r="C3883" t="s">
        <v>2546</v>
      </c>
      <c r="D3883" t="s">
        <v>9561</v>
      </c>
    </row>
    <row r="3884" spans="1:4" x14ac:dyDescent="0.2">
      <c r="A3884" t="s">
        <v>6240</v>
      </c>
      <c r="B3884" t="s">
        <v>2544</v>
      </c>
      <c r="C3884" t="s">
        <v>2563</v>
      </c>
      <c r="D3884" t="s">
        <v>9563</v>
      </c>
    </row>
    <row r="3885" spans="1:4" x14ac:dyDescent="0.2">
      <c r="A3885" t="s">
        <v>6241</v>
      </c>
      <c r="B3885" t="s">
        <v>2544</v>
      </c>
      <c r="C3885" t="s">
        <v>2546</v>
      </c>
      <c r="D3885" t="s">
        <v>9561</v>
      </c>
    </row>
    <row r="3886" spans="1:4" x14ac:dyDescent="0.2">
      <c r="A3886" t="s">
        <v>6242</v>
      </c>
      <c r="B3886" t="s">
        <v>2544</v>
      </c>
      <c r="C3886" t="s">
        <v>2546</v>
      </c>
      <c r="D3886" t="s">
        <v>9561</v>
      </c>
    </row>
    <row r="3887" spans="1:4" x14ac:dyDescent="0.2">
      <c r="A3887" t="s">
        <v>6243</v>
      </c>
      <c r="B3887" t="s">
        <v>2544</v>
      </c>
      <c r="C3887" t="s">
        <v>2546</v>
      </c>
      <c r="D3887" t="s">
        <v>9561</v>
      </c>
    </row>
    <row r="3888" spans="1:4" x14ac:dyDescent="0.2">
      <c r="A3888" t="s">
        <v>6244</v>
      </c>
      <c r="B3888" t="s">
        <v>2549</v>
      </c>
      <c r="C3888" t="s">
        <v>2546</v>
      </c>
      <c r="D3888" t="s">
        <v>9560</v>
      </c>
    </row>
    <row r="3889" spans="1:4" x14ac:dyDescent="0.2">
      <c r="A3889" t="s">
        <v>6245</v>
      </c>
      <c r="B3889" t="s">
        <v>2544</v>
      </c>
      <c r="C3889" t="s">
        <v>2546</v>
      </c>
      <c r="D3889" t="s">
        <v>9561</v>
      </c>
    </row>
    <row r="3890" spans="1:4" x14ac:dyDescent="0.2">
      <c r="A3890" t="s">
        <v>6246</v>
      </c>
      <c r="B3890" t="s">
        <v>2544</v>
      </c>
      <c r="C3890" t="s">
        <v>2546</v>
      </c>
      <c r="D3890" t="s">
        <v>9561</v>
      </c>
    </row>
    <row r="3891" spans="1:4" x14ac:dyDescent="0.2">
      <c r="A3891" t="s">
        <v>6247</v>
      </c>
      <c r="B3891" t="s">
        <v>2544</v>
      </c>
      <c r="C3891" t="s">
        <v>2546</v>
      </c>
      <c r="D3891" t="s">
        <v>9561</v>
      </c>
    </row>
    <row r="3892" spans="1:4" x14ac:dyDescent="0.2">
      <c r="A3892" t="s">
        <v>6248</v>
      </c>
      <c r="B3892" t="s">
        <v>2544</v>
      </c>
      <c r="C3892" t="s">
        <v>2563</v>
      </c>
      <c r="D3892" t="s">
        <v>9563</v>
      </c>
    </row>
    <row r="3893" spans="1:4" x14ac:dyDescent="0.2">
      <c r="A3893" t="s">
        <v>6249</v>
      </c>
      <c r="B3893" t="s">
        <v>2549</v>
      </c>
      <c r="C3893" t="s">
        <v>2563</v>
      </c>
      <c r="D3893" t="s">
        <v>9562</v>
      </c>
    </row>
    <row r="3894" spans="1:4" x14ac:dyDescent="0.2">
      <c r="A3894" t="s">
        <v>6250</v>
      </c>
      <c r="B3894" t="s">
        <v>2549</v>
      </c>
      <c r="C3894" t="s">
        <v>2546</v>
      </c>
      <c r="D3894" t="s">
        <v>9560</v>
      </c>
    </row>
    <row r="3895" spans="1:4" x14ac:dyDescent="0.2">
      <c r="A3895" t="s">
        <v>6251</v>
      </c>
      <c r="B3895" t="s">
        <v>2549</v>
      </c>
      <c r="C3895" t="s">
        <v>2546</v>
      </c>
      <c r="D3895" t="s">
        <v>9560</v>
      </c>
    </row>
    <row r="3896" spans="1:4" x14ac:dyDescent="0.2">
      <c r="A3896" t="s">
        <v>6252</v>
      </c>
      <c r="B3896" t="s">
        <v>2549</v>
      </c>
      <c r="C3896" t="s">
        <v>2546</v>
      </c>
      <c r="D3896" t="s">
        <v>9560</v>
      </c>
    </row>
    <row r="3897" spans="1:4" x14ac:dyDescent="0.2">
      <c r="A3897" t="s">
        <v>6254</v>
      </c>
      <c r="B3897" t="s">
        <v>2549</v>
      </c>
      <c r="C3897" t="s">
        <v>2546</v>
      </c>
      <c r="D3897" t="s">
        <v>9560</v>
      </c>
    </row>
    <row r="3898" spans="1:4" x14ac:dyDescent="0.2">
      <c r="A3898" t="s">
        <v>6253</v>
      </c>
      <c r="B3898" t="s">
        <v>2544</v>
      </c>
      <c r="C3898" t="s">
        <v>2546</v>
      </c>
      <c r="D3898" t="s">
        <v>9561</v>
      </c>
    </row>
    <row r="3899" spans="1:4" x14ac:dyDescent="0.2">
      <c r="A3899" t="s">
        <v>6255</v>
      </c>
      <c r="B3899" t="s">
        <v>2549</v>
      </c>
      <c r="C3899" t="s">
        <v>2546</v>
      </c>
      <c r="D3899" t="s">
        <v>9560</v>
      </c>
    </row>
    <row r="3900" spans="1:4" x14ac:dyDescent="0.2">
      <c r="A3900" t="s">
        <v>6256</v>
      </c>
      <c r="B3900" t="s">
        <v>2549</v>
      </c>
      <c r="C3900" t="s">
        <v>2546</v>
      </c>
      <c r="D3900" t="s">
        <v>9560</v>
      </c>
    </row>
    <row r="3901" spans="1:4" x14ac:dyDescent="0.2">
      <c r="A3901" t="s">
        <v>6257</v>
      </c>
      <c r="B3901" t="s">
        <v>2544</v>
      </c>
      <c r="C3901" t="s">
        <v>2563</v>
      </c>
      <c r="D3901" t="s">
        <v>9563</v>
      </c>
    </row>
    <row r="3902" spans="1:4" x14ac:dyDescent="0.2">
      <c r="A3902" t="s">
        <v>6259</v>
      </c>
      <c r="B3902" t="s">
        <v>2544</v>
      </c>
      <c r="C3902" t="s">
        <v>2563</v>
      </c>
      <c r="D3902" t="s">
        <v>9563</v>
      </c>
    </row>
    <row r="3903" spans="1:4" x14ac:dyDescent="0.2">
      <c r="A3903" t="s">
        <v>6260</v>
      </c>
      <c r="B3903" t="s">
        <v>2544</v>
      </c>
      <c r="C3903" t="s">
        <v>2563</v>
      </c>
      <c r="D3903" t="s">
        <v>9563</v>
      </c>
    </row>
    <row r="3904" spans="1:4" x14ac:dyDescent="0.2">
      <c r="A3904" t="s">
        <v>6261</v>
      </c>
      <c r="B3904" t="s">
        <v>2549</v>
      </c>
      <c r="C3904" t="s">
        <v>2563</v>
      </c>
      <c r="D3904" t="s">
        <v>9562</v>
      </c>
    </row>
    <row r="3905" spans="1:4" x14ac:dyDescent="0.2">
      <c r="A3905" t="s">
        <v>6258</v>
      </c>
      <c r="B3905" t="s">
        <v>2544</v>
      </c>
      <c r="C3905" t="s">
        <v>2563</v>
      </c>
      <c r="D3905" t="s">
        <v>9563</v>
      </c>
    </row>
    <row r="3906" spans="1:4" x14ac:dyDescent="0.2">
      <c r="A3906" t="s">
        <v>6262</v>
      </c>
      <c r="B3906" t="s">
        <v>2549</v>
      </c>
      <c r="C3906" t="s">
        <v>2563</v>
      </c>
      <c r="D3906" t="s">
        <v>9562</v>
      </c>
    </row>
    <row r="3907" spans="1:4" x14ac:dyDescent="0.2">
      <c r="A3907" t="s">
        <v>6263</v>
      </c>
      <c r="B3907" t="s">
        <v>2549</v>
      </c>
      <c r="C3907" t="s">
        <v>2546</v>
      </c>
      <c r="D3907" t="s">
        <v>9560</v>
      </c>
    </row>
    <row r="3908" spans="1:4" x14ac:dyDescent="0.2">
      <c r="A3908" t="s">
        <v>6264</v>
      </c>
      <c r="B3908" t="s">
        <v>2549</v>
      </c>
      <c r="C3908" t="s">
        <v>2546</v>
      </c>
      <c r="D3908" t="s">
        <v>9560</v>
      </c>
    </row>
    <row r="3909" spans="1:4" x14ac:dyDescent="0.2">
      <c r="A3909" t="s">
        <v>6265</v>
      </c>
      <c r="B3909" t="s">
        <v>2549</v>
      </c>
      <c r="C3909" t="s">
        <v>2546</v>
      </c>
      <c r="D3909" t="s">
        <v>9560</v>
      </c>
    </row>
    <row r="3910" spans="1:4" x14ac:dyDescent="0.2">
      <c r="A3910" t="s">
        <v>6266</v>
      </c>
      <c r="B3910" t="s">
        <v>2549</v>
      </c>
      <c r="C3910" t="s">
        <v>2546</v>
      </c>
      <c r="D3910" t="s">
        <v>9560</v>
      </c>
    </row>
    <row r="3911" spans="1:4" x14ac:dyDescent="0.2">
      <c r="A3911" t="s">
        <v>6267</v>
      </c>
      <c r="B3911" t="s">
        <v>2549</v>
      </c>
      <c r="C3911" t="s">
        <v>2546</v>
      </c>
      <c r="D3911" t="s">
        <v>9560</v>
      </c>
    </row>
    <row r="3912" spans="1:4" x14ac:dyDescent="0.2">
      <c r="A3912" t="s">
        <v>6268</v>
      </c>
      <c r="B3912" t="s">
        <v>2549</v>
      </c>
      <c r="C3912" t="s">
        <v>2546</v>
      </c>
      <c r="D3912" t="s">
        <v>9560</v>
      </c>
    </row>
    <row r="3913" spans="1:4" x14ac:dyDescent="0.2">
      <c r="A3913" t="s">
        <v>6269</v>
      </c>
      <c r="B3913" t="s">
        <v>2544</v>
      </c>
      <c r="C3913" t="s">
        <v>2546</v>
      </c>
      <c r="D3913" t="s">
        <v>9561</v>
      </c>
    </row>
    <row r="3914" spans="1:4" x14ac:dyDescent="0.2">
      <c r="A3914" t="s">
        <v>6270</v>
      </c>
      <c r="B3914" t="s">
        <v>2549</v>
      </c>
      <c r="C3914" t="s">
        <v>2563</v>
      </c>
      <c r="D3914" t="s">
        <v>9562</v>
      </c>
    </row>
    <row r="3915" spans="1:4" x14ac:dyDescent="0.2">
      <c r="A3915" t="s">
        <v>6271</v>
      </c>
      <c r="B3915" t="s">
        <v>2544</v>
      </c>
      <c r="C3915" t="s">
        <v>2546</v>
      </c>
      <c r="D3915" t="s">
        <v>9561</v>
      </c>
    </row>
    <row r="3916" spans="1:4" x14ac:dyDescent="0.2">
      <c r="A3916" t="s">
        <v>6272</v>
      </c>
      <c r="B3916" t="s">
        <v>2544</v>
      </c>
      <c r="C3916" t="s">
        <v>2563</v>
      </c>
      <c r="D3916" t="s">
        <v>9563</v>
      </c>
    </row>
    <row r="3917" spans="1:4" x14ac:dyDescent="0.2">
      <c r="A3917" t="s">
        <v>6273</v>
      </c>
      <c r="B3917" t="s">
        <v>2544</v>
      </c>
      <c r="C3917" t="s">
        <v>2563</v>
      </c>
      <c r="D3917" t="s">
        <v>9563</v>
      </c>
    </row>
    <row r="3918" spans="1:4" x14ac:dyDescent="0.2">
      <c r="A3918" t="s">
        <v>6274</v>
      </c>
      <c r="B3918" t="s">
        <v>2549</v>
      </c>
      <c r="C3918" t="s">
        <v>2563</v>
      </c>
      <c r="D3918" t="s">
        <v>9562</v>
      </c>
    </row>
    <row r="3919" spans="1:4" x14ac:dyDescent="0.2">
      <c r="A3919" t="s">
        <v>6275</v>
      </c>
      <c r="B3919" t="s">
        <v>2544</v>
      </c>
      <c r="C3919" t="s">
        <v>2563</v>
      </c>
      <c r="D3919" t="s">
        <v>9563</v>
      </c>
    </row>
    <row r="3920" spans="1:4" x14ac:dyDescent="0.2">
      <c r="A3920" t="s">
        <v>6276</v>
      </c>
      <c r="B3920" t="s">
        <v>2549</v>
      </c>
      <c r="C3920" t="s">
        <v>2563</v>
      </c>
      <c r="D3920" t="s">
        <v>9562</v>
      </c>
    </row>
    <row r="3921" spans="1:4" x14ac:dyDescent="0.2">
      <c r="A3921" t="s">
        <v>6277</v>
      </c>
      <c r="B3921" t="s">
        <v>2549</v>
      </c>
      <c r="C3921" t="s">
        <v>2563</v>
      </c>
      <c r="D3921" t="s">
        <v>9562</v>
      </c>
    </row>
    <row r="3922" spans="1:4" x14ac:dyDescent="0.2">
      <c r="A3922" t="s">
        <v>9757</v>
      </c>
      <c r="B3922" t="s">
        <v>2544</v>
      </c>
      <c r="C3922" t="s">
        <v>2588</v>
      </c>
      <c r="D3922" t="s">
        <v>9567</v>
      </c>
    </row>
    <row r="3923" spans="1:4" x14ac:dyDescent="0.2">
      <c r="A3923" t="s">
        <v>6278</v>
      </c>
      <c r="B3923" t="s">
        <v>2544</v>
      </c>
      <c r="C3923" t="s">
        <v>2588</v>
      </c>
      <c r="D3923" t="s">
        <v>9567</v>
      </c>
    </row>
    <row r="3924" spans="1:4" x14ac:dyDescent="0.2">
      <c r="A3924" t="s">
        <v>9758</v>
      </c>
      <c r="B3924" t="s">
        <v>2549</v>
      </c>
      <c r="C3924" t="s">
        <v>2588</v>
      </c>
      <c r="D3924" t="s">
        <v>9565</v>
      </c>
    </row>
    <row r="3925" spans="1:4" x14ac:dyDescent="0.2">
      <c r="A3925" t="s">
        <v>6279</v>
      </c>
      <c r="B3925" t="s">
        <v>2549</v>
      </c>
      <c r="C3925" t="s">
        <v>2563</v>
      </c>
      <c r="D3925" t="s">
        <v>9562</v>
      </c>
    </row>
    <row r="3926" spans="1:4" x14ac:dyDescent="0.2">
      <c r="A3926" t="s">
        <v>6280</v>
      </c>
      <c r="B3926" t="s">
        <v>2544</v>
      </c>
      <c r="C3926" t="s">
        <v>2546</v>
      </c>
      <c r="D3926" t="s">
        <v>9561</v>
      </c>
    </row>
    <row r="3927" spans="1:4" x14ac:dyDescent="0.2">
      <c r="A3927" t="s">
        <v>6281</v>
      </c>
      <c r="B3927" t="s">
        <v>2544</v>
      </c>
      <c r="C3927" t="s">
        <v>2546</v>
      </c>
      <c r="D3927" t="s">
        <v>9561</v>
      </c>
    </row>
    <row r="3928" spans="1:4" x14ac:dyDescent="0.2">
      <c r="A3928" t="s">
        <v>6282</v>
      </c>
      <c r="B3928" t="s">
        <v>2544</v>
      </c>
      <c r="C3928" t="s">
        <v>2546</v>
      </c>
      <c r="D3928" t="s">
        <v>9561</v>
      </c>
    </row>
    <row r="3929" spans="1:4" x14ac:dyDescent="0.2">
      <c r="A3929" t="s">
        <v>6283</v>
      </c>
      <c r="B3929" t="s">
        <v>2549</v>
      </c>
      <c r="C3929" t="s">
        <v>2588</v>
      </c>
      <c r="D3929" t="s">
        <v>9565</v>
      </c>
    </row>
    <row r="3930" spans="1:4" x14ac:dyDescent="0.2">
      <c r="A3930" t="s">
        <v>6284</v>
      </c>
      <c r="B3930" t="s">
        <v>2549</v>
      </c>
      <c r="C3930" t="s">
        <v>2546</v>
      </c>
      <c r="D3930" t="s">
        <v>9560</v>
      </c>
    </row>
    <row r="3931" spans="1:4" x14ac:dyDescent="0.2">
      <c r="A3931" t="s">
        <v>6285</v>
      </c>
      <c r="B3931" t="s">
        <v>2549</v>
      </c>
      <c r="C3931" t="s">
        <v>2563</v>
      </c>
      <c r="D3931" t="s">
        <v>9562</v>
      </c>
    </row>
    <row r="3932" spans="1:4" x14ac:dyDescent="0.2">
      <c r="A3932" t="s">
        <v>6286</v>
      </c>
      <c r="B3932" t="s">
        <v>2549</v>
      </c>
      <c r="C3932" t="s">
        <v>2546</v>
      </c>
      <c r="D3932" t="s">
        <v>9560</v>
      </c>
    </row>
    <row r="3933" spans="1:4" x14ac:dyDescent="0.2">
      <c r="A3933" t="s">
        <v>6287</v>
      </c>
      <c r="B3933" t="s">
        <v>2544</v>
      </c>
      <c r="C3933" t="s">
        <v>2563</v>
      </c>
      <c r="D3933" t="s">
        <v>9563</v>
      </c>
    </row>
    <row r="3934" spans="1:4" x14ac:dyDescent="0.2">
      <c r="A3934" t="s">
        <v>6288</v>
      </c>
      <c r="B3934" t="s">
        <v>2549</v>
      </c>
      <c r="C3934" t="s">
        <v>2546</v>
      </c>
      <c r="D3934" t="s">
        <v>9560</v>
      </c>
    </row>
    <row r="3935" spans="1:4" x14ac:dyDescent="0.2">
      <c r="A3935" t="s">
        <v>6289</v>
      </c>
      <c r="B3935" t="s">
        <v>2549</v>
      </c>
      <c r="C3935" t="s">
        <v>2546</v>
      </c>
      <c r="D3935" t="s">
        <v>9560</v>
      </c>
    </row>
    <row r="3936" spans="1:4" x14ac:dyDescent="0.2">
      <c r="A3936" t="s">
        <v>6290</v>
      </c>
      <c r="B3936" t="s">
        <v>2549</v>
      </c>
      <c r="C3936" t="s">
        <v>2546</v>
      </c>
      <c r="D3936" t="s">
        <v>9560</v>
      </c>
    </row>
    <row r="3937" spans="1:4" x14ac:dyDescent="0.2">
      <c r="A3937" t="s">
        <v>6291</v>
      </c>
      <c r="B3937" t="s">
        <v>2544</v>
      </c>
      <c r="C3937" t="s">
        <v>2563</v>
      </c>
      <c r="D3937" t="s">
        <v>9563</v>
      </c>
    </row>
    <row r="3938" spans="1:4" x14ac:dyDescent="0.2">
      <c r="A3938" t="s">
        <v>6292</v>
      </c>
      <c r="B3938" t="s">
        <v>2549</v>
      </c>
      <c r="C3938" t="s">
        <v>2563</v>
      </c>
      <c r="D3938" t="s">
        <v>9562</v>
      </c>
    </row>
    <row r="3939" spans="1:4" x14ac:dyDescent="0.2">
      <c r="A3939" t="s">
        <v>6293</v>
      </c>
      <c r="B3939" t="s">
        <v>2549</v>
      </c>
      <c r="C3939" t="s">
        <v>2546</v>
      </c>
      <c r="D3939" t="s">
        <v>9560</v>
      </c>
    </row>
    <row r="3940" spans="1:4" x14ac:dyDescent="0.2">
      <c r="A3940" t="s">
        <v>6294</v>
      </c>
      <c r="B3940" t="s">
        <v>2549</v>
      </c>
      <c r="C3940" t="s">
        <v>2546</v>
      </c>
      <c r="D3940" t="s">
        <v>9560</v>
      </c>
    </row>
    <row r="3941" spans="1:4" x14ac:dyDescent="0.2">
      <c r="A3941" t="s">
        <v>6295</v>
      </c>
      <c r="B3941" t="s">
        <v>2549</v>
      </c>
      <c r="C3941" t="s">
        <v>2546</v>
      </c>
      <c r="D3941" t="s">
        <v>9560</v>
      </c>
    </row>
    <row r="3942" spans="1:4" x14ac:dyDescent="0.2">
      <c r="A3942" t="s">
        <v>6296</v>
      </c>
      <c r="B3942" t="s">
        <v>2549</v>
      </c>
      <c r="C3942" t="s">
        <v>2546</v>
      </c>
      <c r="D3942" t="s">
        <v>9560</v>
      </c>
    </row>
    <row r="3943" spans="1:4" x14ac:dyDescent="0.2">
      <c r="A3943" t="s">
        <v>6297</v>
      </c>
      <c r="B3943" t="s">
        <v>2549</v>
      </c>
      <c r="C3943" t="s">
        <v>2546</v>
      </c>
      <c r="D3943" t="s">
        <v>9560</v>
      </c>
    </row>
    <row r="3944" spans="1:4" x14ac:dyDescent="0.2">
      <c r="A3944" t="s">
        <v>6298</v>
      </c>
      <c r="B3944" t="s">
        <v>2549</v>
      </c>
      <c r="C3944" t="s">
        <v>2546</v>
      </c>
      <c r="D3944" t="s">
        <v>9560</v>
      </c>
    </row>
    <row r="3945" spans="1:4" x14ac:dyDescent="0.2">
      <c r="A3945" t="s">
        <v>6299</v>
      </c>
      <c r="B3945" t="s">
        <v>2549</v>
      </c>
      <c r="C3945" t="s">
        <v>2546</v>
      </c>
      <c r="D3945" t="s">
        <v>9560</v>
      </c>
    </row>
    <row r="3946" spans="1:4" x14ac:dyDescent="0.2">
      <c r="A3946" t="s">
        <v>6300</v>
      </c>
      <c r="B3946" t="s">
        <v>2549</v>
      </c>
      <c r="C3946" t="s">
        <v>2546</v>
      </c>
      <c r="D3946" t="s">
        <v>9560</v>
      </c>
    </row>
    <row r="3947" spans="1:4" x14ac:dyDescent="0.2">
      <c r="A3947" t="s">
        <v>6301</v>
      </c>
      <c r="B3947" t="s">
        <v>2549</v>
      </c>
      <c r="C3947" t="s">
        <v>2563</v>
      </c>
      <c r="D3947" t="s">
        <v>9562</v>
      </c>
    </row>
    <row r="3948" spans="1:4" x14ac:dyDescent="0.2">
      <c r="A3948" t="s">
        <v>6302</v>
      </c>
      <c r="B3948" t="s">
        <v>2544</v>
      </c>
      <c r="C3948" t="s">
        <v>2563</v>
      </c>
      <c r="D3948" t="s">
        <v>9563</v>
      </c>
    </row>
    <row r="3949" spans="1:4" x14ac:dyDescent="0.2">
      <c r="A3949" t="s">
        <v>6303</v>
      </c>
      <c r="B3949" t="s">
        <v>2549</v>
      </c>
      <c r="C3949" t="s">
        <v>2546</v>
      </c>
      <c r="D3949" t="s">
        <v>9560</v>
      </c>
    </row>
    <row r="3950" spans="1:4" x14ac:dyDescent="0.2">
      <c r="A3950" t="s">
        <v>6304</v>
      </c>
      <c r="B3950" t="s">
        <v>2549</v>
      </c>
      <c r="C3950" t="s">
        <v>2546</v>
      </c>
      <c r="D3950" t="s">
        <v>9560</v>
      </c>
    </row>
    <row r="3951" spans="1:4" x14ac:dyDescent="0.2">
      <c r="A3951" t="s">
        <v>6305</v>
      </c>
      <c r="B3951" t="s">
        <v>2549</v>
      </c>
      <c r="C3951" t="s">
        <v>2546</v>
      </c>
      <c r="D3951" t="s">
        <v>9560</v>
      </c>
    </row>
    <row r="3952" spans="1:4" x14ac:dyDescent="0.2">
      <c r="A3952" t="s">
        <v>6306</v>
      </c>
      <c r="B3952" t="s">
        <v>2549</v>
      </c>
      <c r="C3952" t="s">
        <v>2546</v>
      </c>
      <c r="D3952" t="s">
        <v>9560</v>
      </c>
    </row>
    <row r="3953" spans="1:4" x14ac:dyDescent="0.2">
      <c r="A3953" t="s">
        <v>6307</v>
      </c>
      <c r="B3953" t="s">
        <v>2549</v>
      </c>
      <c r="C3953" t="s">
        <v>2546</v>
      </c>
      <c r="D3953" t="s">
        <v>9560</v>
      </c>
    </row>
    <row r="3954" spans="1:4" x14ac:dyDescent="0.2">
      <c r="A3954" t="s">
        <v>6308</v>
      </c>
      <c r="B3954" t="s">
        <v>2549</v>
      </c>
      <c r="C3954" t="s">
        <v>2546</v>
      </c>
      <c r="D3954" t="s">
        <v>9560</v>
      </c>
    </row>
    <row r="3955" spans="1:4" x14ac:dyDescent="0.2">
      <c r="A3955" t="s">
        <v>6309</v>
      </c>
      <c r="B3955" t="s">
        <v>2549</v>
      </c>
      <c r="C3955" t="s">
        <v>2546</v>
      </c>
      <c r="D3955" t="s">
        <v>9560</v>
      </c>
    </row>
    <row r="3956" spans="1:4" x14ac:dyDescent="0.2">
      <c r="A3956" t="s">
        <v>6310</v>
      </c>
      <c r="B3956" t="s">
        <v>2544</v>
      </c>
      <c r="C3956" t="s">
        <v>2588</v>
      </c>
      <c r="D3956" t="s">
        <v>9567</v>
      </c>
    </row>
    <row r="3957" spans="1:4" x14ac:dyDescent="0.2">
      <c r="A3957" t="s">
        <v>6311</v>
      </c>
      <c r="B3957" t="s">
        <v>2544</v>
      </c>
      <c r="C3957" t="s">
        <v>2588</v>
      </c>
      <c r="D3957" t="s">
        <v>9567</v>
      </c>
    </row>
    <row r="3958" spans="1:4" x14ac:dyDescent="0.2">
      <c r="A3958" t="s">
        <v>6312</v>
      </c>
      <c r="B3958" t="s">
        <v>2549</v>
      </c>
      <c r="C3958" t="s">
        <v>2546</v>
      </c>
      <c r="D3958" t="s">
        <v>9560</v>
      </c>
    </row>
    <row r="3959" spans="1:4" x14ac:dyDescent="0.2">
      <c r="A3959" t="s">
        <v>6313</v>
      </c>
      <c r="B3959" t="s">
        <v>2549</v>
      </c>
      <c r="C3959" t="s">
        <v>2546</v>
      </c>
      <c r="D3959" t="s">
        <v>9560</v>
      </c>
    </row>
    <row r="3960" spans="1:4" x14ac:dyDescent="0.2">
      <c r="A3960" t="s">
        <v>6314</v>
      </c>
      <c r="B3960" t="s">
        <v>2549</v>
      </c>
      <c r="C3960" t="s">
        <v>2546</v>
      </c>
      <c r="D3960" t="s">
        <v>9560</v>
      </c>
    </row>
    <row r="3961" spans="1:4" x14ac:dyDescent="0.2">
      <c r="A3961" t="s">
        <v>6315</v>
      </c>
      <c r="B3961" t="s">
        <v>2549</v>
      </c>
      <c r="C3961" t="s">
        <v>2546</v>
      </c>
      <c r="D3961" t="s">
        <v>9560</v>
      </c>
    </row>
    <row r="3962" spans="1:4" x14ac:dyDescent="0.2">
      <c r="A3962" t="s">
        <v>6317</v>
      </c>
      <c r="B3962" t="s">
        <v>2544</v>
      </c>
      <c r="C3962" t="s">
        <v>2546</v>
      </c>
      <c r="D3962" t="s">
        <v>9561</v>
      </c>
    </row>
    <row r="3963" spans="1:4" x14ac:dyDescent="0.2">
      <c r="A3963" t="s">
        <v>6318</v>
      </c>
      <c r="B3963" t="s">
        <v>2544</v>
      </c>
      <c r="C3963" t="s">
        <v>2546</v>
      </c>
      <c r="D3963" t="s">
        <v>9561</v>
      </c>
    </row>
    <row r="3964" spans="1:4" x14ac:dyDescent="0.2">
      <c r="A3964" t="s">
        <v>6316</v>
      </c>
      <c r="B3964" t="s">
        <v>2549</v>
      </c>
      <c r="C3964" t="s">
        <v>2546</v>
      </c>
      <c r="D3964" t="s">
        <v>9560</v>
      </c>
    </row>
    <row r="3965" spans="1:4" x14ac:dyDescent="0.2">
      <c r="A3965" t="s">
        <v>6319</v>
      </c>
      <c r="B3965" t="s">
        <v>2544</v>
      </c>
      <c r="C3965" t="s">
        <v>2546</v>
      </c>
      <c r="D3965" t="s">
        <v>9561</v>
      </c>
    </row>
    <row r="3966" spans="1:4" x14ac:dyDescent="0.2">
      <c r="A3966" t="s">
        <v>6320</v>
      </c>
      <c r="B3966" t="s">
        <v>2544</v>
      </c>
      <c r="C3966" t="s">
        <v>2546</v>
      </c>
      <c r="D3966" t="s">
        <v>9561</v>
      </c>
    </row>
    <row r="3967" spans="1:4" x14ac:dyDescent="0.2">
      <c r="A3967" t="s">
        <v>6321</v>
      </c>
      <c r="B3967" t="s">
        <v>2549</v>
      </c>
      <c r="C3967" t="s">
        <v>2546</v>
      </c>
      <c r="D3967" t="s">
        <v>9560</v>
      </c>
    </row>
    <row r="3968" spans="1:4" x14ac:dyDescent="0.2">
      <c r="A3968" t="s">
        <v>6322</v>
      </c>
      <c r="B3968" t="s">
        <v>2549</v>
      </c>
      <c r="C3968" t="s">
        <v>2563</v>
      </c>
      <c r="D3968" t="s">
        <v>9562</v>
      </c>
    </row>
    <row r="3969" spans="1:4" x14ac:dyDescent="0.2">
      <c r="A3969" t="s">
        <v>6323</v>
      </c>
      <c r="B3969" t="s">
        <v>2549</v>
      </c>
      <c r="C3969" t="s">
        <v>2563</v>
      </c>
      <c r="D3969" t="s">
        <v>9562</v>
      </c>
    </row>
    <row r="3970" spans="1:4" x14ac:dyDescent="0.2">
      <c r="A3970" t="s">
        <v>6324</v>
      </c>
      <c r="B3970" t="s">
        <v>2549</v>
      </c>
      <c r="C3970" t="s">
        <v>2563</v>
      </c>
      <c r="D3970" t="s">
        <v>9562</v>
      </c>
    </row>
    <row r="3971" spans="1:4" x14ac:dyDescent="0.2">
      <c r="A3971" t="s">
        <v>6325</v>
      </c>
      <c r="B3971" t="s">
        <v>2549</v>
      </c>
      <c r="C3971" t="s">
        <v>2546</v>
      </c>
      <c r="D3971" t="s">
        <v>9560</v>
      </c>
    </row>
    <row r="3972" spans="1:4" x14ac:dyDescent="0.2">
      <c r="A3972" t="s">
        <v>6326</v>
      </c>
      <c r="B3972" t="s">
        <v>2549</v>
      </c>
      <c r="C3972" t="s">
        <v>2563</v>
      </c>
      <c r="D3972" t="s">
        <v>9562</v>
      </c>
    </row>
    <row r="3973" spans="1:4" x14ac:dyDescent="0.2">
      <c r="A3973" t="s">
        <v>6327</v>
      </c>
      <c r="B3973" t="s">
        <v>2549</v>
      </c>
      <c r="C3973" t="s">
        <v>2546</v>
      </c>
      <c r="D3973" t="s">
        <v>9560</v>
      </c>
    </row>
    <row r="3974" spans="1:4" x14ac:dyDescent="0.2">
      <c r="A3974" t="s">
        <v>6329</v>
      </c>
      <c r="B3974" t="s">
        <v>2549</v>
      </c>
      <c r="C3974" t="s">
        <v>2563</v>
      </c>
      <c r="D3974" t="s">
        <v>9562</v>
      </c>
    </row>
    <row r="3975" spans="1:4" x14ac:dyDescent="0.2">
      <c r="A3975" t="s">
        <v>6328</v>
      </c>
      <c r="B3975" t="s">
        <v>2549</v>
      </c>
      <c r="C3975" t="s">
        <v>2563</v>
      </c>
      <c r="D3975" t="s">
        <v>9562</v>
      </c>
    </row>
    <row r="3976" spans="1:4" x14ac:dyDescent="0.2">
      <c r="A3976" t="s">
        <v>6330</v>
      </c>
      <c r="B3976" t="s">
        <v>2544</v>
      </c>
      <c r="C3976" t="s">
        <v>2546</v>
      </c>
      <c r="D3976" t="s">
        <v>9561</v>
      </c>
    </row>
    <row r="3977" spans="1:4" x14ac:dyDescent="0.2">
      <c r="A3977" t="s">
        <v>6331</v>
      </c>
      <c r="B3977" t="s">
        <v>2544</v>
      </c>
      <c r="C3977" t="s">
        <v>2563</v>
      </c>
      <c r="D3977" t="s">
        <v>9563</v>
      </c>
    </row>
    <row r="3978" spans="1:4" x14ac:dyDescent="0.2">
      <c r="A3978" t="s">
        <v>6332</v>
      </c>
      <c r="B3978" t="s">
        <v>2549</v>
      </c>
      <c r="C3978" t="s">
        <v>2546</v>
      </c>
      <c r="D3978" t="s">
        <v>9560</v>
      </c>
    </row>
    <row r="3979" spans="1:4" x14ac:dyDescent="0.2">
      <c r="A3979" t="s">
        <v>6333</v>
      </c>
      <c r="B3979" t="s">
        <v>2544</v>
      </c>
      <c r="C3979" t="s">
        <v>2563</v>
      </c>
      <c r="D3979" t="s">
        <v>9563</v>
      </c>
    </row>
    <row r="3980" spans="1:4" x14ac:dyDescent="0.2">
      <c r="A3980" t="s">
        <v>6334</v>
      </c>
      <c r="B3980" t="s">
        <v>2544</v>
      </c>
      <c r="C3980" t="s">
        <v>2563</v>
      </c>
      <c r="D3980" t="s">
        <v>9563</v>
      </c>
    </row>
    <row r="3981" spans="1:4" x14ac:dyDescent="0.2">
      <c r="A3981" t="s">
        <v>6335</v>
      </c>
      <c r="B3981" t="s">
        <v>2549</v>
      </c>
      <c r="C3981" t="s">
        <v>2546</v>
      </c>
      <c r="D3981" t="s">
        <v>9560</v>
      </c>
    </row>
    <row r="3982" spans="1:4" x14ac:dyDescent="0.2">
      <c r="A3982" t="s">
        <v>6336</v>
      </c>
      <c r="B3982" t="s">
        <v>2544</v>
      </c>
      <c r="C3982" t="s">
        <v>2563</v>
      </c>
      <c r="D3982" t="s">
        <v>9563</v>
      </c>
    </row>
    <row r="3983" spans="1:4" x14ac:dyDescent="0.2">
      <c r="A3983" t="s">
        <v>6337</v>
      </c>
      <c r="B3983" t="s">
        <v>2549</v>
      </c>
      <c r="C3983" t="s">
        <v>2563</v>
      </c>
      <c r="D3983" t="s">
        <v>9562</v>
      </c>
    </row>
    <row r="3984" spans="1:4" x14ac:dyDescent="0.2">
      <c r="A3984" t="s">
        <v>6338</v>
      </c>
      <c r="B3984" t="s">
        <v>2549</v>
      </c>
      <c r="C3984" t="s">
        <v>2563</v>
      </c>
      <c r="D3984" t="s">
        <v>9562</v>
      </c>
    </row>
    <row r="3985" spans="1:4" x14ac:dyDescent="0.2">
      <c r="A3985" t="s">
        <v>6339</v>
      </c>
      <c r="B3985" t="s">
        <v>2549</v>
      </c>
      <c r="C3985" t="s">
        <v>2563</v>
      </c>
      <c r="D3985" t="s">
        <v>9562</v>
      </c>
    </row>
    <row r="3986" spans="1:4" x14ac:dyDescent="0.2">
      <c r="A3986" t="s">
        <v>6340</v>
      </c>
      <c r="B3986" t="s">
        <v>2549</v>
      </c>
      <c r="C3986" t="s">
        <v>2563</v>
      </c>
      <c r="D3986" t="s">
        <v>9562</v>
      </c>
    </row>
    <row r="3987" spans="1:4" x14ac:dyDescent="0.2">
      <c r="A3987" t="s">
        <v>6341</v>
      </c>
      <c r="B3987" t="s">
        <v>2549</v>
      </c>
      <c r="C3987" t="s">
        <v>2563</v>
      </c>
      <c r="D3987" t="s">
        <v>9562</v>
      </c>
    </row>
    <row r="3988" spans="1:4" x14ac:dyDescent="0.2">
      <c r="A3988" t="s">
        <v>6342</v>
      </c>
      <c r="B3988" t="s">
        <v>2549</v>
      </c>
      <c r="C3988" t="s">
        <v>2563</v>
      </c>
      <c r="D3988" t="s">
        <v>9562</v>
      </c>
    </row>
    <row r="3989" spans="1:4" x14ac:dyDescent="0.2">
      <c r="A3989" t="s">
        <v>6343</v>
      </c>
      <c r="B3989" t="s">
        <v>2549</v>
      </c>
      <c r="C3989" t="s">
        <v>2563</v>
      </c>
      <c r="D3989" t="s">
        <v>9562</v>
      </c>
    </row>
    <row r="3990" spans="1:4" x14ac:dyDescent="0.2">
      <c r="A3990" t="s">
        <v>6344</v>
      </c>
      <c r="B3990" t="s">
        <v>2549</v>
      </c>
      <c r="C3990" t="s">
        <v>2563</v>
      </c>
      <c r="D3990" t="s">
        <v>9562</v>
      </c>
    </row>
    <row r="3991" spans="1:4" x14ac:dyDescent="0.2">
      <c r="A3991" t="s">
        <v>6345</v>
      </c>
      <c r="B3991" t="s">
        <v>2549</v>
      </c>
      <c r="C3991" t="s">
        <v>2563</v>
      </c>
      <c r="D3991" t="s">
        <v>9562</v>
      </c>
    </row>
    <row r="3992" spans="1:4" x14ac:dyDescent="0.2">
      <c r="A3992" t="s">
        <v>6346</v>
      </c>
      <c r="B3992" t="s">
        <v>2544</v>
      </c>
      <c r="C3992" t="s">
        <v>2563</v>
      </c>
      <c r="D3992" t="s">
        <v>9563</v>
      </c>
    </row>
    <row r="3993" spans="1:4" x14ac:dyDescent="0.2">
      <c r="A3993" t="s">
        <v>6347</v>
      </c>
      <c r="B3993" t="s">
        <v>2549</v>
      </c>
      <c r="C3993" t="s">
        <v>2546</v>
      </c>
      <c r="D3993" t="s">
        <v>9560</v>
      </c>
    </row>
    <row r="3994" spans="1:4" x14ac:dyDescent="0.2">
      <c r="A3994" t="s">
        <v>6348</v>
      </c>
      <c r="B3994" t="s">
        <v>2549</v>
      </c>
      <c r="C3994" t="s">
        <v>2546</v>
      </c>
      <c r="D3994" t="s">
        <v>9560</v>
      </c>
    </row>
    <row r="3995" spans="1:4" x14ac:dyDescent="0.2">
      <c r="A3995" t="s">
        <v>6349</v>
      </c>
      <c r="B3995" t="s">
        <v>2549</v>
      </c>
      <c r="C3995" t="s">
        <v>2546</v>
      </c>
      <c r="D3995" t="s">
        <v>9560</v>
      </c>
    </row>
    <row r="3996" spans="1:4" x14ac:dyDescent="0.2">
      <c r="A3996" t="s">
        <v>6350</v>
      </c>
      <c r="B3996" t="s">
        <v>2549</v>
      </c>
      <c r="C3996" t="s">
        <v>2546</v>
      </c>
      <c r="D3996" t="s">
        <v>9560</v>
      </c>
    </row>
    <row r="3997" spans="1:4" x14ac:dyDescent="0.2">
      <c r="A3997" t="s">
        <v>6351</v>
      </c>
      <c r="B3997" t="s">
        <v>2544</v>
      </c>
      <c r="C3997" t="s">
        <v>2546</v>
      </c>
      <c r="D3997" t="s">
        <v>9561</v>
      </c>
    </row>
    <row r="3998" spans="1:4" x14ac:dyDescent="0.2">
      <c r="A3998" t="s">
        <v>6352</v>
      </c>
      <c r="B3998" t="s">
        <v>2544</v>
      </c>
      <c r="C3998" t="s">
        <v>2563</v>
      </c>
      <c r="D3998" t="s">
        <v>9563</v>
      </c>
    </row>
    <row r="3999" spans="1:4" x14ac:dyDescent="0.2">
      <c r="A3999" t="s">
        <v>6353</v>
      </c>
      <c r="B3999" t="s">
        <v>2549</v>
      </c>
      <c r="C3999" t="s">
        <v>2546</v>
      </c>
      <c r="D3999" t="s">
        <v>9560</v>
      </c>
    </row>
    <row r="4000" spans="1:4" x14ac:dyDescent="0.2">
      <c r="A4000" t="s">
        <v>6354</v>
      </c>
      <c r="B4000" t="s">
        <v>2549</v>
      </c>
      <c r="C4000" t="s">
        <v>2546</v>
      </c>
      <c r="D4000" t="s">
        <v>9560</v>
      </c>
    </row>
    <row r="4001" spans="1:4" x14ac:dyDescent="0.2">
      <c r="A4001" t="s">
        <v>6355</v>
      </c>
      <c r="B4001" t="s">
        <v>2549</v>
      </c>
      <c r="C4001" t="s">
        <v>2546</v>
      </c>
      <c r="D4001" t="s">
        <v>9560</v>
      </c>
    </row>
    <row r="4002" spans="1:4" x14ac:dyDescent="0.2">
      <c r="A4002" t="s">
        <v>6356</v>
      </c>
      <c r="B4002" t="s">
        <v>2549</v>
      </c>
      <c r="C4002" t="s">
        <v>2546</v>
      </c>
      <c r="D4002" t="s">
        <v>9560</v>
      </c>
    </row>
    <row r="4003" spans="1:4" x14ac:dyDescent="0.2">
      <c r="A4003" t="s">
        <v>6357</v>
      </c>
      <c r="B4003" t="s">
        <v>2549</v>
      </c>
      <c r="C4003" t="s">
        <v>2546</v>
      </c>
      <c r="D4003" t="s">
        <v>9560</v>
      </c>
    </row>
    <row r="4004" spans="1:4" x14ac:dyDescent="0.2">
      <c r="A4004" t="s">
        <v>6358</v>
      </c>
      <c r="B4004" t="s">
        <v>2549</v>
      </c>
      <c r="C4004" t="s">
        <v>2546</v>
      </c>
      <c r="D4004" t="s">
        <v>9560</v>
      </c>
    </row>
    <row r="4005" spans="1:4" x14ac:dyDescent="0.2">
      <c r="A4005" t="s">
        <v>6359</v>
      </c>
      <c r="B4005" t="s">
        <v>2549</v>
      </c>
      <c r="C4005" t="s">
        <v>2546</v>
      </c>
      <c r="D4005" t="s">
        <v>9560</v>
      </c>
    </row>
    <row r="4006" spans="1:4" x14ac:dyDescent="0.2">
      <c r="A4006" t="s">
        <v>6360</v>
      </c>
      <c r="B4006" t="s">
        <v>2549</v>
      </c>
      <c r="C4006" t="s">
        <v>2563</v>
      </c>
      <c r="D4006" t="s">
        <v>9562</v>
      </c>
    </row>
    <row r="4007" spans="1:4" x14ac:dyDescent="0.2">
      <c r="A4007" t="s">
        <v>9759</v>
      </c>
      <c r="B4007" t="s">
        <v>2549</v>
      </c>
      <c r="C4007" t="s">
        <v>2588</v>
      </c>
      <c r="D4007" t="s">
        <v>9565</v>
      </c>
    </row>
    <row r="4008" spans="1:4" x14ac:dyDescent="0.2">
      <c r="A4008" t="s">
        <v>6361</v>
      </c>
      <c r="B4008" t="s">
        <v>2549</v>
      </c>
      <c r="C4008" t="s">
        <v>2563</v>
      </c>
      <c r="D4008" t="s">
        <v>9562</v>
      </c>
    </row>
    <row r="4009" spans="1:4" x14ac:dyDescent="0.2">
      <c r="A4009" t="s">
        <v>6362</v>
      </c>
      <c r="B4009" t="s">
        <v>2549</v>
      </c>
      <c r="C4009" t="s">
        <v>2563</v>
      </c>
      <c r="D4009" t="s">
        <v>9562</v>
      </c>
    </row>
    <row r="4010" spans="1:4" x14ac:dyDescent="0.2">
      <c r="A4010" t="s">
        <v>6363</v>
      </c>
      <c r="B4010" t="s">
        <v>2549</v>
      </c>
      <c r="C4010" t="s">
        <v>2563</v>
      </c>
      <c r="D4010" t="s">
        <v>9562</v>
      </c>
    </row>
    <row r="4011" spans="1:4" x14ac:dyDescent="0.2">
      <c r="A4011" t="s">
        <v>6364</v>
      </c>
      <c r="B4011" t="s">
        <v>2544</v>
      </c>
      <c r="C4011" t="s">
        <v>2563</v>
      </c>
      <c r="D4011" t="s">
        <v>9563</v>
      </c>
    </row>
    <row r="4012" spans="1:4" x14ac:dyDescent="0.2">
      <c r="A4012" t="s">
        <v>6365</v>
      </c>
      <c r="B4012" t="s">
        <v>2549</v>
      </c>
      <c r="C4012" t="s">
        <v>2563</v>
      </c>
      <c r="D4012" t="s">
        <v>9562</v>
      </c>
    </row>
    <row r="4013" spans="1:4" x14ac:dyDescent="0.2">
      <c r="A4013" t="s">
        <v>6366</v>
      </c>
      <c r="B4013" t="s">
        <v>2549</v>
      </c>
      <c r="C4013" t="s">
        <v>2563</v>
      </c>
      <c r="D4013" t="s">
        <v>9562</v>
      </c>
    </row>
    <row r="4014" spans="1:4" x14ac:dyDescent="0.2">
      <c r="A4014" t="s">
        <v>6367</v>
      </c>
      <c r="B4014" t="s">
        <v>2549</v>
      </c>
      <c r="C4014" t="s">
        <v>2563</v>
      </c>
      <c r="D4014" t="s">
        <v>9562</v>
      </c>
    </row>
    <row r="4015" spans="1:4" x14ac:dyDescent="0.2">
      <c r="A4015" t="s">
        <v>6368</v>
      </c>
      <c r="B4015" t="s">
        <v>2549</v>
      </c>
      <c r="C4015" t="s">
        <v>2546</v>
      </c>
      <c r="D4015" t="s">
        <v>9560</v>
      </c>
    </row>
    <row r="4016" spans="1:4" x14ac:dyDescent="0.2">
      <c r="A4016" t="s">
        <v>6369</v>
      </c>
      <c r="B4016" t="s">
        <v>2549</v>
      </c>
      <c r="C4016" t="s">
        <v>2563</v>
      </c>
      <c r="D4016" t="s">
        <v>9562</v>
      </c>
    </row>
    <row r="4017" spans="1:4" x14ac:dyDescent="0.2">
      <c r="A4017" t="s">
        <v>6370</v>
      </c>
      <c r="B4017" t="s">
        <v>2549</v>
      </c>
      <c r="C4017" t="s">
        <v>2546</v>
      </c>
      <c r="D4017" t="s">
        <v>9560</v>
      </c>
    </row>
    <row r="4018" spans="1:4" x14ac:dyDescent="0.2">
      <c r="A4018" t="s">
        <v>6371</v>
      </c>
      <c r="B4018" t="s">
        <v>2549</v>
      </c>
      <c r="C4018" t="s">
        <v>2546</v>
      </c>
      <c r="D4018" t="s">
        <v>9560</v>
      </c>
    </row>
    <row r="4019" spans="1:4" x14ac:dyDescent="0.2">
      <c r="A4019" t="s">
        <v>6372</v>
      </c>
      <c r="B4019" t="s">
        <v>2549</v>
      </c>
      <c r="C4019" t="s">
        <v>2546</v>
      </c>
      <c r="D4019" t="s">
        <v>9560</v>
      </c>
    </row>
    <row r="4020" spans="1:4" x14ac:dyDescent="0.2">
      <c r="A4020" t="s">
        <v>6373</v>
      </c>
      <c r="B4020" t="s">
        <v>2549</v>
      </c>
      <c r="C4020" t="s">
        <v>2546</v>
      </c>
      <c r="D4020" t="s">
        <v>9560</v>
      </c>
    </row>
    <row r="4021" spans="1:4" x14ac:dyDescent="0.2">
      <c r="A4021" t="s">
        <v>6374</v>
      </c>
      <c r="B4021" t="s">
        <v>2549</v>
      </c>
      <c r="C4021" t="s">
        <v>2546</v>
      </c>
      <c r="D4021" t="s">
        <v>9560</v>
      </c>
    </row>
    <row r="4022" spans="1:4" x14ac:dyDescent="0.2">
      <c r="A4022" t="s">
        <v>6375</v>
      </c>
      <c r="B4022" t="s">
        <v>2549</v>
      </c>
      <c r="C4022" t="s">
        <v>2546</v>
      </c>
      <c r="D4022" t="s">
        <v>9560</v>
      </c>
    </row>
    <row r="4023" spans="1:4" x14ac:dyDescent="0.2">
      <c r="A4023" t="s">
        <v>6376</v>
      </c>
      <c r="B4023" t="s">
        <v>2549</v>
      </c>
      <c r="C4023" t="s">
        <v>2546</v>
      </c>
      <c r="D4023" t="s">
        <v>9560</v>
      </c>
    </row>
    <row r="4024" spans="1:4" x14ac:dyDescent="0.2">
      <c r="A4024" t="s">
        <v>6377</v>
      </c>
      <c r="B4024" t="s">
        <v>2549</v>
      </c>
      <c r="C4024" t="s">
        <v>2546</v>
      </c>
      <c r="D4024" t="s">
        <v>9560</v>
      </c>
    </row>
    <row r="4025" spans="1:4" x14ac:dyDescent="0.2">
      <c r="A4025" t="s">
        <v>6378</v>
      </c>
      <c r="B4025" t="s">
        <v>2549</v>
      </c>
      <c r="C4025" t="s">
        <v>2546</v>
      </c>
      <c r="D4025" t="s">
        <v>9560</v>
      </c>
    </row>
    <row r="4026" spans="1:4" x14ac:dyDescent="0.2">
      <c r="A4026" t="s">
        <v>6379</v>
      </c>
      <c r="B4026" t="s">
        <v>2549</v>
      </c>
      <c r="C4026" t="s">
        <v>2563</v>
      </c>
      <c r="D4026" t="s">
        <v>9562</v>
      </c>
    </row>
    <row r="4027" spans="1:4" x14ac:dyDescent="0.2">
      <c r="A4027" t="s">
        <v>6380</v>
      </c>
      <c r="B4027" t="s">
        <v>2549</v>
      </c>
      <c r="C4027" t="s">
        <v>2563</v>
      </c>
      <c r="D4027" t="s">
        <v>9562</v>
      </c>
    </row>
    <row r="4028" spans="1:4" x14ac:dyDescent="0.2">
      <c r="A4028" t="s">
        <v>6381</v>
      </c>
      <c r="B4028" t="s">
        <v>2549</v>
      </c>
      <c r="C4028" t="s">
        <v>2563</v>
      </c>
      <c r="D4028" t="s">
        <v>9562</v>
      </c>
    </row>
    <row r="4029" spans="1:4" x14ac:dyDescent="0.2">
      <c r="A4029" t="s">
        <v>6382</v>
      </c>
      <c r="B4029" t="s">
        <v>2549</v>
      </c>
      <c r="C4029" t="s">
        <v>2563</v>
      </c>
      <c r="D4029" t="s">
        <v>9562</v>
      </c>
    </row>
    <row r="4030" spans="1:4" x14ac:dyDescent="0.2">
      <c r="A4030" t="s">
        <v>6383</v>
      </c>
      <c r="B4030" t="s">
        <v>2544</v>
      </c>
      <c r="C4030" t="s">
        <v>2563</v>
      </c>
      <c r="D4030" t="s">
        <v>9563</v>
      </c>
    </row>
    <row r="4031" spans="1:4" x14ac:dyDescent="0.2">
      <c r="A4031" t="s">
        <v>6384</v>
      </c>
      <c r="B4031" t="s">
        <v>2549</v>
      </c>
      <c r="C4031" t="s">
        <v>2563</v>
      </c>
      <c r="D4031" t="s">
        <v>9562</v>
      </c>
    </row>
    <row r="4032" spans="1:4" x14ac:dyDescent="0.2">
      <c r="A4032" t="s">
        <v>6385</v>
      </c>
      <c r="B4032" t="s">
        <v>2549</v>
      </c>
      <c r="C4032" t="s">
        <v>2563</v>
      </c>
      <c r="D4032" t="s">
        <v>9562</v>
      </c>
    </row>
    <row r="4033" spans="1:4" x14ac:dyDescent="0.2">
      <c r="A4033" t="s">
        <v>6386</v>
      </c>
      <c r="B4033" t="s">
        <v>2549</v>
      </c>
      <c r="C4033" t="s">
        <v>2563</v>
      </c>
      <c r="D4033" t="s">
        <v>9562</v>
      </c>
    </row>
    <row r="4034" spans="1:4" x14ac:dyDescent="0.2">
      <c r="A4034" t="s">
        <v>6387</v>
      </c>
      <c r="B4034" t="s">
        <v>2544</v>
      </c>
      <c r="C4034" t="s">
        <v>2563</v>
      </c>
      <c r="D4034" t="s">
        <v>9563</v>
      </c>
    </row>
    <row r="4035" spans="1:4" x14ac:dyDescent="0.2">
      <c r="A4035" t="s">
        <v>6388</v>
      </c>
      <c r="B4035" t="s">
        <v>2549</v>
      </c>
      <c r="C4035" t="s">
        <v>2563</v>
      </c>
      <c r="D4035" t="s">
        <v>9562</v>
      </c>
    </row>
    <row r="4036" spans="1:4" x14ac:dyDescent="0.2">
      <c r="A4036" t="s">
        <v>6389</v>
      </c>
      <c r="B4036" t="s">
        <v>2549</v>
      </c>
      <c r="C4036" t="s">
        <v>2563</v>
      </c>
      <c r="D4036" t="s">
        <v>9562</v>
      </c>
    </row>
    <row r="4037" spans="1:4" x14ac:dyDescent="0.2">
      <c r="A4037" t="s">
        <v>6390</v>
      </c>
      <c r="B4037" t="s">
        <v>2544</v>
      </c>
      <c r="C4037" t="s">
        <v>2588</v>
      </c>
      <c r="D4037" t="s">
        <v>9567</v>
      </c>
    </row>
    <row r="4038" spans="1:4" x14ac:dyDescent="0.2">
      <c r="A4038" t="s">
        <v>6391</v>
      </c>
      <c r="B4038" t="s">
        <v>2549</v>
      </c>
      <c r="C4038" t="s">
        <v>2546</v>
      </c>
      <c r="D4038" t="s">
        <v>9560</v>
      </c>
    </row>
    <row r="4039" spans="1:4" x14ac:dyDescent="0.2">
      <c r="A4039" t="s">
        <v>6392</v>
      </c>
      <c r="B4039" t="s">
        <v>2549</v>
      </c>
      <c r="C4039" t="s">
        <v>2546</v>
      </c>
      <c r="D4039" t="s">
        <v>9560</v>
      </c>
    </row>
    <row r="4040" spans="1:4" x14ac:dyDescent="0.2">
      <c r="A4040" t="s">
        <v>6393</v>
      </c>
      <c r="B4040" t="s">
        <v>2544</v>
      </c>
      <c r="C4040" t="s">
        <v>2546</v>
      </c>
      <c r="D4040" t="s">
        <v>9561</v>
      </c>
    </row>
    <row r="4041" spans="1:4" x14ac:dyDescent="0.2">
      <c r="A4041" t="s">
        <v>6394</v>
      </c>
      <c r="B4041" t="s">
        <v>2544</v>
      </c>
      <c r="C4041" t="s">
        <v>2546</v>
      </c>
      <c r="D4041" t="s">
        <v>9561</v>
      </c>
    </row>
    <row r="4042" spans="1:4" x14ac:dyDescent="0.2">
      <c r="A4042" t="s">
        <v>6395</v>
      </c>
      <c r="B4042" t="s">
        <v>2549</v>
      </c>
      <c r="C4042" t="s">
        <v>2546</v>
      </c>
      <c r="D4042" t="s">
        <v>9560</v>
      </c>
    </row>
    <row r="4043" spans="1:4" x14ac:dyDescent="0.2">
      <c r="A4043" t="s">
        <v>6396</v>
      </c>
      <c r="B4043" t="s">
        <v>2549</v>
      </c>
      <c r="C4043" t="s">
        <v>2546</v>
      </c>
      <c r="D4043" t="s">
        <v>9560</v>
      </c>
    </row>
    <row r="4044" spans="1:4" x14ac:dyDescent="0.2">
      <c r="A4044" t="s">
        <v>6397</v>
      </c>
      <c r="B4044" t="s">
        <v>2549</v>
      </c>
      <c r="C4044" t="s">
        <v>2546</v>
      </c>
      <c r="D4044" t="s">
        <v>9560</v>
      </c>
    </row>
    <row r="4045" spans="1:4" x14ac:dyDescent="0.2">
      <c r="A4045" t="s">
        <v>6398</v>
      </c>
      <c r="B4045" t="s">
        <v>2549</v>
      </c>
      <c r="C4045" t="s">
        <v>2546</v>
      </c>
      <c r="D4045" t="s">
        <v>9560</v>
      </c>
    </row>
    <row r="4046" spans="1:4" x14ac:dyDescent="0.2">
      <c r="A4046" t="s">
        <v>6399</v>
      </c>
      <c r="B4046" t="s">
        <v>2549</v>
      </c>
      <c r="C4046" t="s">
        <v>2546</v>
      </c>
      <c r="D4046" t="s">
        <v>9560</v>
      </c>
    </row>
    <row r="4047" spans="1:4" x14ac:dyDescent="0.2">
      <c r="A4047" t="s">
        <v>6400</v>
      </c>
      <c r="B4047" t="s">
        <v>2549</v>
      </c>
      <c r="C4047" t="s">
        <v>2546</v>
      </c>
      <c r="D4047" t="s">
        <v>9560</v>
      </c>
    </row>
    <row r="4048" spans="1:4" x14ac:dyDescent="0.2">
      <c r="A4048" t="s">
        <v>6401</v>
      </c>
      <c r="B4048" t="s">
        <v>2549</v>
      </c>
      <c r="C4048" t="s">
        <v>2546</v>
      </c>
      <c r="D4048" t="s">
        <v>9560</v>
      </c>
    </row>
    <row r="4049" spans="1:4" x14ac:dyDescent="0.2">
      <c r="A4049" t="s">
        <v>6402</v>
      </c>
      <c r="B4049" t="s">
        <v>2549</v>
      </c>
      <c r="C4049" t="s">
        <v>2546</v>
      </c>
      <c r="D4049" t="s">
        <v>9560</v>
      </c>
    </row>
    <row r="4050" spans="1:4" x14ac:dyDescent="0.2">
      <c r="A4050" t="s">
        <v>6403</v>
      </c>
      <c r="B4050" t="s">
        <v>2549</v>
      </c>
      <c r="C4050" t="s">
        <v>2546</v>
      </c>
      <c r="D4050" t="s">
        <v>9560</v>
      </c>
    </row>
    <row r="4051" spans="1:4" x14ac:dyDescent="0.2">
      <c r="A4051" t="s">
        <v>6404</v>
      </c>
      <c r="B4051" t="s">
        <v>2549</v>
      </c>
      <c r="C4051" t="s">
        <v>2546</v>
      </c>
      <c r="D4051" t="s">
        <v>9560</v>
      </c>
    </row>
    <row r="4052" spans="1:4" x14ac:dyDescent="0.2">
      <c r="A4052" t="s">
        <v>6405</v>
      </c>
      <c r="B4052" t="s">
        <v>2549</v>
      </c>
      <c r="C4052" t="s">
        <v>2546</v>
      </c>
      <c r="D4052" t="s">
        <v>9560</v>
      </c>
    </row>
    <row r="4053" spans="1:4" x14ac:dyDescent="0.2">
      <c r="A4053" t="s">
        <v>6406</v>
      </c>
      <c r="B4053" t="s">
        <v>2544</v>
      </c>
      <c r="C4053" t="s">
        <v>2546</v>
      </c>
      <c r="D4053" t="s">
        <v>9561</v>
      </c>
    </row>
    <row r="4054" spans="1:4" x14ac:dyDescent="0.2">
      <c r="A4054" t="s">
        <v>6407</v>
      </c>
      <c r="B4054" t="s">
        <v>2549</v>
      </c>
      <c r="C4054" t="s">
        <v>2546</v>
      </c>
      <c r="D4054" t="s">
        <v>9560</v>
      </c>
    </row>
    <row r="4055" spans="1:4" x14ac:dyDescent="0.2">
      <c r="A4055" t="s">
        <v>6408</v>
      </c>
      <c r="B4055" t="s">
        <v>2549</v>
      </c>
      <c r="C4055" t="s">
        <v>2546</v>
      </c>
      <c r="D4055" t="s">
        <v>9560</v>
      </c>
    </row>
    <row r="4056" spans="1:4" x14ac:dyDescent="0.2">
      <c r="A4056" t="s">
        <v>6409</v>
      </c>
      <c r="B4056" t="s">
        <v>2544</v>
      </c>
      <c r="C4056" t="s">
        <v>2563</v>
      </c>
      <c r="D4056" t="s">
        <v>9563</v>
      </c>
    </row>
    <row r="4057" spans="1:4" x14ac:dyDescent="0.2">
      <c r="A4057" t="s">
        <v>6410</v>
      </c>
      <c r="B4057" t="s">
        <v>2544</v>
      </c>
      <c r="C4057" t="s">
        <v>2546</v>
      </c>
      <c r="D4057" t="s">
        <v>9561</v>
      </c>
    </row>
    <row r="4058" spans="1:4" x14ac:dyDescent="0.2">
      <c r="A4058" t="s">
        <v>6411</v>
      </c>
      <c r="B4058" t="s">
        <v>2549</v>
      </c>
      <c r="C4058" t="s">
        <v>2546</v>
      </c>
      <c r="D4058" t="s">
        <v>9560</v>
      </c>
    </row>
    <row r="4059" spans="1:4" x14ac:dyDescent="0.2">
      <c r="A4059" t="s">
        <v>6412</v>
      </c>
      <c r="B4059" t="s">
        <v>2549</v>
      </c>
      <c r="C4059" t="s">
        <v>2546</v>
      </c>
      <c r="D4059" t="s">
        <v>9560</v>
      </c>
    </row>
    <row r="4060" spans="1:4" x14ac:dyDescent="0.2">
      <c r="A4060" t="s">
        <v>6413</v>
      </c>
      <c r="B4060" t="s">
        <v>2549</v>
      </c>
      <c r="C4060" t="s">
        <v>2546</v>
      </c>
      <c r="D4060" t="s">
        <v>9560</v>
      </c>
    </row>
    <row r="4061" spans="1:4" x14ac:dyDescent="0.2">
      <c r="A4061" t="s">
        <v>6414</v>
      </c>
      <c r="B4061" t="s">
        <v>2549</v>
      </c>
      <c r="C4061" t="s">
        <v>2546</v>
      </c>
      <c r="D4061" t="s">
        <v>9560</v>
      </c>
    </row>
    <row r="4062" spans="1:4" x14ac:dyDescent="0.2">
      <c r="A4062" t="s">
        <v>6415</v>
      </c>
      <c r="B4062" t="s">
        <v>2549</v>
      </c>
      <c r="C4062" t="s">
        <v>2546</v>
      </c>
      <c r="D4062" t="s">
        <v>9560</v>
      </c>
    </row>
    <row r="4063" spans="1:4" x14ac:dyDescent="0.2">
      <c r="A4063" t="s">
        <v>6416</v>
      </c>
      <c r="B4063" t="s">
        <v>2549</v>
      </c>
      <c r="C4063" t="s">
        <v>2563</v>
      </c>
      <c r="D4063" t="s">
        <v>9562</v>
      </c>
    </row>
    <row r="4064" spans="1:4" x14ac:dyDescent="0.2">
      <c r="A4064" t="s">
        <v>6417</v>
      </c>
      <c r="B4064" t="s">
        <v>2544</v>
      </c>
      <c r="C4064" t="s">
        <v>2546</v>
      </c>
      <c r="D4064" t="s">
        <v>9561</v>
      </c>
    </row>
    <row r="4065" spans="1:4" x14ac:dyDescent="0.2">
      <c r="A4065" t="s">
        <v>6418</v>
      </c>
      <c r="B4065" t="s">
        <v>2544</v>
      </c>
      <c r="C4065" t="s">
        <v>2546</v>
      </c>
      <c r="D4065" t="s">
        <v>9561</v>
      </c>
    </row>
    <row r="4066" spans="1:4" x14ac:dyDescent="0.2">
      <c r="A4066" t="s">
        <v>6419</v>
      </c>
      <c r="B4066" t="s">
        <v>2549</v>
      </c>
      <c r="C4066" t="s">
        <v>2546</v>
      </c>
      <c r="D4066" t="s">
        <v>9560</v>
      </c>
    </row>
    <row r="4067" spans="1:4" x14ac:dyDescent="0.2">
      <c r="A4067" t="s">
        <v>6420</v>
      </c>
      <c r="B4067" t="s">
        <v>2549</v>
      </c>
      <c r="C4067" t="s">
        <v>2546</v>
      </c>
      <c r="D4067" t="s">
        <v>9560</v>
      </c>
    </row>
    <row r="4068" spans="1:4" x14ac:dyDescent="0.2">
      <c r="A4068" t="s">
        <v>6421</v>
      </c>
      <c r="B4068" t="s">
        <v>2549</v>
      </c>
      <c r="C4068" t="s">
        <v>2563</v>
      </c>
      <c r="D4068" t="s">
        <v>9562</v>
      </c>
    </row>
    <row r="4069" spans="1:4" x14ac:dyDescent="0.2">
      <c r="A4069" t="s">
        <v>6422</v>
      </c>
      <c r="B4069" t="s">
        <v>2549</v>
      </c>
      <c r="C4069" t="s">
        <v>2563</v>
      </c>
      <c r="D4069" t="s">
        <v>9562</v>
      </c>
    </row>
    <row r="4070" spans="1:4" x14ac:dyDescent="0.2">
      <c r="A4070" t="s">
        <v>9760</v>
      </c>
      <c r="B4070" t="s">
        <v>2549</v>
      </c>
      <c r="C4070" t="s">
        <v>2588</v>
      </c>
      <c r="D4070" t="s">
        <v>9565</v>
      </c>
    </row>
    <row r="4071" spans="1:4" x14ac:dyDescent="0.2">
      <c r="A4071" t="s">
        <v>6424</v>
      </c>
      <c r="B4071" t="s">
        <v>2544</v>
      </c>
      <c r="C4071" t="s">
        <v>2546</v>
      </c>
      <c r="D4071" t="s">
        <v>9561</v>
      </c>
    </row>
    <row r="4072" spans="1:4" x14ac:dyDescent="0.2">
      <c r="A4072" t="s">
        <v>6425</v>
      </c>
      <c r="B4072" t="s">
        <v>2544</v>
      </c>
      <c r="C4072" t="s">
        <v>2546</v>
      </c>
      <c r="D4072" t="s">
        <v>9561</v>
      </c>
    </row>
    <row r="4073" spans="1:4" x14ac:dyDescent="0.2">
      <c r="A4073" t="s">
        <v>6426</v>
      </c>
      <c r="B4073" t="s">
        <v>2549</v>
      </c>
      <c r="C4073" t="s">
        <v>2546</v>
      </c>
      <c r="D4073" t="s">
        <v>9560</v>
      </c>
    </row>
    <row r="4074" spans="1:4" x14ac:dyDescent="0.2">
      <c r="A4074" t="s">
        <v>6427</v>
      </c>
      <c r="B4074" t="s">
        <v>2549</v>
      </c>
      <c r="C4074" t="s">
        <v>2546</v>
      </c>
      <c r="D4074" t="s">
        <v>9560</v>
      </c>
    </row>
    <row r="4075" spans="1:4" x14ac:dyDescent="0.2">
      <c r="A4075" t="s">
        <v>6428</v>
      </c>
      <c r="B4075" t="s">
        <v>2549</v>
      </c>
      <c r="C4075" t="s">
        <v>2563</v>
      </c>
      <c r="D4075" t="s">
        <v>9562</v>
      </c>
    </row>
    <row r="4076" spans="1:4" x14ac:dyDescent="0.2">
      <c r="A4076" t="s">
        <v>6429</v>
      </c>
      <c r="B4076" t="s">
        <v>2549</v>
      </c>
      <c r="C4076" t="s">
        <v>2563</v>
      </c>
      <c r="D4076" t="s">
        <v>9562</v>
      </c>
    </row>
    <row r="4077" spans="1:4" x14ac:dyDescent="0.2">
      <c r="A4077" t="s">
        <v>6430</v>
      </c>
      <c r="B4077" t="s">
        <v>2549</v>
      </c>
      <c r="C4077" t="s">
        <v>2563</v>
      </c>
      <c r="D4077" t="s">
        <v>9562</v>
      </c>
    </row>
    <row r="4078" spans="1:4" x14ac:dyDescent="0.2">
      <c r="A4078" t="s">
        <v>6431</v>
      </c>
      <c r="B4078" t="s">
        <v>2549</v>
      </c>
      <c r="C4078" t="s">
        <v>2563</v>
      </c>
      <c r="D4078" t="s">
        <v>9562</v>
      </c>
    </row>
    <row r="4079" spans="1:4" x14ac:dyDescent="0.2">
      <c r="A4079" t="s">
        <v>6432</v>
      </c>
      <c r="B4079" t="s">
        <v>2549</v>
      </c>
      <c r="C4079" t="s">
        <v>2563</v>
      </c>
      <c r="D4079" t="s">
        <v>9562</v>
      </c>
    </row>
    <row r="4080" spans="1:4" x14ac:dyDescent="0.2">
      <c r="A4080" t="s">
        <v>6433</v>
      </c>
      <c r="B4080" t="s">
        <v>2549</v>
      </c>
      <c r="C4080" t="s">
        <v>2563</v>
      </c>
      <c r="D4080" t="s">
        <v>9562</v>
      </c>
    </row>
    <row r="4081" spans="1:4" x14ac:dyDescent="0.2">
      <c r="A4081" t="s">
        <v>6434</v>
      </c>
      <c r="B4081" t="s">
        <v>2549</v>
      </c>
      <c r="C4081" t="s">
        <v>2546</v>
      </c>
      <c r="D4081" t="s">
        <v>9560</v>
      </c>
    </row>
    <row r="4082" spans="1:4" x14ac:dyDescent="0.2">
      <c r="A4082" t="s">
        <v>6435</v>
      </c>
      <c r="B4082" t="s">
        <v>2549</v>
      </c>
      <c r="C4082" t="s">
        <v>2546</v>
      </c>
      <c r="D4082" t="s">
        <v>9560</v>
      </c>
    </row>
    <row r="4083" spans="1:4" x14ac:dyDescent="0.2">
      <c r="A4083" t="s">
        <v>6436</v>
      </c>
      <c r="B4083" t="s">
        <v>2544</v>
      </c>
      <c r="C4083" t="s">
        <v>2588</v>
      </c>
      <c r="D4083" t="s">
        <v>9567</v>
      </c>
    </row>
    <row r="4084" spans="1:4" x14ac:dyDescent="0.2">
      <c r="A4084" t="s">
        <v>6437</v>
      </c>
      <c r="B4084" t="s">
        <v>2549</v>
      </c>
      <c r="C4084" t="s">
        <v>2563</v>
      </c>
      <c r="D4084" t="s">
        <v>9562</v>
      </c>
    </row>
    <row r="4085" spans="1:4" x14ac:dyDescent="0.2">
      <c r="A4085" t="s">
        <v>6438</v>
      </c>
      <c r="B4085" t="s">
        <v>2549</v>
      </c>
      <c r="C4085" t="s">
        <v>2563</v>
      </c>
      <c r="D4085" t="s">
        <v>9562</v>
      </c>
    </row>
    <row r="4086" spans="1:4" x14ac:dyDescent="0.2">
      <c r="A4086" t="s">
        <v>6439</v>
      </c>
      <c r="B4086" t="s">
        <v>2549</v>
      </c>
      <c r="C4086" t="s">
        <v>2563</v>
      </c>
      <c r="D4086" t="s">
        <v>9562</v>
      </c>
    </row>
    <row r="4087" spans="1:4" x14ac:dyDescent="0.2">
      <c r="A4087" t="s">
        <v>6440</v>
      </c>
      <c r="B4087" t="s">
        <v>2549</v>
      </c>
      <c r="C4087" t="s">
        <v>2563</v>
      </c>
      <c r="D4087" t="s">
        <v>9562</v>
      </c>
    </row>
    <row r="4088" spans="1:4" x14ac:dyDescent="0.2">
      <c r="A4088" t="s">
        <v>6441</v>
      </c>
      <c r="B4088" t="s">
        <v>2549</v>
      </c>
      <c r="C4088" t="s">
        <v>2563</v>
      </c>
      <c r="D4088" t="s">
        <v>9562</v>
      </c>
    </row>
    <row r="4089" spans="1:4" x14ac:dyDescent="0.2">
      <c r="A4089" t="s">
        <v>6442</v>
      </c>
      <c r="B4089" t="s">
        <v>2549</v>
      </c>
      <c r="C4089" t="s">
        <v>2563</v>
      </c>
      <c r="D4089" t="s">
        <v>9562</v>
      </c>
    </row>
    <row r="4090" spans="1:4" x14ac:dyDescent="0.2">
      <c r="A4090" t="s">
        <v>6443</v>
      </c>
      <c r="B4090" t="s">
        <v>2549</v>
      </c>
      <c r="C4090" t="s">
        <v>2563</v>
      </c>
      <c r="D4090" t="s">
        <v>9562</v>
      </c>
    </row>
    <row r="4091" spans="1:4" x14ac:dyDescent="0.2">
      <c r="A4091" t="s">
        <v>6444</v>
      </c>
      <c r="B4091" t="s">
        <v>2549</v>
      </c>
      <c r="C4091" t="s">
        <v>2563</v>
      </c>
      <c r="D4091" t="s">
        <v>9562</v>
      </c>
    </row>
    <row r="4092" spans="1:4" x14ac:dyDescent="0.2">
      <c r="A4092" t="s">
        <v>6445</v>
      </c>
      <c r="B4092" t="s">
        <v>2544</v>
      </c>
      <c r="C4092" t="s">
        <v>2588</v>
      </c>
      <c r="D4092" t="s">
        <v>9567</v>
      </c>
    </row>
    <row r="4093" spans="1:4" x14ac:dyDescent="0.2">
      <c r="A4093" t="s">
        <v>6446</v>
      </c>
      <c r="B4093" t="s">
        <v>2544</v>
      </c>
      <c r="C4093" t="s">
        <v>2563</v>
      </c>
      <c r="D4093" t="s">
        <v>9563</v>
      </c>
    </row>
    <row r="4094" spans="1:4" x14ac:dyDescent="0.2">
      <c r="A4094" t="s">
        <v>6447</v>
      </c>
      <c r="B4094" t="s">
        <v>2544</v>
      </c>
      <c r="C4094" t="s">
        <v>2563</v>
      </c>
      <c r="D4094" t="s">
        <v>9563</v>
      </c>
    </row>
    <row r="4095" spans="1:4" x14ac:dyDescent="0.2">
      <c r="A4095" t="s">
        <v>6448</v>
      </c>
      <c r="B4095" t="s">
        <v>2544</v>
      </c>
      <c r="C4095" t="s">
        <v>2563</v>
      </c>
      <c r="D4095" t="s">
        <v>9563</v>
      </c>
    </row>
    <row r="4096" spans="1:4" x14ac:dyDescent="0.2">
      <c r="A4096" t="s">
        <v>6449</v>
      </c>
      <c r="B4096" t="s">
        <v>2549</v>
      </c>
      <c r="C4096" t="s">
        <v>2546</v>
      </c>
      <c r="D4096" t="s">
        <v>9560</v>
      </c>
    </row>
    <row r="4097" spans="1:4" x14ac:dyDescent="0.2">
      <c r="A4097" t="s">
        <v>6450</v>
      </c>
      <c r="B4097" t="s">
        <v>2549</v>
      </c>
      <c r="C4097" t="s">
        <v>2546</v>
      </c>
      <c r="D4097" t="s">
        <v>9560</v>
      </c>
    </row>
    <row r="4098" spans="1:4" x14ac:dyDescent="0.2">
      <c r="A4098" t="s">
        <v>6451</v>
      </c>
      <c r="B4098" t="s">
        <v>2549</v>
      </c>
      <c r="C4098" t="s">
        <v>2546</v>
      </c>
      <c r="D4098" t="s">
        <v>9560</v>
      </c>
    </row>
    <row r="4099" spans="1:4" x14ac:dyDescent="0.2">
      <c r="A4099" t="s">
        <v>6452</v>
      </c>
      <c r="B4099" t="s">
        <v>2549</v>
      </c>
      <c r="C4099" t="s">
        <v>2546</v>
      </c>
      <c r="D4099" t="s">
        <v>9560</v>
      </c>
    </row>
    <row r="4100" spans="1:4" x14ac:dyDescent="0.2">
      <c r="A4100" t="s">
        <v>6453</v>
      </c>
      <c r="B4100" t="s">
        <v>2549</v>
      </c>
      <c r="C4100" t="s">
        <v>2546</v>
      </c>
      <c r="D4100" t="s">
        <v>9560</v>
      </c>
    </row>
    <row r="4101" spans="1:4" x14ac:dyDescent="0.2">
      <c r="A4101" t="s">
        <v>6454</v>
      </c>
      <c r="B4101" t="s">
        <v>2549</v>
      </c>
      <c r="C4101" t="s">
        <v>2563</v>
      </c>
      <c r="D4101" t="s">
        <v>9562</v>
      </c>
    </row>
    <row r="4102" spans="1:4" x14ac:dyDescent="0.2">
      <c r="A4102" t="s">
        <v>6455</v>
      </c>
      <c r="B4102" t="s">
        <v>2549</v>
      </c>
      <c r="C4102" t="s">
        <v>2588</v>
      </c>
      <c r="D4102" t="s">
        <v>9565</v>
      </c>
    </row>
    <row r="4103" spans="1:4" x14ac:dyDescent="0.2">
      <c r="A4103" t="s">
        <v>6456</v>
      </c>
      <c r="B4103" t="s">
        <v>2549</v>
      </c>
      <c r="C4103" t="s">
        <v>2546</v>
      </c>
      <c r="D4103" t="s">
        <v>9560</v>
      </c>
    </row>
    <row r="4104" spans="1:4" x14ac:dyDescent="0.2">
      <c r="A4104" t="s">
        <v>6457</v>
      </c>
      <c r="B4104" t="s">
        <v>2549</v>
      </c>
      <c r="C4104" t="s">
        <v>2546</v>
      </c>
      <c r="D4104" t="s">
        <v>9560</v>
      </c>
    </row>
    <row r="4105" spans="1:4" x14ac:dyDescent="0.2">
      <c r="A4105" t="s">
        <v>6458</v>
      </c>
      <c r="B4105" t="s">
        <v>2549</v>
      </c>
      <c r="C4105" t="s">
        <v>2563</v>
      </c>
      <c r="D4105" t="s">
        <v>9562</v>
      </c>
    </row>
    <row r="4106" spans="1:4" x14ac:dyDescent="0.2">
      <c r="A4106" t="s">
        <v>6459</v>
      </c>
      <c r="B4106" t="s">
        <v>2549</v>
      </c>
      <c r="C4106" t="s">
        <v>2546</v>
      </c>
      <c r="D4106" t="s">
        <v>9560</v>
      </c>
    </row>
    <row r="4107" spans="1:4" x14ac:dyDescent="0.2">
      <c r="A4107" t="s">
        <v>6460</v>
      </c>
      <c r="B4107" t="s">
        <v>2549</v>
      </c>
      <c r="C4107" t="s">
        <v>2546</v>
      </c>
      <c r="D4107" t="s">
        <v>9560</v>
      </c>
    </row>
    <row r="4108" spans="1:4" x14ac:dyDescent="0.2">
      <c r="A4108" t="s">
        <v>6461</v>
      </c>
      <c r="B4108" t="s">
        <v>2549</v>
      </c>
      <c r="C4108" t="s">
        <v>2546</v>
      </c>
      <c r="D4108" t="s">
        <v>9560</v>
      </c>
    </row>
    <row r="4109" spans="1:4" x14ac:dyDescent="0.2">
      <c r="A4109" t="s">
        <v>6462</v>
      </c>
      <c r="B4109" t="s">
        <v>2549</v>
      </c>
      <c r="C4109" t="s">
        <v>2546</v>
      </c>
      <c r="D4109" t="s">
        <v>9560</v>
      </c>
    </row>
    <row r="4110" spans="1:4" x14ac:dyDescent="0.2">
      <c r="A4110" t="s">
        <v>6463</v>
      </c>
      <c r="B4110" t="s">
        <v>2549</v>
      </c>
      <c r="C4110" t="s">
        <v>2546</v>
      </c>
      <c r="D4110" t="s">
        <v>9560</v>
      </c>
    </row>
    <row r="4111" spans="1:4" x14ac:dyDescent="0.2">
      <c r="A4111" t="s">
        <v>6464</v>
      </c>
      <c r="B4111" t="s">
        <v>2549</v>
      </c>
      <c r="C4111" t="s">
        <v>2546</v>
      </c>
      <c r="D4111" t="s">
        <v>9560</v>
      </c>
    </row>
    <row r="4112" spans="1:4" x14ac:dyDescent="0.2">
      <c r="A4112" t="s">
        <v>6465</v>
      </c>
      <c r="B4112" t="s">
        <v>2549</v>
      </c>
      <c r="C4112" t="s">
        <v>2563</v>
      </c>
      <c r="D4112" t="s">
        <v>9562</v>
      </c>
    </row>
    <row r="4113" spans="1:4" x14ac:dyDescent="0.2">
      <c r="A4113" t="s">
        <v>6466</v>
      </c>
      <c r="B4113" t="s">
        <v>2549</v>
      </c>
      <c r="C4113" t="s">
        <v>2546</v>
      </c>
      <c r="D4113" t="s">
        <v>9560</v>
      </c>
    </row>
    <row r="4114" spans="1:4" x14ac:dyDescent="0.2">
      <c r="A4114" t="s">
        <v>6467</v>
      </c>
      <c r="B4114" t="s">
        <v>2549</v>
      </c>
      <c r="C4114" t="s">
        <v>2563</v>
      </c>
      <c r="D4114" t="s">
        <v>9562</v>
      </c>
    </row>
    <row r="4115" spans="1:4" x14ac:dyDescent="0.2">
      <c r="A4115" t="s">
        <v>6468</v>
      </c>
      <c r="B4115" t="s">
        <v>2549</v>
      </c>
      <c r="C4115" t="s">
        <v>2546</v>
      </c>
      <c r="D4115" t="s">
        <v>9560</v>
      </c>
    </row>
    <row r="4116" spans="1:4" x14ac:dyDescent="0.2">
      <c r="A4116" t="s">
        <v>6469</v>
      </c>
      <c r="B4116" t="s">
        <v>2549</v>
      </c>
      <c r="C4116" t="s">
        <v>2546</v>
      </c>
      <c r="D4116" t="s">
        <v>9560</v>
      </c>
    </row>
    <row r="4117" spans="1:4" x14ac:dyDescent="0.2">
      <c r="A4117" t="s">
        <v>6470</v>
      </c>
      <c r="B4117" t="s">
        <v>2549</v>
      </c>
      <c r="C4117" t="s">
        <v>2563</v>
      </c>
      <c r="D4117" t="s">
        <v>9562</v>
      </c>
    </row>
    <row r="4118" spans="1:4" x14ac:dyDescent="0.2">
      <c r="A4118" t="s">
        <v>6471</v>
      </c>
      <c r="B4118" t="s">
        <v>2549</v>
      </c>
      <c r="C4118" t="s">
        <v>2563</v>
      </c>
      <c r="D4118" t="s">
        <v>9562</v>
      </c>
    </row>
    <row r="4119" spans="1:4" x14ac:dyDescent="0.2">
      <c r="A4119" t="s">
        <v>9761</v>
      </c>
      <c r="B4119" t="s">
        <v>2544</v>
      </c>
      <c r="C4119" t="s">
        <v>2588</v>
      </c>
      <c r="D4119" t="s">
        <v>9567</v>
      </c>
    </row>
    <row r="4120" spans="1:4" x14ac:dyDescent="0.2">
      <c r="A4120" t="s">
        <v>6472</v>
      </c>
      <c r="B4120" t="s">
        <v>2549</v>
      </c>
      <c r="C4120" t="s">
        <v>2546</v>
      </c>
      <c r="D4120" t="s">
        <v>9560</v>
      </c>
    </row>
    <row r="4121" spans="1:4" x14ac:dyDescent="0.2">
      <c r="A4121" t="s">
        <v>6473</v>
      </c>
      <c r="B4121" t="s">
        <v>2549</v>
      </c>
      <c r="C4121" t="s">
        <v>2546</v>
      </c>
      <c r="D4121" t="s">
        <v>9560</v>
      </c>
    </row>
    <row r="4122" spans="1:4" x14ac:dyDescent="0.2">
      <c r="A4122" t="s">
        <v>6474</v>
      </c>
      <c r="B4122" t="s">
        <v>2549</v>
      </c>
      <c r="C4122" t="s">
        <v>2546</v>
      </c>
      <c r="D4122" t="s">
        <v>9560</v>
      </c>
    </row>
    <row r="4123" spans="1:4" x14ac:dyDescent="0.2">
      <c r="A4123" t="s">
        <v>6475</v>
      </c>
      <c r="B4123" t="s">
        <v>2544</v>
      </c>
      <c r="C4123" t="s">
        <v>2563</v>
      </c>
      <c r="D4123" t="s">
        <v>9563</v>
      </c>
    </row>
    <row r="4124" spans="1:4" x14ac:dyDescent="0.2">
      <c r="A4124" t="s">
        <v>6476</v>
      </c>
      <c r="B4124" t="s">
        <v>2549</v>
      </c>
      <c r="C4124" t="s">
        <v>2546</v>
      </c>
      <c r="D4124" t="s">
        <v>9560</v>
      </c>
    </row>
    <row r="4125" spans="1:4" x14ac:dyDescent="0.2">
      <c r="A4125" t="s">
        <v>6477</v>
      </c>
      <c r="B4125" t="s">
        <v>2549</v>
      </c>
      <c r="C4125" t="s">
        <v>2546</v>
      </c>
      <c r="D4125" t="s">
        <v>9560</v>
      </c>
    </row>
    <row r="4126" spans="1:4" x14ac:dyDescent="0.2">
      <c r="A4126" t="s">
        <v>6478</v>
      </c>
      <c r="B4126" t="s">
        <v>2544</v>
      </c>
      <c r="C4126" t="s">
        <v>2546</v>
      </c>
      <c r="D4126" t="s">
        <v>9561</v>
      </c>
    </row>
    <row r="4127" spans="1:4" x14ac:dyDescent="0.2">
      <c r="A4127" t="s">
        <v>9762</v>
      </c>
      <c r="B4127" t="s">
        <v>2549</v>
      </c>
      <c r="C4127" t="s">
        <v>2588</v>
      </c>
      <c r="D4127" t="s">
        <v>9565</v>
      </c>
    </row>
    <row r="4128" spans="1:4" x14ac:dyDescent="0.2">
      <c r="A4128" t="s">
        <v>6479</v>
      </c>
      <c r="B4128" t="s">
        <v>2544</v>
      </c>
      <c r="C4128" t="s">
        <v>2563</v>
      </c>
      <c r="D4128" t="s">
        <v>9563</v>
      </c>
    </row>
    <row r="4129" spans="1:4" x14ac:dyDescent="0.2">
      <c r="A4129" t="s">
        <v>6480</v>
      </c>
      <c r="B4129" t="s">
        <v>2549</v>
      </c>
      <c r="C4129" t="s">
        <v>2563</v>
      </c>
      <c r="D4129" t="s">
        <v>9562</v>
      </c>
    </row>
    <row r="4130" spans="1:4" x14ac:dyDescent="0.2">
      <c r="A4130" t="s">
        <v>6481</v>
      </c>
      <c r="B4130" t="s">
        <v>2549</v>
      </c>
      <c r="C4130" t="s">
        <v>2563</v>
      </c>
      <c r="D4130" t="s">
        <v>9562</v>
      </c>
    </row>
    <row r="4131" spans="1:4" x14ac:dyDescent="0.2">
      <c r="A4131" t="s">
        <v>6482</v>
      </c>
      <c r="B4131" t="s">
        <v>2549</v>
      </c>
      <c r="C4131" t="s">
        <v>2546</v>
      </c>
      <c r="D4131" t="s">
        <v>9560</v>
      </c>
    </row>
    <row r="4132" spans="1:4" x14ac:dyDescent="0.2">
      <c r="A4132" t="s">
        <v>6483</v>
      </c>
      <c r="B4132" t="s">
        <v>2549</v>
      </c>
      <c r="C4132" t="s">
        <v>2546</v>
      </c>
      <c r="D4132" t="s">
        <v>9560</v>
      </c>
    </row>
    <row r="4133" spans="1:4" x14ac:dyDescent="0.2">
      <c r="A4133" t="s">
        <v>6484</v>
      </c>
      <c r="B4133" t="s">
        <v>2549</v>
      </c>
      <c r="C4133" t="s">
        <v>2563</v>
      </c>
      <c r="D4133" t="s">
        <v>9562</v>
      </c>
    </row>
    <row r="4134" spans="1:4" x14ac:dyDescent="0.2">
      <c r="A4134" t="s">
        <v>6485</v>
      </c>
      <c r="B4134" t="s">
        <v>2549</v>
      </c>
      <c r="C4134" t="s">
        <v>2546</v>
      </c>
      <c r="D4134" t="s">
        <v>9560</v>
      </c>
    </row>
    <row r="4135" spans="1:4" x14ac:dyDescent="0.2">
      <c r="A4135" t="s">
        <v>6486</v>
      </c>
      <c r="B4135" t="s">
        <v>2549</v>
      </c>
      <c r="C4135" t="s">
        <v>2546</v>
      </c>
      <c r="D4135" t="s">
        <v>9560</v>
      </c>
    </row>
    <row r="4136" spans="1:4" x14ac:dyDescent="0.2">
      <c r="A4136" t="s">
        <v>6487</v>
      </c>
      <c r="B4136" t="s">
        <v>2549</v>
      </c>
      <c r="C4136" t="s">
        <v>2563</v>
      </c>
      <c r="D4136" t="s">
        <v>9562</v>
      </c>
    </row>
    <row r="4137" spans="1:4" x14ac:dyDescent="0.2">
      <c r="A4137" t="s">
        <v>6488</v>
      </c>
      <c r="B4137" t="s">
        <v>2549</v>
      </c>
      <c r="C4137" t="s">
        <v>2563</v>
      </c>
      <c r="D4137" t="s">
        <v>9562</v>
      </c>
    </row>
    <row r="4138" spans="1:4" x14ac:dyDescent="0.2">
      <c r="A4138" t="s">
        <v>6489</v>
      </c>
      <c r="B4138" t="s">
        <v>2549</v>
      </c>
      <c r="C4138" t="s">
        <v>2563</v>
      </c>
      <c r="D4138" t="s">
        <v>9562</v>
      </c>
    </row>
    <row r="4139" spans="1:4" x14ac:dyDescent="0.2">
      <c r="A4139" t="s">
        <v>6490</v>
      </c>
      <c r="B4139" t="s">
        <v>2549</v>
      </c>
      <c r="C4139" t="s">
        <v>2563</v>
      </c>
      <c r="D4139" t="s">
        <v>9562</v>
      </c>
    </row>
    <row r="4140" spans="1:4" x14ac:dyDescent="0.2">
      <c r="A4140" t="s">
        <v>6491</v>
      </c>
      <c r="B4140" t="s">
        <v>2549</v>
      </c>
      <c r="C4140" t="s">
        <v>2563</v>
      </c>
      <c r="D4140" t="s">
        <v>9562</v>
      </c>
    </row>
    <row r="4141" spans="1:4" x14ac:dyDescent="0.2">
      <c r="A4141" t="s">
        <v>6492</v>
      </c>
      <c r="B4141" t="s">
        <v>2549</v>
      </c>
      <c r="C4141" t="s">
        <v>2563</v>
      </c>
      <c r="D4141" t="s">
        <v>9562</v>
      </c>
    </row>
    <row r="4142" spans="1:4" x14ac:dyDescent="0.2">
      <c r="A4142" t="s">
        <v>6493</v>
      </c>
      <c r="B4142" t="s">
        <v>2549</v>
      </c>
      <c r="C4142" t="s">
        <v>2563</v>
      </c>
      <c r="D4142" t="s">
        <v>9562</v>
      </c>
    </row>
    <row r="4143" spans="1:4" x14ac:dyDescent="0.2">
      <c r="A4143" t="s">
        <v>6494</v>
      </c>
      <c r="B4143" t="s">
        <v>2549</v>
      </c>
      <c r="C4143" t="s">
        <v>2563</v>
      </c>
      <c r="D4143" t="s">
        <v>9562</v>
      </c>
    </row>
    <row r="4144" spans="1:4" x14ac:dyDescent="0.2">
      <c r="A4144" t="s">
        <v>6495</v>
      </c>
      <c r="B4144" t="s">
        <v>2549</v>
      </c>
      <c r="C4144" t="s">
        <v>2563</v>
      </c>
      <c r="D4144" t="s">
        <v>9562</v>
      </c>
    </row>
    <row r="4145" spans="1:4" x14ac:dyDescent="0.2">
      <c r="A4145" t="s">
        <v>6496</v>
      </c>
      <c r="B4145" t="s">
        <v>2549</v>
      </c>
      <c r="C4145" t="s">
        <v>2546</v>
      </c>
      <c r="D4145" t="s">
        <v>9560</v>
      </c>
    </row>
    <row r="4146" spans="1:4" x14ac:dyDescent="0.2">
      <c r="A4146" t="s">
        <v>6497</v>
      </c>
      <c r="B4146" t="s">
        <v>2544</v>
      </c>
      <c r="C4146" t="s">
        <v>2546</v>
      </c>
      <c r="D4146" t="s">
        <v>9561</v>
      </c>
    </row>
    <row r="4147" spans="1:4" x14ac:dyDescent="0.2">
      <c r="A4147" t="s">
        <v>9763</v>
      </c>
      <c r="B4147" t="s">
        <v>2549</v>
      </c>
      <c r="C4147" t="s">
        <v>2588</v>
      </c>
      <c r="D4147" t="s">
        <v>9565</v>
      </c>
    </row>
    <row r="4148" spans="1:4" x14ac:dyDescent="0.2">
      <c r="A4148" t="s">
        <v>6498</v>
      </c>
      <c r="B4148" t="s">
        <v>2544</v>
      </c>
      <c r="C4148" t="s">
        <v>2563</v>
      </c>
      <c r="D4148" t="s">
        <v>9563</v>
      </c>
    </row>
    <row r="4149" spans="1:4" x14ac:dyDescent="0.2">
      <c r="A4149" t="s">
        <v>6499</v>
      </c>
      <c r="B4149" t="s">
        <v>2544</v>
      </c>
      <c r="C4149" t="s">
        <v>2563</v>
      </c>
      <c r="D4149" t="s">
        <v>9563</v>
      </c>
    </row>
    <row r="4150" spans="1:4" x14ac:dyDescent="0.2">
      <c r="A4150" t="s">
        <v>6500</v>
      </c>
      <c r="B4150" t="s">
        <v>2549</v>
      </c>
      <c r="C4150" t="s">
        <v>2546</v>
      </c>
      <c r="D4150" t="s">
        <v>9560</v>
      </c>
    </row>
    <row r="4151" spans="1:4" x14ac:dyDescent="0.2">
      <c r="A4151" t="s">
        <v>6501</v>
      </c>
      <c r="B4151" t="s">
        <v>2544</v>
      </c>
      <c r="C4151" t="s">
        <v>2546</v>
      </c>
      <c r="D4151" t="s">
        <v>9561</v>
      </c>
    </row>
    <row r="4152" spans="1:4" x14ac:dyDescent="0.2">
      <c r="A4152" t="s">
        <v>6502</v>
      </c>
      <c r="B4152" t="s">
        <v>2544</v>
      </c>
      <c r="C4152" t="s">
        <v>2588</v>
      </c>
      <c r="D4152" t="s">
        <v>9567</v>
      </c>
    </row>
    <row r="4153" spans="1:4" x14ac:dyDescent="0.2">
      <c r="A4153" t="s">
        <v>6503</v>
      </c>
      <c r="B4153" t="s">
        <v>2549</v>
      </c>
      <c r="C4153" t="s">
        <v>2563</v>
      </c>
      <c r="D4153" t="s">
        <v>9562</v>
      </c>
    </row>
    <row r="4154" spans="1:4" x14ac:dyDescent="0.2">
      <c r="A4154" t="s">
        <v>6504</v>
      </c>
      <c r="B4154" t="s">
        <v>2549</v>
      </c>
      <c r="C4154" t="s">
        <v>2563</v>
      </c>
      <c r="D4154" t="s">
        <v>9562</v>
      </c>
    </row>
    <row r="4155" spans="1:4" x14ac:dyDescent="0.2">
      <c r="A4155" t="s">
        <v>6505</v>
      </c>
      <c r="B4155" t="s">
        <v>2544</v>
      </c>
      <c r="C4155" t="s">
        <v>2563</v>
      </c>
      <c r="D4155" t="s">
        <v>9563</v>
      </c>
    </row>
    <row r="4156" spans="1:4" x14ac:dyDescent="0.2">
      <c r="A4156" t="s">
        <v>6506</v>
      </c>
      <c r="B4156" t="s">
        <v>2549</v>
      </c>
      <c r="C4156" t="s">
        <v>2546</v>
      </c>
      <c r="D4156" t="s">
        <v>9560</v>
      </c>
    </row>
    <row r="4157" spans="1:4" x14ac:dyDescent="0.2">
      <c r="A4157" t="s">
        <v>6507</v>
      </c>
      <c r="B4157" t="s">
        <v>2544</v>
      </c>
      <c r="C4157" t="s">
        <v>2546</v>
      </c>
      <c r="D4157" t="s">
        <v>9561</v>
      </c>
    </row>
    <row r="4158" spans="1:4" x14ac:dyDescent="0.2">
      <c r="A4158" t="s">
        <v>6508</v>
      </c>
      <c r="B4158" t="s">
        <v>2549</v>
      </c>
      <c r="C4158" t="s">
        <v>2563</v>
      </c>
      <c r="D4158" t="s">
        <v>9562</v>
      </c>
    </row>
    <row r="4159" spans="1:4" x14ac:dyDescent="0.2">
      <c r="A4159" t="s">
        <v>6509</v>
      </c>
      <c r="B4159" t="s">
        <v>2549</v>
      </c>
      <c r="C4159" t="s">
        <v>2546</v>
      </c>
      <c r="D4159" t="s">
        <v>9560</v>
      </c>
    </row>
    <row r="4160" spans="1:4" x14ac:dyDescent="0.2">
      <c r="A4160" t="s">
        <v>6510</v>
      </c>
      <c r="B4160" t="s">
        <v>2549</v>
      </c>
      <c r="C4160" t="s">
        <v>2546</v>
      </c>
      <c r="D4160" t="s">
        <v>9560</v>
      </c>
    </row>
    <row r="4161" spans="1:4" x14ac:dyDescent="0.2">
      <c r="A4161" t="s">
        <v>6511</v>
      </c>
      <c r="B4161" t="s">
        <v>2544</v>
      </c>
      <c r="C4161" t="s">
        <v>2563</v>
      </c>
      <c r="D4161" t="s">
        <v>9563</v>
      </c>
    </row>
    <row r="4162" spans="1:4" x14ac:dyDescent="0.2">
      <c r="A4162" t="s">
        <v>6512</v>
      </c>
      <c r="B4162" t="s">
        <v>2544</v>
      </c>
      <c r="C4162" t="s">
        <v>2588</v>
      </c>
      <c r="D4162" t="s">
        <v>9567</v>
      </c>
    </row>
    <row r="4163" spans="1:4" x14ac:dyDescent="0.2">
      <c r="A4163" t="s">
        <v>6513</v>
      </c>
      <c r="B4163" t="s">
        <v>2549</v>
      </c>
      <c r="C4163" t="s">
        <v>2563</v>
      </c>
      <c r="D4163" t="s">
        <v>9562</v>
      </c>
    </row>
    <row r="4164" spans="1:4" x14ac:dyDescent="0.2">
      <c r="A4164" t="s">
        <v>6514</v>
      </c>
      <c r="B4164" t="s">
        <v>2549</v>
      </c>
      <c r="C4164" t="s">
        <v>2563</v>
      </c>
      <c r="D4164" t="s">
        <v>9562</v>
      </c>
    </row>
    <row r="4165" spans="1:4" x14ac:dyDescent="0.2">
      <c r="A4165" t="s">
        <v>6515</v>
      </c>
      <c r="B4165" t="s">
        <v>2549</v>
      </c>
      <c r="C4165" t="s">
        <v>2563</v>
      </c>
      <c r="D4165" t="s">
        <v>9562</v>
      </c>
    </row>
    <row r="4166" spans="1:4" x14ac:dyDescent="0.2">
      <c r="A4166" t="s">
        <v>6516</v>
      </c>
      <c r="B4166" t="s">
        <v>2549</v>
      </c>
      <c r="C4166" t="s">
        <v>2563</v>
      </c>
      <c r="D4166" t="s">
        <v>9562</v>
      </c>
    </row>
    <row r="4167" spans="1:4" x14ac:dyDescent="0.2">
      <c r="A4167" t="s">
        <v>6517</v>
      </c>
      <c r="B4167" t="s">
        <v>2549</v>
      </c>
      <c r="C4167" t="s">
        <v>2563</v>
      </c>
      <c r="D4167" t="s">
        <v>9562</v>
      </c>
    </row>
    <row r="4168" spans="1:4" x14ac:dyDescent="0.2">
      <c r="A4168" t="s">
        <v>6518</v>
      </c>
      <c r="B4168" t="s">
        <v>2549</v>
      </c>
      <c r="C4168" t="s">
        <v>2546</v>
      </c>
      <c r="D4168" t="s">
        <v>9560</v>
      </c>
    </row>
    <row r="4169" spans="1:4" x14ac:dyDescent="0.2">
      <c r="A4169" t="s">
        <v>6519</v>
      </c>
      <c r="B4169" t="s">
        <v>2549</v>
      </c>
      <c r="C4169" t="s">
        <v>2546</v>
      </c>
      <c r="D4169" t="s">
        <v>9560</v>
      </c>
    </row>
    <row r="4170" spans="1:4" x14ac:dyDescent="0.2">
      <c r="A4170" t="s">
        <v>6520</v>
      </c>
      <c r="B4170" t="s">
        <v>2549</v>
      </c>
      <c r="C4170" t="s">
        <v>2563</v>
      </c>
      <c r="D4170" t="s">
        <v>9562</v>
      </c>
    </row>
    <row r="4171" spans="1:4" x14ac:dyDescent="0.2">
      <c r="A4171" t="s">
        <v>6521</v>
      </c>
      <c r="B4171" t="s">
        <v>2544</v>
      </c>
      <c r="C4171" t="s">
        <v>2546</v>
      </c>
      <c r="D4171" t="s">
        <v>9561</v>
      </c>
    </row>
    <row r="4172" spans="1:4" x14ac:dyDescent="0.2">
      <c r="A4172" t="s">
        <v>6523</v>
      </c>
      <c r="B4172" t="s">
        <v>2549</v>
      </c>
      <c r="C4172" t="s">
        <v>2546</v>
      </c>
      <c r="D4172" t="s">
        <v>9560</v>
      </c>
    </row>
    <row r="4173" spans="1:4" x14ac:dyDescent="0.2">
      <c r="A4173" t="s">
        <v>6522</v>
      </c>
      <c r="B4173" t="s">
        <v>2549</v>
      </c>
      <c r="C4173" t="s">
        <v>2546</v>
      </c>
      <c r="D4173" t="s">
        <v>9560</v>
      </c>
    </row>
    <row r="4174" spans="1:4" x14ac:dyDescent="0.2">
      <c r="A4174" t="s">
        <v>6524</v>
      </c>
      <c r="B4174" t="s">
        <v>2549</v>
      </c>
      <c r="C4174" t="s">
        <v>2546</v>
      </c>
      <c r="D4174" t="s">
        <v>9560</v>
      </c>
    </row>
    <row r="4175" spans="1:4" x14ac:dyDescent="0.2">
      <c r="A4175" t="s">
        <v>6525</v>
      </c>
      <c r="B4175" t="s">
        <v>2549</v>
      </c>
      <c r="C4175" t="s">
        <v>2546</v>
      </c>
      <c r="D4175" t="s">
        <v>9560</v>
      </c>
    </row>
    <row r="4176" spans="1:4" x14ac:dyDescent="0.2">
      <c r="A4176" t="s">
        <v>6526</v>
      </c>
      <c r="B4176" t="s">
        <v>2549</v>
      </c>
      <c r="C4176" t="s">
        <v>2546</v>
      </c>
      <c r="D4176" t="s">
        <v>9560</v>
      </c>
    </row>
    <row r="4177" spans="1:4" x14ac:dyDescent="0.2">
      <c r="A4177" t="s">
        <v>6527</v>
      </c>
      <c r="B4177" t="s">
        <v>2544</v>
      </c>
      <c r="C4177" t="s">
        <v>2546</v>
      </c>
      <c r="D4177" t="s">
        <v>9561</v>
      </c>
    </row>
    <row r="4178" spans="1:4" x14ac:dyDescent="0.2">
      <c r="A4178" t="s">
        <v>6528</v>
      </c>
      <c r="B4178" t="s">
        <v>2544</v>
      </c>
      <c r="C4178" t="s">
        <v>2546</v>
      </c>
      <c r="D4178" t="s">
        <v>9561</v>
      </c>
    </row>
    <row r="4179" spans="1:4" x14ac:dyDescent="0.2">
      <c r="A4179" t="s">
        <v>6529</v>
      </c>
      <c r="B4179" t="s">
        <v>2549</v>
      </c>
      <c r="C4179" t="s">
        <v>2546</v>
      </c>
      <c r="D4179" t="s">
        <v>9560</v>
      </c>
    </row>
    <row r="4180" spans="1:4" x14ac:dyDescent="0.2">
      <c r="A4180" t="s">
        <v>6530</v>
      </c>
      <c r="B4180" t="s">
        <v>2549</v>
      </c>
      <c r="C4180" t="s">
        <v>2546</v>
      </c>
      <c r="D4180" t="s">
        <v>9560</v>
      </c>
    </row>
    <row r="4181" spans="1:4" x14ac:dyDescent="0.2">
      <c r="A4181" t="s">
        <v>6531</v>
      </c>
      <c r="B4181" t="s">
        <v>2549</v>
      </c>
      <c r="C4181" t="s">
        <v>2546</v>
      </c>
      <c r="D4181" t="s">
        <v>9560</v>
      </c>
    </row>
    <row r="4182" spans="1:4" x14ac:dyDescent="0.2">
      <c r="A4182" t="s">
        <v>6532</v>
      </c>
      <c r="B4182" t="s">
        <v>2549</v>
      </c>
      <c r="C4182" t="s">
        <v>2546</v>
      </c>
      <c r="D4182" t="s">
        <v>9560</v>
      </c>
    </row>
    <row r="4183" spans="1:4" x14ac:dyDescent="0.2">
      <c r="A4183" t="s">
        <v>6533</v>
      </c>
      <c r="B4183" t="s">
        <v>2549</v>
      </c>
      <c r="C4183" t="s">
        <v>2546</v>
      </c>
      <c r="D4183" t="s">
        <v>9560</v>
      </c>
    </row>
    <row r="4184" spans="1:4" x14ac:dyDescent="0.2">
      <c r="A4184" t="s">
        <v>6534</v>
      </c>
      <c r="B4184" t="s">
        <v>2549</v>
      </c>
      <c r="C4184" t="s">
        <v>2546</v>
      </c>
      <c r="D4184" t="s">
        <v>9560</v>
      </c>
    </row>
    <row r="4185" spans="1:4" x14ac:dyDescent="0.2">
      <c r="A4185" t="s">
        <v>6535</v>
      </c>
      <c r="B4185" t="s">
        <v>2549</v>
      </c>
      <c r="C4185" t="s">
        <v>2546</v>
      </c>
      <c r="D4185" t="s">
        <v>9560</v>
      </c>
    </row>
    <row r="4186" spans="1:4" x14ac:dyDescent="0.2">
      <c r="A4186" t="s">
        <v>6536</v>
      </c>
      <c r="B4186" t="s">
        <v>2549</v>
      </c>
      <c r="C4186" t="s">
        <v>2546</v>
      </c>
      <c r="D4186" t="s">
        <v>9560</v>
      </c>
    </row>
    <row r="4187" spans="1:4" x14ac:dyDescent="0.2">
      <c r="A4187" t="s">
        <v>6537</v>
      </c>
      <c r="B4187" t="s">
        <v>2549</v>
      </c>
      <c r="C4187" t="s">
        <v>2546</v>
      </c>
      <c r="D4187" t="s">
        <v>9560</v>
      </c>
    </row>
    <row r="4188" spans="1:4" x14ac:dyDescent="0.2">
      <c r="A4188" t="s">
        <v>6539</v>
      </c>
      <c r="B4188" t="s">
        <v>2549</v>
      </c>
      <c r="C4188" t="s">
        <v>2546</v>
      </c>
      <c r="D4188" t="s">
        <v>9560</v>
      </c>
    </row>
    <row r="4189" spans="1:4" x14ac:dyDescent="0.2">
      <c r="A4189" t="s">
        <v>6540</v>
      </c>
      <c r="B4189" t="s">
        <v>2549</v>
      </c>
      <c r="C4189" t="s">
        <v>2546</v>
      </c>
      <c r="D4189" t="s">
        <v>9560</v>
      </c>
    </row>
    <row r="4190" spans="1:4" x14ac:dyDescent="0.2">
      <c r="A4190" t="s">
        <v>6541</v>
      </c>
      <c r="B4190" t="s">
        <v>2549</v>
      </c>
      <c r="C4190" t="s">
        <v>2546</v>
      </c>
      <c r="D4190" t="s">
        <v>9560</v>
      </c>
    </row>
    <row r="4191" spans="1:4" x14ac:dyDescent="0.2">
      <c r="A4191" t="s">
        <v>6542</v>
      </c>
      <c r="B4191" t="s">
        <v>2549</v>
      </c>
      <c r="C4191" t="s">
        <v>2546</v>
      </c>
      <c r="D4191" t="s">
        <v>9560</v>
      </c>
    </row>
    <row r="4192" spans="1:4" x14ac:dyDescent="0.2">
      <c r="A4192" t="s">
        <v>6538</v>
      </c>
      <c r="B4192" t="s">
        <v>2549</v>
      </c>
      <c r="C4192" t="s">
        <v>2546</v>
      </c>
      <c r="D4192" t="s">
        <v>9560</v>
      </c>
    </row>
    <row r="4193" spans="1:4" x14ac:dyDescent="0.2">
      <c r="A4193" t="s">
        <v>6543</v>
      </c>
      <c r="B4193" t="s">
        <v>2549</v>
      </c>
      <c r="C4193" t="s">
        <v>2546</v>
      </c>
      <c r="D4193" t="s">
        <v>9560</v>
      </c>
    </row>
    <row r="4194" spans="1:4" x14ac:dyDescent="0.2">
      <c r="A4194" t="s">
        <v>6544</v>
      </c>
      <c r="B4194" t="s">
        <v>2549</v>
      </c>
      <c r="C4194" t="s">
        <v>2546</v>
      </c>
      <c r="D4194" t="s">
        <v>9560</v>
      </c>
    </row>
    <row r="4195" spans="1:4" x14ac:dyDescent="0.2">
      <c r="A4195" t="s">
        <v>6545</v>
      </c>
      <c r="B4195" t="s">
        <v>2549</v>
      </c>
      <c r="C4195" t="s">
        <v>2546</v>
      </c>
      <c r="D4195" t="s">
        <v>9560</v>
      </c>
    </row>
    <row r="4196" spans="1:4" x14ac:dyDescent="0.2">
      <c r="A4196" t="s">
        <v>6546</v>
      </c>
      <c r="B4196" t="s">
        <v>2549</v>
      </c>
      <c r="C4196" t="s">
        <v>2546</v>
      </c>
      <c r="D4196" t="s">
        <v>9560</v>
      </c>
    </row>
    <row r="4197" spans="1:4" x14ac:dyDescent="0.2">
      <c r="A4197" t="s">
        <v>6547</v>
      </c>
      <c r="B4197" t="s">
        <v>2549</v>
      </c>
      <c r="C4197" t="s">
        <v>2546</v>
      </c>
      <c r="D4197" t="s">
        <v>9560</v>
      </c>
    </row>
    <row r="4198" spans="1:4" x14ac:dyDescent="0.2">
      <c r="A4198" t="s">
        <v>6548</v>
      </c>
      <c r="B4198" t="s">
        <v>2549</v>
      </c>
      <c r="C4198" t="s">
        <v>2546</v>
      </c>
      <c r="D4198" t="s">
        <v>9560</v>
      </c>
    </row>
    <row r="4199" spans="1:4" x14ac:dyDescent="0.2">
      <c r="A4199" t="s">
        <v>6549</v>
      </c>
      <c r="B4199" t="s">
        <v>2549</v>
      </c>
      <c r="C4199" t="s">
        <v>2546</v>
      </c>
      <c r="D4199" t="s">
        <v>9560</v>
      </c>
    </row>
    <row r="4200" spans="1:4" x14ac:dyDescent="0.2">
      <c r="A4200" t="s">
        <v>6550</v>
      </c>
      <c r="B4200" t="s">
        <v>2549</v>
      </c>
      <c r="C4200" t="s">
        <v>2546</v>
      </c>
      <c r="D4200" t="s">
        <v>9560</v>
      </c>
    </row>
    <row r="4201" spans="1:4" x14ac:dyDescent="0.2">
      <c r="A4201" t="s">
        <v>6551</v>
      </c>
      <c r="B4201" t="s">
        <v>2549</v>
      </c>
      <c r="C4201" t="s">
        <v>2546</v>
      </c>
      <c r="D4201" t="s">
        <v>9560</v>
      </c>
    </row>
    <row r="4202" spans="1:4" x14ac:dyDescent="0.2">
      <c r="A4202" t="s">
        <v>6552</v>
      </c>
      <c r="B4202" t="s">
        <v>2549</v>
      </c>
      <c r="C4202" t="s">
        <v>2546</v>
      </c>
      <c r="D4202" t="s">
        <v>9560</v>
      </c>
    </row>
    <row r="4203" spans="1:4" x14ac:dyDescent="0.2">
      <c r="A4203" t="s">
        <v>6553</v>
      </c>
      <c r="B4203" t="s">
        <v>2549</v>
      </c>
      <c r="C4203" t="s">
        <v>2546</v>
      </c>
      <c r="D4203" t="s">
        <v>9560</v>
      </c>
    </row>
    <row r="4204" spans="1:4" x14ac:dyDescent="0.2">
      <c r="A4204" t="s">
        <v>6554</v>
      </c>
      <c r="B4204" t="s">
        <v>2549</v>
      </c>
      <c r="C4204" t="s">
        <v>2546</v>
      </c>
      <c r="D4204" t="s">
        <v>9560</v>
      </c>
    </row>
    <row r="4205" spans="1:4" x14ac:dyDescent="0.2">
      <c r="A4205" t="s">
        <v>6555</v>
      </c>
      <c r="B4205" t="s">
        <v>2549</v>
      </c>
      <c r="C4205" t="s">
        <v>2546</v>
      </c>
      <c r="D4205" t="s">
        <v>9560</v>
      </c>
    </row>
    <row r="4206" spans="1:4" x14ac:dyDescent="0.2">
      <c r="A4206" t="s">
        <v>6556</v>
      </c>
      <c r="B4206" t="s">
        <v>2549</v>
      </c>
      <c r="C4206" t="s">
        <v>2546</v>
      </c>
      <c r="D4206" t="s">
        <v>9560</v>
      </c>
    </row>
    <row r="4207" spans="1:4" x14ac:dyDescent="0.2">
      <c r="A4207" t="s">
        <v>6557</v>
      </c>
      <c r="B4207" t="s">
        <v>2549</v>
      </c>
      <c r="C4207" t="s">
        <v>2546</v>
      </c>
      <c r="D4207" t="s">
        <v>9560</v>
      </c>
    </row>
    <row r="4208" spans="1:4" x14ac:dyDescent="0.2">
      <c r="A4208" t="s">
        <v>6558</v>
      </c>
      <c r="B4208" t="s">
        <v>2549</v>
      </c>
      <c r="C4208" t="s">
        <v>2546</v>
      </c>
      <c r="D4208" t="s">
        <v>9560</v>
      </c>
    </row>
    <row r="4209" spans="1:4" x14ac:dyDescent="0.2">
      <c r="A4209" t="s">
        <v>6559</v>
      </c>
      <c r="B4209" t="s">
        <v>2549</v>
      </c>
      <c r="C4209" t="s">
        <v>2546</v>
      </c>
      <c r="D4209" t="s">
        <v>9560</v>
      </c>
    </row>
    <row r="4210" spans="1:4" x14ac:dyDescent="0.2">
      <c r="A4210" t="s">
        <v>6560</v>
      </c>
      <c r="B4210" t="s">
        <v>2549</v>
      </c>
      <c r="C4210" t="s">
        <v>2546</v>
      </c>
      <c r="D4210" t="s">
        <v>9560</v>
      </c>
    </row>
    <row r="4211" spans="1:4" x14ac:dyDescent="0.2">
      <c r="A4211" t="s">
        <v>6561</v>
      </c>
      <c r="B4211" t="s">
        <v>2549</v>
      </c>
      <c r="C4211" t="s">
        <v>2546</v>
      </c>
      <c r="D4211" t="s">
        <v>9560</v>
      </c>
    </row>
    <row r="4212" spans="1:4" x14ac:dyDescent="0.2">
      <c r="A4212" t="s">
        <v>6562</v>
      </c>
      <c r="B4212" t="s">
        <v>2549</v>
      </c>
      <c r="C4212" t="s">
        <v>2546</v>
      </c>
      <c r="D4212" t="s">
        <v>9560</v>
      </c>
    </row>
    <row r="4213" spans="1:4" x14ac:dyDescent="0.2">
      <c r="A4213" t="s">
        <v>6563</v>
      </c>
      <c r="B4213" t="s">
        <v>2549</v>
      </c>
      <c r="C4213" t="s">
        <v>2546</v>
      </c>
      <c r="D4213" t="s">
        <v>9560</v>
      </c>
    </row>
    <row r="4214" spans="1:4" x14ac:dyDescent="0.2">
      <c r="A4214" t="s">
        <v>6564</v>
      </c>
      <c r="B4214" t="s">
        <v>2549</v>
      </c>
      <c r="C4214" t="s">
        <v>2546</v>
      </c>
      <c r="D4214" t="s">
        <v>9560</v>
      </c>
    </row>
    <row r="4215" spans="1:4" x14ac:dyDescent="0.2">
      <c r="A4215" t="s">
        <v>6565</v>
      </c>
      <c r="B4215" t="s">
        <v>2549</v>
      </c>
      <c r="C4215" t="s">
        <v>2546</v>
      </c>
      <c r="D4215" t="s">
        <v>9560</v>
      </c>
    </row>
    <row r="4216" spans="1:4" x14ac:dyDescent="0.2">
      <c r="A4216" t="s">
        <v>6566</v>
      </c>
      <c r="B4216" t="s">
        <v>2549</v>
      </c>
      <c r="C4216" t="s">
        <v>2546</v>
      </c>
      <c r="D4216" t="s">
        <v>9560</v>
      </c>
    </row>
    <row r="4217" spans="1:4" x14ac:dyDescent="0.2">
      <c r="A4217" t="s">
        <v>6567</v>
      </c>
      <c r="B4217" t="s">
        <v>2544</v>
      </c>
      <c r="C4217" t="s">
        <v>2546</v>
      </c>
      <c r="D4217" t="s">
        <v>9561</v>
      </c>
    </row>
    <row r="4218" spans="1:4" x14ac:dyDescent="0.2">
      <c r="A4218" t="s">
        <v>6568</v>
      </c>
      <c r="B4218" t="s">
        <v>2549</v>
      </c>
      <c r="C4218" t="s">
        <v>2546</v>
      </c>
      <c r="D4218" t="s">
        <v>9560</v>
      </c>
    </row>
    <row r="4219" spans="1:4" x14ac:dyDescent="0.2">
      <c r="A4219" t="s">
        <v>6569</v>
      </c>
      <c r="B4219" t="s">
        <v>2549</v>
      </c>
      <c r="C4219" t="s">
        <v>2546</v>
      </c>
      <c r="D4219" t="s">
        <v>9560</v>
      </c>
    </row>
    <row r="4220" spans="1:4" x14ac:dyDescent="0.2">
      <c r="A4220" t="s">
        <v>6570</v>
      </c>
      <c r="B4220" t="s">
        <v>2549</v>
      </c>
      <c r="C4220" t="s">
        <v>2546</v>
      </c>
      <c r="D4220" t="s">
        <v>9560</v>
      </c>
    </row>
    <row r="4221" spans="1:4" x14ac:dyDescent="0.2">
      <c r="A4221" t="s">
        <v>6571</v>
      </c>
      <c r="B4221" t="s">
        <v>2549</v>
      </c>
      <c r="C4221" t="s">
        <v>2546</v>
      </c>
      <c r="D4221" t="s">
        <v>9560</v>
      </c>
    </row>
    <row r="4222" spans="1:4" x14ac:dyDescent="0.2">
      <c r="A4222" t="s">
        <v>6572</v>
      </c>
      <c r="B4222" t="s">
        <v>2549</v>
      </c>
      <c r="C4222" t="s">
        <v>2546</v>
      </c>
      <c r="D4222" t="s">
        <v>9560</v>
      </c>
    </row>
    <row r="4223" spans="1:4" x14ac:dyDescent="0.2">
      <c r="A4223" t="s">
        <v>6654</v>
      </c>
      <c r="B4223" t="s">
        <v>2544</v>
      </c>
      <c r="C4223" t="s">
        <v>2546</v>
      </c>
      <c r="D4223" t="s">
        <v>9561</v>
      </c>
    </row>
    <row r="4224" spans="1:4" x14ac:dyDescent="0.2">
      <c r="A4224" t="s">
        <v>6573</v>
      </c>
      <c r="B4224" t="s">
        <v>2549</v>
      </c>
      <c r="C4224" t="s">
        <v>2546</v>
      </c>
      <c r="D4224" t="s">
        <v>9560</v>
      </c>
    </row>
    <row r="4225" spans="1:4" x14ac:dyDescent="0.2">
      <c r="A4225" t="s">
        <v>6574</v>
      </c>
      <c r="B4225" t="s">
        <v>2549</v>
      </c>
      <c r="C4225" t="s">
        <v>2546</v>
      </c>
      <c r="D4225" t="s">
        <v>9560</v>
      </c>
    </row>
    <row r="4226" spans="1:4" x14ac:dyDescent="0.2">
      <c r="A4226" t="s">
        <v>6575</v>
      </c>
      <c r="B4226" t="s">
        <v>2549</v>
      </c>
      <c r="C4226" t="s">
        <v>2546</v>
      </c>
      <c r="D4226" t="s">
        <v>9560</v>
      </c>
    </row>
    <row r="4227" spans="1:4" x14ac:dyDescent="0.2">
      <c r="A4227" t="s">
        <v>6576</v>
      </c>
      <c r="B4227" t="s">
        <v>2549</v>
      </c>
      <c r="C4227" t="s">
        <v>2546</v>
      </c>
      <c r="D4227" t="s">
        <v>9560</v>
      </c>
    </row>
    <row r="4228" spans="1:4" x14ac:dyDescent="0.2">
      <c r="A4228" t="s">
        <v>6578</v>
      </c>
      <c r="B4228" t="s">
        <v>2549</v>
      </c>
      <c r="C4228" t="s">
        <v>2546</v>
      </c>
      <c r="D4228" t="s">
        <v>9560</v>
      </c>
    </row>
    <row r="4229" spans="1:4" x14ac:dyDescent="0.2">
      <c r="A4229" t="s">
        <v>6579</v>
      </c>
      <c r="B4229" t="s">
        <v>2549</v>
      </c>
      <c r="C4229" t="s">
        <v>2546</v>
      </c>
      <c r="D4229" t="s">
        <v>9560</v>
      </c>
    </row>
    <row r="4230" spans="1:4" x14ac:dyDescent="0.2">
      <c r="A4230" t="s">
        <v>6577</v>
      </c>
      <c r="B4230" t="s">
        <v>2549</v>
      </c>
      <c r="C4230" t="s">
        <v>2546</v>
      </c>
      <c r="D4230" t="s">
        <v>9560</v>
      </c>
    </row>
    <row r="4231" spans="1:4" x14ac:dyDescent="0.2">
      <c r="A4231" t="s">
        <v>6580</v>
      </c>
      <c r="B4231" t="s">
        <v>2549</v>
      </c>
      <c r="C4231" t="s">
        <v>2546</v>
      </c>
      <c r="D4231" t="s">
        <v>9560</v>
      </c>
    </row>
    <row r="4232" spans="1:4" x14ac:dyDescent="0.2">
      <c r="A4232" t="s">
        <v>9764</v>
      </c>
      <c r="B4232" t="s">
        <v>2549</v>
      </c>
      <c r="C4232" t="s">
        <v>2588</v>
      </c>
      <c r="D4232" t="s">
        <v>9565</v>
      </c>
    </row>
    <row r="4233" spans="1:4" x14ac:dyDescent="0.2">
      <c r="A4233" t="s">
        <v>6581</v>
      </c>
      <c r="B4233" t="s">
        <v>2549</v>
      </c>
      <c r="C4233" t="s">
        <v>2546</v>
      </c>
      <c r="D4233" t="s">
        <v>9560</v>
      </c>
    </row>
    <row r="4234" spans="1:4" x14ac:dyDescent="0.2">
      <c r="A4234" t="s">
        <v>6582</v>
      </c>
      <c r="B4234" t="s">
        <v>2549</v>
      </c>
      <c r="C4234" t="s">
        <v>2546</v>
      </c>
      <c r="D4234" t="s">
        <v>9560</v>
      </c>
    </row>
    <row r="4235" spans="1:4" x14ac:dyDescent="0.2">
      <c r="A4235" t="s">
        <v>6583</v>
      </c>
      <c r="B4235" t="s">
        <v>2549</v>
      </c>
      <c r="C4235" t="s">
        <v>2546</v>
      </c>
      <c r="D4235" t="s">
        <v>9560</v>
      </c>
    </row>
    <row r="4236" spans="1:4" x14ac:dyDescent="0.2">
      <c r="A4236" t="s">
        <v>6584</v>
      </c>
      <c r="B4236" t="s">
        <v>2549</v>
      </c>
      <c r="C4236" t="s">
        <v>2546</v>
      </c>
      <c r="D4236" t="s">
        <v>9560</v>
      </c>
    </row>
    <row r="4237" spans="1:4" x14ac:dyDescent="0.2">
      <c r="A4237" t="s">
        <v>6585</v>
      </c>
      <c r="B4237" t="s">
        <v>2549</v>
      </c>
      <c r="C4237" t="s">
        <v>2546</v>
      </c>
      <c r="D4237" t="s">
        <v>9560</v>
      </c>
    </row>
    <row r="4238" spans="1:4" x14ac:dyDescent="0.2">
      <c r="A4238" t="s">
        <v>6586</v>
      </c>
      <c r="B4238" t="s">
        <v>2549</v>
      </c>
      <c r="C4238" t="s">
        <v>2546</v>
      </c>
      <c r="D4238" t="s">
        <v>9560</v>
      </c>
    </row>
    <row r="4239" spans="1:4" x14ac:dyDescent="0.2">
      <c r="A4239" t="s">
        <v>6587</v>
      </c>
      <c r="B4239" t="s">
        <v>2549</v>
      </c>
      <c r="C4239" t="s">
        <v>2563</v>
      </c>
      <c r="D4239" t="s">
        <v>9562</v>
      </c>
    </row>
    <row r="4240" spans="1:4" x14ac:dyDescent="0.2">
      <c r="A4240" t="s">
        <v>6588</v>
      </c>
      <c r="B4240" t="s">
        <v>2549</v>
      </c>
      <c r="C4240" t="s">
        <v>2563</v>
      </c>
      <c r="D4240" t="s">
        <v>9562</v>
      </c>
    </row>
    <row r="4241" spans="1:4" x14ac:dyDescent="0.2">
      <c r="A4241" t="s">
        <v>6589</v>
      </c>
      <c r="B4241" t="s">
        <v>2544</v>
      </c>
      <c r="C4241" t="s">
        <v>2563</v>
      </c>
      <c r="D4241" t="s">
        <v>9563</v>
      </c>
    </row>
    <row r="4242" spans="1:4" x14ac:dyDescent="0.2">
      <c r="A4242" t="s">
        <v>6590</v>
      </c>
      <c r="B4242" t="s">
        <v>2544</v>
      </c>
      <c r="C4242" t="s">
        <v>2563</v>
      </c>
      <c r="D4242" t="s">
        <v>9563</v>
      </c>
    </row>
    <row r="4243" spans="1:4" x14ac:dyDescent="0.2">
      <c r="A4243" t="s">
        <v>6591</v>
      </c>
      <c r="B4243" t="s">
        <v>2544</v>
      </c>
      <c r="C4243" t="s">
        <v>2563</v>
      </c>
      <c r="D4243" t="s">
        <v>9563</v>
      </c>
    </row>
    <row r="4244" spans="1:4" x14ac:dyDescent="0.2">
      <c r="A4244" t="s">
        <v>6592</v>
      </c>
      <c r="B4244" t="s">
        <v>2549</v>
      </c>
      <c r="C4244" t="s">
        <v>2546</v>
      </c>
      <c r="D4244" t="s">
        <v>9560</v>
      </c>
    </row>
    <row r="4245" spans="1:4" x14ac:dyDescent="0.2">
      <c r="A4245" t="s">
        <v>6593</v>
      </c>
      <c r="B4245" t="s">
        <v>2549</v>
      </c>
      <c r="C4245" t="s">
        <v>2546</v>
      </c>
      <c r="D4245" t="s">
        <v>9560</v>
      </c>
    </row>
    <row r="4246" spans="1:4" x14ac:dyDescent="0.2">
      <c r="A4246" t="s">
        <v>6594</v>
      </c>
      <c r="B4246" t="s">
        <v>2549</v>
      </c>
      <c r="C4246" t="s">
        <v>2563</v>
      </c>
      <c r="D4246" t="s">
        <v>9562</v>
      </c>
    </row>
    <row r="4247" spans="1:4" x14ac:dyDescent="0.2">
      <c r="A4247" t="s">
        <v>6595</v>
      </c>
      <c r="B4247" t="s">
        <v>2549</v>
      </c>
      <c r="C4247" t="s">
        <v>2563</v>
      </c>
      <c r="D4247" t="s">
        <v>9562</v>
      </c>
    </row>
    <row r="4248" spans="1:4" x14ac:dyDescent="0.2">
      <c r="A4248" t="s">
        <v>6596</v>
      </c>
      <c r="B4248" t="s">
        <v>2549</v>
      </c>
      <c r="C4248" t="s">
        <v>2546</v>
      </c>
      <c r="D4248" t="s">
        <v>9560</v>
      </c>
    </row>
    <row r="4249" spans="1:4" x14ac:dyDescent="0.2">
      <c r="A4249" t="s">
        <v>6597</v>
      </c>
      <c r="B4249" t="s">
        <v>2549</v>
      </c>
      <c r="C4249" t="s">
        <v>2546</v>
      </c>
      <c r="D4249" t="s">
        <v>9560</v>
      </c>
    </row>
    <row r="4250" spans="1:4" x14ac:dyDescent="0.2">
      <c r="A4250" t="s">
        <v>6598</v>
      </c>
      <c r="B4250" t="s">
        <v>2549</v>
      </c>
      <c r="C4250" t="s">
        <v>2546</v>
      </c>
      <c r="D4250" t="s">
        <v>9560</v>
      </c>
    </row>
    <row r="4251" spans="1:4" x14ac:dyDescent="0.2">
      <c r="A4251" t="s">
        <v>6599</v>
      </c>
      <c r="B4251" t="s">
        <v>2549</v>
      </c>
      <c r="C4251" t="s">
        <v>2546</v>
      </c>
      <c r="D4251" t="s">
        <v>9560</v>
      </c>
    </row>
    <row r="4252" spans="1:4" x14ac:dyDescent="0.2">
      <c r="A4252" t="s">
        <v>6600</v>
      </c>
      <c r="B4252" t="s">
        <v>2549</v>
      </c>
      <c r="C4252" t="s">
        <v>2546</v>
      </c>
      <c r="D4252" t="s">
        <v>9560</v>
      </c>
    </row>
    <row r="4253" spans="1:4" x14ac:dyDescent="0.2">
      <c r="A4253" t="s">
        <v>6601</v>
      </c>
      <c r="B4253" t="s">
        <v>2549</v>
      </c>
      <c r="C4253" t="s">
        <v>2546</v>
      </c>
      <c r="D4253" t="s">
        <v>9560</v>
      </c>
    </row>
    <row r="4254" spans="1:4" x14ac:dyDescent="0.2">
      <c r="A4254" t="s">
        <v>6602</v>
      </c>
      <c r="B4254" t="s">
        <v>2549</v>
      </c>
      <c r="C4254" t="s">
        <v>2546</v>
      </c>
      <c r="D4254" t="s">
        <v>9560</v>
      </c>
    </row>
    <row r="4255" spans="1:4" x14ac:dyDescent="0.2">
      <c r="A4255" t="s">
        <v>6603</v>
      </c>
      <c r="B4255" t="s">
        <v>2549</v>
      </c>
      <c r="C4255" t="s">
        <v>2563</v>
      </c>
      <c r="D4255" t="s">
        <v>9562</v>
      </c>
    </row>
    <row r="4256" spans="1:4" x14ac:dyDescent="0.2">
      <c r="A4256" t="s">
        <v>6604</v>
      </c>
      <c r="B4256" t="s">
        <v>2549</v>
      </c>
      <c r="C4256" t="s">
        <v>2563</v>
      </c>
      <c r="D4256" t="s">
        <v>9562</v>
      </c>
    </row>
    <row r="4257" spans="1:4" x14ac:dyDescent="0.2">
      <c r="A4257" t="s">
        <v>6605</v>
      </c>
      <c r="B4257" t="s">
        <v>2549</v>
      </c>
      <c r="C4257" t="s">
        <v>2546</v>
      </c>
      <c r="D4257" t="s">
        <v>9560</v>
      </c>
    </row>
    <row r="4258" spans="1:4" x14ac:dyDescent="0.2">
      <c r="A4258" t="s">
        <v>6606</v>
      </c>
      <c r="B4258" t="s">
        <v>2544</v>
      </c>
      <c r="C4258" t="s">
        <v>2546</v>
      </c>
      <c r="D4258" t="s">
        <v>9561</v>
      </c>
    </row>
    <row r="4259" spans="1:4" x14ac:dyDescent="0.2">
      <c r="A4259" t="s">
        <v>6607</v>
      </c>
      <c r="B4259" t="s">
        <v>2544</v>
      </c>
      <c r="C4259" t="s">
        <v>2546</v>
      </c>
      <c r="D4259" t="s">
        <v>9561</v>
      </c>
    </row>
    <row r="4260" spans="1:4" x14ac:dyDescent="0.2">
      <c r="A4260" t="s">
        <v>6608</v>
      </c>
      <c r="B4260" t="s">
        <v>2544</v>
      </c>
      <c r="C4260" t="s">
        <v>2546</v>
      </c>
      <c r="D4260" t="s">
        <v>9561</v>
      </c>
    </row>
    <row r="4261" spans="1:4" x14ac:dyDescent="0.2">
      <c r="A4261" t="s">
        <v>6609</v>
      </c>
      <c r="B4261" t="s">
        <v>2549</v>
      </c>
      <c r="C4261" t="s">
        <v>2563</v>
      </c>
      <c r="D4261" t="s">
        <v>9562</v>
      </c>
    </row>
    <row r="4262" spans="1:4" x14ac:dyDescent="0.2">
      <c r="A4262" t="s">
        <v>6610</v>
      </c>
      <c r="B4262" t="s">
        <v>2549</v>
      </c>
      <c r="C4262" t="s">
        <v>2563</v>
      </c>
      <c r="D4262" t="s">
        <v>9562</v>
      </c>
    </row>
    <row r="4263" spans="1:4" x14ac:dyDescent="0.2">
      <c r="A4263" t="s">
        <v>6611</v>
      </c>
      <c r="B4263" t="s">
        <v>2549</v>
      </c>
      <c r="C4263" t="s">
        <v>2563</v>
      </c>
      <c r="D4263" t="s">
        <v>9562</v>
      </c>
    </row>
    <row r="4264" spans="1:4" x14ac:dyDescent="0.2">
      <c r="A4264" t="s">
        <v>6612</v>
      </c>
      <c r="B4264" t="s">
        <v>2549</v>
      </c>
      <c r="C4264" t="s">
        <v>2546</v>
      </c>
      <c r="D4264" t="s">
        <v>9560</v>
      </c>
    </row>
    <row r="4265" spans="1:4" x14ac:dyDescent="0.2">
      <c r="A4265" t="s">
        <v>6613</v>
      </c>
      <c r="B4265" t="s">
        <v>2549</v>
      </c>
      <c r="C4265" t="s">
        <v>2546</v>
      </c>
      <c r="D4265" t="s">
        <v>9560</v>
      </c>
    </row>
    <row r="4266" spans="1:4" x14ac:dyDescent="0.2">
      <c r="A4266" t="s">
        <v>6614</v>
      </c>
      <c r="B4266" t="s">
        <v>2549</v>
      </c>
      <c r="C4266" t="s">
        <v>2546</v>
      </c>
      <c r="D4266" t="s">
        <v>9560</v>
      </c>
    </row>
    <row r="4267" spans="1:4" x14ac:dyDescent="0.2">
      <c r="A4267" t="s">
        <v>6615</v>
      </c>
      <c r="B4267" t="s">
        <v>2549</v>
      </c>
      <c r="C4267" t="s">
        <v>2546</v>
      </c>
      <c r="D4267" t="s">
        <v>9560</v>
      </c>
    </row>
    <row r="4268" spans="1:4" x14ac:dyDescent="0.2">
      <c r="A4268" t="s">
        <v>9765</v>
      </c>
      <c r="B4268" t="s">
        <v>2549</v>
      </c>
      <c r="C4268" t="s">
        <v>2588</v>
      </c>
      <c r="D4268" t="s">
        <v>9565</v>
      </c>
    </row>
    <row r="4269" spans="1:4" x14ac:dyDescent="0.2">
      <c r="A4269" t="s">
        <v>6616</v>
      </c>
      <c r="B4269" t="s">
        <v>2549</v>
      </c>
      <c r="C4269" t="s">
        <v>2546</v>
      </c>
      <c r="D4269" t="s">
        <v>9560</v>
      </c>
    </row>
    <row r="4270" spans="1:4" x14ac:dyDescent="0.2">
      <c r="A4270" t="s">
        <v>6617</v>
      </c>
      <c r="B4270" t="s">
        <v>2549</v>
      </c>
      <c r="C4270" t="s">
        <v>2546</v>
      </c>
      <c r="D4270" t="s">
        <v>9560</v>
      </c>
    </row>
    <row r="4271" spans="1:4" x14ac:dyDescent="0.2">
      <c r="A4271" t="s">
        <v>6618</v>
      </c>
      <c r="B4271" t="s">
        <v>2549</v>
      </c>
      <c r="C4271" t="s">
        <v>2546</v>
      </c>
      <c r="D4271" t="s">
        <v>9560</v>
      </c>
    </row>
    <row r="4272" spans="1:4" x14ac:dyDescent="0.2">
      <c r="A4272" t="s">
        <v>6619</v>
      </c>
      <c r="B4272" t="s">
        <v>2549</v>
      </c>
      <c r="C4272" t="s">
        <v>2546</v>
      </c>
      <c r="D4272" t="s">
        <v>9560</v>
      </c>
    </row>
    <row r="4273" spans="1:4" x14ac:dyDescent="0.2">
      <c r="A4273" t="s">
        <v>6620</v>
      </c>
      <c r="B4273" t="s">
        <v>2549</v>
      </c>
      <c r="C4273" t="s">
        <v>2546</v>
      </c>
      <c r="D4273" t="s">
        <v>9560</v>
      </c>
    </row>
    <row r="4274" spans="1:4" x14ac:dyDescent="0.2">
      <c r="A4274" t="s">
        <v>6621</v>
      </c>
      <c r="B4274" t="s">
        <v>2544</v>
      </c>
      <c r="C4274" t="s">
        <v>2588</v>
      </c>
      <c r="D4274" t="s">
        <v>9567</v>
      </c>
    </row>
    <row r="4275" spans="1:4" x14ac:dyDescent="0.2">
      <c r="A4275" t="s">
        <v>9766</v>
      </c>
      <c r="B4275" t="s">
        <v>2544</v>
      </c>
      <c r="C4275" t="s">
        <v>2588</v>
      </c>
      <c r="D4275" t="s">
        <v>9567</v>
      </c>
    </row>
    <row r="4276" spans="1:4" x14ac:dyDescent="0.2">
      <c r="A4276" t="s">
        <v>6622</v>
      </c>
      <c r="B4276" t="s">
        <v>2544</v>
      </c>
      <c r="C4276" t="s">
        <v>2546</v>
      </c>
      <c r="D4276" t="s">
        <v>9561</v>
      </c>
    </row>
    <row r="4277" spans="1:4" x14ac:dyDescent="0.2">
      <c r="A4277" t="s">
        <v>6623</v>
      </c>
      <c r="B4277" t="s">
        <v>2549</v>
      </c>
      <c r="C4277" t="s">
        <v>2563</v>
      </c>
      <c r="D4277" t="s">
        <v>9562</v>
      </c>
    </row>
    <row r="4278" spans="1:4" x14ac:dyDescent="0.2">
      <c r="A4278" t="s">
        <v>6624</v>
      </c>
      <c r="B4278" t="s">
        <v>2549</v>
      </c>
      <c r="C4278" t="s">
        <v>2563</v>
      </c>
      <c r="D4278" t="s">
        <v>9562</v>
      </c>
    </row>
    <row r="4279" spans="1:4" x14ac:dyDescent="0.2">
      <c r="A4279" t="s">
        <v>6625</v>
      </c>
      <c r="B4279" t="s">
        <v>2549</v>
      </c>
      <c r="C4279" t="s">
        <v>2563</v>
      </c>
      <c r="D4279" t="s">
        <v>9562</v>
      </c>
    </row>
    <row r="4280" spans="1:4" x14ac:dyDescent="0.2">
      <c r="A4280" t="s">
        <v>6626</v>
      </c>
      <c r="B4280" t="s">
        <v>2544</v>
      </c>
      <c r="C4280" t="s">
        <v>2588</v>
      </c>
      <c r="D4280" t="s">
        <v>9567</v>
      </c>
    </row>
    <row r="4281" spans="1:4" x14ac:dyDescent="0.2">
      <c r="A4281" t="s">
        <v>6627</v>
      </c>
      <c r="B4281" t="s">
        <v>2549</v>
      </c>
      <c r="C4281" t="s">
        <v>2546</v>
      </c>
      <c r="D4281" t="s">
        <v>9560</v>
      </c>
    </row>
    <row r="4282" spans="1:4" x14ac:dyDescent="0.2">
      <c r="A4282" t="s">
        <v>6628</v>
      </c>
      <c r="B4282" t="s">
        <v>2549</v>
      </c>
      <c r="C4282" t="s">
        <v>2546</v>
      </c>
      <c r="D4282" t="s">
        <v>9560</v>
      </c>
    </row>
    <row r="4283" spans="1:4" x14ac:dyDescent="0.2">
      <c r="A4283" t="s">
        <v>6629</v>
      </c>
      <c r="B4283" t="s">
        <v>2549</v>
      </c>
      <c r="C4283" t="s">
        <v>2546</v>
      </c>
      <c r="D4283" t="s">
        <v>9560</v>
      </c>
    </row>
    <row r="4284" spans="1:4" x14ac:dyDescent="0.2">
      <c r="A4284" t="s">
        <v>6630</v>
      </c>
      <c r="B4284" t="s">
        <v>2549</v>
      </c>
      <c r="C4284" t="s">
        <v>2546</v>
      </c>
      <c r="D4284" t="s">
        <v>9560</v>
      </c>
    </row>
    <row r="4285" spans="1:4" x14ac:dyDescent="0.2">
      <c r="A4285" t="s">
        <v>6631</v>
      </c>
      <c r="B4285" t="s">
        <v>2549</v>
      </c>
      <c r="C4285" t="s">
        <v>2546</v>
      </c>
      <c r="D4285" t="s">
        <v>9560</v>
      </c>
    </row>
    <row r="4286" spans="1:4" x14ac:dyDescent="0.2">
      <c r="A4286" t="s">
        <v>6632</v>
      </c>
      <c r="B4286" t="s">
        <v>2544</v>
      </c>
      <c r="C4286" t="s">
        <v>2588</v>
      </c>
      <c r="D4286" t="s">
        <v>9567</v>
      </c>
    </row>
    <row r="4287" spans="1:4" x14ac:dyDescent="0.2">
      <c r="A4287" t="s">
        <v>6633</v>
      </c>
      <c r="B4287" t="s">
        <v>2549</v>
      </c>
      <c r="C4287" t="s">
        <v>2563</v>
      </c>
      <c r="D4287" t="s">
        <v>9562</v>
      </c>
    </row>
    <row r="4288" spans="1:4" x14ac:dyDescent="0.2">
      <c r="A4288" t="s">
        <v>6634</v>
      </c>
      <c r="B4288" t="s">
        <v>2544</v>
      </c>
      <c r="C4288" t="s">
        <v>2588</v>
      </c>
      <c r="D4288" t="s">
        <v>9567</v>
      </c>
    </row>
    <row r="4289" spans="1:4" x14ac:dyDescent="0.2">
      <c r="A4289" t="s">
        <v>6635</v>
      </c>
      <c r="B4289" t="s">
        <v>2544</v>
      </c>
      <c r="C4289" t="s">
        <v>2546</v>
      </c>
      <c r="D4289" t="s">
        <v>9561</v>
      </c>
    </row>
    <row r="4290" spans="1:4" x14ac:dyDescent="0.2">
      <c r="A4290" t="s">
        <v>6636</v>
      </c>
      <c r="B4290" t="s">
        <v>2544</v>
      </c>
      <c r="C4290" t="s">
        <v>2546</v>
      </c>
      <c r="D4290" t="s">
        <v>9561</v>
      </c>
    </row>
    <row r="4291" spans="1:4" x14ac:dyDescent="0.2">
      <c r="A4291" t="s">
        <v>6637</v>
      </c>
      <c r="B4291" t="s">
        <v>2549</v>
      </c>
      <c r="C4291" t="s">
        <v>2546</v>
      </c>
      <c r="D4291" t="s">
        <v>9560</v>
      </c>
    </row>
    <row r="4292" spans="1:4" x14ac:dyDescent="0.2">
      <c r="A4292" t="s">
        <v>6638</v>
      </c>
      <c r="B4292" t="s">
        <v>2549</v>
      </c>
      <c r="C4292" t="s">
        <v>2546</v>
      </c>
      <c r="D4292" t="s">
        <v>9560</v>
      </c>
    </row>
    <row r="4293" spans="1:4" x14ac:dyDescent="0.2">
      <c r="A4293" t="s">
        <v>6639</v>
      </c>
      <c r="B4293" t="s">
        <v>2549</v>
      </c>
      <c r="C4293" t="s">
        <v>2546</v>
      </c>
      <c r="D4293" t="s">
        <v>9560</v>
      </c>
    </row>
    <row r="4294" spans="1:4" x14ac:dyDescent="0.2">
      <c r="A4294" t="s">
        <v>6640</v>
      </c>
      <c r="B4294" t="s">
        <v>2549</v>
      </c>
      <c r="C4294" t="s">
        <v>2546</v>
      </c>
      <c r="D4294" t="s">
        <v>9560</v>
      </c>
    </row>
    <row r="4295" spans="1:4" x14ac:dyDescent="0.2">
      <c r="A4295" t="s">
        <v>6641</v>
      </c>
      <c r="B4295" t="s">
        <v>2549</v>
      </c>
      <c r="C4295" t="s">
        <v>2588</v>
      </c>
      <c r="D4295" t="s">
        <v>9565</v>
      </c>
    </row>
    <row r="4296" spans="1:4" x14ac:dyDescent="0.2">
      <c r="A4296" t="s">
        <v>6642</v>
      </c>
      <c r="B4296" t="s">
        <v>2549</v>
      </c>
      <c r="C4296" t="s">
        <v>2546</v>
      </c>
      <c r="D4296" t="s">
        <v>9560</v>
      </c>
    </row>
    <row r="4297" spans="1:4" x14ac:dyDescent="0.2">
      <c r="A4297" t="s">
        <v>6643</v>
      </c>
      <c r="B4297" t="s">
        <v>2544</v>
      </c>
      <c r="C4297" t="s">
        <v>2546</v>
      </c>
      <c r="D4297" t="s">
        <v>9561</v>
      </c>
    </row>
    <row r="4298" spans="1:4" x14ac:dyDescent="0.2">
      <c r="A4298" t="s">
        <v>6644</v>
      </c>
      <c r="B4298" t="s">
        <v>2544</v>
      </c>
      <c r="C4298" t="s">
        <v>2546</v>
      </c>
      <c r="D4298" t="s">
        <v>9561</v>
      </c>
    </row>
    <row r="4299" spans="1:4" x14ac:dyDescent="0.2">
      <c r="A4299" t="s">
        <v>6645</v>
      </c>
      <c r="B4299" t="s">
        <v>2544</v>
      </c>
      <c r="C4299" t="s">
        <v>2546</v>
      </c>
      <c r="D4299" t="s">
        <v>9561</v>
      </c>
    </row>
    <row r="4300" spans="1:4" x14ac:dyDescent="0.2">
      <c r="A4300" t="s">
        <v>6646</v>
      </c>
      <c r="B4300" t="s">
        <v>2544</v>
      </c>
      <c r="C4300" t="s">
        <v>2546</v>
      </c>
      <c r="D4300" t="s">
        <v>9561</v>
      </c>
    </row>
    <row r="4301" spans="1:4" x14ac:dyDescent="0.2">
      <c r="A4301" t="s">
        <v>6647</v>
      </c>
      <c r="B4301" t="s">
        <v>2549</v>
      </c>
      <c r="C4301" t="s">
        <v>2546</v>
      </c>
      <c r="D4301" t="s">
        <v>9560</v>
      </c>
    </row>
    <row r="4302" spans="1:4" x14ac:dyDescent="0.2">
      <c r="A4302" t="s">
        <v>6648</v>
      </c>
      <c r="B4302" t="s">
        <v>2549</v>
      </c>
      <c r="C4302" t="s">
        <v>2588</v>
      </c>
      <c r="D4302" t="s">
        <v>9565</v>
      </c>
    </row>
    <row r="4303" spans="1:4" x14ac:dyDescent="0.2">
      <c r="A4303" t="s">
        <v>6649</v>
      </c>
      <c r="B4303" t="s">
        <v>2544</v>
      </c>
      <c r="C4303" t="s">
        <v>2563</v>
      </c>
      <c r="D4303" t="s">
        <v>9563</v>
      </c>
    </row>
    <row r="4304" spans="1:4" x14ac:dyDescent="0.2">
      <c r="A4304" t="s">
        <v>6650</v>
      </c>
      <c r="B4304" t="s">
        <v>2549</v>
      </c>
      <c r="C4304" t="s">
        <v>2546</v>
      </c>
      <c r="D4304" t="s">
        <v>9560</v>
      </c>
    </row>
    <row r="4305" spans="1:4" x14ac:dyDescent="0.2">
      <c r="A4305" t="s">
        <v>6651</v>
      </c>
      <c r="B4305" t="s">
        <v>2549</v>
      </c>
      <c r="C4305" t="s">
        <v>2546</v>
      </c>
      <c r="D4305" t="s">
        <v>9560</v>
      </c>
    </row>
    <row r="4306" spans="1:4" x14ac:dyDescent="0.2">
      <c r="A4306" t="s">
        <v>6652</v>
      </c>
      <c r="B4306" t="s">
        <v>2549</v>
      </c>
      <c r="C4306" t="s">
        <v>2546</v>
      </c>
      <c r="D4306" t="s">
        <v>9560</v>
      </c>
    </row>
    <row r="4307" spans="1:4" x14ac:dyDescent="0.2">
      <c r="A4307" t="s">
        <v>6653</v>
      </c>
      <c r="B4307" t="s">
        <v>2544</v>
      </c>
      <c r="C4307" t="s">
        <v>2546</v>
      </c>
      <c r="D4307" t="s">
        <v>9561</v>
      </c>
    </row>
    <row r="4308" spans="1:4" x14ac:dyDescent="0.2">
      <c r="A4308" t="s">
        <v>6655</v>
      </c>
      <c r="B4308" t="s">
        <v>2549</v>
      </c>
      <c r="C4308" t="s">
        <v>2546</v>
      </c>
      <c r="D4308" t="s">
        <v>9560</v>
      </c>
    </row>
    <row r="4309" spans="1:4" x14ac:dyDescent="0.2">
      <c r="A4309" t="s">
        <v>6656</v>
      </c>
      <c r="B4309" t="s">
        <v>2549</v>
      </c>
      <c r="C4309" t="s">
        <v>2546</v>
      </c>
      <c r="D4309" t="s">
        <v>9560</v>
      </c>
    </row>
    <row r="4310" spans="1:4" x14ac:dyDescent="0.2">
      <c r="A4310" t="s">
        <v>6657</v>
      </c>
      <c r="B4310" t="s">
        <v>2549</v>
      </c>
      <c r="C4310" t="s">
        <v>2546</v>
      </c>
      <c r="D4310" t="s">
        <v>9560</v>
      </c>
    </row>
    <row r="4311" spans="1:4" x14ac:dyDescent="0.2">
      <c r="A4311" t="s">
        <v>6658</v>
      </c>
      <c r="B4311" t="s">
        <v>2549</v>
      </c>
      <c r="C4311" t="s">
        <v>2546</v>
      </c>
      <c r="D4311" t="s">
        <v>9560</v>
      </c>
    </row>
    <row r="4312" spans="1:4" x14ac:dyDescent="0.2">
      <c r="A4312" t="s">
        <v>6659</v>
      </c>
      <c r="B4312" t="s">
        <v>2549</v>
      </c>
      <c r="C4312" t="s">
        <v>2546</v>
      </c>
      <c r="D4312" t="s">
        <v>9560</v>
      </c>
    </row>
    <row r="4313" spans="1:4" x14ac:dyDescent="0.2">
      <c r="A4313" t="s">
        <v>9767</v>
      </c>
      <c r="B4313" t="s">
        <v>2544</v>
      </c>
      <c r="C4313" t="s">
        <v>2588</v>
      </c>
      <c r="D4313" t="s">
        <v>9567</v>
      </c>
    </row>
    <row r="4314" spans="1:4" x14ac:dyDescent="0.2">
      <c r="A4314" t="s">
        <v>6660</v>
      </c>
      <c r="B4314" t="s">
        <v>2544</v>
      </c>
      <c r="C4314" t="s">
        <v>2546</v>
      </c>
      <c r="D4314" t="s">
        <v>9561</v>
      </c>
    </row>
    <row r="4315" spans="1:4" x14ac:dyDescent="0.2">
      <c r="A4315" t="s">
        <v>6661</v>
      </c>
      <c r="B4315" t="s">
        <v>2549</v>
      </c>
      <c r="C4315" t="s">
        <v>2546</v>
      </c>
      <c r="D4315" t="s">
        <v>9560</v>
      </c>
    </row>
    <row r="4316" spans="1:4" x14ac:dyDescent="0.2">
      <c r="A4316" t="s">
        <v>9768</v>
      </c>
      <c r="B4316" t="s">
        <v>2544</v>
      </c>
      <c r="C4316" t="s">
        <v>2588</v>
      </c>
      <c r="D4316" t="s">
        <v>9567</v>
      </c>
    </row>
    <row r="4317" spans="1:4" x14ac:dyDescent="0.2">
      <c r="A4317" t="s">
        <v>6662</v>
      </c>
      <c r="B4317" t="s">
        <v>2549</v>
      </c>
      <c r="C4317" t="s">
        <v>2546</v>
      </c>
      <c r="D4317" t="s">
        <v>9560</v>
      </c>
    </row>
    <row r="4318" spans="1:4" x14ac:dyDescent="0.2">
      <c r="A4318" t="s">
        <v>6663</v>
      </c>
      <c r="B4318" t="s">
        <v>2549</v>
      </c>
      <c r="C4318" t="s">
        <v>2546</v>
      </c>
      <c r="D4318" t="s">
        <v>9560</v>
      </c>
    </row>
    <row r="4319" spans="1:4" x14ac:dyDescent="0.2">
      <c r="A4319" t="s">
        <v>6664</v>
      </c>
      <c r="B4319" t="s">
        <v>2549</v>
      </c>
      <c r="C4319" t="s">
        <v>2546</v>
      </c>
      <c r="D4319" t="s">
        <v>9560</v>
      </c>
    </row>
    <row r="4320" spans="1:4" x14ac:dyDescent="0.2">
      <c r="A4320" t="s">
        <v>6665</v>
      </c>
      <c r="B4320" t="s">
        <v>2549</v>
      </c>
      <c r="C4320" t="s">
        <v>2546</v>
      </c>
      <c r="D4320" t="s">
        <v>9560</v>
      </c>
    </row>
    <row r="4321" spans="1:4" x14ac:dyDescent="0.2">
      <c r="A4321" t="s">
        <v>6666</v>
      </c>
      <c r="B4321" t="s">
        <v>2544</v>
      </c>
      <c r="C4321" t="s">
        <v>2563</v>
      </c>
      <c r="D4321" t="s">
        <v>9563</v>
      </c>
    </row>
    <row r="4322" spans="1:4" x14ac:dyDescent="0.2">
      <c r="A4322" t="s">
        <v>6667</v>
      </c>
      <c r="B4322" t="s">
        <v>2544</v>
      </c>
      <c r="C4322" t="s">
        <v>2563</v>
      </c>
      <c r="D4322" t="s">
        <v>9563</v>
      </c>
    </row>
    <row r="4323" spans="1:4" x14ac:dyDescent="0.2">
      <c r="A4323" t="s">
        <v>9769</v>
      </c>
      <c r="B4323" t="s">
        <v>2544</v>
      </c>
      <c r="C4323" t="s">
        <v>2588</v>
      </c>
      <c r="D4323" t="s">
        <v>9567</v>
      </c>
    </row>
    <row r="4324" spans="1:4" x14ac:dyDescent="0.2">
      <c r="A4324" t="s">
        <v>6668</v>
      </c>
      <c r="B4324" t="s">
        <v>2549</v>
      </c>
      <c r="C4324" t="s">
        <v>2546</v>
      </c>
      <c r="D4324" t="s">
        <v>9560</v>
      </c>
    </row>
    <row r="4325" spans="1:4" x14ac:dyDescent="0.2">
      <c r="A4325" t="s">
        <v>6669</v>
      </c>
      <c r="B4325" t="s">
        <v>2544</v>
      </c>
      <c r="C4325" t="s">
        <v>2546</v>
      </c>
      <c r="D4325" t="s">
        <v>9561</v>
      </c>
    </row>
    <row r="4326" spans="1:4" x14ac:dyDescent="0.2">
      <c r="A4326" t="s">
        <v>6670</v>
      </c>
      <c r="B4326" t="s">
        <v>2549</v>
      </c>
      <c r="C4326" t="s">
        <v>2546</v>
      </c>
      <c r="D4326" t="s">
        <v>9560</v>
      </c>
    </row>
    <row r="4327" spans="1:4" x14ac:dyDescent="0.2">
      <c r="A4327" t="s">
        <v>6671</v>
      </c>
      <c r="B4327" t="s">
        <v>2549</v>
      </c>
      <c r="C4327" t="s">
        <v>2546</v>
      </c>
      <c r="D4327" t="s">
        <v>9560</v>
      </c>
    </row>
    <row r="4328" spans="1:4" x14ac:dyDescent="0.2">
      <c r="A4328" t="s">
        <v>6672</v>
      </c>
      <c r="B4328" t="s">
        <v>2544</v>
      </c>
      <c r="C4328" t="s">
        <v>2563</v>
      </c>
      <c r="D4328" t="s">
        <v>9563</v>
      </c>
    </row>
    <row r="4329" spans="1:4" x14ac:dyDescent="0.2">
      <c r="A4329" t="s">
        <v>6673</v>
      </c>
      <c r="B4329" t="s">
        <v>2544</v>
      </c>
      <c r="C4329" t="s">
        <v>2563</v>
      </c>
      <c r="D4329" t="s">
        <v>9563</v>
      </c>
    </row>
    <row r="4330" spans="1:4" x14ac:dyDescent="0.2">
      <c r="A4330" t="s">
        <v>6674</v>
      </c>
      <c r="B4330" t="s">
        <v>2544</v>
      </c>
      <c r="C4330" t="s">
        <v>2563</v>
      </c>
      <c r="D4330" t="s">
        <v>9563</v>
      </c>
    </row>
    <row r="4331" spans="1:4" x14ac:dyDescent="0.2">
      <c r="A4331" t="s">
        <v>6675</v>
      </c>
      <c r="B4331" t="s">
        <v>2549</v>
      </c>
      <c r="C4331" t="s">
        <v>2546</v>
      </c>
      <c r="D4331" t="s">
        <v>9560</v>
      </c>
    </row>
    <row r="4332" spans="1:4" x14ac:dyDescent="0.2">
      <c r="A4332" t="s">
        <v>6676</v>
      </c>
      <c r="B4332" t="s">
        <v>2549</v>
      </c>
      <c r="C4332" t="s">
        <v>2546</v>
      </c>
      <c r="D4332" t="s">
        <v>9560</v>
      </c>
    </row>
    <row r="4333" spans="1:4" x14ac:dyDescent="0.2">
      <c r="A4333" t="s">
        <v>6677</v>
      </c>
      <c r="B4333" t="s">
        <v>2544</v>
      </c>
      <c r="C4333" t="s">
        <v>2563</v>
      </c>
      <c r="D4333" t="s">
        <v>9563</v>
      </c>
    </row>
    <row r="4334" spans="1:4" x14ac:dyDescent="0.2">
      <c r="A4334" t="s">
        <v>6678</v>
      </c>
      <c r="B4334" t="s">
        <v>2544</v>
      </c>
      <c r="C4334" t="s">
        <v>2563</v>
      </c>
      <c r="D4334" t="s">
        <v>9563</v>
      </c>
    </row>
    <row r="4335" spans="1:4" x14ac:dyDescent="0.2">
      <c r="A4335" t="s">
        <v>6679</v>
      </c>
      <c r="B4335" t="s">
        <v>2544</v>
      </c>
      <c r="C4335" t="s">
        <v>2546</v>
      </c>
      <c r="D4335" t="s">
        <v>9561</v>
      </c>
    </row>
    <row r="4336" spans="1:4" x14ac:dyDescent="0.2">
      <c r="A4336" t="s">
        <v>9770</v>
      </c>
      <c r="B4336" t="s">
        <v>2549</v>
      </c>
      <c r="C4336" t="s">
        <v>2588</v>
      </c>
      <c r="D4336" t="s">
        <v>9565</v>
      </c>
    </row>
    <row r="4337" spans="1:4" x14ac:dyDescent="0.2">
      <c r="A4337" t="s">
        <v>9771</v>
      </c>
      <c r="B4337" t="s">
        <v>2549</v>
      </c>
      <c r="C4337" t="s">
        <v>2588</v>
      </c>
      <c r="D4337" t="s">
        <v>9565</v>
      </c>
    </row>
    <row r="4338" spans="1:4" x14ac:dyDescent="0.2">
      <c r="A4338" t="s">
        <v>6680</v>
      </c>
      <c r="B4338" t="s">
        <v>2544</v>
      </c>
      <c r="C4338" t="s">
        <v>2546</v>
      </c>
      <c r="D4338" t="s">
        <v>9561</v>
      </c>
    </row>
    <row r="4339" spans="1:4" x14ac:dyDescent="0.2">
      <c r="A4339" t="s">
        <v>6681</v>
      </c>
      <c r="B4339" t="s">
        <v>2544</v>
      </c>
      <c r="C4339" t="s">
        <v>2546</v>
      </c>
      <c r="D4339" t="s">
        <v>9561</v>
      </c>
    </row>
    <row r="4340" spans="1:4" x14ac:dyDescent="0.2">
      <c r="A4340" t="s">
        <v>6682</v>
      </c>
      <c r="B4340" t="s">
        <v>2544</v>
      </c>
      <c r="C4340" t="s">
        <v>2588</v>
      </c>
      <c r="D4340" t="s">
        <v>9567</v>
      </c>
    </row>
    <row r="4341" spans="1:4" x14ac:dyDescent="0.2">
      <c r="A4341" t="s">
        <v>6683</v>
      </c>
      <c r="B4341" t="s">
        <v>2544</v>
      </c>
      <c r="C4341" t="s">
        <v>2546</v>
      </c>
      <c r="D4341" t="s">
        <v>9561</v>
      </c>
    </row>
    <row r="4342" spans="1:4" x14ac:dyDescent="0.2">
      <c r="A4342" t="s">
        <v>6684</v>
      </c>
      <c r="B4342" t="s">
        <v>2549</v>
      </c>
      <c r="C4342" t="s">
        <v>2546</v>
      </c>
      <c r="D4342" t="s">
        <v>9560</v>
      </c>
    </row>
    <row r="4343" spans="1:4" x14ac:dyDescent="0.2">
      <c r="A4343" t="s">
        <v>6685</v>
      </c>
      <c r="B4343" t="s">
        <v>2549</v>
      </c>
      <c r="C4343" t="s">
        <v>2546</v>
      </c>
      <c r="D4343" t="s">
        <v>9560</v>
      </c>
    </row>
    <row r="4344" spans="1:4" x14ac:dyDescent="0.2">
      <c r="A4344" t="s">
        <v>6686</v>
      </c>
      <c r="B4344" t="s">
        <v>2544</v>
      </c>
      <c r="C4344" t="s">
        <v>2546</v>
      </c>
      <c r="D4344" t="s">
        <v>9561</v>
      </c>
    </row>
    <row r="4345" spans="1:4" x14ac:dyDescent="0.2">
      <c r="A4345" t="s">
        <v>6687</v>
      </c>
      <c r="B4345" t="s">
        <v>2544</v>
      </c>
      <c r="C4345" t="s">
        <v>2546</v>
      </c>
      <c r="D4345" t="s">
        <v>9561</v>
      </c>
    </row>
    <row r="4346" spans="1:4" x14ac:dyDescent="0.2">
      <c r="A4346" t="s">
        <v>2546</v>
      </c>
      <c r="B4346" t="s">
        <v>2544</v>
      </c>
      <c r="C4346" t="s">
        <v>2546</v>
      </c>
      <c r="D4346" t="s">
        <v>9561</v>
      </c>
    </row>
    <row r="4347" spans="1:4" x14ac:dyDescent="0.2">
      <c r="A4347" t="s">
        <v>6688</v>
      </c>
      <c r="B4347" t="s">
        <v>2549</v>
      </c>
      <c r="C4347" t="s">
        <v>2546</v>
      </c>
      <c r="D4347" t="s">
        <v>9560</v>
      </c>
    </row>
    <row r="4348" spans="1:4" x14ac:dyDescent="0.2">
      <c r="A4348" t="s">
        <v>6689</v>
      </c>
      <c r="B4348" t="s">
        <v>2549</v>
      </c>
      <c r="C4348" t="s">
        <v>2546</v>
      </c>
      <c r="D4348" t="s">
        <v>9560</v>
      </c>
    </row>
    <row r="4349" spans="1:4" x14ac:dyDescent="0.2">
      <c r="A4349" t="s">
        <v>6691</v>
      </c>
      <c r="B4349" t="s">
        <v>2549</v>
      </c>
      <c r="C4349" t="s">
        <v>2546</v>
      </c>
      <c r="D4349" t="s">
        <v>9560</v>
      </c>
    </row>
    <row r="4350" spans="1:4" x14ac:dyDescent="0.2">
      <c r="A4350" t="s">
        <v>6690</v>
      </c>
      <c r="B4350" t="s">
        <v>2549</v>
      </c>
      <c r="C4350" t="s">
        <v>2546</v>
      </c>
      <c r="D4350" t="s">
        <v>9560</v>
      </c>
    </row>
    <row r="4351" spans="1:4" x14ac:dyDescent="0.2">
      <c r="A4351" t="s">
        <v>6692</v>
      </c>
      <c r="B4351" t="s">
        <v>2544</v>
      </c>
      <c r="C4351" t="s">
        <v>2546</v>
      </c>
      <c r="D4351" t="s">
        <v>9561</v>
      </c>
    </row>
    <row r="4352" spans="1:4" x14ac:dyDescent="0.2">
      <c r="A4352" t="s">
        <v>6693</v>
      </c>
      <c r="B4352" t="s">
        <v>2549</v>
      </c>
      <c r="C4352" t="s">
        <v>2546</v>
      </c>
      <c r="D4352" t="s">
        <v>9560</v>
      </c>
    </row>
    <row r="4353" spans="1:4" x14ac:dyDescent="0.2">
      <c r="A4353" t="s">
        <v>6696</v>
      </c>
      <c r="B4353" t="s">
        <v>2549</v>
      </c>
      <c r="C4353" t="s">
        <v>2546</v>
      </c>
      <c r="D4353" t="s">
        <v>9560</v>
      </c>
    </row>
    <row r="4354" spans="1:4" x14ac:dyDescent="0.2">
      <c r="A4354" t="s">
        <v>6697</v>
      </c>
      <c r="B4354" t="s">
        <v>2549</v>
      </c>
      <c r="C4354" t="s">
        <v>2546</v>
      </c>
      <c r="D4354" t="s">
        <v>9560</v>
      </c>
    </row>
    <row r="4355" spans="1:4" x14ac:dyDescent="0.2">
      <c r="A4355" t="s">
        <v>6698</v>
      </c>
      <c r="B4355" t="s">
        <v>2549</v>
      </c>
      <c r="C4355" t="s">
        <v>2546</v>
      </c>
      <c r="D4355" t="s">
        <v>9560</v>
      </c>
    </row>
    <row r="4356" spans="1:4" x14ac:dyDescent="0.2">
      <c r="A4356" t="s">
        <v>6694</v>
      </c>
      <c r="B4356" t="s">
        <v>2544</v>
      </c>
      <c r="C4356" t="s">
        <v>2546</v>
      </c>
      <c r="D4356" t="s">
        <v>9561</v>
      </c>
    </row>
    <row r="4357" spans="1:4" x14ac:dyDescent="0.2">
      <c r="A4357" t="s">
        <v>6695</v>
      </c>
      <c r="B4357" t="s">
        <v>2549</v>
      </c>
      <c r="C4357" t="s">
        <v>2546</v>
      </c>
      <c r="D4357" t="s">
        <v>9560</v>
      </c>
    </row>
    <row r="4358" spans="1:4" x14ac:dyDescent="0.2">
      <c r="A4358" t="s">
        <v>6699</v>
      </c>
      <c r="B4358" t="s">
        <v>2549</v>
      </c>
      <c r="C4358" t="s">
        <v>2546</v>
      </c>
      <c r="D4358" t="s">
        <v>9560</v>
      </c>
    </row>
    <row r="4359" spans="1:4" x14ac:dyDescent="0.2">
      <c r="A4359" t="s">
        <v>6700</v>
      </c>
      <c r="B4359" t="s">
        <v>2549</v>
      </c>
      <c r="C4359" t="s">
        <v>2546</v>
      </c>
      <c r="D4359" t="s">
        <v>9560</v>
      </c>
    </row>
    <row r="4360" spans="1:4" x14ac:dyDescent="0.2">
      <c r="A4360" t="s">
        <v>6701</v>
      </c>
      <c r="B4360" t="s">
        <v>2544</v>
      </c>
      <c r="C4360" t="s">
        <v>2563</v>
      </c>
      <c r="D4360" t="s">
        <v>9563</v>
      </c>
    </row>
    <row r="4361" spans="1:4" x14ac:dyDescent="0.2">
      <c r="A4361" t="s">
        <v>9772</v>
      </c>
      <c r="B4361" t="s">
        <v>2549</v>
      </c>
      <c r="C4361" t="s">
        <v>2588</v>
      </c>
      <c r="D4361" t="s">
        <v>9565</v>
      </c>
    </row>
    <row r="4362" spans="1:4" x14ac:dyDescent="0.2">
      <c r="A4362" t="s">
        <v>6702</v>
      </c>
      <c r="B4362" t="s">
        <v>2549</v>
      </c>
      <c r="C4362" t="s">
        <v>2563</v>
      </c>
      <c r="D4362" t="s">
        <v>9562</v>
      </c>
    </row>
    <row r="4363" spans="1:4" x14ac:dyDescent="0.2">
      <c r="A4363" t="s">
        <v>6703</v>
      </c>
      <c r="B4363" t="s">
        <v>2549</v>
      </c>
      <c r="C4363" t="s">
        <v>2563</v>
      </c>
      <c r="D4363" t="s">
        <v>9562</v>
      </c>
    </row>
    <row r="4364" spans="1:4" x14ac:dyDescent="0.2">
      <c r="A4364" t="s">
        <v>6704</v>
      </c>
      <c r="B4364" t="s">
        <v>2549</v>
      </c>
      <c r="C4364" t="s">
        <v>2563</v>
      </c>
      <c r="D4364" t="s">
        <v>9562</v>
      </c>
    </row>
    <row r="4365" spans="1:4" x14ac:dyDescent="0.2">
      <c r="A4365" t="s">
        <v>6705</v>
      </c>
      <c r="B4365" t="s">
        <v>2544</v>
      </c>
      <c r="C4365" t="s">
        <v>2546</v>
      </c>
      <c r="D4365" t="s">
        <v>9561</v>
      </c>
    </row>
    <row r="4366" spans="1:4" x14ac:dyDescent="0.2">
      <c r="A4366" t="s">
        <v>6706</v>
      </c>
      <c r="B4366" t="s">
        <v>2549</v>
      </c>
      <c r="C4366" t="s">
        <v>2546</v>
      </c>
      <c r="D4366" t="s">
        <v>9560</v>
      </c>
    </row>
    <row r="4367" spans="1:4" x14ac:dyDescent="0.2">
      <c r="A4367" t="s">
        <v>6707</v>
      </c>
      <c r="B4367" t="s">
        <v>2549</v>
      </c>
      <c r="C4367" t="s">
        <v>2546</v>
      </c>
      <c r="D4367" t="s">
        <v>9560</v>
      </c>
    </row>
    <row r="4368" spans="1:4" x14ac:dyDescent="0.2">
      <c r="A4368" t="s">
        <v>6708</v>
      </c>
      <c r="B4368" t="s">
        <v>2549</v>
      </c>
      <c r="C4368" t="s">
        <v>2546</v>
      </c>
      <c r="D4368" t="s">
        <v>9560</v>
      </c>
    </row>
    <row r="4369" spans="1:4" x14ac:dyDescent="0.2">
      <c r="A4369" t="s">
        <v>6709</v>
      </c>
      <c r="B4369" t="s">
        <v>2549</v>
      </c>
      <c r="C4369" t="s">
        <v>2563</v>
      </c>
      <c r="D4369" t="s">
        <v>9562</v>
      </c>
    </row>
    <row r="4370" spans="1:4" x14ac:dyDescent="0.2">
      <c r="A4370" t="s">
        <v>6710</v>
      </c>
      <c r="B4370" t="s">
        <v>2549</v>
      </c>
      <c r="C4370" t="s">
        <v>2546</v>
      </c>
      <c r="D4370" t="s">
        <v>9560</v>
      </c>
    </row>
    <row r="4371" spans="1:4" x14ac:dyDescent="0.2">
      <c r="A4371" t="s">
        <v>6711</v>
      </c>
      <c r="B4371" t="s">
        <v>2549</v>
      </c>
      <c r="C4371" t="s">
        <v>2563</v>
      </c>
      <c r="D4371" t="s">
        <v>9562</v>
      </c>
    </row>
    <row r="4372" spans="1:4" x14ac:dyDescent="0.2">
      <c r="A4372" t="s">
        <v>6712</v>
      </c>
      <c r="B4372" t="s">
        <v>2549</v>
      </c>
      <c r="C4372" t="s">
        <v>2563</v>
      </c>
      <c r="D4372" t="s">
        <v>9562</v>
      </c>
    </row>
    <row r="4373" spans="1:4" x14ac:dyDescent="0.2">
      <c r="A4373" t="s">
        <v>6713</v>
      </c>
      <c r="B4373" t="s">
        <v>2544</v>
      </c>
      <c r="C4373" t="s">
        <v>2546</v>
      </c>
      <c r="D4373" t="s">
        <v>9561</v>
      </c>
    </row>
    <row r="4374" spans="1:4" x14ac:dyDescent="0.2">
      <c r="A4374" t="s">
        <v>6714</v>
      </c>
      <c r="B4374" t="s">
        <v>2549</v>
      </c>
      <c r="C4374" t="s">
        <v>2546</v>
      </c>
      <c r="D4374" t="s">
        <v>9560</v>
      </c>
    </row>
    <row r="4375" spans="1:4" x14ac:dyDescent="0.2">
      <c r="A4375" t="s">
        <v>6715</v>
      </c>
      <c r="B4375" t="s">
        <v>2544</v>
      </c>
      <c r="C4375" t="s">
        <v>2563</v>
      </c>
      <c r="D4375" t="s">
        <v>9563</v>
      </c>
    </row>
    <row r="4376" spans="1:4" x14ac:dyDescent="0.2">
      <c r="A4376" t="s">
        <v>6716</v>
      </c>
      <c r="B4376" t="s">
        <v>2544</v>
      </c>
      <c r="C4376" t="s">
        <v>2563</v>
      </c>
      <c r="D4376" t="s">
        <v>9563</v>
      </c>
    </row>
    <row r="4377" spans="1:4" x14ac:dyDescent="0.2">
      <c r="A4377" t="s">
        <v>6717</v>
      </c>
      <c r="B4377" t="s">
        <v>2544</v>
      </c>
      <c r="C4377" t="s">
        <v>2546</v>
      </c>
      <c r="D4377" t="s">
        <v>9561</v>
      </c>
    </row>
    <row r="4378" spans="1:4" x14ac:dyDescent="0.2">
      <c r="A4378" t="s">
        <v>6718</v>
      </c>
      <c r="B4378" t="s">
        <v>2549</v>
      </c>
      <c r="C4378" t="s">
        <v>2546</v>
      </c>
      <c r="D4378" t="s">
        <v>9560</v>
      </c>
    </row>
    <row r="4379" spans="1:4" x14ac:dyDescent="0.2">
      <c r="A4379" t="s">
        <v>9773</v>
      </c>
      <c r="B4379" t="s">
        <v>2544</v>
      </c>
      <c r="C4379" t="s">
        <v>2588</v>
      </c>
      <c r="D4379" t="s">
        <v>9567</v>
      </c>
    </row>
    <row r="4380" spans="1:4" x14ac:dyDescent="0.2">
      <c r="A4380" t="s">
        <v>6719</v>
      </c>
      <c r="B4380" t="s">
        <v>2544</v>
      </c>
      <c r="C4380" t="s">
        <v>2563</v>
      </c>
      <c r="D4380" t="s">
        <v>9563</v>
      </c>
    </row>
    <row r="4381" spans="1:4" x14ac:dyDescent="0.2">
      <c r="A4381" t="s">
        <v>6720</v>
      </c>
      <c r="B4381" t="s">
        <v>2549</v>
      </c>
      <c r="C4381" t="s">
        <v>2546</v>
      </c>
      <c r="D4381" t="s">
        <v>9560</v>
      </c>
    </row>
    <row r="4382" spans="1:4" x14ac:dyDescent="0.2">
      <c r="A4382" t="s">
        <v>6721</v>
      </c>
      <c r="B4382" t="s">
        <v>2549</v>
      </c>
      <c r="C4382" t="s">
        <v>2563</v>
      </c>
      <c r="D4382" t="s">
        <v>9562</v>
      </c>
    </row>
    <row r="4383" spans="1:4" x14ac:dyDescent="0.2">
      <c r="A4383" t="s">
        <v>6722</v>
      </c>
      <c r="B4383" t="s">
        <v>2549</v>
      </c>
      <c r="C4383" t="s">
        <v>2563</v>
      </c>
      <c r="D4383" t="s">
        <v>9562</v>
      </c>
    </row>
    <row r="4384" spans="1:4" x14ac:dyDescent="0.2">
      <c r="A4384" t="s">
        <v>6723</v>
      </c>
      <c r="B4384" t="s">
        <v>2549</v>
      </c>
      <c r="C4384" t="s">
        <v>2563</v>
      </c>
      <c r="D4384" t="s">
        <v>9562</v>
      </c>
    </row>
    <row r="4385" spans="1:4" x14ac:dyDescent="0.2">
      <c r="A4385" t="s">
        <v>6724</v>
      </c>
      <c r="B4385" t="s">
        <v>2544</v>
      </c>
      <c r="C4385" t="s">
        <v>2563</v>
      </c>
      <c r="D4385" t="s">
        <v>9563</v>
      </c>
    </row>
    <row r="4386" spans="1:4" x14ac:dyDescent="0.2">
      <c r="A4386" t="s">
        <v>9774</v>
      </c>
      <c r="B4386" t="s">
        <v>2544</v>
      </c>
      <c r="C4386" t="s">
        <v>2588</v>
      </c>
      <c r="D4386" t="s">
        <v>9567</v>
      </c>
    </row>
    <row r="4387" spans="1:4" x14ac:dyDescent="0.2">
      <c r="A4387" t="s">
        <v>6725</v>
      </c>
      <c r="B4387" t="s">
        <v>2549</v>
      </c>
      <c r="C4387" t="s">
        <v>2546</v>
      </c>
      <c r="D4387" t="s">
        <v>9560</v>
      </c>
    </row>
    <row r="4388" spans="1:4" x14ac:dyDescent="0.2">
      <c r="A4388" t="s">
        <v>6726</v>
      </c>
      <c r="B4388" t="s">
        <v>2549</v>
      </c>
      <c r="C4388" t="s">
        <v>2546</v>
      </c>
      <c r="D4388" t="s">
        <v>9560</v>
      </c>
    </row>
    <row r="4389" spans="1:4" x14ac:dyDescent="0.2">
      <c r="A4389" t="s">
        <v>6728</v>
      </c>
      <c r="B4389" t="s">
        <v>2544</v>
      </c>
      <c r="C4389" t="s">
        <v>2563</v>
      </c>
      <c r="D4389" t="s">
        <v>9563</v>
      </c>
    </row>
    <row r="4390" spans="1:4" x14ac:dyDescent="0.2">
      <c r="A4390" t="s">
        <v>6729</v>
      </c>
      <c r="B4390" t="s">
        <v>2544</v>
      </c>
      <c r="C4390" t="s">
        <v>2563</v>
      </c>
      <c r="D4390" t="s">
        <v>9563</v>
      </c>
    </row>
    <row r="4391" spans="1:4" x14ac:dyDescent="0.2">
      <c r="A4391" t="s">
        <v>6730</v>
      </c>
      <c r="B4391" t="s">
        <v>2544</v>
      </c>
      <c r="C4391" t="s">
        <v>2563</v>
      </c>
      <c r="D4391" t="s">
        <v>9563</v>
      </c>
    </row>
    <row r="4392" spans="1:4" x14ac:dyDescent="0.2">
      <c r="A4392" t="s">
        <v>6727</v>
      </c>
      <c r="B4392" t="s">
        <v>2549</v>
      </c>
      <c r="C4392" t="s">
        <v>2563</v>
      </c>
      <c r="D4392" t="s">
        <v>9562</v>
      </c>
    </row>
    <row r="4393" spans="1:4" x14ac:dyDescent="0.2">
      <c r="A4393" t="s">
        <v>9775</v>
      </c>
      <c r="B4393" t="s">
        <v>2549</v>
      </c>
      <c r="C4393" t="s">
        <v>2588</v>
      </c>
      <c r="D4393" t="s">
        <v>9565</v>
      </c>
    </row>
    <row r="4394" spans="1:4" x14ac:dyDescent="0.2">
      <c r="A4394" t="s">
        <v>9776</v>
      </c>
      <c r="B4394" t="s">
        <v>2549</v>
      </c>
      <c r="C4394" t="s">
        <v>2588</v>
      </c>
      <c r="D4394" t="s">
        <v>9565</v>
      </c>
    </row>
    <row r="4395" spans="1:4" x14ac:dyDescent="0.2">
      <c r="A4395" t="s">
        <v>6731</v>
      </c>
      <c r="B4395" t="s">
        <v>2549</v>
      </c>
      <c r="C4395" t="s">
        <v>2546</v>
      </c>
      <c r="D4395" t="s">
        <v>9560</v>
      </c>
    </row>
    <row r="4396" spans="1:4" x14ac:dyDescent="0.2">
      <c r="A4396" t="s">
        <v>6732</v>
      </c>
      <c r="B4396" t="s">
        <v>2544</v>
      </c>
      <c r="C4396" t="s">
        <v>2546</v>
      </c>
      <c r="D4396" t="s">
        <v>9561</v>
      </c>
    </row>
    <row r="4397" spans="1:4" x14ac:dyDescent="0.2">
      <c r="A4397" t="s">
        <v>6733</v>
      </c>
      <c r="B4397" t="s">
        <v>2549</v>
      </c>
      <c r="C4397" t="s">
        <v>2563</v>
      </c>
      <c r="D4397" t="s">
        <v>9562</v>
      </c>
    </row>
    <row r="4398" spans="1:4" x14ac:dyDescent="0.2">
      <c r="A4398" t="s">
        <v>6734</v>
      </c>
      <c r="B4398" t="s">
        <v>2549</v>
      </c>
      <c r="C4398" t="s">
        <v>2563</v>
      </c>
      <c r="D4398" t="s">
        <v>9562</v>
      </c>
    </row>
    <row r="4399" spans="1:4" x14ac:dyDescent="0.2">
      <c r="A4399" t="s">
        <v>6735</v>
      </c>
      <c r="B4399" t="s">
        <v>2549</v>
      </c>
      <c r="C4399" t="s">
        <v>2563</v>
      </c>
      <c r="D4399" t="s">
        <v>9562</v>
      </c>
    </row>
    <row r="4400" spans="1:4" x14ac:dyDescent="0.2">
      <c r="A4400" t="s">
        <v>6736</v>
      </c>
      <c r="B4400" t="s">
        <v>2549</v>
      </c>
      <c r="C4400" t="s">
        <v>2563</v>
      </c>
      <c r="D4400" t="s">
        <v>9562</v>
      </c>
    </row>
    <row r="4401" spans="1:4" x14ac:dyDescent="0.2">
      <c r="A4401" t="s">
        <v>6737</v>
      </c>
      <c r="B4401" t="s">
        <v>2549</v>
      </c>
      <c r="C4401" t="s">
        <v>2563</v>
      </c>
      <c r="D4401" t="s">
        <v>9562</v>
      </c>
    </row>
    <row r="4402" spans="1:4" x14ac:dyDescent="0.2">
      <c r="A4402" t="s">
        <v>6738</v>
      </c>
      <c r="B4402" t="s">
        <v>2549</v>
      </c>
      <c r="C4402" t="s">
        <v>2563</v>
      </c>
      <c r="D4402" t="s">
        <v>9562</v>
      </c>
    </row>
    <row r="4403" spans="1:4" x14ac:dyDescent="0.2">
      <c r="A4403" t="s">
        <v>6740</v>
      </c>
      <c r="B4403" t="s">
        <v>2549</v>
      </c>
      <c r="C4403" t="s">
        <v>2546</v>
      </c>
      <c r="D4403" t="s">
        <v>9560</v>
      </c>
    </row>
    <row r="4404" spans="1:4" x14ac:dyDescent="0.2">
      <c r="A4404" t="s">
        <v>6739</v>
      </c>
      <c r="B4404" t="s">
        <v>2549</v>
      </c>
      <c r="C4404" t="s">
        <v>2563</v>
      </c>
      <c r="D4404" t="s">
        <v>9562</v>
      </c>
    </row>
    <row r="4405" spans="1:4" x14ac:dyDescent="0.2">
      <c r="A4405" t="s">
        <v>6741</v>
      </c>
      <c r="B4405" t="s">
        <v>2549</v>
      </c>
      <c r="C4405" t="s">
        <v>2546</v>
      </c>
      <c r="D4405" t="s">
        <v>9560</v>
      </c>
    </row>
    <row r="4406" spans="1:4" x14ac:dyDescent="0.2">
      <c r="A4406" t="s">
        <v>6742</v>
      </c>
      <c r="B4406" t="s">
        <v>2549</v>
      </c>
      <c r="C4406" t="s">
        <v>2546</v>
      </c>
      <c r="D4406" t="s">
        <v>9560</v>
      </c>
    </row>
    <row r="4407" spans="1:4" x14ac:dyDescent="0.2">
      <c r="A4407" t="s">
        <v>6743</v>
      </c>
      <c r="B4407" t="s">
        <v>2549</v>
      </c>
      <c r="C4407" t="s">
        <v>2546</v>
      </c>
      <c r="D4407" t="s">
        <v>9560</v>
      </c>
    </row>
    <row r="4408" spans="1:4" x14ac:dyDescent="0.2">
      <c r="A4408" t="s">
        <v>6744</v>
      </c>
      <c r="B4408" t="s">
        <v>2549</v>
      </c>
      <c r="C4408" t="s">
        <v>2546</v>
      </c>
      <c r="D4408" t="s">
        <v>9560</v>
      </c>
    </row>
    <row r="4409" spans="1:4" x14ac:dyDescent="0.2">
      <c r="A4409" t="s">
        <v>6745</v>
      </c>
      <c r="B4409" t="s">
        <v>2544</v>
      </c>
      <c r="C4409" t="s">
        <v>2563</v>
      </c>
      <c r="D4409" t="s">
        <v>9563</v>
      </c>
    </row>
    <row r="4410" spans="1:4" x14ac:dyDescent="0.2">
      <c r="A4410" t="s">
        <v>6746</v>
      </c>
      <c r="B4410" t="s">
        <v>2544</v>
      </c>
      <c r="C4410" t="s">
        <v>2563</v>
      </c>
      <c r="D4410" t="s">
        <v>9563</v>
      </c>
    </row>
    <row r="4411" spans="1:4" x14ac:dyDescent="0.2">
      <c r="A4411" t="s">
        <v>9777</v>
      </c>
      <c r="B4411" t="s">
        <v>2544</v>
      </c>
      <c r="C4411" t="s">
        <v>2588</v>
      </c>
      <c r="D4411" t="s">
        <v>9567</v>
      </c>
    </row>
    <row r="4412" spans="1:4" x14ac:dyDescent="0.2">
      <c r="A4412" t="s">
        <v>6747</v>
      </c>
      <c r="B4412" t="s">
        <v>2549</v>
      </c>
      <c r="C4412" t="s">
        <v>2563</v>
      </c>
      <c r="D4412" t="s">
        <v>9562</v>
      </c>
    </row>
    <row r="4413" spans="1:4" x14ac:dyDescent="0.2">
      <c r="A4413" t="s">
        <v>6748</v>
      </c>
      <c r="B4413" t="s">
        <v>2544</v>
      </c>
      <c r="C4413" t="s">
        <v>2546</v>
      </c>
      <c r="D4413" t="s">
        <v>9561</v>
      </c>
    </row>
    <row r="4414" spans="1:4" x14ac:dyDescent="0.2">
      <c r="A4414" t="s">
        <v>6749</v>
      </c>
      <c r="B4414" t="s">
        <v>2549</v>
      </c>
      <c r="C4414" t="s">
        <v>2546</v>
      </c>
      <c r="D4414" t="s">
        <v>9560</v>
      </c>
    </row>
    <row r="4415" spans="1:4" x14ac:dyDescent="0.2">
      <c r="A4415" t="s">
        <v>6750</v>
      </c>
      <c r="B4415" t="s">
        <v>2549</v>
      </c>
      <c r="C4415" t="s">
        <v>2546</v>
      </c>
      <c r="D4415" t="s">
        <v>9560</v>
      </c>
    </row>
    <row r="4416" spans="1:4" x14ac:dyDescent="0.2">
      <c r="A4416" t="s">
        <v>6751</v>
      </c>
      <c r="B4416" t="s">
        <v>2549</v>
      </c>
      <c r="C4416" t="s">
        <v>2546</v>
      </c>
      <c r="D4416" t="s">
        <v>9560</v>
      </c>
    </row>
    <row r="4417" spans="1:4" x14ac:dyDescent="0.2">
      <c r="A4417" t="s">
        <v>6752</v>
      </c>
      <c r="B4417" t="s">
        <v>2549</v>
      </c>
      <c r="C4417" t="s">
        <v>2546</v>
      </c>
      <c r="D4417" t="s">
        <v>9560</v>
      </c>
    </row>
    <row r="4418" spans="1:4" x14ac:dyDescent="0.2">
      <c r="A4418" t="s">
        <v>6753</v>
      </c>
      <c r="B4418" t="s">
        <v>2549</v>
      </c>
      <c r="C4418" t="s">
        <v>2546</v>
      </c>
      <c r="D4418" t="s">
        <v>9560</v>
      </c>
    </row>
    <row r="4419" spans="1:4" x14ac:dyDescent="0.2">
      <c r="A4419" t="s">
        <v>6754</v>
      </c>
      <c r="B4419" t="s">
        <v>2549</v>
      </c>
      <c r="C4419" t="s">
        <v>2546</v>
      </c>
      <c r="D4419" t="s">
        <v>9560</v>
      </c>
    </row>
    <row r="4420" spans="1:4" x14ac:dyDescent="0.2">
      <c r="A4420" t="s">
        <v>6755</v>
      </c>
      <c r="B4420" t="s">
        <v>2549</v>
      </c>
      <c r="C4420" t="s">
        <v>2546</v>
      </c>
      <c r="D4420" t="s">
        <v>9560</v>
      </c>
    </row>
    <row r="4421" spans="1:4" x14ac:dyDescent="0.2">
      <c r="A4421" t="s">
        <v>6756</v>
      </c>
      <c r="B4421" t="s">
        <v>2549</v>
      </c>
      <c r="C4421" t="s">
        <v>2546</v>
      </c>
      <c r="D4421" t="s">
        <v>9560</v>
      </c>
    </row>
    <row r="4422" spans="1:4" x14ac:dyDescent="0.2">
      <c r="A4422" t="s">
        <v>6757</v>
      </c>
      <c r="B4422" t="s">
        <v>2544</v>
      </c>
      <c r="C4422" t="s">
        <v>2546</v>
      </c>
      <c r="D4422" t="s">
        <v>9561</v>
      </c>
    </row>
    <row r="4423" spans="1:4" x14ac:dyDescent="0.2">
      <c r="A4423" t="s">
        <v>6758</v>
      </c>
      <c r="B4423" t="s">
        <v>2549</v>
      </c>
      <c r="C4423" t="s">
        <v>2546</v>
      </c>
      <c r="D4423" t="s">
        <v>9560</v>
      </c>
    </row>
    <row r="4424" spans="1:4" x14ac:dyDescent="0.2">
      <c r="A4424" t="s">
        <v>6759</v>
      </c>
      <c r="B4424" t="s">
        <v>2549</v>
      </c>
      <c r="C4424" t="s">
        <v>2546</v>
      </c>
      <c r="D4424" t="s">
        <v>9560</v>
      </c>
    </row>
    <row r="4425" spans="1:4" x14ac:dyDescent="0.2">
      <c r="A4425" t="s">
        <v>6760</v>
      </c>
      <c r="B4425" t="s">
        <v>2549</v>
      </c>
      <c r="C4425" t="s">
        <v>2546</v>
      </c>
      <c r="D4425" t="s">
        <v>9560</v>
      </c>
    </row>
    <row r="4426" spans="1:4" x14ac:dyDescent="0.2">
      <c r="A4426" t="s">
        <v>6761</v>
      </c>
      <c r="B4426" t="s">
        <v>2549</v>
      </c>
      <c r="C4426" t="s">
        <v>2546</v>
      </c>
      <c r="D4426" t="s">
        <v>9560</v>
      </c>
    </row>
    <row r="4427" spans="1:4" x14ac:dyDescent="0.2">
      <c r="A4427" t="s">
        <v>6762</v>
      </c>
      <c r="B4427" t="s">
        <v>2549</v>
      </c>
      <c r="C4427" t="s">
        <v>2546</v>
      </c>
      <c r="D4427" t="s">
        <v>9560</v>
      </c>
    </row>
    <row r="4428" spans="1:4" x14ac:dyDescent="0.2">
      <c r="A4428" t="s">
        <v>6763</v>
      </c>
      <c r="B4428" t="s">
        <v>2549</v>
      </c>
      <c r="C4428" t="s">
        <v>2546</v>
      </c>
      <c r="D4428" t="s">
        <v>9560</v>
      </c>
    </row>
    <row r="4429" spans="1:4" x14ac:dyDescent="0.2">
      <c r="A4429" t="s">
        <v>6764</v>
      </c>
      <c r="B4429" t="s">
        <v>2549</v>
      </c>
      <c r="C4429" t="s">
        <v>2546</v>
      </c>
      <c r="D4429" t="s">
        <v>9560</v>
      </c>
    </row>
    <row r="4430" spans="1:4" x14ac:dyDescent="0.2">
      <c r="A4430" t="s">
        <v>6765</v>
      </c>
      <c r="B4430" t="s">
        <v>2544</v>
      </c>
      <c r="C4430" t="s">
        <v>2546</v>
      </c>
      <c r="D4430" t="s">
        <v>9561</v>
      </c>
    </row>
    <row r="4431" spans="1:4" x14ac:dyDescent="0.2">
      <c r="A4431" t="s">
        <v>6766</v>
      </c>
      <c r="B4431" t="s">
        <v>2549</v>
      </c>
      <c r="C4431" t="s">
        <v>2546</v>
      </c>
      <c r="D4431" t="s">
        <v>9560</v>
      </c>
    </row>
    <row r="4432" spans="1:4" x14ac:dyDescent="0.2">
      <c r="A4432" t="s">
        <v>6767</v>
      </c>
      <c r="B4432" t="s">
        <v>2549</v>
      </c>
      <c r="C4432" t="s">
        <v>2546</v>
      </c>
      <c r="D4432" t="s">
        <v>9560</v>
      </c>
    </row>
    <row r="4433" spans="1:4" x14ac:dyDescent="0.2">
      <c r="A4433" t="s">
        <v>6768</v>
      </c>
      <c r="B4433" t="s">
        <v>2549</v>
      </c>
      <c r="C4433" t="s">
        <v>2546</v>
      </c>
      <c r="D4433" t="s">
        <v>9560</v>
      </c>
    </row>
    <row r="4434" spans="1:4" x14ac:dyDescent="0.2">
      <c r="A4434" t="s">
        <v>6769</v>
      </c>
      <c r="B4434" t="s">
        <v>2544</v>
      </c>
      <c r="C4434" t="s">
        <v>2546</v>
      </c>
      <c r="D4434" t="s">
        <v>9561</v>
      </c>
    </row>
    <row r="4435" spans="1:4" x14ac:dyDescent="0.2">
      <c r="A4435" t="s">
        <v>6770</v>
      </c>
      <c r="B4435" t="s">
        <v>2544</v>
      </c>
      <c r="C4435" t="s">
        <v>2546</v>
      </c>
      <c r="D4435" t="s">
        <v>9561</v>
      </c>
    </row>
    <row r="4436" spans="1:4" x14ac:dyDescent="0.2">
      <c r="A4436" t="s">
        <v>6771</v>
      </c>
      <c r="B4436" t="s">
        <v>2549</v>
      </c>
      <c r="C4436" t="s">
        <v>2546</v>
      </c>
      <c r="D4436" t="s">
        <v>9560</v>
      </c>
    </row>
    <row r="4437" spans="1:4" x14ac:dyDescent="0.2">
      <c r="A4437" t="s">
        <v>6772</v>
      </c>
      <c r="B4437" t="s">
        <v>2549</v>
      </c>
      <c r="C4437" t="s">
        <v>2546</v>
      </c>
      <c r="D4437" t="s">
        <v>9560</v>
      </c>
    </row>
    <row r="4438" spans="1:4" x14ac:dyDescent="0.2">
      <c r="A4438" t="s">
        <v>6773</v>
      </c>
      <c r="B4438" t="s">
        <v>2549</v>
      </c>
      <c r="C4438" t="s">
        <v>2563</v>
      </c>
      <c r="D4438" t="s">
        <v>9562</v>
      </c>
    </row>
    <row r="4439" spans="1:4" x14ac:dyDescent="0.2">
      <c r="A4439" t="s">
        <v>9778</v>
      </c>
      <c r="B4439" t="s">
        <v>2544</v>
      </c>
      <c r="C4439" t="s">
        <v>2588</v>
      </c>
      <c r="D4439" t="s">
        <v>9567</v>
      </c>
    </row>
    <row r="4440" spans="1:4" x14ac:dyDescent="0.2">
      <c r="A4440" t="s">
        <v>6774</v>
      </c>
      <c r="B4440" t="s">
        <v>2549</v>
      </c>
      <c r="C4440" t="s">
        <v>2546</v>
      </c>
      <c r="D4440" t="s">
        <v>9560</v>
      </c>
    </row>
    <row r="4441" spans="1:4" x14ac:dyDescent="0.2">
      <c r="A4441" t="s">
        <v>6775</v>
      </c>
      <c r="B4441" t="s">
        <v>2544</v>
      </c>
      <c r="C4441" t="s">
        <v>2546</v>
      </c>
      <c r="D4441" t="s">
        <v>9561</v>
      </c>
    </row>
    <row r="4442" spans="1:4" x14ac:dyDescent="0.2">
      <c r="A4442" t="s">
        <v>6776</v>
      </c>
      <c r="B4442" t="s">
        <v>2549</v>
      </c>
      <c r="C4442" t="s">
        <v>2546</v>
      </c>
      <c r="D4442" t="s">
        <v>9560</v>
      </c>
    </row>
    <row r="4443" spans="1:4" x14ac:dyDescent="0.2">
      <c r="A4443" t="s">
        <v>6777</v>
      </c>
      <c r="B4443" t="s">
        <v>2549</v>
      </c>
      <c r="C4443" t="s">
        <v>2546</v>
      </c>
      <c r="D4443" t="s">
        <v>9560</v>
      </c>
    </row>
    <row r="4444" spans="1:4" x14ac:dyDescent="0.2">
      <c r="A4444" t="s">
        <v>6778</v>
      </c>
      <c r="B4444" t="s">
        <v>2549</v>
      </c>
      <c r="C4444" t="s">
        <v>2546</v>
      </c>
      <c r="D4444" t="s">
        <v>9560</v>
      </c>
    </row>
    <row r="4445" spans="1:4" x14ac:dyDescent="0.2">
      <c r="A4445" t="s">
        <v>6779</v>
      </c>
      <c r="B4445" t="s">
        <v>2549</v>
      </c>
      <c r="C4445" t="s">
        <v>2546</v>
      </c>
      <c r="D4445" t="s">
        <v>9560</v>
      </c>
    </row>
    <row r="4446" spans="1:4" x14ac:dyDescent="0.2">
      <c r="A4446" t="s">
        <v>6780</v>
      </c>
      <c r="B4446" t="s">
        <v>2549</v>
      </c>
      <c r="C4446" t="s">
        <v>2546</v>
      </c>
      <c r="D4446" t="s">
        <v>9560</v>
      </c>
    </row>
    <row r="4447" spans="1:4" x14ac:dyDescent="0.2">
      <c r="A4447" t="s">
        <v>6781</v>
      </c>
      <c r="B4447" t="s">
        <v>2549</v>
      </c>
      <c r="C4447" t="s">
        <v>2563</v>
      </c>
      <c r="D4447" t="s">
        <v>9562</v>
      </c>
    </row>
    <row r="4448" spans="1:4" x14ac:dyDescent="0.2">
      <c r="A4448" t="s">
        <v>6782</v>
      </c>
      <c r="B4448" t="s">
        <v>2544</v>
      </c>
      <c r="C4448" t="s">
        <v>2546</v>
      </c>
      <c r="D4448" t="s">
        <v>9561</v>
      </c>
    </row>
    <row r="4449" spans="1:4" x14ac:dyDescent="0.2">
      <c r="A4449" t="s">
        <v>6783</v>
      </c>
      <c r="B4449" t="s">
        <v>2549</v>
      </c>
      <c r="C4449" t="s">
        <v>2546</v>
      </c>
      <c r="D4449" t="s">
        <v>9560</v>
      </c>
    </row>
    <row r="4450" spans="1:4" x14ac:dyDescent="0.2">
      <c r="A4450" t="s">
        <v>6784</v>
      </c>
      <c r="B4450" t="s">
        <v>2549</v>
      </c>
      <c r="C4450" t="s">
        <v>2546</v>
      </c>
      <c r="D4450" t="s">
        <v>9560</v>
      </c>
    </row>
    <row r="4451" spans="1:4" x14ac:dyDescent="0.2">
      <c r="A4451" t="s">
        <v>6785</v>
      </c>
      <c r="B4451" t="s">
        <v>2549</v>
      </c>
      <c r="C4451" t="s">
        <v>2546</v>
      </c>
      <c r="D4451" t="s">
        <v>9560</v>
      </c>
    </row>
    <row r="4452" spans="1:4" x14ac:dyDescent="0.2">
      <c r="A4452" t="s">
        <v>6786</v>
      </c>
      <c r="B4452" t="s">
        <v>2544</v>
      </c>
      <c r="C4452" t="s">
        <v>2546</v>
      </c>
      <c r="D4452" t="s">
        <v>9561</v>
      </c>
    </row>
    <row r="4453" spans="1:4" x14ac:dyDescent="0.2">
      <c r="A4453" t="s">
        <v>6787</v>
      </c>
      <c r="B4453" t="s">
        <v>2549</v>
      </c>
      <c r="C4453" t="s">
        <v>2546</v>
      </c>
      <c r="D4453" t="s">
        <v>9560</v>
      </c>
    </row>
    <row r="4454" spans="1:4" x14ac:dyDescent="0.2">
      <c r="A4454" t="s">
        <v>6788</v>
      </c>
      <c r="B4454" t="s">
        <v>2549</v>
      </c>
      <c r="C4454" t="s">
        <v>2546</v>
      </c>
      <c r="D4454" t="s">
        <v>9560</v>
      </c>
    </row>
    <row r="4455" spans="1:4" x14ac:dyDescent="0.2">
      <c r="A4455" t="s">
        <v>6789</v>
      </c>
      <c r="B4455" t="s">
        <v>2549</v>
      </c>
      <c r="C4455" t="s">
        <v>2546</v>
      </c>
      <c r="D4455" t="s">
        <v>9560</v>
      </c>
    </row>
    <row r="4456" spans="1:4" x14ac:dyDescent="0.2">
      <c r="A4456" t="s">
        <v>6790</v>
      </c>
      <c r="B4456" t="s">
        <v>2544</v>
      </c>
      <c r="C4456" t="s">
        <v>2563</v>
      </c>
      <c r="D4456" t="s">
        <v>9563</v>
      </c>
    </row>
    <row r="4457" spans="1:4" x14ac:dyDescent="0.2">
      <c r="A4457" t="s">
        <v>6791</v>
      </c>
      <c r="B4457" t="s">
        <v>2549</v>
      </c>
      <c r="C4457" t="s">
        <v>2588</v>
      </c>
      <c r="D4457" t="s">
        <v>9565</v>
      </c>
    </row>
    <row r="4458" spans="1:4" x14ac:dyDescent="0.2">
      <c r="A4458" t="s">
        <v>6792</v>
      </c>
      <c r="B4458" t="s">
        <v>2544</v>
      </c>
      <c r="C4458" t="s">
        <v>2563</v>
      </c>
      <c r="D4458" t="s">
        <v>9563</v>
      </c>
    </row>
    <row r="4459" spans="1:4" x14ac:dyDescent="0.2">
      <c r="A4459" t="s">
        <v>9779</v>
      </c>
      <c r="B4459" t="s">
        <v>2544</v>
      </c>
      <c r="C4459" t="s">
        <v>2588</v>
      </c>
      <c r="D4459" t="s">
        <v>9567</v>
      </c>
    </row>
    <row r="4460" spans="1:4" x14ac:dyDescent="0.2">
      <c r="A4460" t="s">
        <v>6793</v>
      </c>
      <c r="B4460" t="s">
        <v>2549</v>
      </c>
      <c r="C4460" t="s">
        <v>2546</v>
      </c>
      <c r="D4460" t="s">
        <v>9560</v>
      </c>
    </row>
    <row r="4461" spans="1:4" x14ac:dyDescent="0.2">
      <c r="A4461" t="s">
        <v>6794</v>
      </c>
      <c r="B4461" t="s">
        <v>2549</v>
      </c>
      <c r="C4461" t="s">
        <v>2546</v>
      </c>
      <c r="D4461" t="s">
        <v>9560</v>
      </c>
    </row>
    <row r="4462" spans="1:4" x14ac:dyDescent="0.2">
      <c r="A4462" t="s">
        <v>6795</v>
      </c>
      <c r="B4462" t="s">
        <v>2544</v>
      </c>
      <c r="C4462" t="s">
        <v>2546</v>
      </c>
      <c r="D4462" t="s">
        <v>9561</v>
      </c>
    </row>
    <row r="4463" spans="1:4" x14ac:dyDescent="0.2">
      <c r="A4463" t="s">
        <v>6796</v>
      </c>
      <c r="B4463" t="s">
        <v>2544</v>
      </c>
      <c r="C4463" t="s">
        <v>2546</v>
      </c>
      <c r="D4463" t="s">
        <v>9561</v>
      </c>
    </row>
    <row r="4464" spans="1:4" x14ac:dyDescent="0.2">
      <c r="A4464" t="s">
        <v>6797</v>
      </c>
      <c r="B4464" t="s">
        <v>2549</v>
      </c>
      <c r="C4464" t="s">
        <v>2546</v>
      </c>
      <c r="D4464" t="s">
        <v>9560</v>
      </c>
    </row>
    <row r="4465" spans="1:4" x14ac:dyDescent="0.2">
      <c r="A4465" t="s">
        <v>6798</v>
      </c>
      <c r="B4465" t="s">
        <v>2549</v>
      </c>
      <c r="C4465" t="s">
        <v>2546</v>
      </c>
      <c r="D4465" t="s">
        <v>9560</v>
      </c>
    </row>
    <row r="4466" spans="1:4" x14ac:dyDescent="0.2">
      <c r="A4466" t="s">
        <v>6799</v>
      </c>
      <c r="B4466" t="s">
        <v>2549</v>
      </c>
      <c r="C4466" t="s">
        <v>2546</v>
      </c>
      <c r="D4466" t="s">
        <v>9560</v>
      </c>
    </row>
    <row r="4467" spans="1:4" x14ac:dyDescent="0.2">
      <c r="A4467" t="s">
        <v>6800</v>
      </c>
      <c r="B4467" t="s">
        <v>2549</v>
      </c>
      <c r="C4467" t="s">
        <v>2546</v>
      </c>
      <c r="D4467" t="s">
        <v>9560</v>
      </c>
    </row>
    <row r="4468" spans="1:4" x14ac:dyDescent="0.2">
      <c r="A4468" t="s">
        <v>6801</v>
      </c>
      <c r="B4468" t="s">
        <v>2544</v>
      </c>
      <c r="C4468" t="s">
        <v>2546</v>
      </c>
      <c r="D4468" t="s">
        <v>9561</v>
      </c>
    </row>
    <row r="4469" spans="1:4" x14ac:dyDescent="0.2">
      <c r="A4469" t="s">
        <v>6802</v>
      </c>
      <c r="B4469" t="s">
        <v>2544</v>
      </c>
      <c r="C4469" t="s">
        <v>2563</v>
      </c>
      <c r="D4469" t="s">
        <v>9563</v>
      </c>
    </row>
    <row r="4470" spans="1:4" x14ac:dyDescent="0.2">
      <c r="A4470" t="s">
        <v>6803</v>
      </c>
      <c r="B4470" t="s">
        <v>2544</v>
      </c>
      <c r="C4470" t="s">
        <v>2563</v>
      </c>
      <c r="D4470" t="s">
        <v>9563</v>
      </c>
    </row>
    <row r="4471" spans="1:4" x14ac:dyDescent="0.2">
      <c r="A4471" t="s">
        <v>9780</v>
      </c>
      <c r="B4471" t="s">
        <v>2544</v>
      </c>
      <c r="C4471" t="s">
        <v>2588</v>
      </c>
      <c r="D4471" t="s">
        <v>9567</v>
      </c>
    </row>
    <row r="4472" spans="1:4" x14ac:dyDescent="0.2">
      <c r="A4472" t="s">
        <v>6804</v>
      </c>
      <c r="B4472" t="s">
        <v>2544</v>
      </c>
      <c r="C4472" t="s">
        <v>2563</v>
      </c>
      <c r="D4472" t="s">
        <v>9563</v>
      </c>
    </row>
    <row r="4473" spans="1:4" x14ac:dyDescent="0.2">
      <c r="A4473" t="s">
        <v>6805</v>
      </c>
      <c r="B4473" t="s">
        <v>2544</v>
      </c>
      <c r="C4473" t="s">
        <v>2563</v>
      </c>
      <c r="D4473" t="s">
        <v>9563</v>
      </c>
    </row>
    <row r="4474" spans="1:4" x14ac:dyDescent="0.2">
      <c r="A4474" t="s">
        <v>9781</v>
      </c>
      <c r="B4474" t="s">
        <v>2549</v>
      </c>
      <c r="C4474" t="s">
        <v>2588</v>
      </c>
      <c r="D4474" t="s">
        <v>9565</v>
      </c>
    </row>
    <row r="4475" spans="1:4" x14ac:dyDescent="0.2">
      <c r="A4475" t="s">
        <v>6806</v>
      </c>
      <c r="B4475" t="s">
        <v>2549</v>
      </c>
      <c r="C4475" t="s">
        <v>2546</v>
      </c>
      <c r="D4475" t="s">
        <v>9560</v>
      </c>
    </row>
    <row r="4476" spans="1:4" x14ac:dyDescent="0.2">
      <c r="A4476" t="s">
        <v>9782</v>
      </c>
      <c r="B4476" t="s">
        <v>2549</v>
      </c>
      <c r="C4476" t="s">
        <v>2588</v>
      </c>
      <c r="D4476" t="s">
        <v>9565</v>
      </c>
    </row>
    <row r="4477" spans="1:4" x14ac:dyDescent="0.2">
      <c r="A4477" t="s">
        <v>6807</v>
      </c>
      <c r="B4477" t="s">
        <v>2549</v>
      </c>
      <c r="C4477" t="s">
        <v>2546</v>
      </c>
      <c r="D4477" t="s">
        <v>9560</v>
      </c>
    </row>
    <row r="4478" spans="1:4" x14ac:dyDescent="0.2">
      <c r="A4478" t="s">
        <v>6808</v>
      </c>
      <c r="B4478" t="s">
        <v>2549</v>
      </c>
      <c r="C4478" t="s">
        <v>2563</v>
      </c>
      <c r="D4478" t="s">
        <v>9562</v>
      </c>
    </row>
    <row r="4479" spans="1:4" x14ac:dyDescent="0.2">
      <c r="A4479" t="s">
        <v>6810</v>
      </c>
      <c r="B4479" t="s">
        <v>2544</v>
      </c>
      <c r="C4479" t="s">
        <v>2546</v>
      </c>
      <c r="D4479" t="s">
        <v>9561</v>
      </c>
    </row>
    <row r="4480" spans="1:4" x14ac:dyDescent="0.2">
      <c r="A4480" t="s">
        <v>6809</v>
      </c>
      <c r="B4480" t="s">
        <v>2549</v>
      </c>
      <c r="C4480" t="s">
        <v>2563</v>
      </c>
      <c r="D4480" t="s">
        <v>9562</v>
      </c>
    </row>
    <row r="4481" spans="1:4" x14ac:dyDescent="0.2">
      <c r="A4481" t="s">
        <v>6811</v>
      </c>
      <c r="B4481" t="s">
        <v>2549</v>
      </c>
      <c r="C4481" t="s">
        <v>2546</v>
      </c>
      <c r="D4481" t="s">
        <v>9560</v>
      </c>
    </row>
    <row r="4482" spans="1:4" x14ac:dyDescent="0.2">
      <c r="A4482" t="s">
        <v>6812</v>
      </c>
      <c r="B4482" t="s">
        <v>2549</v>
      </c>
      <c r="C4482" t="s">
        <v>2546</v>
      </c>
      <c r="D4482" t="s">
        <v>9560</v>
      </c>
    </row>
    <row r="4483" spans="1:4" x14ac:dyDescent="0.2">
      <c r="A4483" t="s">
        <v>6813</v>
      </c>
      <c r="B4483" t="s">
        <v>2549</v>
      </c>
      <c r="C4483" t="s">
        <v>2546</v>
      </c>
      <c r="D4483" t="s">
        <v>9560</v>
      </c>
    </row>
    <row r="4484" spans="1:4" x14ac:dyDescent="0.2">
      <c r="A4484" t="s">
        <v>6814</v>
      </c>
      <c r="B4484" t="s">
        <v>2549</v>
      </c>
      <c r="C4484" t="s">
        <v>2546</v>
      </c>
      <c r="D4484" t="s">
        <v>9560</v>
      </c>
    </row>
    <row r="4485" spans="1:4" x14ac:dyDescent="0.2">
      <c r="A4485" t="s">
        <v>6815</v>
      </c>
      <c r="B4485" t="s">
        <v>2549</v>
      </c>
      <c r="C4485" t="s">
        <v>2546</v>
      </c>
      <c r="D4485" t="s">
        <v>9560</v>
      </c>
    </row>
    <row r="4486" spans="1:4" x14ac:dyDescent="0.2">
      <c r="A4486" t="s">
        <v>6816</v>
      </c>
      <c r="B4486" t="s">
        <v>2549</v>
      </c>
      <c r="C4486" t="s">
        <v>2546</v>
      </c>
      <c r="D4486" t="s">
        <v>9560</v>
      </c>
    </row>
    <row r="4487" spans="1:4" x14ac:dyDescent="0.2">
      <c r="A4487" t="s">
        <v>6817</v>
      </c>
      <c r="B4487" t="s">
        <v>2549</v>
      </c>
      <c r="C4487" t="s">
        <v>2546</v>
      </c>
      <c r="D4487" t="s">
        <v>9560</v>
      </c>
    </row>
    <row r="4488" spans="1:4" x14ac:dyDescent="0.2">
      <c r="A4488" t="s">
        <v>6818</v>
      </c>
      <c r="B4488" t="s">
        <v>2549</v>
      </c>
      <c r="C4488" t="s">
        <v>2546</v>
      </c>
      <c r="D4488" t="s">
        <v>9560</v>
      </c>
    </row>
    <row r="4489" spans="1:4" x14ac:dyDescent="0.2">
      <c r="A4489" t="s">
        <v>6819</v>
      </c>
      <c r="B4489" t="s">
        <v>2549</v>
      </c>
      <c r="C4489" t="s">
        <v>2546</v>
      </c>
      <c r="D4489" t="s">
        <v>9560</v>
      </c>
    </row>
    <row r="4490" spans="1:4" x14ac:dyDescent="0.2">
      <c r="A4490" t="s">
        <v>6820</v>
      </c>
      <c r="B4490" t="s">
        <v>2549</v>
      </c>
      <c r="C4490" t="s">
        <v>2563</v>
      </c>
      <c r="D4490" t="s">
        <v>9562</v>
      </c>
    </row>
    <row r="4491" spans="1:4" x14ac:dyDescent="0.2">
      <c r="A4491" t="s">
        <v>6821</v>
      </c>
      <c r="B4491" t="s">
        <v>2549</v>
      </c>
      <c r="C4491" t="s">
        <v>2563</v>
      </c>
      <c r="D4491" t="s">
        <v>9562</v>
      </c>
    </row>
    <row r="4492" spans="1:4" x14ac:dyDescent="0.2">
      <c r="A4492" t="s">
        <v>6822</v>
      </c>
      <c r="B4492" t="s">
        <v>2544</v>
      </c>
      <c r="C4492" t="s">
        <v>2563</v>
      </c>
      <c r="D4492" t="s">
        <v>9563</v>
      </c>
    </row>
    <row r="4493" spans="1:4" x14ac:dyDescent="0.2">
      <c r="A4493" t="s">
        <v>6823</v>
      </c>
      <c r="B4493" t="s">
        <v>2549</v>
      </c>
      <c r="C4493" t="s">
        <v>2563</v>
      </c>
      <c r="D4493" t="s">
        <v>9562</v>
      </c>
    </row>
    <row r="4494" spans="1:4" x14ac:dyDescent="0.2">
      <c r="A4494" t="s">
        <v>6824</v>
      </c>
      <c r="B4494" t="s">
        <v>2549</v>
      </c>
      <c r="C4494" t="s">
        <v>2546</v>
      </c>
      <c r="D4494" t="s">
        <v>9560</v>
      </c>
    </row>
    <row r="4495" spans="1:4" x14ac:dyDescent="0.2">
      <c r="A4495" t="s">
        <v>6825</v>
      </c>
      <c r="B4495" t="s">
        <v>2544</v>
      </c>
      <c r="C4495" t="s">
        <v>2563</v>
      </c>
      <c r="D4495" t="s">
        <v>9563</v>
      </c>
    </row>
    <row r="4496" spans="1:4" x14ac:dyDescent="0.2">
      <c r="A4496" t="s">
        <v>6826</v>
      </c>
      <c r="B4496" t="s">
        <v>2544</v>
      </c>
      <c r="C4496" t="s">
        <v>2563</v>
      </c>
      <c r="D4496" t="s">
        <v>9563</v>
      </c>
    </row>
    <row r="4497" spans="1:4" x14ac:dyDescent="0.2">
      <c r="A4497" t="s">
        <v>6827</v>
      </c>
      <c r="B4497" t="s">
        <v>2544</v>
      </c>
      <c r="C4497" t="s">
        <v>2563</v>
      </c>
      <c r="D4497" t="s">
        <v>9563</v>
      </c>
    </row>
    <row r="4498" spans="1:4" x14ac:dyDescent="0.2">
      <c r="A4498" t="s">
        <v>6828</v>
      </c>
      <c r="B4498" t="s">
        <v>2544</v>
      </c>
      <c r="C4498" t="s">
        <v>2546</v>
      </c>
      <c r="D4498" t="s">
        <v>9561</v>
      </c>
    </row>
    <row r="4499" spans="1:4" x14ac:dyDescent="0.2">
      <c r="A4499" t="s">
        <v>9783</v>
      </c>
      <c r="B4499" t="s">
        <v>2549</v>
      </c>
      <c r="C4499" t="s">
        <v>2588</v>
      </c>
      <c r="D4499" t="s">
        <v>9565</v>
      </c>
    </row>
    <row r="4500" spans="1:4" x14ac:dyDescent="0.2">
      <c r="A4500" t="s">
        <v>6829</v>
      </c>
      <c r="B4500" t="s">
        <v>2549</v>
      </c>
      <c r="C4500" t="s">
        <v>2546</v>
      </c>
      <c r="D4500" t="s">
        <v>9560</v>
      </c>
    </row>
    <row r="4501" spans="1:4" x14ac:dyDescent="0.2">
      <c r="A4501" t="s">
        <v>9784</v>
      </c>
      <c r="B4501" t="s">
        <v>2549</v>
      </c>
      <c r="C4501" t="s">
        <v>2588</v>
      </c>
      <c r="D4501" t="s">
        <v>9565</v>
      </c>
    </row>
    <row r="4502" spans="1:4" x14ac:dyDescent="0.2">
      <c r="A4502" t="s">
        <v>6830</v>
      </c>
      <c r="B4502" t="s">
        <v>2544</v>
      </c>
      <c r="C4502" t="s">
        <v>2546</v>
      </c>
      <c r="D4502" t="s">
        <v>9561</v>
      </c>
    </row>
    <row r="4503" spans="1:4" x14ac:dyDescent="0.2">
      <c r="A4503" t="s">
        <v>6831</v>
      </c>
      <c r="B4503" t="s">
        <v>2549</v>
      </c>
      <c r="C4503" t="s">
        <v>2546</v>
      </c>
      <c r="D4503" t="s">
        <v>9560</v>
      </c>
    </row>
    <row r="4504" spans="1:4" x14ac:dyDescent="0.2">
      <c r="A4504" t="s">
        <v>6832</v>
      </c>
      <c r="B4504" t="s">
        <v>2549</v>
      </c>
      <c r="C4504" t="s">
        <v>2546</v>
      </c>
      <c r="D4504" t="s">
        <v>9560</v>
      </c>
    </row>
    <row r="4505" spans="1:4" x14ac:dyDescent="0.2">
      <c r="A4505" t="s">
        <v>6833</v>
      </c>
      <c r="B4505" t="s">
        <v>2549</v>
      </c>
      <c r="C4505" t="s">
        <v>2546</v>
      </c>
      <c r="D4505" t="s">
        <v>9560</v>
      </c>
    </row>
    <row r="4506" spans="1:4" x14ac:dyDescent="0.2">
      <c r="A4506" t="s">
        <v>6834</v>
      </c>
      <c r="B4506" t="s">
        <v>2549</v>
      </c>
      <c r="C4506" t="s">
        <v>2546</v>
      </c>
      <c r="D4506" t="s">
        <v>9560</v>
      </c>
    </row>
    <row r="4507" spans="1:4" x14ac:dyDescent="0.2">
      <c r="A4507" t="s">
        <v>6835</v>
      </c>
      <c r="B4507" t="s">
        <v>2544</v>
      </c>
      <c r="C4507" t="s">
        <v>2546</v>
      </c>
      <c r="D4507" t="s">
        <v>9561</v>
      </c>
    </row>
    <row r="4508" spans="1:4" x14ac:dyDescent="0.2">
      <c r="A4508" t="s">
        <v>6836</v>
      </c>
      <c r="B4508" t="s">
        <v>2549</v>
      </c>
      <c r="C4508" t="s">
        <v>2563</v>
      </c>
      <c r="D4508" t="s">
        <v>9562</v>
      </c>
    </row>
    <row r="4509" spans="1:4" x14ac:dyDescent="0.2">
      <c r="A4509" t="s">
        <v>6837</v>
      </c>
      <c r="B4509" t="s">
        <v>2544</v>
      </c>
      <c r="C4509" t="s">
        <v>2563</v>
      </c>
      <c r="D4509" t="s">
        <v>9563</v>
      </c>
    </row>
    <row r="4510" spans="1:4" x14ac:dyDescent="0.2">
      <c r="A4510" t="s">
        <v>6838</v>
      </c>
      <c r="B4510" t="s">
        <v>2549</v>
      </c>
      <c r="C4510" t="s">
        <v>2546</v>
      </c>
      <c r="D4510" t="s">
        <v>9560</v>
      </c>
    </row>
    <row r="4511" spans="1:4" x14ac:dyDescent="0.2">
      <c r="A4511" t="s">
        <v>9785</v>
      </c>
      <c r="B4511" t="s">
        <v>2544</v>
      </c>
      <c r="C4511" t="s">
        <v>2588</v>
      </c>
      <c r="D4511" t="s">
        <v>9567</v>
      </c>
    </row>
    <row r="4512" spans="1:4" x14ac:dyDescent="0.2">
      <c r="A4512" t="s">
        <v>6839</v>
      </c>
      <c r="B4512" t="s">
        <v>2544</v>
      </c>
      <c r="C4512" t="s">
        <v>2546</v>
      </c>
      <c r="D4512" t="s">
        <v>9561</v>
      </c>
    </row>
    <row r="4513" spans="1:4" x14ac:dyDescent="0.2">
      <c r="A4513" t="s">
        <v>6840</v>
      </c>
      <c r="B4513" t="s">
        <v>2549</v>
      </c>
      <c r="C4513" t="s">
        <v>2546</v>
      </c>
      <c r="D4513" t="s">
        <v>9560</v>
      </c>
    </row>
    <row r="4514" spans="1:4" x14ac:dyDescent="0.2">
      <c r="A4514" t="s">
        <v>6841</v>
      </c>
      <c r="B4514" t="s">
        <v>2549</v>
      </c>
      <c r="C4514" t="s">
        <v>2546</v>
      </c>
      <c r="D4514" t="s">
        <v>9560</v>
      </c>
    </row>
    <row r="4515" spans="1:4" x14ac:dyDescent="0.2">
      <c r="A4515" t="s">
        <v>6842</v>
      </c>
      <c r="B4515" t="s">
        <v>2549</v>
      </c>
      <c r="C4515" t="s">
        <v>2546</v>
      </c>
      <c r="D4515" t="s">
        <v>9560</v>
      </c>
    </row>
    <row r="4516" spans="1:4" x14ac:dyDescent="0.2">
      <c r="A4516" t="s">
        <v>6843</v>
      </c>
      <c r="B4516" t="s">
        <v>2549</v>
      </c>
      <c r="C4516" t="s">
        <v>2546</v>
      </c>
      <c r="D4516" t="s">
        <v>9560</v>
      </c>
    </row>
    <row r="4517" spans="1:4" x14ac:dyDescent="0.2">
      <c r="A4517" t="s">
        <v>6844</v>
      </c>
      <c r="B4517" t="s">
        <v>2549</v>
      </c>
      <c r="C4517" t="s">
        <v>2546</v>
      </c>
      <c r="D4517" t="s">
        <v>9560</v>
      </c>
    </row>
    <row r="4518" spans="1:4" x14ac:dyDescent="0.2">
      <c r="A4518" t="s">
        <v>6845</v>
      </c>
      <c r="B4518" t="s">
        <v>2549</v>
      </c>
      <c r="C4518" t="s">
        <v>2546</v>
      </c>
      <c r="D4518" t="s">
        <v>9560</v>
      </c>
    </row>
    <row r="4519" spans="1:4" x14ac:dyDescent="0.2">
      <c r="A4519" t="s">
        <v>9786</v>
      </c>
      <c r="B4519" t="s">
        <v>2549</v>
      </c>
      <c r="C4519" t="s">
        <v>2588</v>
      </c>
      <c r="D4519" t="s">
        <v>9565</v>
      </c>
    </row>
    <row r="4520" spans="1:4" x14ac:dyDescent="0.2">
      <c r="A4520" t="s">
        <v>6846</v>
      </c>
      <c r="B4520" t="s">
        <v>2549</v>
      </c>
      <c r="C4520" t="s">
        <v>2563</v>
      </c>
      <c r="D4520" t="s">
        <v>9562</v>
      </c>
    </row>
    <row r="4521" spans="1:4" x14ac:dyDescent="0.2">
      <c r="A4521" t="s">
        <v>6847</v>
      </c>
      <c r="B4521" t="s">
        <v>2544</v>
      </c>
      <c r="C4521" t="s">
        <v>2546</v>
      </c>
      <c r="D4521" t="s">
        <v>9561</v>
      </c>
    </row>
    <row r="4522" spans="1:4" x14ac:dyDescent="0.2">
      <c r="A4522" t="s">
        <v>6848</v>
      </c>
      <c r="B4522" t="s">
        <v>2549</v>
      </c>
      <c r="C4522" t="s">
        <v>2563</v>
      </c>
      <c r="D4522" t="s">
        <v>9562</v>
      </c>
    </row>
    <row r="4523" spans="1:4" x14ac:dyDescent="0.2">
      <c r="A4523" t="s">
        <v>9787</v>
      </c>
      <c r="B4523" t="s">
        <v>2544</v>
      </c>
      <c r="C4523" t="s">
        <v>2588</v>
      </c>
      <c r="D4523" t="s">
        <v>9567</v>
      </c>
    </row>
    <row r="4524" spans="1:4" x14ac:dyDescent="0.2">
      <c r="A4524" t="s">
        <v>6849</v>
      </c>
      <c r="B4524" t="s">
        <v>2549</v>
      </c>
      <c r="C4524" t="s">
        <v>2563</v>
      </c>
      <c r="D4524" t="s">
        <v>9562</v>
      </c>
    </row>
    <row r="4525" spans="1:4" x14ac:dyDescent="0.2">
      <c r="A4525" t="s">
        <v>6850</v>
      </c>
      <c r="B4525" t="s">
        <v>2549</v>
      </c>
      <c r="C4525" t="s">
        <v>2563</v>
      </c>
      <c r="D4525" t="s">
        <v>9562</v>
      </c>
    </row>
    <row r="4526" spans="1:4" x14ac:dyDescent="0.2">
      <c r="A4526" t="s">
        <v>6851</v>
      </c>
      <c r="B4526" t="s">
        <v>2549</v>
      </c>
      <c r="C4526" t="s">
        <v>2563</v>
      </c>
      <c r="D4526" t="s">
        <v>9562</v>
      </c>
    </row>
    <row r="4527" spans="1:4" x14ac:dyDescent="0.2">
      <c r="A4527" t="s">
        <v>6852</v>
      </c>
      <c r="B4527" t="s">
        <v>2549</v>
      </c>
      <c r="C4527" t="s">
        <v>2563</v>
      </c>
      <c r="D4527" t="s">
        <v>9562</v>
      </c>
    </row>
    <row r="4528" spans="1:4" x14ac:dyDescent="0.2">
      <c r="A4528" t="s">
        <v>6853</v>
      </c>
      <c r="B4528" t="s">
        <v>2549</v>
      </c>
      <c r="C4528" t="s">
        <v>2563</v>
      </c>
      <c r="D4528" t="s">
        <v>9562</v>
      </c>
    </row>
    <row r="4529" spans="1:4" x14ac:dyDescent="0.2">
      <c r="A4529" t="s">
        <v>6854</v>
      </c>
      <c r="B4529" t="s">
        <v>2549</v>
      </c>
      <c r="C4529" t="s">
        <v>2546</v>
      </c>
      <c r="D4529" t="s">
        <v>9560</v>
      </c>
    </row>
    <row r="4530" spans="1:4" x14ac:dyDescent="0.2">
      <c r="A4530" t="s">
        <v>6855</v>
      </c>
      <c r="B4530" t="s">
        <v>2544</v>
      </c>
      <c r="C4530" t="s">
        <v>2546</v>
      </c>
      <c r="D4530" t="s">
        <v>9561</v>
      </c>
    </row>
    <row r="4531" spans="1:4" x14ac:dyDescent="0.2">
      <c r="A4531" t="s">
        <v>6856</v>
      </c>
      <c r="B4531" t="s">
        <v>2549</v>
      </c>
      <c r="C4531" t="s">
        <v>2563</v>
      </c>
      <c r="D4531" t="s">
        <v>9562</v>
      </c>
    </row>
    <row r="4532" spans="1:4" x14ac:dyDescent="0.2">
      <c r="A4532" t="s">
        <v>6857</v>
      </c>
      <c r="B4532" t="s">
        <v>2549</v>
      </c>
      <c r="C4532" t="s">
        <v>2546</v>
      </c>
      <c r="D4532" t="s">
        <v>9560</v>
      </c>
    </row>
    <row r="4533" spans="1:4" x14ac:dyDescent="0.2">
      <c r="A4533" t="s">
        <v>6858</v>
      </c>
      <c r="B4533" t="s">
        <v>2549</v>
      </c>
      <c r="C4533" t="s">
        <v>2546</v>
      </c>
      <c r="D4533" t="s">
        <v>9560</v>
      </c>
    </row>
    <row r="4534" spans="1:4" x14ac:dyDescent="0.2">
      <c r="A4534" t="s">
        <v>6859</v>
      </c>
      <c r="B4534" t="s">
        <v>2544</v>
      </c>
      <c r="C4534" t="s">
        <v>2546</v>
      </c>
      <c r="D4534" t="s">
        <v>9561</v>
      </c>
    </row>
    <row r="4535" spans="1:4" x14ac:dyDescent="0.2">
      <c r="A4535" t="s">
        <v>6860</v>
      </c>
      <c r="B4535" t="s">
        <v>2544</v>
      </c>
      <c r="C4535" t="s">
        <v>2546</v>
      </c>
      <c r="D4535" t="s">
        <v>9561</v>
      </c>
    </row>
    <row r="4536" spans="1:4" x14ac:dyDescent="0.2">
      <c r="A4536" t="s">
        <v>6861</v>
      </c>
      <c r="B4536" t="s">
        <v>2544</v>
      </c>
      <c r="C4536" t="s">
        <v>2546</v>
      </c>
      <c r="D4536" t="s">
        <v>9561</v>
      </c>
    </row>
    <row r="4537" spans="1:4" x14ac:dyDescent="0.2">
      <c r="A4537" t="s">
        <v>6862</v>
      </c>
      <c r="B4537" t="s">
        <v>2549</v>
      </c>
      <c r="C4537" t="s">
        <v>2546</v>
      </c>
      <c r="D4537" t="s">
        <v>9560</v>
      </c>
    </row>
    <row r="4538" spans="1:4" x14ac:dyDescent="0.2">
      <c r="A4538" t="s">
        <v>6863</v>
      </c>
      <c r="B4538" t="s">
        <v>2549</v>
      </c>
      <c r="C4538" t="s">
        <v>2546</v>
      </c>
      <c r="D4538" t="s">
        <v>9560</v>
      </c>
    </row>
    <row r="4539" spans="1:4" x14ac:dyDescent="0.2">
      <c r="A4539" t="s">
        <v>6864</v>
      </c>
      <c r="B4539" t="s">
        <v>2549</v>
      </c>
      <c r="C4539" t="s">
        <v>2546</v>
      </c>
      <c r="D4539" t="s">
        <v>9560</v>
      </c>
    </row>
    <row r="4540" spans="1:4" x14ac:dyDescent="0.2">
      <c r="A4540" t="s">
        <v>6865</v>
      </c>
      <c r="B4540" t="s">
        <v>2549</v>
      </c>
      <c r="C4540" t="s">
        <v>2546</v>
      </c>
      <c r="D4540" t="s">
        <v>9560</v>
      </c>
    </row>
    <row r="4541" spans="1:4" x14ac:dyDescent="0.2">
      <c r="A4541" t="s">
        <v>6866</v>
      </c>
      <c r="B4541" t="s">
        <v>2549</v>
      </c>
      <c r="C4541" t="s">
        <v>2546</v>
      </c>
      <c r="D4541" t="s">
        <v>9560</v>
      </c>
    </row>
    <row r="4542" spans="1:4" x14ac:dyDescent="0.2">
      <c r="A4542" t="s">
        <v>6867</v>
      </c>
      <c r="B4542" t="s">
        <v>2549</v>
      </c>
      <c r="C4542" t="s">
        <v>2546</v>
      </c>
      <c r="D4542" t="s">
        <v>9560</v>
      </c>
    </row>
    <row r="4543" spans="1:4" x14ac:dyDescent="0.2">
      <c r="A4543" t="s">
        <v>6868</v>
      </c>
      <c r="B4543" t="s">
        <v>2549</v>
      </c>
      <c r="C4543" t="s">
        <v>2546</v>
      </c>
      <c r="D4543" t="s">
        <v>9560</v>
      </c>
    </row>
    <row r="4544" spans="1:4" x14ac:dyDescent="0.2">
      <c r="A4544" t="s">
        <v>6869</v>
      </c>
      <c r="B4544" t="s">
        <v>2549</v>
      </c>
      <c r="C4544" t="s">
        <v>2546</v>
      </c>
      <c r="D4544" t="s">
        <v>9560</v>
      </c>
    </row>
    <row r="4545" spans="1:4" x14ac:dyDescent="0.2">
      <c r="A4545" t="s">
        <v>6870</v>
      </c>
      <c r="B4545" t="s">
        <v>2549</v>
      </c>
      <c r="C4545" t="s">
        <v>2563</v>
      </c>
      <c r="D4545" t="s">
        <v>9562</v>
      </c>
    </row>
    <row r="4546" spans="1:4" x14ac:dyDescent="0.2">
      <c r="A4546" t="s">
        <v>6871</v>
      </c>
      <c r="B4546" t="s">
        <v>2549</v>
      </c>
      <c r="C4546" t="s">
        <v>2546</v>
      </c>
      <c r="D4546" t="s">
        <v>9560</v>
      </c>
    </row>
    <row r="4547" spans="1:4" x14ac:dyDescent="0.2">
      <c r="A4547" t="s">
        <v>6872</v>
      </c>
      <c r="B4547" t="s">
        <v>2549</v>
      </c>
      <c r="C4547" t="s">
        <v>2546</v>
      </c>
      <c r="D4547" t="s">
        <v>9560</v>
      </c>
    </row>
    <row r="4548" spans="1:4" x14ac:dyDescent="0.2">
      <c r="A4548" t="s">
        <v>6873</v>
      </c>
      <c r="B4548" t="s">
        <v>2549</v>
      </c>
      <c r="C4548" t="s">
        <v>2546</v>
      </c>
      <c r="D4548" t="s">
        <v>9560</v>
      </c>
    </row>
    <row r="4549" spans="1:4" x14ac:dyDescent="0.2">
      <c r="A4549" t="s">
        <v>6874</v>
      </c>
      <c r="B4549" t="s">
        <v>2544</v>
      </c>
      <c r="C4549" t="s">
        <v>2546</v>
      </c>
      <c r="D4549" t="s">
        <v>9561</v>
      </c>
    </row>
    <row r="4550" spans="1:4" x14ac:dyDescent="0.2">
      <c r="A4550" t="s">
        <v>6875</v>
      </c>
      <c r="B4550" t="s">
        <v>2544</v>
      </c>
      <c r="C4550" t="s">
        <v>2546</v>
      </c>
      <c r="D4550" t="s">
        <v>9561</v>
      </c>
    </row>
    <row r="4551" spans="1:4" x14ac:dyDescent="0.2">
      <c r="A4551" t="s">
        <v>6876</v>
      </c>
      <c r="B4551" t="s">
        <v>2544</v>
      </c>
      <c r="C4551" t="s">
        <v>2546</v>
      </c>
      <c r="D4551" t="s">
        <v>9561</v>
      </c>
    </row>
    <row r="4552" spans="1:4" x14ac:dyDescent="0.2">
      <c r="A4552" t="s">
        <v>6877</v>
      </c>
      <c r="B4552" t="s">
        <v>2544</v>
      </c>
      <c r="C4552" t="s">
        <v>2546</v>
      </c>
      <c r="D4552" t="s">
        <v>9561</v>
      </c>
    </row>
    <row r="4553" spans="1:4" x14ac:dyDescent="0.2">
      <c r="A4553" t="s">
        <v>6878</v>
      </c>
      <c r="B4553" t="s">
        <v>2544</v>
      </c>
      <c r="C4553" t="s">
        <v>2546</v>
      </c>
      <c r="D4553" t="s">
        <v>9561</v>
      </c>
    </row>
    <row r="4554" spans="1:4" x14ac:dyDescent="0.2">
      <c r="A4554" t="s">
        <v>6879</v>
      </c>
      <c r="B4554" t="s">
        <v>2544</v>
      </c>
      <c r="C4554" t="s">
        <v>2546</v>
      </c>
      <c r="D4554" t="s">
        <v>9561</v>
      </c>
    </row>
    <row r="4555" spans="1:4" x14ac:dyDescent="0.2">
      <c r="A4555" t="s">
        <v>6880</v>
      </c>
      <c r="B4555" t="s">
        <v>2544</v>
      </c>
      <c r="C4555" t="s">
        <v>2546</v>
      </c>
      <c r="D4555" t="s">
        <v>9561</v>
      </c>
    </row>
    <row r="4556" spans="1:4" x14ac:dyDescent="0.2">
      <c r="A4556" t="s">
        <v>6881</v>
      </c>
      <c r="B4556" t="s">
        <v>2544</v>
      </c>
      <c r="C4556" t="s">
        <v>2546</v>
      </c>
      <c r="D4556" t="s">
        <v>9561</v>
      </c>
    </row>
    <row r="4557" spans="1:4" x14ac:dyDescent="0.2">
      <c r="A4557" t="s">
        <v>6882</v>
      </c>
      <c r="B4557" t="s">
        <v>2544</v>
      </c>
      <c r="C4557" t="s">
        <v>2546</v>
      </c>
      <c r="D4557" t="s">
        <v>9561</v>
      </c>
    </row>
    <row r="4558" spans="1:4" x14ac:dyDescent="0.2">
      <c r="A4558" t="s">
        <v>6883</v>
      </c>
      <c r="B4558" t="s">
        <v>2549</v>
      </c>
      <c r="C4558" t="s">
        <v>2546</v>
      </c>
      <c r="D4558" t="s">
        <v>9560</v>
      </c>
    </row>
    <row r="4559" spans="1:4" x14ac:dyDescent="0.2">
      <c r="A4559" t="s">
        <v>6884</v>
      </c>
      <c r="B4559" t="s">
        <v>2549</v>
      </c>
      <c r="C4559" t="s">
        <v>2546</v>
      </c>
      <c r="D4559" t="s">
        <v>9560</v>
      </c>
    </row>
    <row r="4560" spans="1:4" x14ac:dyDescent="0.2">
      <c r="A4560" t="s">
        <v>6885</v>
      </c>
      <c r="B4560" t="s">
        <v>2549</v>
      </c>
      <c r="C4560" t="s">
        <v>2546</v>
      </c>
      <c r="D4560" t="s">
        <v>9560</v>
      </c>
    </row>
    <row r="4561" spans="1:4" x14ac:dyDescent="0.2">
      <c r="A4561" t="s">
        <v>9788</v>
      </c>
      <c r="B4561" t="s">
        <v>2544</v>
      </c>
      <c r="C4561" t="s">
        <v>2588</v>
      </c>
      <c r="D4561" t="s">
        <v>9567</v>
      </c>
    </row>
    <row r="4562" spans="1:4" x14ac:dyDescent="0.2">
      <c r="A4562" t="s">
        <v>6886</v>
      </c>
      <c r="B4562" t="s">
        <v>2544</v>
      </c>
      <c r="C4562" t="s">
        <v>2546</v>
      </c>
      <c r="D4562" t="s">
        <v>9561</v>
      </c>
    </row>
    <row r="4563" spans="1:4" x14ac:dyDescent="0.2">
      <c r="A4563" t="s">
        <v>6887</v>
      </c>
      <c r="B4563" t="s">
        <v>2544</v>
      </c>
      <c r="C4563" t="s">
        <v>2546</v>
      </c>
      <c r="D4563" t="s">
        <v>9561</v>
      </c>
    </row>
    <row r="4564" spans="1:4" x14ac:dyDescent="0.2">
      <c r="A4564" t="s">
        <v>6889</v>
      </c>
      <c r="B4564" t="s">
        <v>2549</v>
      </c>
      <c r="C4564" t="s">
        <v>2563</v>
      </c>
      <c r="D4564" t="s">
        <v>9562</v>
      </c>
    </row>
    <row r="4565" spans="1:4" x14ac:dyDescent="0.2">
      <c r="A4565" t="s">
        <v>9789</v>
      </c>
      <c r="B4565" t="s">
        <v>2544</v>
      </c>
      <c r="C4565" t="s">
        <v>2588</v>
      </c>
      <c r="D4565" t="s">
        <v>9567</v>
      </c>
    </row>
    <row r="4566" spans="1:4" x14ac:dyDescent="0.2">
      <c r="A4566" t="s">
        <v>6888</v>
      </c>
      <c r="B4566" t="s">
        <v>2544</v>
      </c>
      <c r="C4566" t="s">
        <v>2546</v>
      </c>
      <c r="D4566" t="s">
        <v>9561</v>
      </c>
    </row>
    <row r="4567" spans="1:4" x14ac:dyDescent="0.2">
      <c r="A4567" t="s">
        <v>6890</v>
      </c>
      <c r="B4567" t="s">
        <v>2544</v>
      </c>
      <c r="C4567" t="s">
        <v>2546</v>
      </c>
      <c r="D4567" t="s">
        <v>9561</v>
      </c>
    </row>
    <row r="4568" spans="1:4" x14ac:dyDescent="0.2">
      <c r="A4568" t="s">
        <v>6891</v>
      </c>
      <c r="B4568" t="s">
        <v>2549</v>
      </c>
      <c r="C4568" t="s">
        <v>2546</v>
      </c>
      <c r="D4568" t="s">
        <v>9560</v>
      </c>
    </row>
    <row r="4569" spans="1:4" x14ac:dyDescent="0.2">
      <c r="A4569" t="s">
        <v>6892</v>
      </c>
      <c r="B4569" t="s">
        <v>2549</v>
      </c>
      <c r="C4569" t="s">
        <v>2546</v>
      </c>
      <c r="D4569" t="s">
        <v>9560</v>
      </c>
    </row>
    <row r="4570" spans="1:4" x14ac:dyDescent="0.2">
      <c r="A4570" t="s">
        <v>6893</v>
      </c>
      <c r="B4570" t="s">
        <v>2549</v>
      </c>
      <c r="C4570" t="s">
        <v>2546</v>
      </c>
      <c r="D4570" t="s">
        <v>9560</v>
      </c>
    </row>
    <row r="4571" spans="1:4" x14ac:dyDescent="0.2">
      <c r="A4571" t="s">
        <v>6894</v>
      </c>
      <c r="B4571" t="s">
        <v>2549</v>
      </c>
      <c r="C4571" t="s">
        <v>2546</v>
      </c>
      <c r="D4571" t="s">
        <v>9560</v>
      </c>
    </row>
    <row r="4572" spans="1:4" x14ac:dyDescent="0.2">
      <c r="A4572" t="s">
        <v>6895</v>
      </c>
      <c r="B4572" t="s">
        <v>2549</v>
      </c>
      <c r="C4572" t="s">
        <v>2546</v>
      </c>
      <c r="D4572" t="s">
        <v>9560</v>
      </c>
    </row>
    <row r="4573" spans="1:4" x14ac:dyDescent="0.2">
      <c r="A4573" t="s">
        <v>6896</v>
      </c>
      <c r="B4573" t="s">
        <v>2549</v>
      </c>
      <c r="C4573" t="s">
        <v>2563</v>
      </c>
      <c r="D4573" t="s">
        <v>9562</v>
      </c>
    </row>
    <row r="4574" spans="1:4" x14ac:dyDescent="0.2">
      <c r="A4574" t="s">
        <v>6897</v>
      </c>
      <c r="B4574" t="s">
        <v>2549</v>
      </c>
      <c r="C4574" t="s">
        <v>2563</v>
      </c>
      <c r="D4574" t="s">
        <v>9562</v>
      </c>
    </row>
    <row r="4575" spans="1:4" x14ac:dyDescent="0.2">
      <c r="A4575" t="s">
        <v>9790</v>
      </c>
      <c r="B4575" t="s">
        <v>2544</v>
      </c>
      <c r="C4575" t="s">
        <v>2588</v>
      </c>
      <c r="D4575" t="s">
        <v>9567</v>
      </c>
    </row>
    <row r="4576" spans="1:4" x14ac:dyDescent="0.2">
      <c r="A4576" t="s">
        <v>6898</v>
      </c>
      <c r="B4576" t="s">
        <v>2549</v>
      </c>
      <c r="C4576" t="s">
        <v>2546</v>
      </c>
      <c r="D4576" t="s">
        <v>9560</v>
      </c>
    </row>
    <row r="4577" spans="1:4" x14ac:dyDescent="0.2">
      <c r="A4577" t="s">
        <v>6899</v>
      </c>
      <c r="B4577" t="s">
        <v>2544</v>
      </c>
      <c r="C4577" t="s">
        <v>2546</v>
      </c>
      <c r="D4577" t="s">
        <v>9561</v>
      </c>
    </row>
    <row r="4578" spans="1:4" x14ac:dyDescent="0.2">
      <c r="A4578" t="s">
        <v>6900</v>
      </c>
      <c r="B4578" t="s">
        <v>2544</v>
      </c>
      <c r="C4578" t="s">
        <v>2546</v>
      </c>
      <c r="D4578" t="s">
        <v>9561</v>
      </c>
    </row>
    <row r="4579" spans="1:4" x14ac:dyDescent="0.2">
      <c r="A4579" t="s">
        <v>6901</v>
      </c>
      <c r="B4579" t="s">
        <v>2544</v>
      </c>
      <c r="C4579" t="s">
        <v>2563</v>
      </c>
      <c r="D4579" t="s">
        <v>9563</v>
      </c>
    </row>
    <row r="4580" spans="1:4" x14ac:dyDescent="0.2">
      <c r="A4580" t="s">
        <v>6902</v>
      </c>
      <c r="B4580" t="s">
        <v>2544</v>
      </c>
      <c r="C4580" t="s">
        <v>2563</v>
      </c>
      <c r="D4580" t="s">
        <v>9563</v>
      </c>
    </row>
    <row r="4581" spans="1:4" x14ac:dyDescent="0.2">
      <c r="A4581" t="s">
        <v>6903</v>
      </c>
      <c r="B4581" t="s">
        <v>2549</v>
      </c>
      <c r="C4581" t="s">
        <v>2546</v>
      </c>
      <c r="D4581" t="s">
        <v>9560</v>
      </c>
    </row>
    <row r="4582" spans="1:4" x14ac:dyDescent="0.2">
      <c r="A4582" t="s">
        <v>6904</v>
      </c>
      <c r="B4582" t="s">
        <v>2549</v>
      </c>
      <c r="C4582" t="s">
        <v>2563</v>
      </c>
      <c r="D4582" t="s">
        <v>9562</v>
      </c>
    </row>
    <row r="4583" spans="1:4" x14ac:dyDescent="0.2">
      <c r="A4583" t="s">
        <v>6905</v>
      </c>
      <c r="B4583" t="s">
        <v>2549</v>
      </c>
      <c r="C4583" t="s">
        <v>2563</v>
      </c>
      <c r="D4583" t="s">
        <v>9562</v>
      </c>
    </row>
    <row r="4584" spans="1:4" x14ac:dyDescent="0.2">
      <c r="A4584" t="s">
        <v>6906</v>
      </c>
      <c r="B4584" t="s">
        <v>2549</v>
      </c>
      <c r="C4584" t="s">
        <v>2563</v>
      </c>
      <c r="D4584" t="s">
        <v>9562</v>
      </c>
    </row>
    <row r="4585" spans="1:4" x14ac:dyDescent="0.2">
      <c r="A4585" t="s">
        <v>6907</v>
      </c>
      <c r="B4585" t="s">
        <v>2549</v>
      </c>
      <c r="C4585" t="s">
        <v>2563</v>
      </c>
      <c r="D4585" t="s">
        <v>9562</v>
      </c>
    </row>
    <row r="4586" spans="1:4" x14ac:dyDescent="0.2">
      <c r="A4586" t="s">
        <v>6908</v>
      </c>
      <c r="B4586" t="s">
        <v>2544</v>
      </c>
      <c r="C4586" t="s">
        <v>2546</v>
      </c>
      <c r="D4586" t="s">
        <v>9561</v>
      </c>
    </row>
    <row r="4587" spans="1:4" x14ac:dyDescent="0.2">
      <c r="A4587" t="s">
        <v>6909</v>
      </c>
      <c r="B4587" t="s">
        <v>2549</v>
      </c>
      <c r="C4587" t="s">
        <v>2563</v>
      </c>
      <c r="D4587" t="s">
        <v>9562</v>
      </c>
    </row>
    <row r="4588" spans="1:4" x14ac:dyDescent="0.2">
      <c r="A4588" t="s">
        <v>6910</v>
      </c>
      <c r="B4588" t="s">
        <v>2549</v>
      </c>
      <c r="C4588" t="s">
        <v>2546</v>
      </c>
      <c r="D4588" t="s">
        <v>9560</v>
      </c>
    </row>
    <row r="4589" spans="1:4" x14ac:dyDescent="0.2">
      <c r="A4589" t="s">
        <v>6911</v>
      </c>
      <c r="B4589" t="s">
        <v>2544</v>
      </c>
      <c r="C4589" t="s">
        <v>2563</v>
      </c>
      <c r="D4589" t="s">
        <v>9563</v>
      </c>
    </row>
    <row r="4590" spans="1:4" x14ac:dyDescent="0.2">
      <c r="A4590" t="s">
        <v>6912</v>
      </c>
      <c r="B4590" t="s">
        <v>2544</v>
      </c>
      <c r="C4590" t="s">
        <v>2546</v>
      </c>
      <c r="D4590" t="s">
        <v>9561</v>
      </c>
    </row>
    <row r="4591" spans="1:4" x14ac:dyDescent="0.2">
      <c r="A4591" t="s">
        <v>6913</v>
      </c>
      <c r="B4591" t="s">
        <v>2549</v>
      </c>
      <c r="C4591" t="s">
        <v>2546</v>
      </c>
      <c r="D4591" t="s">
        <v>9560</v>
      </c>
    </row>
    <row r="4592" spans="1:4" x14ac:dyDescent="0.2">
      <c r="A4592" t="s">
        <v>6914</v>
      </c>
      <c r="B4592" t="s">
        <v>2549</v>
      </c>
      <c r="C4592" t="s">
        <v>2546</v>
      </c>
      <c r="D4592" t="s">
        <v>9560</v>
      </c>
    </row>
    <row r="4593" spans="1:4" x14ac:dyDescent="0.2">
      <c r="A4593" t="s">
        <v>6915</v>
      </c>
      <c r="B4593" t="s">
        <v>2549</v>
      </c>
      <c r="C4593" t="s">
        <v>2546</v>
      </c>
      <c r="D4593" t="s">
        <v>9560</v>
      </c>
    </row>
    <row r="4594" spans="1:4" x14ac:dyDescent="0.2">
      <c r="A4594" t="s">
        <v>6916</v>
      </c>
      <c r="B4594" t="s">
        <v>2549</v>
      </c>
      <c r="C4594" t="s">
        <v>2563</v>
      </c>
      <c r="D4594" t="s">
        <v>9562</v>
      </c>
    </row>
    <row r="4595" spans="1:4" x14ac:dyDescent="0.2">
      <c r="A4595" t="s">
        <v>6917</v>
      </c>
      <c r="B4595" t="s">
        <v>2549</v>
      </c>
      <c r="C4595" t="s">
        <v>2546</v>
      </c>
      <c r="D4595" t="s">
        <v>9560</v>
      </c>
    </row>
    <row r="4596" spans="1:4" x14ac:dyDescent="0.2">
      <c r="A4596" t="s">
        <v>6918</v>
      </c>
      <c r="B4596" t="s">
        <v>2549</v>
      </c>
      <c r="C4596" t="s">
        <v>2546</v>
      </c>
      <c r="D4596" t="s">
        <v>9560</v>
      </c>
    </row>
    <row r="4597" spans="1:4" x14ac:dyDescent="0.2">
      <c r="A4597" t="s">
        <v>6919</v>
      </c>
      <c r="B4597" t="s">
        <v>2544</v>
      </c>
      <c r="C4597" t="s">
        <v>2546</v>
      </c>
      <c r="D4597" t="s">
        <v>9561</v>
      </c>
    </row>
    <row r="4598" spans="1:4" x14ac:dyDescent="0.2">
      <c r="A4598" t="s">
        <v>6920</v>
      </c>
      <c r="B4598" t="s">
        <v>2544</v>
      </c>
      <c r="C4598" t="s">
        <v>2546</v>
      </c>
      <c r="D4598" t="s">
        <v>9561</v>
      </c>
    </row>
    <row r="4599" spans="1:4" x14ac:dyDescent="0.2">
      <c r="A4599" t="s">
        <v>6921</v>
      </c>
      <c r="B4599" t="s">
        <v>2549</v>
      </c>
      <c r="C4599" t="s">
        <v>2563</v>
      </c>
      <c r="D4599" t="s">
        <v>9562</v>
      </c>
    </row>
    <row r="4600" spans="1:4" x14ac:dyDescent="0.2">
      <c r="A4600" t="s">
        <v>6922</v>
      </c>
      <c r="B4600" t="s">
        <v>2549</v>
      </c>
      <c r="C4600" t="s">
        <v>2546</v>
      </c>
      <c r="D4600" t="s">
        <v>9560</v>
      </c>
    </row>
    <row r="4601" spans="1:4" x14ac:dyDescent="0.2">
      <c r="A4601" t="s">
        <v>6923</v>
      </c>
      <c r="B4601" t="s">
        <v>2549</v>
      </c>
      <c r="C4601" t="s">
        <v>2546</v>
      </c>
      <c r="D4601" t="s">
        <v>9560</v>
      </c>
    </row>
    <row r="4602" spans="1:4" x14ac:dyDescent="0.2">
      <c r="A4602" t="s">
        <v>6924</v>
      </c>
      <c r="B4602" t="s">
        <v>2544</v>
      </c>
      <c r="C4602" t="s">
        <v>2546</v>
      </c>
      <c r="D4602" t="s">
        <v>9561</v>
      </c>
    </row>
    <row r="4603" spans="1:4" x14ac:dyDescent="0.2">
      <c r="A4603" t="s">
        <v>6925</v>
      </c>
      <c r="B4603" t="s">
        <v>2549</v>
      </c>
      <c r="C4603" t="s">
        <v>2563</v>
      </c>
      <c r="D4603" t="s">
        <v>9562</v>
      </c>
    </row>
    <row r="4604" spans="1:4" x14ac:dyDescent="0.2">
      <c r="A4604" t="s">
        <v>6926</v>
      </c>
      <c r="B4604" t="s">
        <v>2549</v>
      </c>
      <c r="C4604" t="s">
        <v>2546</v>
      </c>
      <c r="D4604" t="s">
        <v>9560</v>
      </c>
    </row>
    <row r="4605" spans="1:4" x14ac:dyDescent="0.2">
      <c r="A4605" t="s">
        <v>6927</v>
      </c>
      <c r="B4605" t="s">
        <v>2549</v>
      </c>
      <c r="C4605" t="s">
        <v>2546</v>
      </c>
      <c r="D4605" t="s">
        <v>9560</v>
      </c>
    </row>
    <row r="4606" spans="1:4" x14ac:dyDescent="0.2">
      <c r="A4606" t="s">
        <v>6928</v>
      </c>
      <c r="B4606" t="s">
        <v>2549</v>
      </c>
      <c r="C4606" t="s">
        <v>2546</v>
      </c>
      <c r="D4606" t="s">
        <v>9560</v>
      </c>
    </row>
    <row r="4607" spans="1:4" x14ac:dyDescent="0.2">
      <c r="A4607" t="s">
        <v>6929</v>
      </c>
      <c r="B4607" t="s">
        <v>2544</v>
      </c>
      <c r="C4607" t="s">
        <v>2588</v>
      </c>
      <c r="D4607" t="s">
        <v>9567</v>
      </c>
    </row>
    <row r="4608" spans="1:4" x14ac:dyDescent="0.2">
      <c r="A4608" t="s">
        <v>9791</v>
      </c>
      <c r="B4608" t="s">
        <v>2544</v>
      </c>
      <c r="C4608" t="s">
        <v>2588</v>
      </c>
      <c r="D4608" t="s">
        <v>9567</v>
      </c>
    </row>
    <row r="4609" spans="1:4" x14ac:dyDescent="0.2">
      <c r="A4609" t="s">
        <v>6930</v>
      </c>
      <c r="B4609" t="s">
        <v>2549</v>
      </c>
      <c r="C4609" t="s">
        <v>2546</v>
      </c>
      <c r="D4609" t="s">
        <v>9560</v>
      </c>
    </row>
    <row r="4610" spans="1:4" x14ac:dyDescent="0.2">
      <c r="A4610" t="s">
        <v>6931</v>
      </c>
      <c r="B4610" t="s">
        <v>2549</v>
      </c>
      <c r="C4610" t="s">
        <v>2546</v>
      </c>
      <c r="D4610" t="s">
        <v>9560</v>
      </c>
    </row>
    <row r="4611" spans="1:4" x14ac:dyDescent="0.2">
      <c r="A4611" t="s">
        <v>6932</v>
      </c>
      <c r="B4611" t="s">
        <v>2549</v>
      </c>
      <c r="C4611" t="s">
        <v>2546</v>
      </c>
      <c r="D4611" t="s">
        <v>9560</v>
      </c>
    </row>
    <row r="4612" spans="1:4" x14ac:dyDescent="0.2">
      <c r="A4612" t="s">
        <v>6933</v>
      </c>
      <c r="B4612" t="s">
        <v>2549</v>
      </c>
      <c r="C4612" t="s">
        <v>2563</v>
      </c>
      <c r="D4612" t="s">
        <v>9562</v>
      </c>
    </row>
    <row r="4613" spans="1:4" x14ac:dyDescent="0.2">
      <c r="A4613" t="s">
        <v>6934</v>
      </c>
      <c r="B4613" t="s">
        <v>2549</v>
      </c>
      <c r="C4613" t="s">
        <v>2563</v>
      </c>
      <c r="D4613" t="s">
        <v>9562</v>
      </c>
    </row>
    <row r="4614" spans="1:4" x14ac:dyDescent="0.2">
      <c r="A4614" t="s">
        <v>6935</v>
      </c>
      <c r="B4614" t="s">
        <v>2549</v>
      </c>
      <c r="C4614" t="s">
        <v>2563</v>
      </c>
      <c r="D4614" t="s">
        <v>9562</v>
      </c>
    </row>
    <row r="4615" spans="1:4" x14ac:dyDescent="0.2">
      <c r="A4615" t="s">
        <v>6936</v>
      </c>
      <c r="B4615" t="s">
        <v>2544</v>
      </c>
      <c r="C4615" t="s">
        <v>2546</v>
      </c>
      <c r="D4615" t="s">
        <v>9561</v>
      </c>
    </row>
    <row r="4616" spans="1:4" x14ac:dyDescent="0.2">
      <c r="A4616" t="s">
        <v>6937</v>
      </c>
      <c r="B4616" t="s">
        <v>2549</v>
      </c>
      <c r="C4616" t="s">
        <v>2546</v>
      </c>
      <c r="D4616" t="s">
        <v>9560</v>
      </c>
    </row>
    <row r="4617" spans="1:4" x14ac:dyDescent="0.2">
      <c r="A4617" t="s">
        <v>6938</v>
      </c>
      <c r="B4617" t="s">
        <v>2549</v>
      </c>
      <c r="C4617" t="s">
        <v>2546</v>
      </c>
      <c r="D4617" t="s">
        <v>9560</v>
      </c>
    </row>
    <row r="4618" spans="1:4" x14ac:dyDescent="0.2">
      <c r="A4618" t="s">
        <v>6939</v>
      </c>
      <c r="B4618" t="s">
        <v>2549</v>
      </c>
      <c r="C4618" t="s">
        <v>2546</v>
      </c>
      <c r="D4618" t="s">
        <v>9560</v>
      </c>
    </row>
    <row r="4619" spans="1:4" x14ac:dyDescent="0.2">
      <c r="A4619" t="s">
        <v>6940</v>
      </c>
      <c r="B4619" t="s">
        <v>2549</v>
      </c>
      <c r="C4619" t="s">
        <v>2563</v>
      </c>
      <c r="D4619" t="s">
        <v>9562</v>
      </c>
    </row>
    <row r="4620" spans="1:4" x14ac:dyDescent="0.2">
      <c r="A4620" t="s">
        <v>6941</v>
      </c>
      <c r="B4620" t="s">
        <v>2544</v>
      </c>
      <c r="C4620" t="s">
        <v>2563</v>
      </c>
      <c r="D4620" t="s">
        <v>9563</v>
      </c>
    </row>
    <row r="4621" spans="1:4" x14ac:dyDescent="0.2">
      <c r="A4621" t="s">
        <v>6942</v>
      </c>
      <c r="B4621" t="s">
        <v>2549</v>
      </c>
      <c r="C4621" t="s">
        <v>2563</v>
      </c>
      <c r="D4621" t="s">
        <v>9562</v>
      </c>
    </row>
    <row r="4622" spans="1:4" x14ac:dyDescent="0.2">
      <c r="A4622" t="s">
        <v>6943</v>
      </c>
      <c r="B4622" t="s">
        <v>2549</v>
      </c>
      <c r="C4622" t="s">
        <v>2563</v>
      </c>
      <c r="D4622" t="s">
        <v>9562</v>
      </c>
    </row>
    <row r="4623" spans="1:4" x14ac:dyDescent="0.2">
      <c r="A4623" t="s">
        <v>6944</v>
      </c>
      <c r="B4623" t="s">
        <v>2549</v>
      </c>
      <c r="C4623" t="s">
        <v>2563</v>
      </c>
      <c r="D4623" t="s">
        <v>9562</v>
      </c>
    </row>
    <row r="4624" spans="1:4" x14ac:dyDescent="0.2">
      <c r="A4624" t="s">
        <v>6945</v>
      </c>
      <c r="B4624" t="s">
        <v>2549</v>
      </c>
      <c r="C4624" t="s">
        <v>2546</v>
      </c>
      <c r="D4624" t="s">
        <v>9560</v>
      </c>
    </row>
    <row r="4625" spans="1:4" x14ac:dyDescent="0.2">
      <c r="A4625" t="s">
        <v>6946</v>
      </c>
      <c r="B4625" t="s">
        <v>2549</v>
      </c>
      <c r="C4625" t="s">
        <v>2546</v>
      </c>
      <c r="D4625" t="s">
        <v>9560</v>
      </c>
    </row>
    <row r="4626" spans="1:4" x14ac:dyDescent="0.2">
      <c r="A4626" t="s">
        <v>6947</v>
      </c>
      <c r="B4626" t="s">
        <v>2549</v>
      </c>
      <c r="C4626" t="s">
        <v>2546</v>
      </c>
      <c r="D4626" t="s">
        <v>9560</v>
      </c>
    </row>
    <row r="4627" spans="1:4" x14ac:dyDescent="0.2">
      <c r="A4627" t="s">
        <v>6948</v>
      </c>
      <c r="B4627" t="s">
        <v>2549</v>
      </c>
      <c r="C4627" t="s">
        <v>2546</v>
      </c>
      <c r="D4627" t="s">
        <v>9560</v>
      </c>
    </row>
    <row r="4628" spans="1:4" x14ac:dyDescent="0.2">
      <c r="A4628" t="s">
        <v>6949</v>
      </c>
      <c r="B4628" t="s">
        <v>2549</v>
      </c>
      <c r="C4628" t="s">
        <v>2546</v>
      </c>
      <c r="D4628" t="s">
        <v>9560</v>
      </c>
    </row>
    <row r="4629" spans="1:4" x14ac:dyDescent="0.2">
      <c r="A4629" t="s">
        <v>6950</v>
      </c>
      <c r="B4629" t="s">
        <v>2544</v>
      </c>
      <c r="C4629" t="s">
        <v>2563</v>
      </c>
      <c r="D4629" t="s">
        <v>9563</v>
      </c>
    </row>
    <row r="4630" spans="1:4" x14ac:dyDescent="0.2">
      <c r="A4630" t="s">
        <v>6951</v>
      </c>
      <c r="B4630" t="s">
        <v>2549</v>
      </c>
      <c r="C4630" t="s">
        <v>2563</v>
      </c>
      <c r="D4630" t="s">
        <v>9562</v>
      </c>
    </row>
    <row r="4631" spans="1:4" x14ac:dyDescent="0.2">
      <c r="A4631" t="s">
        <v>6952</v>
      </c>
      <c r="B4631" t="s">
        <v>2544</v>
      </c>
      <c r="C4631" t="s">
        <v>2563</v>
      </c>
      <c r="D4631" t="s">
        <v>9563</v>
      </c>
    </row>
    <row r="4632" spans="1:4" x14ac:dyDescent="0.2">
      <c r="A4632" t="s">
        <v>6953</v>
      </c>
      <c r="B4632" t="s">
        <v>2544</v>
      </c>
      <c r="C4632" t="s">
        <v>2563</v>
      </c>
      <c r="D4632" t="s">
        <v>9563</v>
      </c>
    </row>
    <row r="4633" spans="1:4" x14ac:dyDescent="0.2">
      <c r="A4633" t="s">
        <v>6954</v>
      </c>
      <c r="B4633" t="s">
        <v>2544</v>
      </c>
      <c r="C4633" t="s">
        <v>2563</v>
      </c>
      <c r="D4633" t="s">
        <v>9563</v>
      </c>
    </row>
    <row r="4634" spans="1:4" x14ac:dyDescent="0.2">
      <c r="A4634" t="s">
        <v>6955</v>
      </c>
      <c r="B4634" t="s">
        <v>2549</v>
      </c>
      <c r="C4634" t="s">
        <v>2546</v>
      </c>
      <c r="D4634" t="s">
        <v>9560</v>
      </c>
    </row>
    <row r="4635" spans="1:4" x14ac:dyDescent="0.2">
      <c r="A4635" t="s">
        <v>6956</v>
      </c>
      <c r="B4635" t="s">
        <v>2549</v>
      </c>
      <c r="C4635" t="s">
        <v>2546</v>
      </c>
      <c r="D4635" t="s">
        <v>9560</v>
      </c>
    </row>
    <row r="4636" spans="1:4" x14ac:dyDescent="0.2">
      <c r="A4636" t="s">
        <v>6957</v>
      </c>
      <c r="B4636" t="s">
        <v>2549</v>
      </c>
      <c r="C4636" t="s">
        <v>2546</v>
      </c>
      <c r="D4636" t="s">
        <v>9560</v>
      </c>
    </row>
    <row r="4637" spans="1:4" x14ac:dyDescent="0.2">
      <c r="A4637" t="s">
        <v>6958</v>
      </c>
      <c r="B4637" t="s">
        <v>2544</v>
      </c>
      <c r="C4637" t="s">
        <v>2546</v>
      </c>
      <c r="D4637" t="s">
        <v>9561</v>
      </c>
    </row>
    <row r="4638" spans="1:4" x14ac:dyDescent="0.2">
      <c r="A4638" t="s">
        <v>6959</v>
      </c>
      <c r="B4638" t="s">
        <v>2549</v>
      </c>
      <c r="C4638" t="s">
        <v>2563</v>
      </c>
      <c r="D4638" t="s">
        <v>9562</v>
      </c>
    </row>
    <row r="4639" spans="1:4" x14ac:dyDescent="0.2">
      <c r="A4639" t="s">
        <v>6960</v>
      </c>
      <c r="B4639" t="s">
        <v>2549</v>
      </c>
      <c r="C4639" t="s">
        <v>2546</v>
      </c>
      <c r="D4639" t="s">
        <v>9560</v>
      </c>
    </row>
    <row r="4640" spans="1:4" x14ac:dyDescent="0.2">
      <c r="A4640" t="s">
        <v>6961</v>
      </c>
      <c r="B4640" t="s">
        <v>2549</v>
      </c>
      <c r="C4640" t="s">
        <v>2546</v>
      </c>
      <c r="D4640" t="s">
        <v>9560</v>
      </c>
    </row>
    <row r="4641" spans="1:4" x14ac:dyDescent="0.2">
      <c r="A4641" t="s">
        <v>6962</v>
      </c>
      <c r="B4641" t="s">
        <v>2549</v>
      </c>
      <c r="C4641" t="s">
        <v>2546</v>
      </c>
      <c r="D4641" t="s">
        <v>9560</v>
      </c>
    </row>
    <row r="4642" spans="1:4" x14ac:dyDescent="0.2">
      <c r="A4642" t="s">
        <v>6963</v>
      </c>
      <c r="B4642" t="s">
        <v>2549</v>
      </c>
      <c r="C4642" t="s">
        <v>2546</v>
      </c>
      <c r="D4642" t="s">
        <v>9560</v>
      </c>
    </row>
    <row r="4643" spans="1:4" x14ac:dyDescent="0.2">
      <c r="A4643" t="s">
        <v>6964</v>
      </c>
      <c r="B4643" t="s">
        <v>2549</v>
      </c>
      <c r="C4643" t="s">
        <v>2546</v>
      </c>
      <c r="D4643" t="s">
        <v>9560</v>
      </c>
    </row>
    <row r="4644" spans="1:4" x14ac:dyDescent="0.2">
      <c r="A4644" t="s">
        <v>6965</v>
      </c>
      <c r="B4644" t="s">
        <v>2544</v>
      </c>
      <c r="C4644" t="s">
        <v>2546</v>
      </c>
      <c r="D4644" t="s">
        <v>9561</v>
      </c>
    </row>
    <row r="4645" spans="1:4" x14ac:dyDescent="0.2">
      <c r="A4645" t="s">
        <v>6966</v>
      </c>
      <c r="B4645" t="s">
        <v>2549</v>
      </c>
      <c r="C4645" t="s">
        <v>2563</v>
      </c>
      <c r="D4645" t="s">
        <v>9562</v>
      </c>
    </row>
    <row r="4646" spans="1:4" x14ac:dyDescent="0.2">
      <c r="A4646" t="s">
        <v>6967</v>
      </c>
      <c r="B4646" t="s">
        <v>2549</v>
      </c>
      <c r="C4646" t="s">
        <v>2563</v>
      </c>
      <c r="D4646" t="s">
        <v>9562</v>
      </c>
    </row>
    <row r="4647" spans="1:4" x14ac:dyDescent="0.2">
      <c r="A4647" t="s">
        <v>9792</v>
      </c>
      <c r="B4647" t="s">
        <v>2549</v>
      </c>
      <c r="C4647" t="s">
        <v>2588</v>
      </c>
      <c r="D4647" t="s">
        <v>9565</v>
      </c>
    </row>
    <row r="4648" spans="1:4" x14ac:dyDescent="0.2">
      <c r="A4648" t="s">
        <v>6968</v>
      </c>
      <c r="B4648" t="s">
        <v>2549</v>
      </c>
      <c r="C4648" t="s">
        <v>2563</v>
      </c>
      <c r="D4648" t="s">
        <v>9562</v>
      </c>
    </row>
    <row r="4649" spans="1:4" x14ac:dyDescent="0.2">
      <c r="A4649" t="s">
        <v>6969</v>
      </c>
      <c r="B4649" t="s">
        <v>2549</v>
      </c>
      <c r="C4649" t="s">
        <v>2563</v>
      </c>
      <c r="D4649" t="s">
        <v>9562</v>
      </c>
    </row>
    <row r="4650" spans="1:4" x14ac:dyDescent="0.2">
      <c r="A4650" t="s">
        <v>6970</v>
      </c>
      <c r="B4650" t="s">
        <v>2549</v>
      </c>
      <c r="C4650" t="s">
        <v>2563</v>
      </c>
      <c r="D4650" t="s">
        <v>9562</v>
      </c>
    </row>
    <row r="4651" spans="1:4" x14ac:dyDescent="0.2">
      <c r="A4651" t="s">
        <v>6971</v>
      </c>
      <c r="B4651" t="s">
        <v>2549</v>
      </c>
      <c r="C4651" t="s">
        <v>2563</v>
      </c>
      <c r="D4651" t="s">
        <v>9562</v>
      </c>
    </row>
    <row r="4652" spans="1:4" x14ac:dyDescent="0.2">
      <c r="A4652" t="s">
        <v>6972</v>
      </c>
      <c r="B4652" t="s">
        <v>2549</v>
      </c>
      <c r="C4652" t="s">
        <v>2546</v>
      </c>
      <c r="D4652" t="s">
        <v>9560</v>
      </c>
    </row>
    <row r="4653" spans="1:4" x14ac:dyDescent="0.2">
      <c r="A4653" t="s">
        <v>6973</v>
      </c>
      <c r="B4653" t="s">
        <v>2549</v>
      </c>
      <c r="C4653" t="s">
        <v>2546</v>
      </c>
      <c r="D4653" t="s">
        <v>9560</v>
      </c>
    </row>
    <row r="4654" spans="1:4" x14ac:dyDescent="0.2">
      <c r="A4654" t="s">
        <v>6974</v>
      </c>
      <c r="B4654" t="s">
        <v>2549</v>
      </c>
      <c r="C4654" t="s">
        <v>2546</v>
      </c>
      <c r="D4654" t="s">
        <v>9560</v>
      </c>
    </row>
    <row r="4655" spans="1:4" x14ac:dyDescent="0.2">
      <c r="A4655" t="s">
        <v>9793</v>
      </c>
      <c r="B4655" t="s">
        <v>2549</v>
      </c>
      <c r="C4655" t="s">
        <v>2588</v>
      </c>
      <c r="D4655" t="s">
        <v>9565</v>
      </c>
    </row>
    <row r="4656" spans="1:4" x14ac:dyDescent="0.2">
      <c r="A4656" t="s">
        <v>6975</v>
      </c>
      <c r="B4656" t="s">
        <v>2549</v>
      </c>
      <c r="C4656" t="s">
        <v>2546</v>
      </c>
      <c r="D4656" t="s">
        <v>9560</v>
      </c>
    </row>
    <row r="4657" spans="1:4" x14ac:dyDescent="0.2">
      <c r="A4657" t="s">
        <v>6976</v>
      </c>
      <c r="B4657" t="s">
        <v>2544</v>
      </c>
      <c r="C4657" t="s">
        <v>2546</v>
      </c>
      <c r="D4657" t="s">
        <v>9561</v>
      </c>
    </row>
    <row r="4658" spans="1:4" x14ac:dyDescent="0.2">
      <c r="A4658" t="s">
        <v>6977</v>
      </c>
      <c r="B4658" t="s">
        <v>2544</v>
      </c>
      <c r="C4658" t="s">
        <v>2546</v>
      </c>
      <c r="D4658" t="s">
        <v>9561</v>
      </c>
    </row>
    <row r="4659" spans="1:4" x14ac:dyDescent="0.2">
      <c r="A4659" t="s">
        <v>6978</v>
      </c>
      <c r="B4659" t="s">
        <v>2544</v>
      </c>
      <c r="C4659" t="s">
        <v>2546</v>
      </c>
      <c r="D4659" t="s">
        <v>9561</v>
      </c>
    </row>
    <row r="4660" spans="1:4" x14ac:dyDescent="0.2">
      <c r="A4660" t="s">
        <v>6979</v>
      </c>
      <c r="B4660" t="s">
        <v>2549</v>
      </c>
      <c r="C4660" t="s">
        <v>2546</v>
      </c>
      <c r="D4660" t="s">
        <v>9560</v>
      </c>
    </row>
    <row r="4661" spans="1:4" x14ac:dyDescent="0.2">
      <c r="A4661" t="s">
        <v>6980</v>
      </c>
      <c r="B4661" t="s">
        <v>2544</v>
      </c>
      <c r="C4661" t="s">
        <v>2563</v>
      </c>
      <c r="D4661" t="s">
        <v>9563</v>
      </c>
    </row>
    <row r="4662" spans="1:4" x14ac:dyDescent="0.2">
      <c r="A4662" t="s">
        <v>6981</v>
      </c>
      <c r="B4662" t="s">
        <v>2549</v>
      </c>
      <c r="C4662" t="s">
        <v>2546</v>
      </c>
      <c r="D4662" t="s">
        <v>9560</v>
      </c>
    </row>
    <row r="4663" spans="1:4" x14ac:dyDescent="0.2">
      <c r="A4663" t="s">
        <v>6982</v>
      </c>
      <c r="B4663" t="s">
        <v>2549</v>
      </c>
      <c r="C4663" t="s">
        <v>2546</v>
      </c>
      <c r="D4663" t="s">
        <v>9560</v>
      </c>
    </row>
    <row r="4664" spans="1:4" x14ac:dyDescent="0.2">
      <c r="A4664" t="s">
        <v>6983</v>
      </c>
      <c r="B4664" t="s">
        <v>2549</v>
      </c>
      <c r="C4664" t="s">
        <v>2546</v>
      </c>
      <c r="D4664" t="s">
        <v>9560</v>
      </c>
    </row>
    <row r="4665" spans="1:4" x14ac:dyDescent="0.2">
      <c r="A4665" t="s">
        <v>6984</v>
      </c>
      <c r="B4665" t="s">
        <v>2549</v>
      </c>
      <c r="C4665" t="s">
        <v>2546</v>
      </c>
      <c r="D4665" t="s">
        <v>9560</v>
      </c>
    </row>
    <row r="4666" spans="1:4" x14ac:dyDescent="0.2">
      <c r="A4666" t="s">
        <v>6985</v>
      </c>
      <c r="B4666" t="s">
        <v>2549</v>
      </c>
      <c r="C4666" t="s">
        <v>2546</v>
      </c>
      <c r="D4666" t="s">
        <v>9560</v>
      </c>
    </row>
    <row r="4667" spans="1:4" x14ac:dyDescent="0.2">
      <c r="A4667" t="s">
        <v>6986</v>
      </c>
      <c r="B4667" t="s">
        <v>2549</v>
      </c>
      <c r="C4667" t="s">
        <v>2546</v>
      </c>
      <c r="D4667" t="s">
        <v>9560</v>
      </c>
    </row>
    <row r="4668" spans="1:4" x14ac:dyDescent="0.2">
      <c r="A4668" t="s">
        <v>6987</v>
      </c>
      <c r="B4668" t="s">
        <v>2549</v>
      </c>
      <c r="C4668" t="s">
        <v>2546</v>
      </c>
      <c r="D4668" t="s">
        <v>9560</v>
      </c>
    </row>
    <row r="4669" spans="1:4" x14ac:dyDescent="0.2">
      <c r="A4669" t="s">
        <v>6988</v>
      </c>
      <c r="B4669" t="s">
        <v>2549</v>
      </c>
      <c r="C4669" t="s">
        <v>2563</v>
      </c>
      <c r="D4669" t="s">
        <v>9562</v>
      </c>
    </row>
    <row r="4670" spans="1:4" x14ac:dyDescent="0.2">
      <c r="A4670" t="s">
        <v>6989</v>
      </c>
      <c r="B4670" t="s">
        <v>2549</v>
      </c>
      <c r="C4670" t="s">
        <v>2563</v>
      </c>
      <c r="D4670" t="s">
        <v>9562</v>
      </c>
    </row>
    <row r="4671" spans="1:4" x14ac:dyDescent="0.2">
      <c r="A4671" t="s">
        <v>9794</v>
      </c>
      <c r="B4671" t="s">
        <v>2544</v>
      </c>
      <c r="C4671" t="s">
        <v>2588</v>
      </c>
      <c r="D4671" t="s">
        <v>9567</v>
      </c>
    </row>
    <row r="4672" spans="1:4" x14ac:dyDescent="0.2">
      <c r="A4672" t="s">
        <v>6990</v>
      </c>
      <c r="B4672" t="s">
        <v>2544</v>
      </c>
      <c r="C4672" t="s">
        <v>2563</v>
      </c>
      <c r="D4672" t="s">
        <v>9563</v>
      </c>
    </row>
    <row r="4673" spans="1:4" x14ac:dyDescent="0.2">
      <c r="A4673" t="s">
        <v>6991</v>
      </c>
      <c r="B4673" t="s">
        <v>2544</v>
      </c>
      <c r="C4673" t="s">
        <v>2563</v>
      </c>
      <c r="D4673" t="s">
        <v>9563</v>
      </c>
    </row>
    <row r="4674" spans="1:4" x14ac:dyDescent="0.2">
      <c r="A4674" t="s">
        <v>6992</v>
      </c>
      <c r="B4674" t="s">
        <v>2549</v>
      </c>
      <c r="C4674" t="s">
        <v>2563</v>
      </c>
      <c r="D4674" t="s">
        <v>9562</v>
      </c>
    </row>
    <row r="4675" spans="1:4" x14ac:dyDescent="0.2">
      <c r="A4675" t="s">
        <v>9795</v>
      </c>
      <c r="B4675" t="s">
        <v>2544</v>
      </c>
      <c r="C4675" t="s">
        <v>2588</v>
      </c>
      <c r="D4675" t="s">
        <v>9567</v>
      </c>
    </row>
    <row r="4676" spans="1:4" x14ac:dyDescent="0.2">
      <c r="A4676" t="s">
        <v>6993</v>
      </c>
      <c r="B4676" t="s">
        <v>2549</v>
      </c>
      <c r="C4676" t="s">
        <v>2563</v>
      </c>
      <c r="D4676" t="s">
        <v>9562</v>
      </c>
    </row>
    <row r="4677" spans="1:4" x14ac:dyDescent="0.2">
      <c r="A4677" t="s">
        <v>6994</v>
      </c>
      <c r="B4677" t="s">
        <v>2549</v>
      </c>
      <c r="C4677" t="s">
        <v>2563</v>
      </c>
      <c r="D4677" t="s">
        <v>9562</v>
      </c>
    </row>
    <row r="4678" spans="1:4" x14ac:dyDescent="0.2">
      <c r="A4678" t="s">
        <v>6995</v>
      </c>
      <c r="B4678" t="s">
        <v>2549</v>
      </c>
      <c r="C4678" t="s">
        <v>2563</v>
      </c>
      <c r="D4678" t="s">
        <v>9562</v>
      </c>
    </row>
    <row r="4679" spans="1:4" x14ac:dyDescent="0.2">
      <c r="A4679" t="s">
        <v>6996</v>
      </c>
      <c r="B4679" t="s">
        <v>2549</v>
      </c>
      <c r="C4679" t="s">
        <v>2563</v>
      </c>
      <c r="D4679" t="s">
        <v>9562</v>
      </c>
    </row>
    <row r="4680" spans="1:4" x14ac:dyDescent="0.2">
      <c r="A4680" t="s">
        <v>6997</v>
      </c>
      <c r="B4680" t="s">
        <v>2549</v>
      </c>
      <c r="C4680" t="s">
        <v>2563</v>
      </c>
      <c r="D4680" t="s">
        <v>9562</v>
      </c>
    </row>
    <row r="4681" spans="1:4" x14ac:dyDescent="0.2">
      <c r="A4681" t="s">
        <v>6998</v>
      </c>
      <c r="B4681" t="s">
        <v>2549</v>
      </c>
      <c r="C4681" t="s">
        <v>2546</v>
      </c>
      <c r="D4681" t="s">
        <v>9560</v>
      </c>
    </row>
    <row r="4682" spans="1:4" x14ac:dyDescent="0.2">
      <c r="A4682" t="s">
        <v>6999</v>
      </c>
      <c r="B4682" t="s">
        <v>2549</v>
      </c>
      <c r="C4682" t="s">
        <v>2546</v>
      </c>
      <c r="D4682" t="s">
        <v>9560</v>
      </c>
    </row>
    <row r="4683" spans="1:4" x14ac:dyDescent="0.2">
      <c r="A4683" t="s">
        <v>7000</v>
      </c>
      <c r="B4683" t="s">
        <v>2549</v>
      </c>
      <c r="C4683" t="s">
        <v>2546</v>
      </c>
      <c r="D4683" t="s">
        <v>9560</v>
      </c>
    </row>
    <row r="4684" spans="1:4" x14ac:dyDescent="0.2">
      <c r="A4684" t="s">
        <v>7001</v>
      </c>
      <c r="B4684" t="s">
        <v>2544</v>
      </c>
      <c r="C4684" t="s">
        <v>2563</v>
      </c>
      <c r="D4684" t="s">
        <v>9563</v>
      </c>
    </row>
    <row r="4685" spans="1:4" x14ac:dyDescent="0.2">
      <c r="A4685" t="s">
        <v>7002</v>
      </c>
      <c r="B4685" t="s">
        <v>2549</v>
      </c>
      <c r="C4685" t="s">
        <v>2546</v>
      </c>
      <c r="D4685" t="s">
        <v>9560</v>
      </c>
    </row>
    <row r="4686" spans="1:4" x14ac:dyDescent="0.2">
      <c r="A4686" t="s">
        <v>7003</v>
      </c>
      <c r="B4686" t="s">
        <v>2549</v>
      </c>
      <c r="C4686" t="s">
        <v>2546</v>
      </c>
      <c r="D4686" t="s">
        <v>9560</v>
      </c>
    </row>
    <row r="4687" spans="1:4" x14ac:dyDescent="0.2">
      <c r="A4687" t="s">
        <v>9796</v>
      </c>
      <c r="B4687" t="s">
        <v>2549</v>
      </c>
      <c r="C4687" t="s">
        <v>2588</v>
      </c>
      <c r="D4687" t="s">
        <v>9565</v>
      </c>
    </row>
    <row r="4688" spans="1:4" x14ac:dyDescent="0.2">
      <c r="A4688" t="s">
        <v>7004</v>
      </c>
      <c r="B4688" t="s">
        <v>2549</v>
      </c>
      <c r="C4688" t="s">
        <v>2546</v>
      </c>
      <c r="D4688" t="s">
        <v>9560</v>
      </c>
    </row>
    <row r="4689" spans="1:4" x14ac:dyDescent="0.2">
      <c r="A4689" t="s">
        <v>7005</v>
      </c>
      <c r="B4689" t="s">
        <v>2549</v>
      </c>
      <c r="C4689" t="s">
        <v>2546</v>
      </c>
      <c r="D4689" t="s">
        <v>9560</v>
      </c>
    </row>
    <row r="4690" spans="1:4" x14ac:dyDescent="0.2">
      <c r="A4690" t="s">
        <v>7006</v>
      </c>
      <c r="B4690" t="s">
        <v>2549</v>
      </c>
      <c r="C4690" t="s">
        <v>2546</v>
      </c>
      <c r="D4690" t="s">
        <v>9560</v>
      </c>
    </row>
    <row r="4691" spans="1:4" x14ac:dyDescent="0.2">
      <c r="A4691" t="s">
        <v>7007</v>
      </c>
      <c r="B4691" t="s">
        <v>2549</v>
      </c>
      <c r="C4691" t="s">
        <v>2546</v>
      </c>
      <c r="D4691" t="s">
        <v>9560</v>
      </c>
    </row>
    <row r="4692" spans="1:4" x14ac:dyDescent="0.2">
      <c r="A4692" t="s">
        <v>7008</v>
      </c>
      <c r="B4692" t="s">
        <v>2549</v>
      </c>
      <c r="C4692" t="s">
        <v>2546</v>
      </c>
      <c r="D4692" t="s">
        <v>9560</v>
      </c>
    </row>
    <row r="4693" spans="1:4" x14ac:dyDescent="0.2">
      <c r="A4693" t="s">
        <v>7009</v>
      </c>
      <c r="B4693" t="s">
        <v>2549</v>
      </c>
      <c r="C4693" t="s">
        <v>2546</v>
      </c>
      <c r="D4693" t="s">
        <v>9560</v>
      </c>
    </row>
    <row r="4694" spans="1:4" x14ac:dyDescent="0.2">
      <c r="A4694" t="s">
        <v>7010</v>
      </c>
      <c r="B4694" t="s">
        <v>2549</v>
      </c>
      <c r="C4694" t="s">
        <v>2546</v>
      </c>
      <c r="D4694" t="s">
        <v>9560</v>
      </c>
    </row>
    <row r="4695" spans="1:4" x14ac:dyDescent="0.2">
      <c r="A4695" t="s">
        <v>7011</v>
      </c>
      <c r="B4695" t="s">
        <v>2549</v>
      </c>
      <c r="C4695" t="s">
        <v>2546</v>
      </c>
      <c r="D4695" t="s">
        <v>9560</v>
      </c>
    </row>
    <row r="4696" spans="1:4" x14ac:dyDescent="0.2">
      <c r="A4696" t="s">
        <v>7012</v>
      </c>
      <c r="B4696" t="s">
        <v>2549</v>
      </c>
      <c r="C4696" t="s">
        <v>2546</v>
      </c>
      <c r="D4696" t="s">
        <v>9560</v>
      </c>
    </row>
    <row r="4697" spans="1:4" x14ac:dyDescent="0.2">
      <c r="A4697" t="s">
        <v>7013</v>
      </c>
      <c r="B4697" t="s">
        <v>2549</v>
      </c>
      <c r="C4697" t="s">
        <v>2546</v>
      </c>
      <c r="D4697" t="s">
        <v>9560</v>
      </c>
    </row>
    <row r="4698" spans="1:4" x14ac:dyDescent="0.2">
      <c r="A4698" t="s">
        <v>7014</v>
      </c>
      <c r="B4698" t="s">
        <v>2549</v>
      </c>
      <c r="C4698" t="s">
        <v>2546</v>
      </c>
      <c r="D4698" t="s">
        <v>9560</v>
      </c>
    </row>
    <row r="4699" spans="1:4" x14ac:dyDescent="0.2">
      <c r="A4699" t="s">
        <v>7016</v>
      </c>
      <c r="B4699" t="s">
        <v>2549</v>
      </c>
      <c r="C4699" t="s">
        <v>2546</v>
      </c>
      <c r="D4699" t="s">
        <v>9560</v>
      </c>
    </row>
    <row r="4700" spans="1:4" x14ac:dyDescent="0.2">
      <c r="A4700" t="s">
        <v>7015</v>
      </c>
      <c r="B4700" t="s">
        <v>2549</v>
      </c>
      <c r="C4700" t="s">
        <v>2546</v>
      </c>
      <c r="D4700" t="s">
        <v>9560</v>
      </c>
    </row>
    <row r="4701" spans="1:4" x14ac:dyDescent="0.2">
      <c r="A4701" t="s">
        <v>7017</v>
      </c>
      <c r="B4701" t="s">
        <v>2549</v>
      </c>
      <c r="C4701" t="s">
        <v>2546</v>
      </c>
      <c r="D4701" t="s">
        <v>9560</v>
      </c>
    </row>
    <row r="4702" spans="1:4" x14ac:dyDescent="0.2">
      <c r="A4702" t="s">
        <v>7018</v>
      </c>
      <c r="B4702" t="s">
        <v>2549</v>
      </c>
      <c r="C4702" t="s">
        <v>2546</v>
      </c>
      <c r="D4702" t="s">
        <v>9560</v>
      </c>
    </row>
    <row r="4703" spans="1:4" x14ac:dyDescent="0.2">
      <c r="A4703" t="s">
        <v>7019</v>
      </c>
      <c r="B4703" t="s">
        <v>2549</v>
      </c>
      <c r="C4703" t="s">
        <v>2563</v>
      </c>
      <c r="D4703" t="s">
        <v>9562</v>
      </c>
    </row>
    <row r="4704" spans="1:4" x14ac:dyDescent="0.2">
      <c r="A4704" t="s">
        <v>7020</v>
      </c>
      <c r="B4704" t="s">
        <v>2549</v>
      </c>
      <c r="C4704" t="s">
        <v>2563</v>
      </c>
      <c r="D4704" t="s">
        <v>9562</v>
      </c>
    </row>
    <row r="4705" spans="1:4" x14ac:dyDescent="0.2">
      <c r="A4705" t="s">
        <v>9797</v>
      </c>
      <c r="B4705" t="s">
        <v>2549</v>
      </c>
      <c r="C4705" t="s">
        <v>2588</v>
      </c>
      <c r="D4705" t="s">
        <v>9565</v>
      </c>
    </row>
    <row r="4706" spans="1:4" x14ac:dyDescent="0.2">
      <c r="A4706" t="s">
        <v>7021</v>
      </c>
      <c r="B4706" t="s">
        <v>2549</v>
      </c>
      <c r="C4706" t="s">
        <v>2546</v>
      </c>
      <c r="D4706" t="s">
        <v>9560</v>
      </c>
    </row>
    <row r="4707" spans="1:4" x14ac:dyDescent="0.2">
      <c r="A4707" t="s">
        <v>7022</v>
      </c>
      <c r="B4707" t="s">
        <v>2549</v>
      </c>
      <c r="C4707" t="s">
        <v>2546</v>
      </c>
      <c r="D4707" t="s">
        <v>9560</v>
      </c>
    </row>
    <row r="4708" spans="1:4" x14ac:dyDescent="0.2">
      <c r="A4708" t="s">
        <v>7023</v>
      </c>
      <c r="B4708" t="s">
        <v>2549</v>
      </c>
      <c r="C4708" t="s">
        <v>2546</v>
      </c>
      <c r="D4708" t="s">
        <v>9560</v>
      </c>
    </row>
    <row r="4709" spans="1:4" x14ac:dyDescent="0.2">
      <c r="A4709" t="s">
        <v>7024</v>
      </c>
      <c r="B4709" t="s">
        <v>2549</v>
      </c>
      <c r="C4709" t="s">
        <v>2546</v>
      </c>
      <c r="D4709" t="s">
        <v>9560</v>
      </c>
    </row>
    <row r="4710" spans="1:4" x14ac:dyDescent="0.2">
      <c r="A4710" t="s">
        <v>7025</v>
      </c>
      <c r="B4710" t="s">
        <v>2549</v>
      </c>
      <c r="C4710" t="s">
        <v>2563</v>
      </c>
      <c r="D4710" t="s">
        <v>9562</v>
      </c>
    </row>
    <row r="4711" spans="1:4" x14ac:dyDescent="0.2">
      <c r="A4711" t="s">
        <v>7026</v>
      </c>
      <c r="B4711" t="s">
        <v>2544</v>
      </c>
      <c r="C4711" t="s">
        <v>2563</v>
      </c>
      <c r="D4711" t="s">
        <v>9563</v>
      </c>
    </row>
    <row r="4712" spans="1:4" x14ac:dyDescent="0.2">
      <c r="A4712" t="s">
        <v>7027</v>
      </c>
      <c r="B4712" t="s">
        <v>2549</v>
      </c>
      <c r="C4712" t="s">
        <v>2546</v>
      </c>
      <c r="D4712" t="s">
        <v>9560</v>
      </c>
    </row>
    <row r="4713" spans="1:4" x14ac:dyDescent="0.2">
      <c r="A4713" t="s">
        <v>7028</v>
      </c>
      <c r="B4713" t="s">
        <v>2549</v>
      </c>
      <c r="C4713" t="s">
        <v>2563</v>
      </c>
      <c r="D4713" t="s">
        <v>9562</v>
      </c>
    </row>
    <row r="4714" spans="1:4" x14ac:dyDescent="0.2">
      <c r="A4714" t="s">
        <v>7029</v>
      </c>
      <c r="B4714" t="s">
        <v>2549</v>
      </c>
      <c r="C4714" t="s">
        <v>2546</v>
      </c>
      <c r="D4714" t="s">
        <v>9560</v>
      </c>
    </row>
    <row r="4715" spans="1:4" x14ac:dyDescent="0.2">
      <c r="A4715" t="s">
        <v>7030</v>
      </c>
      <c r="B4715" t="s">
        <v>2544</v>
      </c>
      <c r="C4715" t="s">
        <v>2546</v>
      </c>
      <c r="D4715" t="s">
        <v>9561</v>
      </c>
    </row>
    <row r="4716" spans="1:4" x14ac:dyDescent="0.2">
      <c r="A4716" t="s">
        <v>7031</v>
      </c>
      <c r="B4716" t="s">
        <v>2549</v>
      </c>
      <c r="C4716" t="s">
        <v>2546</v>
      </c>
      <c r="D4716" t="s">
        <v>9560</v>
      </c>
    </row>
    <row r="4717" spans="1:4" x14ac:dyDescent="0.2">
      <c r="A4717" t="s">
        <v>7032</v>
      </c>
      <c r="B4717" t="s">
        <v>2549</v>
      </c>
      <c r="C4717" t="s">
        <v>2563</v>
      </c>
      <c r="D4717" t="s">
        <v>9562</v>
      </c>
    </row>
    <row r="4718" spans="1:4" x14ac:dyDescent="0.2">
      <c r="A4718" t="s">
        <v>7033</v>
      </c>
      <c r="B4718" t="s">
        <v>2549</v>
      </c>
      <c r="C4718" t="s">
        <v>2563</v>
      </c>
      <c r="D4718" t="s">
        <v>9562</v>
      </c>
    </row>
    <row r="4719" spans="1:4" x14ac:dyDescent="0.2">
      <c r="A4719" t="s">
        <v>7034</v>
      </c>
      <c r="B4719" t="s">
        <v>2544</v>
      </c>
      <c r="C4719" t="s">
        <v>2546</v>
      </c>
      <c r="D4719" t="s">
        <v>9561</v>
      </c>
    </row>
    <row r="4720" spans="1:4" x14ac:dyDescent="0.2">
      <c r="A4720" t="s">
        <v>7035</v>
      </c>
      <c r="B4720" t="s">
        <v>2549</v>
      </c>
      <c r="C4720" t="s">
        <v>2563</v>
      </c>
      <c r="D4720" t="s">
        <v>9562</v>
      </c>
    </row>
    <row r="4721" spans="1:4" x14ac:dyDescent="0.2">
      <c r="A4721" t="s">
        <v>7036</v>
      </c>
      <c r="B4721" t="s">
        <v>2549</v>
      </c>
      <c r="C4721" t="s">
        <v>2546</v>
      </c>
      <c r="D4721" t="s">
        <v>9560</v>
      </c>
    </row>
    <row r="4722" spans="1:4" x14ac:dyDescent="0.2">
      <c r="A4722" t="s">
        <v>7037</v>
      </c>
      <c r="B4722" t="s">
        <v>2549</v>
      </c>
      <c r="C4722" t="s">
        <v>2546</v>
      </c>
      <c r="D4722" t="s">
        <v>9560</v>
      </c>
    </row>
    <row r="4723" spans="1:4" x14ac:dyDescent="0.2">
      <c r="A4723" t="s">
        <v>7038</v>
      </c>
      <c r="B4723" t="s">
        <v>2549</v>
      </c>
      <c r="C4723" t="s">
        <v>2546</v>
      </c>
      <c r="D4723" t="s">
        <v>9560</v>
      </c>
    </row>
    <row r="4724" spans="1:4" x14ac:dyDescent="0.2">
      <c r="A4724" t="s">
        <v>7039</v>
      </c>
      <c r="B4724" t="s">
        <v>2549</v>
      </c>
      <c r="C4724" t="s">
        <v>2546</v>
      </c>
      <c r="D4724" t="s">
        <v>9560</v>
      </c>
    </row>
    <row r="4725" spans="1:4" x14ac:dyDescent="0.2">
      <c r="A4725" t="s">
        <v>7040</v>
      </c>
      <c r="B4725" t="s">
        <v>2549</v>
      </c>
      <c r="C4725" t="s">
        <v>2546</v>
      </c>
      <c r="D4725" t="s">
        <v>9560</v>
      </c>
    </row>
    <row r="4726" spans="1:4" x14ac:dyDescent="0.2">
      <c r="A4726" t="s">
        <v>7041</v>
      </c>
      <c r="B4726" t="s">
        <v>2549</v>
      </c>
      <c r="C4726" t="s">
        <v>2546</v>
      </c>
      <c r="D4726" t="s">
        <v>9560</v>
      </c>
    </row>
    <row r="4727" spans="1:4" x14ac:dyDescent="0.2">
      <c r="A4727" t="s">
        <v>7042</v>
      </c>
      <c r="B4727" t="s">
        <v>2549</v>
      </c>
      <c r="C4727" t="s">
        <v>2546</v>
      </c>
      <c r="D4727" t="s">
        <v>9560</v>
      </c>
    </row>
    <row r="4728" spans="1:4" x14ac:dyDescent="0.2">
      <c r="A4728" t="s">
        <v>9798</v>
      </c>
      <c r="B4728" t="s">
        <v>2544</v>
      </c>
      <c r="C4728" t="s">
        <v>2588</v>
      </c>
      <c r="D4728" t="s">
        <v>9567</v>
      </c>
    </row>
    <row r="4729" spans="1:4" x14ac:dyDescent="0.2">
      <c r="A4729" t="s">
        <v>7043</v>
      </c>
      <c r="B4729" t="s">
        <v>2549</v>
      </c>
      <c r="C4729" t="s">
        <v>2563</v>
      </c>
      <c r="D4729" t="s">
        <v>9562</v>
      </c>
    </row>
    <row r="4730" spans="1:4" x14ac:dyDescent="0.2">
      <c r="A4730" t="s">
        <v>7044</v>
      </c>
      <c r="B4730" t="s">
        <v>2544</v>
      </c>
      <c r="C4730" t="s">
        <v>2563</v>
      </c>
      <c r="D4730" t="s">
        <v>9563</v>
      </c>
    </row>
    <row r="4731" spans="1:4" x14ac:dyDescent="0.2">
      <c r="A4731" t="s">
        <v>7045</v>
      </c>
      <c r="B4731" t="s">
        <v>2549</v>
      </c>
      <c r="C4731" t="s">
        <v>2546</v>
      </c>
      <c r="D4731" t="s">
        <v>9560</v>
      </c>
    </row>
    <row r="4732" spans="1:4" x14ac:dyDescent="0.2">
      <c r="A4732" t="s">
        <v>7046</v>
      </c>
      <c r="B4732" t="s">
        <v>2549</v>
      </c>
      <c r="C4732" t="s">
        <v>2546</v>
      </c>
      <c r="D4732" t="s">
        <v>9560</v>
      </c>
    </row>
    <row r="4733" spans="1:4" x14ac:dyDescent="0.2">
      <c r="A4733" t="s">
        <v>7047</v>
      </c>
      <c r="B4733" t="s">
        <v>2544</v>
      </c>
      <c r="C4733" t="s">
        <v>2563</v>
      </c>
      <c r="D4733" t="s">
        <v>9563</v>
      </c>
    </row>
    <row r="4734" spans="1:4" x14ac:dyDescent="0.2">
      <c r="A4734" t="s">
        <v>7048</v>
      </c>
      <c r="B4734" t="s">
        <v>2549</v>
      </c>
      <c r="C4734" t="s">
        <v>2563</v>
      </c>
      <c r="D4734" t="s">
        <v>9562</v>
      </c>
    </row>
    <row r="4735" spans="1:4" x14ac:dyDescent="0.2">
      <c r="A4735" t="s">
        <v>7049</v>
      </c>
      <c r="B4735" t="s">
        <v>2549</v>
      </c>
      <c r="C4735" t="s">
        <v>2563</v>
      </c>
      <c r="D4735" t="s">
        <v>9562</v>
      </c>
    </row>
    <row r="4736" spans="1:4" x14ac:dyDescent="0.2">
      <c r="A4736" t="s">
        <v>7050</v>
      </c>
      <c r="B4736" t="s">
        <v>2549</v>
      </c>
      <c r="C4736" t="s">
        <v>2563</v>
      </c>
      <c r="D4736" t="s">
        <v>9562</v>
      </c>
    </row>
    <row r="4737" spans="1:4" x14ac:dyDescent="0.2">
      <c r="A4737" t="s">
        <v>7051</v>
      </c>
      <c r="B4737" t="s">
        <v>2544</v>
      </c>
      <c r="C4737" t="s">
        <v>2588</v>
      </c>
      <c r="D4737" t="s">
        <v>9567</v>
      </c>
    </row>
    <row r="4738" spans="1:4" x14ac:dyDescent="0.2">
      <c r="A4738" t="s">
        <v>7052</v>
      </c>
      <c r="B4738" t="s">
        <v>2549</v>
      </c>
      <c r="C4738" t="s">
        <v>2563</v>
      </c>
      <c r="D4738" t="s">
        <v>9562</v>
      </c>
    </row>
    <row r="4739" spans="1:4" x14ac:dyDescent="0.2">
      <c r="A4739" t="s">
        <v>7053</v>
      </c>
      <c r="B4739" t="s">
        <v>2549</v>
      </c>
      <c r="C4739" t="s">
        <v>2563</v>
      </c>
      <c r="D4739" t="s">
        <v>9562</v>
      </c>
    </row>
    <row r="4740" spans="1:4" x14ac:dyDescent="0.2">
      <c r="A4740" t="s">
        <v>7054</v>
      </c>
      <c r="B4740" t="s">
        <v>2549</v>
      </c>
      <c r="C4740" t="s">
        <v>2546</v>
      </c>
      <c r="D4740" t="s">
        <v>9560</v>
      </c>
    </row>
    <row r="4741" spans="1:4" x14ac:dyDescent="0.2">
      <c r="A4741" t="s">
        <v>7055</v>
      </c>
      <c r="B4741" t="s">
        <v>2544</v>
      </c>
      <c r="C4741" t="s">
        <v>2546</v>
      </c>
      <c r="D4741" t="s">
        <v>9561</v>
      </c>
    </row>
    <row r="4742" spans="1:4" x14ac:dyDescent="0.2">
      <c r="A4742" t="s">
        <v>9799</v>
      </c>
      <c r="B4742" t="s">
        <v>2549</v>
      </c>
      <c r="C4742" t="s">
        <v>2588</v>
      </c>
      <c r="D4742" t="s">
        <v>9565</v>
      </c>
    </row>
    <row r="4743" spans="1:4" x14ac:dyDescent="0.2">
      <c r="A4743" t="s">
        <v>9800</v>
      </c>
      <c r="B4743" t="s">
        <v>2549</v>
      </c>
      <c r="C4743" t="s">
        <v>2588</v>
      </c>
      <c r="D4743" t="s">
        <v>9565</v>
      </c>
    </row>
    <row r="4744" spans="1:4" x14ac:dyDescent="0.2">
      <c r="A4744" t="s">
        <v>9801</v>
      </c>
      <c r="B4744" t="s">
        <v>2549</v>
      </c>
      <c r="C4744" t="s">
        <v>2588</v>
      </c>
      <c r="D4744" t="s">
        <v>9565</v>
      </c>
    </row>
    <row r="4745" spans="1:4" x14ac:dyDescent="0.2">
      <c r="A4745" t="s">
        <v>7056</v>
      </c>
      <c r="B4745" t="s">
        <v>2549</v>
      </c>
      <c r="C4745" t="s">
        <v>2546</v>
      </c>
      <c r="D4745" t="s">
        <v>9560</v>
      </c>
    </row>
    <row r="4746" spans="1:4" x14ac:dyDescent="0.2">
      <c r="A4746" t="s">
        <v>7057</v>
      </c>
      <c r="B4746" t="s">
        <v>2544</v>
      </c>
      <c r="C4746" t="s">
        <v>2563</v>
      </c>
      <c r="D4746" t="s">
        <v>9563</v>
      </c>
    </row>
    <row r="4747" spans="1:4" x14ac:dyDescent="0.2">
      <c r="A4747" t="s">
        <v>7058</v>
      </c>
      <c r="B4747" t="s">
        <v>2544</v>
      </c>
      <c r="C4747" t="s">
        <v>2563</v>
      </c>
      <c r="D4747" t="s">
        <v>9563</v>
      </c>
    </row>
    <row r="4748" spans="1:4" x14ac:dyDescent="0.2">
      <c r="A4748" t="s">
        <v>7059</v>
      </c>
      <c r="B4748" t="s">
        <v>2549</v>
      </c>
      <c r="C4748" t="s">
        <v>2563</v>
      </c>
      <c r="D4748" t="s">
        <v>9562</v>
      </c>
    </row>
    <row r="4749" spans="1:4" x14ac:dyDescent="0.2">
      <c r="A4749" t="s">
        <v>7060</v>
      </c>
      <c r="B4749" t="s">
        <v>2549</v>
      </c>
      <c r="C4749" t="s">
        <v>2563</v>
      </c>
      <c r="D4749" t="s">
        <v>9562</v>
      </c>
    </row>
    <row r="4750" spans="1:4" x14ac:dyDescent="0.2">
      <c r="A4750" t="s">
        <v>7061</v>
      </c>
      <c r="B4750" t="s">
        <v>2549</v>
      </c>
      <c r="C4750" t="s">
        <v>2563</v>
      </c>
      <c r="D4750" t="s">
        <v>9562</v>
      </c>
    </row>
    <row r="4751" spans="1:4" x14ac:dyDescent="0.2">
      <c r="A4751" t="s">
        <v>7062</v>
      </c>
      <c r="B4751" t="s">
        <v>2549</v>
      </c>
      <c r="C4751" t="s">
        <v>2563</v>
      </c>
      <c r="D4751" t="s">
        <v>9562</v>
      </c>
    </row>
    <row r="4752" spans="1:4" x14ac:dyDescent="0.2">
      <c r="A4752" t="s">
        <v>7063</v>
      </c>
      <c r="B4752" t="s">
        <v>2549</v>
      </c>
      <c r="C4752" t="s">
        <v>2563</v>
      </c>
      <c r="D4752" t="s">
        <v>9562</v>
      </c>
    </row>
    <row r="4753" spans="1:4" x14ac:dyDescent="0.2">
      <c r="A4753" t="s">
        <v>7064</v>
      </c>
      <c r="B4753" t="s">
        <v>2549</v>
      </c>
      <c r="C4753" t="s">
        <v>2563</v>
      </c>
      <c r="D4753" t="s">
        <v>9562</v>
      </c>
    </row>
    <row r="4754" spans="1:4" x14ac:dyDescent="0.2">
      <c r="A4754" t="s">
        <v>7065</v>
      </c>
      <c r="B4754" t="s">
        <v>2549</v>
      </c>
      <c r="C4754" t="s">
        <v>2563</v>
      </c>
      <c r="D4754" t="s">
        <v>9562</v>
      </c>
    </row>
    <row r="4755" spans="1:4" x14ac:dyDescent="0.2">
      <c r="A4755" t="s">
        <v>7066</v>
      </c>
      <c r="B4755" t="s">
        <v>2549</v>
      </c>
      <c r="C4755" t="s">
        <v>2546</v>
      </c>
      <c r="D4755" t="s">
        <v>9560</v>
      </c>
    </row>
    <row r="4756" spans="1:4" x14ac:dyDescent="0.2">
      <c r="A4756" t="s">
        <v>7067</v>
      </c>
      <c r="B4756" t="s">
        <v>2549</v>
      </c>
      <c r="C4756" t="s">
        <v>2563</v>
      </c>
      <c r="D4756" t="s">
        <v>9562</v>
      </c>
    </row>
    <row r="4757" spans="1:4" x14ac:dyDescent="0.2">
      <c r="A4757" t="s">
        <v>7068</v>
      </c>
      <c r="B4757" t="s">
        <v>2549</v>
      </c>
      <c r="C4757" t="s">
        <v>2563</v>
      </c>
      <c r="D4757" t="s">
        <v>9562</v>
      </c>
    </row>
    <row r="4758" spans="1:4" x14ac:dyDescent="0.2">
      <c r="A4758" t="s">
        <v>9802</v>
      </c>
      <c r="B4758" t="s">
        <v>2544</v>
      </c>
      <c r="C4758" t="s">
        <v>2588</v>
      </c>
      <c r="D4758" t="s">
        <v>9567</v>
      </c>
    </row>
    <row r="4759" spans="1:4" x14ac:dyDescent="0.2">
      <c r="A4759" t="s">
        <v>7069</v>
      </c>
      <c r="B4759" t="s">
        <v>2544</v>
      </c>
      <c r="C4759" t="s">
        <v>2563</v>
      </c>
      <c r="D4759" t="s">
        <v>9563</v>
      </c>
    </row>
    <row r="4760" spans="1:4" x14ac:dyDescent="0.2">
      <c r="A4760" t="s">
        <v>7070</v>
      </c>
      <c r="B4760" t="s">
        <v>2549</v>
      </c>
      <c r="C4760" t="s">
        <v>2563</v>
      </c>
      <c r="D4760" t="s">
        <v>9562</v>
      </c>
    </row>
    <row r="4761" spans="1:4" x14ac:dyDescent="0.2">
      <c r="A4761" t="s">
        <v>7071</v>
      </c>
      <c r="B4761" t="s">
        <v>2549</v>
      </c>
      <c r="C4761" t="s">
        <v>2546</v>
      </c>
      <c r="D4761" t="s">
        <v>9560</v>
      </c>
    </row>
    <row r="4762" spans="1:4" x14ac:dyDescent="0.2">
      <c r="A4762" t="s">
        <v>7072</v>
      </c>
      <c r="B4762" t="s">
        <v>2549</v>
      </c>
      <c r="C4762" t="s">
        <v>2546</v>
      </c>
      <c r="D4762" t="s">
        <v>9560</v>
      </c>
    </row>
    <row r="4763" spans="1:4" x14ac:dyDescent="0.2">
      <c r="A4763" t="s">
        <v>7073</v>
      </c>
      <c r="B4763" t="s">
        <v>2549</v>
      </c>
      <c r="C4763" t="s">
        <v>2546</v>
      </c>
      <c r="D4763" t="s">
        <v>9560</v>
      </c>
    </row>
    <row r="4764" spans="1:4" x14ac:dyDescent="0.2">
      <c r="A4764" t="s">
        <v>7074</v>
      </c>
      <c r="B4764" t="s">
        <v>2549</v>
      </c>
      <c r="C4764" t="s">
        <v>2546</v>
      </c>
      <c r="D4764" t="s">
        <v>9560</v>
      </c>
    </row>
    <row r="4765" spans="1:4" x14ac:dyDescent="0.2">
      <c r="A4765" t="s">
        <v>7075</v>
      </c>
      <c r="B4765" t="s">
        <v>2549</v>
      </c>
      <c r="C4765" t="s">
        <v>2546</v>
      </c>
      <c r="D4765" t="s">
        <v>9560</v>
      </c>
    </row>
    <row r="4766" spans="1:4" x14ac:dyDescent="0.2">
      <c r="A4766" t="s">
        <v>7076</v>
      </c>
      <c r="B4766" t="s">
        <v>2549</v>
      </c>
      <c r="C4766" t="s">
        <v>2546</v>
      </c>
      <c r="D4766" t="s">
        <v>9560</v>
      </c>
    </row>
    <row r="4767" spans="1:4" x14ac:dyDescent="0.2">
      <c r="A4767" t="s">
        <v>7077</v>
      </c>
      <c r="B4767" t="s">
        <v>2549</v>
      </c>
      <c r="C4767" t="s">
        <v>2563</v>
      </c>
      <c r="D4767" t="s">
        <v>9562</v>
      </c>
    </row>
    <row r="4768" spans="1:4" x14ac:dyDescent="0.2">
      <c r="A4768" t="s">
        <v>7078</v>
      </c>
      <c r="B4768" t="s">
        <v>2549</v>
      </c>
      <c r="C4768" t="s">
        <v>2563</v>
      </c>
      <c r="D4768" t="s">
        <v>9562</v>
      </c>
    </row>
    <row r="4769" spans="1:4" x14ac:dyDescent="0.2">
      <c r="A4769" t="s">
        <v>7079</v>
      </c>
      <c r="B4769" t="s">
        <v>2549</v>
      </c>
      <c r="C4769" t="s">
        <v>2563</v>
      </c>
      <c r="D4769" t="s">
        <v>9562</v>
      </c>
    </row>
    <row r="4770" spans="1:4" x14ac:dyDescent="0.2">
      <c r="A4770" t="s">
        <v>7080</v>
      </c>
      <c r="B4770" t="s">
        <v>2549</v>
      </c>
      <c r="C4770" t="s">
        <v>2563</v>
      </c>
      <c r="D4770" t="s">
        <v>9562</v>
      </c>
    </row>
    <row r="4771" spans="1:4" x14ac:dyDescent="0.2">
      <c r="A4771" t="s">
        <v>7081</v>
      </c>
      <c r="B4771" t="s">
        <v>2544</v>
      </c>
      <c r="C4771" t="s">
        <v>2588</v>
      </c>
      <c r="D4771" t="s">
        <v>9567</v>
      </c>
    </row>
    <row r="4772" spans="1:4" x14ac:dyDescent="0.2">
      <c r="A4772" t="s">
        <v>7082</v>
      </c>
      <c r="B4772" t="s">
        <v>2544</v>
      </c>
      <c r="C4772" t="s">
        <v>2546</v>
      </c>
      <c r="D4772" t="s">
        <v>9561</v>
      </c>
    </row>
    <row r="4773" spans="1:4" x14ac:dyDescent="0.2">
      <c r="A4773" t="s">
        <v>7083</v>
      </c>
      <c r="B4773" t="s">
        <v>2544</v>
      </c>
      <c r="C4773" t="s">
        <v>2546</v>
      </c>
      <c r="D4773" t="s">
        <v>9561</v>
      </c>
    </row>
    <row r="4774" spans="1:4" x14ac:dyDescent="0.2">
      <c r="A4774" t="s">
        <v>7084</v>
      </c>
      <c r="B4774" t="s">
        <v>2549</v>
      </c>
      <c r="C4774" t="s">
        <v>2563</v>
      </c>
      <c r="D4774" t="s">
        <v>9562</v>
      </c>
    </row>
    <row r="4775" spans="1:4" x14ac:dyDescent="0.2">
      <c r="A4775" t="s">
        <v>7085</v>
      </c>
      <c r="B4775" t="s">
        <v>2549</v>
      </c>
      <c r="C4775" t="s">
        <v>2563</v>
      </c>
      <c r="D4775" t="s">
        <v>9562</v>
      </c>
    </row>
    <row r="4776" spans="1:4" x14ac:dyDescent="0.2">
      <c r="A4776" t="s">
        <v>7086</v>
      </c>
      <c r="B4776" t="s">
        <v>2549</v>
      </c>
      <c r="C4776" t="s">
        <v>2546</v>
      </c>
      <c r="D4776" t="s">
        <v>9560</v>
      </c>
    </row>
    <row r="4777" spans="1:4" x14ac:dyDescent="0.2">
      <c r="A4777" t="s">
        <v>7087</v>
      </c>
      <c r="B4777" t="s">
        <v>2544</v>
      </c>
      <c r="C4777" t="s">
        <v>2546</v>
      </c>
      <c r="D4777" t="s">
        <v>9561</v>
      </c>
    </row>
    <row r="4778" spans="1:4" x14ac:dyDescent="0.2">
      <c r="A4778" t="s">
        <v>7088</v>
      </c>
      <c r="B4778" t="s">
        <v>2544</v>
      </c>
      <c r="C4778" t="s">
        <v>2546</v>
      </c>
      <c r="D4778" t="s">
        <v>9561</v>
      </c>
    </row>
    <row r="4779" spans="1:4" x14ac:dyDescent="0.2">
      <c r="A4779" t="s">
        <v>7089</v>
      </c>
      <c r="B4779" t="s">
        <v>2549</v>
      </c>
      <c r="C4779" t="s">
        <v>2546</v>
      </c>
      <c r="D4779" t="s">
        <v>9560</v>
      </c>
    </row>
    <row r="4780" spans="1:4" x14ac:dyDescent="0.2">
      <c r="A4780" t="s">
        <v>7090</v>
      </c>
      <c r="B4780" t="s">
        <v>2549</v>
      </c>
      <c r="C4780" t="s">
        <v>2546</v>
      </c>
      <c r="D4780" t="s">
        <v>9560</v>
      </c>
    </row>
    <row r="4781" spans="1:4" x14ac:dyDescent="0.2">
      <c r="A4781" t="s">
        <v>7091</v>
      </c>
      <c r="B4781" t="s">
        <v>2544</v>
      </c>
      <c r="C4781" t="s">
        <v>2563</v>
      </c>
      <c r="D4781" t="s">
        <v>9563</v>
      </c>
    </row>
    <row r="4782" spans="1:4" x14ac:dyDescent="0.2">
      <c r="A4782" t="s">
        <v>7092</v>
      </c>
      <c r="B4782" t="s">
        <v>2544</v>
      </c>
      <c r="C4782" t="s">
        <v>2563</v>
      </c>
      <c r="D4782" t="s">
        <v>9563</v>
      </c>
    </row>
    <row r="4783" spans="1:4" x14ac:dyDescent="0.2">
      <c r="A4783" t="s">
        <v>7093</v>
      </c>
      <c r="B4783" t="s">
        <v>2544</v>
      </c>
      <c r="C4783" t="s">
        <v>2563</v>
      </c>
      <c r="D4783" t="s">
        <v>9563</v>
      </c>
    </row>
    <row r="4784" spans="1:4" x14ac:dyDescent="0.2">
      <c r="A4784" t="s">
        <v>7094</v>
      </c>
      <c r="B4784" t="s">
        <v>2544</v>
      </c>
      <c r="C4784" t="s">
        <v>2546</v>
      </c>
      <c r="D4784" t="s">
        <v>9561</v>
      </c>
    </row>
    <row r="4785" spans="1:4" x14ac:dyDescent="0.2">
      <c r="A4785" t="s">
        <v>7095</v>
      </c>
      <c r="B4785" t="s">
        <v>2549</v>
      </c>
      <c r="C4785" t="s">
        <v>2546</v>
      </c>
      <c r="D4785" t="s">
        <v>9560</v>
      </c>
    </row>
    <row r="4786" spans="1:4" x14ac:dyDescent="0.2">
      <c r="A4786" t="s">
        <v>7096</v>
      </c>
      <c r="B4786" t="s">
        <v>2549</v>
      </c>
      <c r="C4786" t="s">
        <v>2546</v>
      </c>
      <c r="D4786" t="s">
        <v>9560</v>
      </c>
    </row>
    <row r="4787" spans="1:4" x14ac:dyDescent="0.2">
      <c r="A4787" t="s">
        <v>7097</v>
      </c>
      <c r="B4787" t="s">
        <v>2544</v>
      </c>
      <c r="C4787" t="s">
        <v>2546</v>
      </c>
      <c r="D4787" t="s">
        <v>9561</v>
      </c>
    </row>
    <row r="4788" spans="1:4" x14ac:dyDescent="0.2">
      <c r="A4788" t="s">
        <v>7098</v>
      </c>
      <c r="B4788" t="s">
        <v>2549</v>
      </c>
      <c r="C4788" t="s">
        <v>2546</v>
      </c>
      <c r="D4788" t="s">
        <v>9560</v>
      </c>
    </row>
    <row r="4789" spans="1:4" x14ac:dyDescent="0.2">
      <c r="A4789" t="s">
        <v>9803</v>
      </c>
      <c r="B4789" t="s">
        <v>2549</v>
      </c>
      <c r="C4789" t="s">
        <v>2588</v>
      </c>
      <c r="D4789" t="s">
        <v>9565</v>
      </c>
    </row>
    <row r="4790" spans="1:4" x14ac:dyDescent="0.2">
      <c r="A4790" t="s">
        <v>7099</v>
      </c>
      <c r="B4790" t="s">
        <v>2544</v>
      </c>
      <c r="C4790" t="s">
        <v>2546</v>
      </c>
      <c r="D4790" t="s">
        <v>9561</v>
      </c>
    </row>
    <row r="4791" spans="1:4" x14ac:dyDescent="0.2">
      <c r="A4791" t="s">
        <v>7100</v>
      </c>
      <c r="B4791" t="s">
        <v>2549</v>
      </c>
      <c r="C4791" t="s">
        <v>2546</v>
      </c>
      <c r="D4791" t="s">
        <v>9560</v>
      </c>
    </row>
    <row r="4792" spans="1:4" x14ac:dyDescent="0.2">
      <c r="A4792" t="s">
        <v>7101</v>
      </c>
      <c r="B4792" t="s">
        <v>2544</v>
      </c>
      <c r="C4792" t="s">
        <v>2563</v>
      </c>
      <c r="D4792" t="s">
        <v>9563</v>
      </c>
    </row>
    <row r="4793" spans="1:4" x14ac:dyDescent="0.2">
      <c r="A4793" t="s">
        <v>7102</v>
      </c>
      <c r="B4793" t="s">
        <v>2544</v>
      </c>
      <c r="C4793" t="s">
        <v>2563</v>
      </c>
      <c r="D4793" t="s">
        <v>9563</v>
      </c>
    </row>
    <row r="4794" spans="1:4" x14ac:dyDescent="0.2">
      <c r="A4794" t="s">
        <v>7103</v>
      </c>
      <c r="B4794" t="s">
        <v>2544</v>
      </c>
      <c r="C4794" t="s">
        <v>2563</v>
      </c>
      <c r="D4794" t="s">
        <v>9563</v>
      </c>
    </row>
    <row r="4795" spans="1:4" x14ac:dyDescent="0.2">
      <c r="A4795" t="s">
        <v>7104</v>
      </c>
      <c r="B4795" t="s">
        <v>2549</v>
      </c>
      <c r="C4795" t="s">
        <v>2563</v>
      </c>
      <c r="D4795" t="s">
        <v>9562</v>
      </c>
    </row>
    <row r="4796" spans="1:4" x14ac:dyDescent="0.2">
      <c r="A4796" t="s">
        <v>9804</v>
      </c>
      <c r="B4796" t="s">
        <v>2544</v>
      </c>
      <c r="C4796" t="s">
        <v>2588</v>
      </c>
      <c r="D4796" t="s">
        <v>9567</v>
      </c>
    </row>
    <row r="4797" spans="1:4" x14ac:dyDescent="0.2">
      <c r="A4797" t="s">
        <v>2563</v>
      </c>
      <c r="B4797" t="s">
        <v>2544</v>
      </c>
      <c r="C4797" t="s">
        <v>2563</v>
      </c>
      <c r="D4797" t="s">
        <v>9563</v>
      </c>
    </row>
    <row r="4798" spans="1:4" x14ac:dyDescent="0.2">
      <c r="A4798" t="s">
        <v>7106</v>
      </c>
      <c r="B4798" t="s">
        <v>2549</v>
      </c>
      <c r="C4798" t="s">
        <v>2563</v>
      </c>
      <c r="D4798" t="s">
        <v>9562</v>
      </c>
    </row>
    <row r="4799" spans="1:4" x14ac:dyDescent="0.2">
      <c r="A4799" t="s">
        <v>7105</v>
      </c>
      <c r="B4799" t="s">
        <v>2549</v>
      </c>
      <c r="C4799" t="s">
        <v>2563</v>
      </c>
      <c r="D4799" t="s">
        <v>9562</v>
      </c>
    </row>
    <row r="4800" spans="1:4" x14ac:dyDescent="0.2">
      <c r="A4800" t="s">
        <v>9805</v>
      </c>
      <c r="B4800" t="s">
        <v>2544</v>
      </c>
      <c r="C4800" t="s">
        <v>2588</v>
      </c>
      <c r="D4800" t="s">
        <v>9567</v>
      </c>
    </row>
    <row r="4801" spans="1:4" x14ac:dyDescent="0.2">
      <c r="A4801" t="s">
        <v>7107</v>
      </c>
      <c r="B4801" t="s">
        <v>2544</v>
      </c>
      <c r="C4801" t="s">
        <v>2588</v>
      </c>
      <c r="D4801" t="s">
        <v>9567</v>
      </c>
    </row>
    <row r="4802" spans="1:4" x14ac:dyDescent="0.2">
      <c r="A4802" t="s">
        <v>7108</v>
      </c>
      <c r="B4802" t="s">
        <v>2544</v>
      </c>
      <c r="C4802" t="s">
        <v>2588</v>
      </c>
      <c r="D4802" t="s">
        <v>9567</v>
      </c>
    </row>
    <row r="4803" spans="1:4" x14ac:dyDescent="0.2">
      <c r="A4803" t="s">
        <v>7109</v>
      </c>
      <c r="B4803" t="s">
        <v>2544</v>
      </c>
      <c r="C4803" t="s">
        <v>2563</v>
      </c>
      <c r="D4803" t="s">
        <v>9563</v>
      </c>
    </row>
    <row r="4804" spans="1:4" x14ac:dyDescent="0.2">
      <c r="A4804" t="s">
        <v>9806</v>
      </c>
      <c r="B4804" t="s">
        <v>2544</v>
      </c>
      <c r="C4804" t="s">
        <v>2588</v>
      </c>
      <c r="D4804" t="s">
        <v>9567</v>
      </c>
    </row>
    <row r="4805" spans="1:4" x14ac:dyDescent="0.2">
      <c r="A4805" t="s">
        <v>7110</v>
      </c>
      <c r="B4805" t="s">
        <v>2549</v>
      </c>
      <c r="C4805" t="s">
        <v>2546</v>
      </c>
      <c r="D4805" t="s">
        <v>9560</v>
      </c>
    </row>
    <row r="4806" spans="1:4" x14ac:dyDescent="0.2">
      <c r="A4806" t="s">
        <v>7111</v>
      </c>
      <c r="B4806" t="s">
        <v>2549</v>
      </c>
      <c r="C4806" t="s">
        <v>2563</v>
      </c>
      <c r="D4806" t="s">
        <v>9562</v>
      </c>
    </row>
    <row r="4807" spans="1:4" x14ac:dyDescent="0.2">
      <c r="A4807" t="s">
        <v>7112</v>
      </c>
      <c r="B4807" t="s">
        <v>2544</v>
      </c>
      <c r="C4807" t="s">
        <v>2563</v>
      </c>
      <c r="D4807" t="s">
        <v>9563</v>
      </c>
    </row>
    <row r="4808" spans="1:4" x14ac:dyDescent="0.2">
      <c r="A4808" t="s">
        <v>7113</v>
      </c>
      <c r="B4808" t="s">
        <v>2549</v>
      </c>
      <c r="C4808" t="s">
        <v>2546</v>
      </c>
      <c r="D4808" t="s">
        <v>9560</v>
      </c>
    </row>
    <row r="4809" spans="1:4" x14ac:dyDescent="0.2">
      <c r="A4809" t="s">
        <v>7114</v>
      </c>
      <c r="B4809" t="s">
        <v>2549</v>
      </c>
      <c r="C4809" t="s">
        <v>2546</v>
      </c>
      <c r="D4809" t="s">
        <v>9560</v>
      </c>
    </row>
    <row r="4810" spans="1:4" x14ac:dyDescent="0.2">
      <c r="A4810" t="s">
        <v>7115</v>
      </c>
      <c r="B4810" t="s">
        <v>2544</v>
      </c>
      <c r="C4810" t="s">
        <v>2588</v>
      </c>
      <c r="D4810" t="s">
        <v>9567</v>
      </c>
    </row>
    <row r="4811" spans="1:4" x14ac:dyDescent="0.2">
      <c r="A4811" t="s">
        <v>7116</v>
      </c>
      <c r="B4811" t="s">
        <v>2544</v>
      </c>
      <c r="C4811" t="s">
        <v>2563</v>
      </c>
      <c r="D4811" t="s">
        <v>9563</v>
      </c>
    </row>
    <row r="4812" spans="1:4" x14ac:dyDescent="0.2">
      <c r="A4812" t="s">
        <v>7117</v>
      </c>
      <c r="B4812" t="s">
        <v>2544</v>
      </c>
      <c r="C4812" t="s">
        <v>2563</v>
      </c>
      <c r="D4812" t="s">
        <v>9563</v>
      </c>
    </row>
    <row r="4813" spans="1:4" x14ac:dyDescent="0.2">
      <c r="A4813" t="s">
        <v>7118</v>
      </c>
      <c r="B4813" t="s">
        <v>2544</v>
      </c>
      <c r="C4813" t="s">
        <v>2546</v>
      </c>
      <c r="D4813" t="s">
        <v>9561</v>
      </c>
    </row>
    <row r="4814" spans="1:4" x14ac:dyDescent="0.2">
      <c r="A4814" t="s">
        <v>7119</v>
      </c>
      <c r="B4814" t="s">
        <v>2544</v>
      </c>
      <c r="C4814" t="s">
        <v>2563</v>
      </c>
      <c r="D4814" t="s">
        <v>9563</v>
      </c>
    </row>
    <row r="4815" spans="1:4" x14ac:dyDescent="0.2">
      <c r="A4815" t="s">
        <v>7120</v>
      </c>
      <c r="B4815" t="s">
        <v>2544</v>
      </c>
      <c r="C4815" t="s">
        <v>2563</v>
      </c>
      <c r="D4815" t="s">
        <v>9563</v>
      </c>
    </row>
    <row r="4816" spans="1:4" x14ac:dyDescent="0.2">
      <c r="A4816" t="s">
        <v>9807</v>
      </c>
      <c r="B4816" t="s">
        <v>2544</v>
      </c>
      <c r="C4816" t="s">
        <v>2588</v>
      </c>
      <c r="D4816" t="s">
        <v>9567</v>
      </c>
    </row>
    <row r="4817" spans="1:4" x14ac:dyDescent="0.2">
      <c r="A4817" t="s">
        <v>7121</v>
      </c>
      <c r="B4817" t="s">
        <v>2549</v>
      </c>
      <c r="C4817" t="s">
        <v>2563</v>
      </c>
      <c r="D4817" t="s">
        <v>9562</v>
      </c>
    </row>
    <row r="4818" spans="1:4" x14ac:dyDescent="0.2">
      <c r="A4818" t="s">
        <v>7122</v>
      </c>
      <c r="B4818" t="s">
        <v>2549</v>
      </c>
      <c r="C4818" t="s">
        <v>2563</v>
      </c>
      <c r="D4818" t="s">
        <v>9562</v>
      </c>
    </row>
    <row r="4819" spans="1:4" x14ac:dyDescent="0.2">
      <c r="A4819" t="s">
        <v>7123</v>
      </c>
      <c r="B4819" t="s">
        <v>2549</v>
      </c>
      <c r="C4819" t="s">
        <v>2563</v>
      </c>
      <c r="D4819" t="s">
        <v>9562</v>
      </c>
    </row>
    <row r="4820" spans="1:4" x14ac:dyDescent="0.2">
      <c r="A4820" t="s">
        <v>7124</v>
      </c>
      <c r="B4820" t="s">
        <v>2549</v>
      </c>
      <c r="C4820" t="s">
        <v>2563</v>
      </c>
      <c r="D4820" t="s">
        <v>9562</v>
      </c>
    </row>
    <row r="4821" spans="1:4" x14ac:dyDescent="0.2">
      <c r="A4821" t="s">
        <v>7125</v>
      </c>
      <c r="B4821" t="s">
        <v>2549</v>
      </c>
      <c r="C4821" t="s">
        <v>2546</v>
      </c>
      <c r="D4821" t="s">
        <v>9560</v>
      </c>
    </row>
    <row r="4822" spans="1:4" x14ac:dyDescent="0.2">
      <c r="A4822" t="s">
        <v>7126</v>
      </c>
      <c r="B4822" t="s">
        <v>2549</v>
      </c>
      <c r="C4822" t="s">
        <v>2546</v>
      </c>
      <c r="D4822" t="s">
        <v>9560</v>
      </c>
    </row>
    <row r="4823" spans="1:4" x14ac:dyDescent="0.2">
      <c r="A4823" t="s">
        <v>7127</v>
      </c>
      <c r="B4823" t="s">
        <v>2549</v>
      </c>
      <c r="C4823" t="s">
        <v>2546</v>
      </c>
      <c r="D4823" t="s">
        <v>9560</v>
      </c>
    </row>
    <row r="4824" spans="1:4" x14ac:dyDescent="0.2">
      <c r="A4824" t="s">
        <v>7128</v>
      </c>
      <c r="B4824" t="s">
        <v>2549</v>
      </c>
      <c r="C4824" t="s">
        <v>2588</v>
      </c>
      <c r="D4824" t="s">
        <v>9565</v>
      </c>
    </row>
    <row r="4825" spans="1:4" x14ac:dyDescent="0.2">
      <c r="A4825" t="s">
        <v>7129</v>
      </c>
      <c r="B4825" t="s">
        <v>2544</v>
      </c>
      <c r="C4825" t="s">
        <v>2563</v>
      </c>
      <c r="D4825" t="s">
        <v>9563</v>
      </c>
    </row>
    <row r="4826" spans="1:4" x14ac:dyDescent="0.2">
      <c r="A4826" t="s">
        <v>7130</v>
      </c>
      <c r="B4826" t="s">
        <v>2549</v>
      </c>
      <c r="C4826" t="s">
        <v>2563</v>
      </c>
      <c r="D4826" t="s">
        <v>9562</v>
      </c>
    </row>
    <row r="4827" spans="1:4" x14ac:dyDescent="0.2">
      <c r="A4827" t="s">
        <v>7131</v>
      </c>
      <c r="B4827" t="s">
        <v>2549</v>
      </c>
      <c r="C4827" t="s">
        <v>2563</v>
      </c>
      <c r="D4827" t="s">
        <v>9562</v>
      </c>
    </row>
    <row r="4828" spans="1:4" x14ac:dyDescent="0.2">
      <c r="A4828" t="s">
        <v>7132</v>
      </c>
      <c r="B4828" t="s">
        <v>2544</v>
      </c>
      <c r="C4828" t="s">
        <v>2546</v>
      </c>
      <c r="D4828" t="s">
        <v>9561</v>
      </c>
    </row>
    <row r="4829" spans="1:4" x14ac:dyDescent="0.2">
      <c r="A4829" t="s">
        <v>7133</v>
      </c>
      <c r="B4829" t="s">
        <v>2544</v>
      </c>
      <c r="C4829" t="s">
        <v>2546</v>
      </c>
      <c r="D4829" t="s">
        <v>9561</v>
      </c>
    </row>
    <row r="4830" spans="1:4" x14ac:dyDescent="0.2">
      <c r="A4830" t="s">
        <v>7134</v>
      </c>
      <c r="B4830" t="s">
        <v>2549</v>
      </c>
      <c r="C4830" t="s">
        <v>2563</v>
      </c>
      <c r="D4830" t="s">
        <v>9562</v>
      </c>
    </row>
    <row r="4831" spans="1:4" x14ac:dyDescent="0.2">
      <c r="A4831" t="s">
        <v>7135</v>
      </c>
      <c r="B4831" t="s">
        <v>2549</v>
      </c>
      <c r="C4831" t="s">
        <v>2563</v>
      </c>
      <c r="D4831" t="s">
        <v>9562</v>
      </c>
    </row>
    <row r="4832" spans="1:4" x14ac:dyDescent="0.2">
      <c r="A4832" t="s">
        <v>7136</v>
      </c>
      <c r="B4832" t="s">
        <v>2544</v>
      </c>
      <c r="C4832" t="s">
        <v>2563</v>
      </c>
      <c r="D4832" t="s">
        <v>9563</v>
      </c>
    </row>
    <row r="4833" spans="1:4" x14ac:dyDescent="0.2">
      <c r="A4833" t="s">
        <v>7137</v>
      </c>
      <c r="B4833" t="s">
        <v>2549</v>
      </c>
      <c r="C4833" t="s">
        <v>2563</v>
      </c>
      <c r="D4833" t="s">
        <v>9562</v>
      </c>
    </row>
    <row r="4834" spans="1:4" x14ac:dyDescent="0.2">
      <c r="A4834" t="s">
        <v>7138</v>
      </c>
      <c r="B4834" t="s">
        <v>2549</v>
      </c>
      <c r="C4834" t="s">
        <v>2546</v>
      </c>
      <c r="D4834" t="s">
        <v>9560</v>
      </c>
    </row>
    <row r="4835" spans="1:4" x14ac:dyDescent="0.2">
      <c r="A4835" t="s">
        <v>7139</v>
      </c>
      <c r="B4835" t="s">
        <v>2549</v>
      </c>
      <c r="C4835" t="s">
        <v>2546</v>
      </c>
      <c r="D4835" t="s">
        <v>9560</v>
      </c>
    </row>
    <row r="4836" spans="1:4" x14ac:dyDescent="0.2">
      <c r="A4836" t="s">
        <v>7140</v>
      </c>
      <c r="B4836" t="s">
        <v>2544</v>
      </c>
      <c r="C4836" t="s">
        <v>2563</v>
      </c>
      <c r="D4836" t="s">
        <v>9563</v>
      </c>
    </row>
    <row r="4837" spans="1:4" x14ac:dyDescent="0.2">
      <c r="A4837" t="s">
        <v>7141</v>
      </c>
      <c r="B4837" t="s">
        <v>2544</v>
      </c>
      <c r="C4837" t="s">
        <v>2563</v>
      </c>
      <c r="D4837" t="s">
        <v>9563</v>
      </c>
    </row>
    <row r="4838" spans="1:4" x14ac:dyDescent="0.2">
      <c r="A4838" t="s">
        <v>7142</v>
      </c>
      <c r="B4838" t="s">
        <v>2544</v>
      </c>
      <c r="C4838" t="s">
        <v>2563</v>
      </c>
      <c r="D4838" t="s">
        <v>9563</v>
      </c>
    </row>
    <row r="4839" spans="1:4" x14ac:dyDescent="0.2">
      <c r="A4839" t="s">
        <v>7143</v>
      </c>
      <c r="B4839" t="s">
        <v>2544</v>
      </c>
      <c r="C4839" t="s">
        <v>2546</v>
      </c>
      <c r="D4839" t="s">
        <v>9561</v>
      </c>
    </row>
    <row r="4840" spans="1:4" x14ac:dyDescent="0.2">
      <c r="A4840" t="s">
        <v>7144</v>
      </c>
      <c r="B4840" t="s">
        <v>2549</v>
      </c>
      <c r="C4840" t="s">
        <v>2546</v>
      </c>
      <c r="D4840" t="s">
        <v>9560</v>
      </c>
    </row>
    <row r="4841" spans="1:4" x14ac:dyDescent="0.2">
      <c r="A4841" t="s">
        <v>9808</v>
      </c>
      <c r="B4841" t="s">
        <v>2544</v>
      </c>
      <c r="C4841" t="s">
        <v>2588</v>
      </c>
      <c r="D4841" t="s">
        <v>9567</v>
      </c>
    </row>
    <row r="4842" spans="1:4" x14ac:dyDescent="0.2">
      <c r="A4842" t="s">
        <v>9809</v>
      </c>
      <c r="B4842" t="s">
        <v>2544</v>
      </c>
      <c r="C4842" t="s">
        <v>2588</v>
      </c>
      <c r="D4842" t="s">
        <v>9567</v>
      </c>
    </row>
    <row r="4843" spans="1:4" x14ac:dyDescent="0.2">
      <c r="A4843" t="s">
        <v>9810</v>
      </c>
      <c r="B4843" t="s">
        <v>2544</v>
      </c>
      <c r="C4843" t="s">
        <v>2588</v>
      </c>
      <c r="D4843" t="s">
        <v>9567</v>
      </c>
    </row>
    <row r="4844" spans="1:4" x14ac:dyDescent="0.2">
      <c r="A4844" t="s">
        <v>7145</v>
      </c>
      <c r="B4844" t="s">
        <v>2544</v>
      </c>
      <c r="C4844" t="s">
        <v>2563</v>
      </c>
      <c r="D4844" t="s">
        <v>9563</v>
      </c>
    </row>
    <row r="4845" spans="1:4" x14ac:dyDescent="0.2">
      <c r="A4845" t="s">
        <v>7146</v>
      </c>
      <c r="B4845" t="s">
        <v>2544</v>
      </c>
      <c r="C4845" t="s">
        <v>2563</v>
      </c>
      <c r="D4845" t="s">
        <v>9563</v>
      </c>
    </row>
    <row r="4846" spans="1:4" x14ac:dyDescent="0.2">
      <c r="A4846" t="s">
        <v>7147</v>
      </c>
      <c r="B4846" t="s">
        <v>2549</v>
      </c>
      <c r="C4846" t="s">
        <v>2563</v>
      </c>
      <c r="D4846" t="s">
        <v>9562</v>
      </c>
    </row>
    <row r="4847" spans="1:4" x14ac:dyDescent="0.2">
      <c r="A4847" t="s">
        <v>7148</v>
      </c>
      <c r="B4847" t="s">
        <v>2549</v>
      </c>
      <c r="C4847" t="s">
        <v>2563</v>
      </c>
      <c r="D4847" t="s">
        <v>9562</v>
      </c>
    </row>
    <row r="4848" spans="1:4" x14ac:dyDescent="0.2">
      <c r="A4848" t="s">
        <v>7149</v>
      </c>
      <c r="B4848" t="s">
        <v>2549</v>
      </c>
      <c r="C4848" t="s">
        <v>2563</v>
      </c>
      <c r="D4848" t="s">
        <v>9562</v>
      </c>
    </row>
    <row r="4849" spans="1:4" x14ac:dyDescent="0.2">
      <c r="A4849" t="s">
        <v>7150</v>
      </c>
      <c r="B4849" t="s">
        <v>2549</v>
      </c>
      <c r="C4849" t="s">
        <v>2563</v>
      </c>
      <c r="D4849" t="s">
        <v>9562</v>
      </c>
    </row>
    <row r="4850" spans="1:4" x14ac:dyDescent="0.2">
      <c r="A4850" t="s">
        <v>7151</v>
      </c>
      <c r="B4850" t="s">
        <v>2549</v>
      </c>
      <c r="C4850" t="s">
        <v>2563</v>
      </c>
      <c r="D4850" t="s">
        <v>9562</v>
      </c>
    </row>
    <row r="4851" spans="1:4" x14ac:dyDescent="0.2">
      <c r="A4851" t="s">
        <v>7152</v>
      </c>
      <c r="B4851" t="s">
        <v>2549</v>
      </c>
      <c r="C4851" t="s">
        <v>2546</v>
      </c>
      <c r="D4851" t="s">
        <v>9560</v>
      </c>
    </row>
    <row r="4852" spans="1:4" x14ac:dyDescent="0.2">
      <c r="A4852" t="s">
        <v>7153</v>
      </c>
      <c r="B4852" t="s">
        <v>2549</v>
      </c>
      <c r="C4852" t="s">
        <v>2546</v>
      </c>
      <c r="D4852" t="s">
        <v>9560</v>
      </c>
    </row>
    <row r="4853" spans="1:4" x14ac:dyDescent="0.2">
      <c r="A4853" t="s">
        <v>7154</v>
      </c>
      <c r="B4853" t="s">
        <v>2549</v>
      </c>
      <c r="C4853" t="s">
        <v>2546</v>
      </c>
      <c r="D4853" t="s">
        <v>9560</v>
      </c>
    </row>
    <row r="4854" spans="1:4" x14ac:dyDescent="0.2">
      <c r="A4854" t="s">
        <v>7155</v>
      </c>
      <c r="B4854" t="s">
        <v>2549</v>
      </c>
      <c r="C4854" t="s">
        <v>2546</v>
      </c>
      <c r="D4854" t="s">
        <v>9560</v>
      </c>
    </row>
    <row r="4855" spans="1:4" x14ac:dyDescent="0.2">
      <c r="A4855" t="s">
        <v>7156</v>
      </c>
      <c r="B4855" t="s">
        <v>2544</v>
      </c>
      <c r="C4855" t="s">
        <v>2563</v>
      </c>
      <c r="D4855" t="s">
        <v>9563</v>
      </c>
    </row>
    <row r="4856" spans="1:4" x14ac:dyDescent="0.2">
      <c r="A4856" t="s">
        <v>7157</v>
      </c>
      <c r="B4856" t="s">
        <v>2544</v>
      </c>
      <c r="C4856" t="s">
        <v>2563</v>
      </c>
      <c r="D4856" t="s">
        <v>9563</v>
      </c>
    </row>
    <row r="4857" spans="1:4" x14ac:dyDescent="0.2">
      <c r="A4857" t="s">
        <v>7158</v>
      </c>
      <c r="B4857" t="s">
        <v>2544</v>
      </c>
      <c r="C4857" t="s">
        <v>2546</v>
      </c>
      <c r="D4857" t="s">
        <v>9561</v>
      </c>
    </row>
    <row r="4858" spans="1:4" x14ac:dyDescent="0.2">
      <c r="A4858" t="s">
        <v>7159</v>
      </c>
      <c r="B4858" t="s">
        <v>2544</v>
      </c>
      <c r="C4858" t="s">
        <v>2563</v>
      </c>
      <c r="D4858" t="s">
        <v>9563</v>
      </c>
    </row>
    <row r="4859" spans="1:4" x14ac:dyDescent="0.2">
      <c r="A4859" t="s">
        <v>7160</v>
      </c>
      <c r="B4859" t="s">
        <v>2549</v>
      </c>
      <c r="C4859" t="s">
        <v>2563</v>
      </c>
      <c r="D4859" t="s">
        <v>9562</v>
      </c>
    </row>
    <row r="4860" spans="1:4" x14ac:dyDescent="0.2">
      <c r="A4860" t="s">
        <v>7161</v>
      </c>
      <c r="B4860" t="s">
        <v>2549</v>
      </c>
      <c r="C4860" t="s">
        <v>2546</v>
      </c>
      <c r="D4860" t="s">
        <v>9560</v>
      </c>
    </row>
    <row r="4861" spans="1:4" x14ac:dyDescent="0.2">
      <c r="A4861" t="s">
        <v>7162</v>
      </c>
      <c r="B4861" t="s">
        <v>2549</v>
      </c>
      <c r="C4861" t="s">
        <v>2546</v>
      </c>
      <c r="D4861" t="s">
        <v>9560</v>
      </c>
    </row>
    <row r="4862" spans="1:4" x14ac:dyDescent="0.2">
      <c r="A4862" t="s">
        <v>7163</v>
      </c>
      <c r="B4862" t="s">
        <v>2544</v>
      </c>
      <c r="C4862" t="s">
        <v>2563</v>
      </c>
      <c r="D4862" t="s">
        <v>9563</v>
      </c>
    </row>
    <row r="4863" spans="1:4" x14ac:dyDescent="0.2">
      <c r="A4863" t="s">
        <v>7164</v>
      </c>
      <c r="B4863" t="s">
        <v>2549</v>
      </c>
      <c r="C4863" t="s">
        <v>2546</v>
      </c>
      <c r="D4863" t="s">
        <v>9560</v>
      </c>
    </row>
    <row r="4864" spans="1:4" x14ac:dyDescent="0.2">
      <c r="A4864" t="s">
        <v>9811</v>
      </c>
      <c r="B4864" t="s">
        <v>2544</v>
      </c>
      <c r="C4864" t="s">
        <v>2588</v>
      </c>
      <c r="D4864" t="s">
        <v>9567</v>
      </c>
    </row>
    <row r="4865" spans="1:4" x14ac:dyDescent="0.2">
      <c r="A4865" t="s">
        <v>9812</v>
      </c>
      <c r="B4865" t="s">
        <v>2544</v>
      </c>
      <c r="C4865" t="s">
        <v>2588</v>
      </c>
      <c r="D4865" t="s">
        <v>9567</v>
      </c>
    </row>
    <row r="4866" spans="1:4" x14ac:dyDescent="0.2">
      <c r="A4866" t="s">
        <v>7165</v>
      </c>
      <c r="B4866" t="s">
        <v>2549</v>
      </c>
      <c r="C4866" t="s">
        <v>2563</v>
      </c>
      <c r="D4866" t="s">
        <v>9562</v>
      </c>
    </row>
    <row r="4867" spans="1:4" x14ac:dyDescent="0.2">
      <c r="A4867" t="s">
        <v>7166</v>
      </c>
      <c r="B4867" t="s">
        <v>2544</v>
      </c>
      <c r="C4867" t="s">
        <v>2563</v>
      </c>
      <c r="D4867" t="s">
        <v>9563</v>
      </c>
    </row>
    <row r="4868" spans="1:4" x14ac:dyDescent="0.2">
      <c r="A4868" t="s">
        <v>9813</v>
      </c>
      <c r="B4868" t="s">
        <v>2549</v>
      </c>
      <c r="C4868" t="s">
        <v>2588</v>
      </c>
      <c r="D4868" t="s">
        <v>9565</v>
      </c>
    </row>
    <row r="4869" spans="1:4" x14ac:dyDescent="0.2">
      <c r="A4869" t="s">
        <v>7167</v>
      </c>
      <c r="B4869" t="s">
        <v>2549</v>
      </c>
      <c r="C4869" t="s">
        <v>2546</v>
      </c>
      <c r="D4869" t="s">
        <v>9560</v>
      </c>
    </row>
    <row r="4870" spans="1:4" x14ac:dyDescent="0.2">
      <c r="A4870" t="s">
        <v>7168</v>
      </c>
      <c r="B4870" t="s">
        <v>2549</v>
      </c>
      <c r="C4870" t="s">
        <v>2546</v>
      </c>
      <c r="D4870" t="s">
        <v>9560</v>
      </c>
    </row>
    <row r="4871" spans="1:4" x14ac:dyDescent="0.2">
      <c r="A4871" t="s">
        <v>7169</v>
      </c>
      <c r="B4871" t="s">
        <v>2549</v>
      </c>
      <c r="C4871" t="s">
        <v>2546</v>
      </c>
      <c r="D4871" t="s">
        <v>9560</v>
      </c>
    </row>
    <row r="4872" spans="1:4" x14ac:dyDescent="0.2">
      <c r="A4872" t="s">
        <v>7170</v>
      </c>
      <c r="B4872" t="s">
        <v>2549</v>
      </c>
      <c r="C4872" t="s">
        <v>2546</v>
      </c>
      <c r="D4872" t="s">
        <v>9560</v>
      </c>
    </row>
    <row r="4873" spans="1:4" x14ac:dyDescent="0.2">
      <c r="A4873" t="s">
        <v>7171</v>
      </c>
      <c r="B4873" t="s">
        <v>2549</v>
      </c>
      <c r="C4873" t="s">
        <v>2546</v>
      </c>
      <c r="D4873" t="s">
        <v>9560</v>
      </c>
    </row>
    <row r="4874" spans="1:4" x14ac:dyDescent="0.2">
      <c r="A4874" t="s">
        <v>7172</v>
      </c>
      <c r="B4874" t="s">
        <v>2549</v>
      </c>
      <c r="C4874" t="s">
        <v>2546</v>
      </c>
      <c r="D4874" t="s">
        <v>9560</v>
      </c>
    </row>
    <row r="4875" spans="1:4" x14ac:dyDescent="0.2">
      <c r="A4875" t="s">
        <v>7173</v>
      </c>
      <c r="B4875" t="s">
        <v>2549</v>
      </c>
      <c r="C4875" t="s">
        <v>2546</v>
      </c>
      <c r="D4875" t="s">
        <v>9560</v>
      </c>
    </row>
    <row r="4876" spans="1:4" x14ac:dyDescent="0.2">
      <c r="A4876" t="s">
        <v>7174</v>
      </c>
      <c r="B4876" t="s">
        <v>2549</v>
      </c>
      <c r="C4876" t="s">
        <v>2546</v>
      </c>
      <c r="D4876" t="s">
        <v>9560</v>
      </c>
    </row>
    <row r="4877" spans="1:4" x14ac:dyDescent="0.2">
      <c r="A4877" t="s">
        <v>7175</v>
      </c>
      <c r="B4877" t="s">
        <v>2549</v>
      </c>
      <c r="C4877" t="s">
        <v>2563</v>
      </c>
      <c r="D4877" t="s">
        <v>9562</v>
      </c>
    </row>
    <row r="4878" spans="1:4" x14ac:dyDescent="0.2">
      <c r="A4878" t="s">
        <v>7176</v>
      </c>
      <c r="B4878" t="s">
        <v>2549</v>
      </c>
      <c r="C4878" t="s">
        <v>2563</v>
      </c>
      <c r="D4878" t="s">
        <v>9562</v>
      </c>
    </row>
    <row r="4879" spans="1:4" x14ac:dyDescent="0.2">
      <c r="A4879" t="s">
        <v>9814</v>
      </c>
      <c r="B4879" t="s">
        <v>2544</v>
      </c>
      <c r="C4879" t="s">
        <v>2588</v>
      </c>
      <c r="D4879" t="s">
        <v>9567</v>
      </c>
    </row>
    <row r="4880" spans="1:4" x14ac:dyDescent="0.2">
      <c r="A4880" t="s">
        <v>7177</v>
      </c>
      <c r="B4880" t="s">
        <v>2549</v>
      </c>
      <c r="C4880" t="s">
        <v>2546</v>
      </c>
      <c r="D4880" t="s">
        <v>9560</v>
      </c>
    </row>
    <row r="4881" spans="1:4" x14ac:dyDescent="0.2">
      <c r="A4881" t="s">
        <v>7178</v>
      </c>
      <c r="B4881" t="s">
        <v>2549</v>
      </c>
      <c r="C4881" t="s">
        <v>2563</v>
      </c>
      <c r="D4881" t="s">
        <v>9562</v>
      </c>
    </row>
    <row r="4882" spans="1:4" x14ac:dyDescent="0.2">
      <c r="A4882" t="s">
        <v>7179</v>
      </c>
      <c r="B4882" t="s">
        <v>2544</v>
      </c>
      <c r="C4882" t="s">
        <v>2546</v>
      </c>
      <c r="D4882" t="s">
        <v>9561</v>
      </c>
    </row>
    <row r="4883" spans="1:4" x14ac:dyDescent="0.2">
      <c r="A4883" t="s">
        <v>7180</v>
      </c>
      <c r="B4883" t="s">
        <v>2549</v>
      </c>
      <c r="C4883" t="s">
        <v>2546</v>
      </c>
      <c r="D4883" t="s">
        <v>9560</v>
      </c>
    </row>
    <row r="4884" spans="1:4" x14ac:dyDescent="0.2">
      <c r="A4884" t="s">
        <v>7181</v>
      </c>
      <c r="B4884" t="s">
        <v>2549</v>
      </c>
      <c r="C4884" t="s">
        <v>2546</v>
      </c>
      <c r="D4884" t="s">
        <v>9560</v>
      </c>
    </row>
    <row r="4885" spans="1:4" x14ac:dyDescent="0.2">
      <c r="A4885" t="s">
        <v>7182</v>
      </c>
      <c r="B4885" t="s">
        <v>2549</v>
      </c>
      <c r="C4885" t="s">
        <v>2563</v>
      </c>
      <c r="D4885" t="s">
        <v>9562</v>
      </c>
    </row>
    <row r="4886" spans="1:4" x14ac:dyDescent="0.2">
      <c r="A4886" t="s">
        <v>7183</v>
      </c>
      <c r="B4886" t="s">
        <v>2549</v>
      </c>
      <c r="C4886" t="s">
        <v>2546</v>
      </c>
      <c r="D4886" t="s">
        <v>9560</v>
      </c>
    </row>
    <row r="4887" spans="1:4" x14ac:dyDescent="0.2">
      <c r="A4887" t="s">
        <v>9815</v>
      </c>
      <c r="B4887" t="s">
        <v>2544</v>
      </c>
      <c r="C4887" t="s">
        <v>2588</v>
      </c>
      <c r="D4887" t="s">
        <v>9567</v>
      </c>
    </row>
    <row r="4888" spans="1:4" x14ac:dyDescent="0.2">
      <c r="A4888" t="s">
        <v>9816</v>
      </c>
      <c r="B4888" t="s">
        <v>2544</v>
      </c>
      <c r="C4888" t="s">
        <v>2588</v>
      </c>
      <c r="D4888" t="s">
        <v>9567</v>
      </c>
    </row>
    <row r="4889" spans="1:4" x14ac:dyDescent="0.2">
      <c r="A4889" t="s">
        <v>9817</v>
      </c>
      <c r="B4889" t="s">
        <v>2544</v>
      </c>
      <c r="C4889" t="s">
        <v>2588</v>
      </c>
      <c r="D4889" t="s">
        <v>9567</v>
      </c>
    </row>
    <row r="4890" spans="1:4" x14ac:dyDescent="0.2">
      <c r="A4890" t="s">
        <v>7184</v>
      </c>
      <c r="B4890" t="s">
        <v>2544</v>
      </c>
      <c r="C4890" t="s">
        <v>2546</v>
      </c>
      <c r="D4890" t="s">
        <v>9561</v>
      </c>
    </row>
    <row r="4891" spans="1:4" x14ac:dyDescent="0.2">
      <c r="A4891" t="s">
        <v>7185</v>
      </c>
      <c r="B4891" t="s">
        <v>2544</v>
      </c>
      <c r="C4891" t="s">
        <v>2563</v>
      </c>
      <c r="D4891" t="s">
        <v>9563</v>
      </c>
    </row>
    <row r="4892" spans="1:4" x14ac:dyDescent="0.2">
      <c r="A4892" t="s">
        <v>7186</v>
      </c>
      <c r="B4892" t="s">
        <v>2544</v>
      </c>
      <c r="C4892" t="s">
        <v>2563</v>
      </c>
      <c r="D4892" t="s">
        <v>9563</v>
      </c>
    </row>
    <row r="4893" spans="1:4" x14ac:dyDescent="0.2">
      <c r="A4893" t="s">
        <v>7187</v>
      </c>
      <c r="B4893" t="s">
        <v>2544</v>
      </c>
      <c r="C4893" t="s">
        <v>2546</v>
      </c>
      <c r="D4893" t="s">
        <v>9561</v>
      </c>
    </row>
    <row r="4894" spans="1:4" x14ac:dyDescent="0.2">
      <c r="A4894" t="s">
        <v>7188</v>
      </c>
      <c r="B4894" t="s">
        <v>2544</v>
      </c>
      <c r="C4894" t="s">
        <v>2546</v>
      </c>
      <c r="D4894" t="s">
        <v>9561</v>
      </c>
    </row>
    <row r="4895" spans="1:4" x14ac:dyDescent="0.2">
      <c r="A4895" t="s">
        <v>7189</v>
      </c>
      <c r="B4895" t="s">
        <v>2549</v>
      </c>
      <c r="C4895" t="s">
        <v>2563</v>
      </c>
      <c r="D4895" t="s">
        <v>9562</v>
      </c>
    </row>
    <row r="4896" spans="1:4" x14ac:dyDescent="0.2">
      <c r="A4896" t="s">
        <v>7190</v>
      </c>
      <c r="B4896" t="s">
        <v>2549</v>
      </c>
      <c r="C4896" t="s">
        <v>2563</v>
      </c>
      <c r="D4896" t="s">
        <v>9562</v>
      </c>
    </row>
    <row r="4897" spans="1:4" x14ac:dyDescent="0.2">
      <c r="A4897" t="s">
        <v>7191</v>
      </c>
      <c r="B4897" t="s">
        <v>2549</v>
      </c>
      <c r="C4897" t="s">
        <v>2563</v>
      </c>
      <c r="D4897" t="s">
        <v>9562</v>
      </c>
    </row>
    <row r="4898" spans="1:4" x14ac:dyDescent="0.2">
      <c r="A4898" t="s">
        <v>7192</v>
      </c>
      <c r="B4898" t="s">
        <v>2544</v>
      </c>
      <c r="C4898" t="s">
        <v>2563</v>
      </c>
      <c r="D4898" t="s">
        <v>9563</v>
      </c>
    </row>
    <row r="4899" spans="1:4" x14ac:dyDescent="0.2">
      <c r="A4899" t="s">
        <v>7193</v>
      </c>
      <c r="B4899" t="s">
        <v>2549</v>
      </c>
      <c r="C4899" t="s">
        <v>2563</v>
      </c>
      <c r="D4899" t="s">
        <v>9562</v>
      </c>
    </row>
    <row r="4900" spans="1:4" x14ac:dyDescent="0.2">
      <c r="A4900" t="s">
        <v>7194</v>
      </c>
      <c r="B4900" t="s">
        <v>2549</v>
      </c>
      <c r="C4900" t="s">
        <v>2563</v>
      </c>
      <c r="D4900" t="s">
        <v>9562</v>
      </c>
    </row>
    <row r="4901" spans="1:4" x14ac:dyDescent="0.2">
      <c r="A4901" t="s">
        <v>7195</v>
      </c>
      <c r="B4901" t="s">
        <v>2549</v>
      </c>
      <c r="C4901" t="s">
        <v>2563</v>
      </c>
      <c r="D4901" t="s">
        <v>9562</v>
      </c>
    </row>
    <row r="4902" spans="1:4" x14ac:dyDescent="0.2">
      <c r="A4902" t="s">
        <v>7196</v>
      </c>
      <c r="B4902" t="s">
        <v>2549</v>
      </c>
      <c r="C4902" t="s">
        <v>2563</v>
      </c>
      <c r="D4902" t="s">
        <v>9562</v>
      </c>
    </row>
    <row r="4903" spans="1:4" x14ac:dyDescent="0.2">
      <c r="A4903" t="s">
        <v>7197</v>
      </c>
      <c r="B4903" t="s">
        <v>2549</v>
      </c>
      <c r="C4903" t="s">
        <v>2563</v>
      </c>
      <c r="D4903" t="s">
        <v>9562</v>
      </c>
    </row>
    <row r="4904" spans="1:4" x14ac:dyDescent="0.2">
      <c r="A4904" t="s">
        <v>7198</v>
      </c>
      <c r="B4904" t="s">
        <v>2544</v>
      </c>
      <c r="C4904" t="s">
        <v>2546</v>
      </c>
      <c r="D4904" t="s">
        <v>9561</v>
      </c>
    </row>
    <row r="4905" spans="1:4" x14ac:dyDescent="0.2">
      <c r="A4905" t="s">
        <v>7199</v>
      </c>
      <c r="B4905" t="s">
        <v>2549</v>
      </c>
      <c r="C4905" t="s">
        <v>2546</v>
      </c>
      <c r="D4905" t="s">
        <v>9560</v>
      </c>
    </row>
    <row r="4906" spans="1:4" x14ac:dyDescent="0.2">
      <c r="A4906" t="s">
        <v>7200</v>
      </c>
      <c r="B4906" t="s">
        <v>2544</v>
      </c>
      <c r="C4906" t="s">
        <v>2546</v>
      </c>
      <c r="D4906" t="s">
        <v>9561</v>
      </c>
    </row>
    <row r="4907" spans="1:4" x14ac:dyDescent="0.2">
      <c r="A4907" t="s">
        <v>9818</v>
      </c>
      <c r="B4907" t="s">
        <v>2549</v>
      </c>
      <c r="C4907" t="s">
        <v>2588</v>
      </c>
      <c r="D4907" t="s">
        <v>9565</v>
      </c>
    </row>
    <row r="4908" spans="1:4" x14ac:dyDescent="0.2">
      <c r="A4908" t="s">
        <v>7201</v>
      </c>
      <c r="B4908" t="s">
        <v>2549</v>
      </c>
      <c r="C4908" t="s">
        <v>2546</v>
      </c>
      <c r="D4908" t="s">
        <v>9560</v>
      </c>
    </row>
    <row r="4909" spans="1:4" x14ac:dyDescent="0.2">
      <c r="A4909" t="s">
        <v>7202</v>
      </c>
      <c r="B4909" t="s">
        <v>2549</v>
      </c>
      <c r="C4909" t="s">
        <v>2546</v>
      </c>
      <c r="D4909" t="s">
        <v>9560</v>
      </c>
    </row>
    <row r="4910" spans="1:4" x14ac:dyDescent="0.2">
      <c r="A4910" t="s">
        <v>7203</v>
      </c>
      <c r="B4910" t="s">
        <v>2549</v>
      </c>
      <c r="C4910" t="s">
        <v>2563</v>
      </c>
      <c r="D4910" t="s">
        <v>9562</v>
      </c>
    </row>
    <row r="4911" spans="1:4" x14ac:dyDescent="0.2">
      <c r="A4911" t="s">
        <v>7204</v>
      </c>
      <c r="B4911" t="s">
        <v>2549</v>
      </c>
      <c r="C4911" t="s">
        <v>2563</v>
      </c>
      <c r="D4911" t="s">
        <v>9562</v>
      </c>
    </row>
    <row r="4912" spans="1:4" x14ac:dyDescent="0.2">
      <c r="A4912" t="s">
        <v>7205</v>
      </c>
      <c r="B4912" t="s">
        <v>2549</v>
      </c>
      <c r="C4912" t="s">
        <v>2563</v>
      </c>
      <c r="D4912" t="s">
        <v>9562</v>
      </c>
    </row>
    <row r="4913" spans="1:4" x14ac:dyDescent="0.2">
      <c r="A4913" t="s">
        <v>7206</v>
      </c>
      <c r="B4913" t="s">
        <v>2544</v>
      </c>
      <c r="C4913" t="s">
        <v>2563</v>
      </c>
      <c r="D4913" t="s">
        <v>9563</v>
      </c>
    </row>
    <row r="4914" spans="1:4" x14ac:dyDescent="0.2">
      <c r="A4914" t="s">
        <v>7207</v>
      </c>
      <c r="B4914" t="s">
        <v>2549</v>
      </c>
      <c r="C4914" t="s">
        <v>2546</v>
      </c>
      <c r="D4914" t="s">
        <v>9560</v>
      </c>
    </row>
    <row r="4915" spans="1:4" x14ac:dyDescent="0.2">
      <c r="A4915" t="s">
        <v>7208</v>
      </c>
      <c r="B4915" t="s">
        <v>2549</v>
      </c>
      <c r="C4915" t="s">
        <v>2546</v>
      </c>
      <c r="D4915" t="s">
        <v>9560</v>
      </c>
    </row>
    <row r="4916" spans="1:4" x14ac:dyDescent="0.2">
      <c r="A4916" t="s">
        <v>7209</v>
      </c>
      <c r="B4916" t="s">
        <v>2549</v>
      </c>
      <c r="C4916" t="s">
        <v>2563</v>
      </c>
      <c r="D4916" t="s">
        <v>9562</v>
      </c>
    </row>
    <row r="4917" spans="1:4" x14ac:dyDescent="0.2">
      <c r="A4917" t="s">
        <v>7210</v>
      </c>
      <c r="B4917" t="s">
        <v>2549</v>
      </c>
      <c r="C4917" t="s">
        <v>2563</v>
      </c>
      <c r="D4917" t="s">
        <v>9562</v>
      </c>
    </row>
    <row r="4918" spans="1:4" x14ac:dyDescent="0.2">
      <c r="A4918" t="s">
        <v>7211</v>
      </c>
      <c r="B4918" t="s">
        <v>2549</v>
      </c>
      <c r="C4918" t="s">
        <v>2563</v>
      </c>
      <c r="D4918" t="s">
        <v>9562</v>
      </c>
    </row>
    <row r="4919" spans="1:4" x14ac:dyDescent="0.2">
      <c r="A4919" t="s">
        <v>7212</v>
      </c>
      <c r="B4919" t="s">
        <v>2544</v>
      </c>
      <c r="C4919" t="s">
        <v>2563</v>
      </c>
      <c r="D4919" t="s">
        <v>9563</v>
      </c>
    </row>
    <row r="4920" spans="1:4" x14ac:dyDescent="0.2">
      <c r="A4920" t="s">
        <v>7213</v>
      </c>
      <c r="B4920" t="s">
        <v>2544</v>
      </c>
      <c r="C4920" t="s">
        <v>2563</v>
      </c>
      <c r="D4920" t="s">
        <v>9563</v>
      </c>
    </row>
    <row r="4921" spans="1:4" x14ac:dyDescent="0.2">
      <c r="A4921" t="s">
        <v>7214</v>
      </c>
      <c r="B4921" t="s">
        <v>2549</v>
      </c>
      <c r="C4921" t="s">
        <v>2563</v>
      </c>
      <c r="D4921" t="s">
        <v>9562</v>
      </c>
    </row>
    <row r="4922" spans="1:4" x14ac:dyDescent="0.2">
      <c r="A4922" t="s">
        <v>7215</v>
      </c>
      <c r="B4922" t="s">
        <v>2549</v>
      </c>
      <c r="C4922" t="s">
        <v>2563</v>
      </c>
      <c r="D4922" t="s">
        <v>9562</v>
      </c>
    </row>
    <row r="4923" spans="1:4" x14ac:dyDescent="0.2">
      <c r="A4923" t="s">
        <v>7216</v>
      </c>
      <c r="B4923" t="s">
        <v>2549</v>
      </c>
      <c r="C4923" t="s">
        <v>2563</v>
      </c>
      <c r="D4923" t="s">
        <v>9562</v>
      </c>
    </row>
    <row r="4924" spans="1:4" x14ac:dyDescent="0.2">
      <c r="A4924" t="s">
        <v>7217</v>
      </c>
      <c r="B4924" t="s">
        <v>2549</v>
      </c>
      <c r="C4924" t="s">
        <v>2563</v>
      </c>
      <c r="D4924" t="s">
        <v>9562</v>
      </c>
    </row>
    <row r="4925" spans="1:4" x14ac:dyDescent="0.2">
      <c r="A4925" t="s">
        <v>7218</v>
      </c>
      <c r="B4925" t="s">
        <v>2549</v>
      </c>
      <c r="C4925" t="s">
        <v>2563</v>
      </c>
      <c r="D4925" t="s">
        <v>9562</v>
      </c>
    </row>
    <row r="4926" spans="1:4" x14ac:dyDescent="0.2">
      <c r="A4926" t="s">
        <v>9819</v>
      </c>
      <c r="B4926" t="s">
        <v>2549</v>
      </c>
      <c r="C4926" t="s">
        <v>2588</v>
      </c>
      <c r="D4926" t="s">
        <v>9565</v>
      </c>
    </row>
    <row r="4927" spans="1:4" x14ac:dyDescent="0.2">
      <c r="A4927" t="s">
        <v>7219</v>
      </c>
      <c r="B4927" t="s">
        <v>2544</v>
      </c>
      <c r="C4927" t="s">
        <v>2563</v>
      </c>
      <c r="D4927" t="s">
        <v>9563</v>
      </c>
    </row>
    <row r="4928" spans="1:4" x14ac:dyDescent="0.2">
      <c r="A4928" t="s">
        <v>7220</v>
      </c>
      <c r="B4928" t="s">
        <v>2544</v>
      </c>
      <c r="C4928" t="s">
        <v>2563</v>
      </c>
      <c r="D4928" t="s">
        <v>9563</v>
      </c>
    </row>
    <row r="4929" spans="1:4" x14ac:dyDescent="0.2">
      <c r="A4929" t="s">
        <v>7221</v>
      </c>
      <c r="B4929" t="s">
        <v>2544</v>
      </c>
      <c r="C4929" t="s">
        <v>2546</v>
      </c>
      <c r="D4929" t="s">
        <v>9561</v>
      </c>
    </row>
    <row r="4930" spans="1:4" x14ac:dyDescent="0.2">
      <c r="A4930" t="s">
        <v>7222</v>
      </c>
      <c r="B4930" t="s">
        <v>2544</v>
      </c>
      <c r="C4930" t="s">
        <v>2546</v>
      </c>
      <c r="D4930" t="s">
        <v>9561</v>
      </c>
    </row>
    <row r="4931" spans="1:4" x14ac:dyDescent="0.2">
      <c r="A4931" t="s">
        <v>7223</v>
      </c>
      <c r="B4931" t="s">
        <v>2544</v>
      </c>
      <c r="C4931" t="s">
        <v>2546</v>
      </c>
      <c r="D4931" t="s">
        <v>9561</v>
      </c>
    </row>
    <row r="4932" spans="1:4" x14ac:dyDescent="0.2">
      <c r="A4932" t="s">
        <v>7224</v>
      </c>
      <c r="B4932" t="s">
        <v>2544</v>
      </c>
      <c r="C4932" t="s">
        <v>2563</v>
      </c>
      <c r="D4932" t="s">
        <v>9563</v>
      </c>
    </row>
    <row r="4933" spans="1:4" x14ac:dyDescent="0.2">
      <c r="A4933" t="s">
        <v>7226</v>
      </c>
      <c r="B4933" t="s">
        <v>2544</v>
      </c>
      <c r="C4933" t="s">
        <v>2563</v>
      </c>
      <c r="D4933" t="s">
        <v>9563</v>
      </c>
    </row>
    <row r="4934" spans="1:4" x14ac:dyDescent="0.2">
      <c r="A4934" t="s">
        <v>7225</v>
      </c>
      <c r="B4934" t="s">
        <v>2544</v>
      </c>
      <c r="C4934" t="s">
        <v>2563</v>
      </c>
      <c r="D4934" t="s">
        <v>9563</v>
      </c>
    </row>
    <row r="4935" spans="1:4" x14ac:dyDescent="0.2">
      <c r="A4935" t="s">
        <v>7227</v>
      </c>
      <c r="B4935" t="s">
        <v>2549</v>
      </c>
      <c r="C4935" t="s">
        <v>2563</v>
      </c>
      <c r="D4935" t="s">
        <v>9562</v>
      </c>
    </row>
    <row r="4936" spans="1:4" x14ac:dyDescent="0.2">
      <c r="A4936" t="s">
        <v>7228</v>
      </c>
      <c r="B4936" t="s">
        <v>2549</v>
      </c>
      <c r="C4936" t="s">
        <v>2563</v>
      </c>
      <c r="D4936" t="s">
        <v>9562</v>
      </c>
    </row>
    <row r="4937" spans="1:4" x14ac:dyDescent="0.2">
      <c r="A4937" t="s">
        <v>7229</v>
      </c>
      <c r="B4937" t="s">
        <v>2549</v>
      </c>
      <c r="C4937" t="s">
        <v>2563</v>
      </c>
      <c r="D4937" t="s">
        <v>9562</v>
      </c>
    </row>
    <row r="4938" spans="1:4" x14ac:dyDescent="0.2">
      <c r="A4938" t="s">
        <v>7230</v>
      </c>
      <c r="B4938" t="s">
        <v>2544</v>
      </c>
      <c r="C4938" t="s">
        <v>2563</v>
      </c>
      <c r="D4938" t="s">
        <v>9563</v>
      </c>
    </row>
    <row r="4939" spans="1:4" x14ac:dyDescent="0.2">
      <c r="A4939" t="s">
        <v>7231</v>
      </c>
      <c r="B4939" t="s">
        <v>2544</v>
      </c>
      <c r="C4939" t="s">
        <v>2563</v>
      </c>
      <c r="D4939" t="s">
        <v>9563</v>
      </c>
    </row>
    <row r="4940" spans="1:4" x14ac:dyDescent="0.2">
      <c r="A4940" t="s">
        <v>7232</v>
      </c>
      <c r="B4940" t="s">
        <v>2549</v>
      </c>
      <c r="C4940" t="s">
        <v>2546</v>
      </c>
      <c r="D4940" t="s">
        <v>9560</v>
      </c>
    </row>
    <row r="4941" spans="1:4" x14ac:dyDescent="0.2">
      <c r="A4941" t="s">
        <v>7233</v>
      </c>
      <c r="B4941" t="s">
        <v>2549</v>
      </c>
      <c r="C4941" t="s">
        <v>2546</v>
      </c>
      <c r="D4941" t="s">
        <v>9560</v>
      </c>
    </row>
    <row r="4942" spans="1:4" x14ac:dyDescent="0.2">
      <c r="A4942" t="s">
        <v>7234</v>
      </c>
      <c r="B4942" t="s">
        <v>2544</v>
      </c>
      <c r="C4942" t="s">
        <v>2563</v>
      </c>
      <c r="D4942" t="s">
        <v>9563</v>
      </c>
    </row>
    <row r="4943" spans="1:4" x14ac:dyDescent="0.2">
      <c r="A4943" t="s">
        <v>7235</v>
      </c>
      <c r="B4943" t="s">
        <v>2544</v>
      </c>
      <c r="C4943" t="s">
        <v>2563</v>
      </c>
      <c r="D4943" t="s">
        <v>9563</v>
      </c>
    </row>
    <row r="4944" spans="1:4" x14ac:dyDescent="0.2">
      <c r="A4944" t="s">
        <v>9820</v>
      </c>
      <c r="B4944" t="s">
        <v>2549</v>
      </c>
      <c r="C4944" t="s">
        <v>2588</v>
      </c>
      <c r="D4944" t="s">
        <v>9565</v>
      </c>
    </row>
    <row r="4945" spans="1:4" x14ac:dyDescent="0.2">
      <c r="A4945" t="s">
        <v>7236</v>
      </c>
      <c r="B4945" t="s">
        <v>2549</v>
      </c>
      <c r="C4945" t="s">
        <v>2563</v>
      </c>
      <c r="D4945" t="s">
        <v>9562</v>
      </c>
    </row>
    <row r="4946" spans="1:4" x14ac:dyDescent="0.2">
      <c r="A4946" t="s">
        <v>7237</v>
      </c>
      <c r="B4946" t="s">
        <v>2549</v>
      </c>
      <c r="C4946" t="s">
        <v>2563</v>
      </c>
      <c r="D4946" t="s">
        <v>9562</v>
      </c>
    </row>
    <row r="4947" spans="1:4" x14ac:dyDescent="0.2">
      <c r="A4947" t="s">
        <v>9821</v>
      </c>
      <c r="B4947" t="s">
        <v>2544</v>
      </c>
      <c r="C4947" t="s">
        <v>2588</v>
      </c>
      <c r="D4947" t="s">
        <v>9567</v>
      </c>
    </row>
    <row r="4948" spans="1:4" x14ac:dyDescent="0.2">
      <c r="A4948" t="s">
        <v>9822</v>
      </c>
      <c r="B4948" t="s">
        <v>2544</v>
      </c>
      <c r="C4948" t="s">
        <v>2588</v>
      </c>
      <c r="D4948" t="s">
        <v>9567</v>
      </c>
    </row>
    <row r="4949" spans="1:4" x14ac:dyDescent="0.2">
      <c r="A4949" t="s">
        <v>7238</v>
      </c>
      <c r="B4949" t="s">
        <v>2549</v>
      </c>
      <c r="C4949" t="s">
        <v>2546</v>
      </c>
      <c r="D4949" t="s">
        <v>9560</v>
      </c>
    </row>
    <row r="4950" spans="1:4" x14ac:dyDescent="0.2">
      <c r="A4950" t="s">
        <v>7239</v>
      </c>
      <c r="B4950" t="s">
        <v>2549</v>
      </c>
      <c r="C4950" t="s">
        <v>2546</v>
      </c>
      <c r="D4950" t="s">
        <v>9560</v>
      </c>
    </row>
    <row r="4951" spans="1:4" x14ac:dyDescent="0.2">
      <c r="A4951" t="s">
        <v>7240</v>
      </c>
      <c r="B4951" t="s">
        <v>2549</v>
      </c>
      <c r="C4951" t="s">
        <v>2546</v>
      </c>
      <c r="D4951" t="s">
        <v>9560</v>
      </c>
    </row>
    <row r="4952" spans="1:4" x14ac:dyDescent="0.2">
      <c r="A4952" t="s">
        <v>7241</v>
      </c>
      <c r="B4952" t="s">
        <v>2544</v>
      </c>
      <c r="C4952" t="s">
        <v>2563</v>
      </c>
      <c r="D4952" t="s">
        <v>9563</v>
      </c>
    </row>
    <row r="4953" spans="1:4" x14ac:dyDescent="0.2">
      <c r="A4953" t="s">
        <v>7242</v>
      </c>
      <c r="B4953" t="s">
        <v>2544</v>
      </c>
      <c r="C4953" t="s">
        <v>2563</v>
      </c>
      <c r="D4953" t="s">
        <v>9563</v>
      </c>
    </row>
    <row r="4954" spans="1:4" x14ac:dyDescent="0.2">
      <c r="A4954" t="s">
        <v>7243</v>
      </c>
      <c r="B4954" t="s">
        <v>2549</v>
      </c>
      <c r="C4954" t="s">
        <v>2563</v>
      </c>
      <c r="D4954" t="s">
        <v>9562</v>
      </c>
    </row>
    <row r="4955" spans="1:4" x14ac:dyDescent="0.2">
      <c r="A4955" t="s">
        <v>7244</v>
      </c>
      <c r="B4955" t="s">
        <v>2544</v>
      </c>
      <c r="C4955" t="s">
        <v>2563</v>
      </c>
      <c r="D4955" t="s">
        <v>9563</v>
      </c>
    </row>
    <row r="4956" spans="1:4" x14ac:dyDescent="0.2">
      <c r="A4956" t="s">
        <v>7245</v>
      </c>
      <c r="B4956" t="s">
        <v>2544</v>
      </c>
      <c r="C4956" t="s">
        <v>2563</v>
      </c>
      <c r="D4956" t="s">
        <v>9563</v>
      </c>
    </row>
    <row r="4957" spans="1:4" x14ac:dyDescent="0.2">
      <c r="A4957" t="s">
        <v>7246</v>
      </c>
      <c r="B4957" t="s">
        <v>2544</v>
      </c>
      <c r="C4957" t="s">
        <v>2563</v>
      </c>
      <c r="D4957" t="s">
        <v>9563</v>
      </c>
    </row>
    <row r="4958" spans="1:4" x14ac:dyDescent="0.2">
      <c r="A4958" t="s">
        <v>7247</v>
      </c>
      <c r="B4958" t="s">
        <v>2544</v>
      </c>
      <c r="C4958" t="s">
        <v>2563</v>
      </c>
      <c r="D4958" t="s">
        <v>9563</v>
      </c>
    </row>
    <row r="4959" spans="1:4" x14ac:dyDescent="0.2">
      <c r="A4959" t="s">
        <v>7248</v>
      </c>
      <c r="B4959" t="s">
        <v>2544</v>
      </c>
      <c r="C4959" t="s">
        <v>2563</v>
      </c>
      <c r="D4959" t="s">
        <v>9563</v>
      </c>
    </row>
    <row r="4960" spans="1:4" x14ac:dyDescent="0.2">
      <c r="A4960" t="s">
        <v>7249</v>
      </c>
      <c r="B4960" t="s">
        <v>2549</v>
      </c>
      <c r="C4960" t="s">
        <v>2563</v>
      </c>
      <c r="D4960" t="s">
        <v>9562</v>
      </c>
    </row>
    <row r="4961" spans="1:4" x14ac:dyDescent="0.2">
      <c r="A4961" t="s">
        <v>7250</v>
      </c>
      <c r="B4961" t="s">
        <v>2549</v>
      </c>
      <c r="C4961" t="s">
        <v>2546</v>
      </c>
      <c r="D4961" t="s">
        <v>9560</v>
      </c>
    </row>
    <row r="4962" spans="1:4" x14ac:dyDescent="0.2">
      <c r="A4962" t="s">
        <v>7251</v>
      </c>
      <c r="B4962" t="s">
        <v>2544</v>
      </c>
      <c r="C4962" t="s">
        <v>2546</v>
      </c>
      <c r="D4962" t="s">
        <v>9561</v>
      </c>
    </row>
    <row r="4963" spans="1:4" x14ac:dyDescent="0.2">
      <c r="A4963" t="s">
        <v>7252</v>
      </c>
      <c r="B4963" t="s">
        <v>2544</v>
      </c>
      <c r="C4963" t="s">
        <v>2546</v>
      </c>
      <c r="D4963" t="s">
        <v>9561</v>
      </c>
    </row>
    <row r="4964" spans="1:4" x14ac:dyDescent="0.2">
      <c r="A4964" t="s">
        <v>7253</v>
      </c>
      <c r="B4964" t="s">
        <v>2549</v>
      </c>
      <c r="C4964" t="s">
        <v>2563</v>
      </c>
      <c r="D4964" t="s">
        <v>9562</v>
      </c>
    </row>
    <row r="4965" spans="1:4" x14ac:dyDescent="0.2">
      <c r="A4965" t="s">
        <v>9823</v>
      </c>
      <c r="B4965" t="s">
        <v>2544</v>
      </c>
      <c r="C4965" t="s">
        <v>2588</v>
      </c>
      <c r="D4965" t="s">
        <v>9567</v>
      </c>
    </row>
    <row r="4966" spans="1:4" x14ac:dyDescent="0.2">
      <c r="A4966" t="s">
        <v>7254</v>
      </c>
      <c r="B4966" t="s">
        <v>2549</v>
      </c>
      <c r="C4966" t="s">
        <v>2563</v>
      </c>
      <c r="D4966" t="s">
        <v>9562</v>
      </c>
    </row>
    <row r="4967" spans="1:4" x14ac:dyDescent="0.2">
      <c r="A4967" t="s">
        <v>7255</v>
      </c>
      <c r="B4967" t="s">
        <v>2549</v>
      </c>
      <c r="C4967" t="s">
        <v>2546</v>
      </c>
      <c r="D4967" t="s">
        <v>9560</v>
      </c>
    </row>
    <row r="4968" spans="1:4" x14ac:dyDescent="0.2">
      <c r="A4968" t="s">
        <v>7256</v>
      </c>
      <c r="B4968" t="s">
        <v>2549</v>
      </c>
      <c r="C4968" t="s">
        <v>2546</v>
      </c>
      <c r="D4968" t="s">
        <v>9560</v>
      </c>
    </row>
    <row r="4969" spans="1:4" x14ac:dyDescent="0.2">
      <c r="A4969" t="s">
        <v>7257</v>
      </c>
      <c r="B4969" t="s">
        <v>2549</v>
      </c>
      <c r="C4969" t="s">
        <v>2546</v>
      </c>
      <c r="D4969" t="s">
        <v>9560</v>
      </c>
    </row>
    <row r="4970" spans="1:4" x14ac:dyDescent="0.2">
      <c r="A4970" t="s">
        <v>7258</v>
      </c>
      <c r="B4970" t="s">
        <v>2549</v>
      </c>
      <c r="C4970" t="s">
        <v>2563</v>
      </c>
      <c r="D4970" t="s">
        <v>9562</v>
      </c>
    </row>
    <row r="4971" spans="1:4" x14ac:dyDescent="0.2">
      <c r="A4971" t="s">
        <v>7259</v>
      </c>
      <c r="B4971" t="s">
        <v>2544</v>
      </c>
      <c r="C4971" t="s">
        <v>2563</v>
      </c>
      <c r="D4971" t="s">
        <v>9563</v>
      </c>
    </row>
    <row r="4972" spans="1:4" x14ac:dyDescent="0.2">
      <c r="A4972" t="s">
        <v>7260</v>
      </c>
      <c r="B4972" t="s">
        <v>2549</v>
      </c>
      <c r="C4972" t="s">
        <v>2563</v>
      </c>
      <c r="D4972" t="s">
        <v>9562</v>
      </c>
    </row>
    <row r="4973" spans="1:4" x14ac:dyDescent="0.2">
      <c r="A4973" t="s">
        <v>7261</v>
      </c>
      <c r="B4973" t="s">
        <v>2549</v>
      </c>
      <c r="C4973" t="s">
        <v>2563</v>
      </c>
      <c r="D4973" t="s">
        <v>9562</v>
      </c>
    </row>
    <row r="4974" spans="1:4" x14ac:dyDescent="0.2">
      <c r="A4974" t="s">
        <v>7262</v>
      </c>
      <c r="B4974" t="s">
        <v>2544</v>
      </c>
      <c r="C4974" t="s">
        <v>2546</v>
      </c>
      <c r="D4974" t="s">
        <v>9561</v>
      </c>
    </row>
    <row r="4975" spans="1:4" x14ac:dyDescent="0.2">
      <c r="A4975" t="s">
        <v>7263</v>
      </c>
      <c r="B4975" t="s">
        <v>2549</v>
      </c>
      <c r="C4975" t="s">
        <v>2546</v>
      </c>
      <c r="D4975" t="s">
        <v>9560</v>
      </c>
    </row>
    <row r="4976" spans="1:4" x14ac:dyDescent="0.2">
      <c r="A4976" t="s">
        <v>7264</v>
      </c>
      <c r="B4976" t="s">
        <v>2549</v>
      </c>
      <c r="C4976" t="s">
        <v>2546</v>
      </c>
      <c r="D4976" t="s">
        <v>9560</v>
      </c>
    </row>
    <row r="4977" spans="1:4" x14ac:dyDescent="0.2">
      <c r="A4977" t="s">
        <v>7265</v>
      </c>
      <c r="B4977" t="s">
        <v>2549</v>
      </c>
      <c r="C4977" t="s">
        <v>2546</v>
      </c>
      <c r="D4977" t="s">
        <v>9560</v>
      </c>
    </row>
    <row r="4978" spans="1:4" x14ac:dyDescent="0.2">
      <c r="A4978" t="s">
        <v>7266</v>
      </c>
      <c r="B4978" t="s">
        <v>2549</v>
      </c>
      <c r="C4978" t="s">
        <v>2546</v>
      </c>
      <c r="D4978" t="s">
        <v>9560</v>
      </c>
    </row>
    <row r="4979" spans="1:4" x14ac:dyDescent="0.2">
      <c r="A4979" t="s">
        <v>7267</v>
      </c>
      <c r="B4979" t="s">
        <v>2549</v>
      </c>
      <c r="C4979" t="s">
        <v>2563</v>
      </c>
      <c r="D4979" t="s">
        <v>9562</v>
      </c>
    </row>
    <row r="4980" spans="1:4" x14ac:dyDescent="0.2">
      <c r="A4980" t="s">
        <v>7268</v>
      </c>
      <c r="B4980" t="s">
        <v>2549</v>
      </c>
      <c r="C4980" t="s">
        <v>2563</v>
      </c>
      <c r="D4980" t="s">
        <v>9562</v>
      </c>
    </row>
    <row r="4981" spans="1:4" x14ac:dyDescent="0.2">
      <c r="A4981" t="s">
        <v>7269</v>
      </c>
      <c r="B4981" t="s">
        <v>2549</v>
      </c>
      <c r="C4981" t="s">
        <v>2546</v>
      </c>
      <c r="D4981" t="s">
        <v>9560</v>
      </c>
    </row>
    <row r="4982" spans="1:4" x14ac:dyDescent="0.2">
      <c r="A4982" t="s">
        <v>7270</v>
      </c>
      <c r="B4982" t="s">
        <v>2544</v>
      </c>
      <c r="C4982" t="s">
        <v>2546</v>
      </c>
      <c r="D4982" t="s">
        <v>9561</v>
      </c>
    </row>
    <row r="4983" spans="1:4" x14ac:dyDescent="0.2">
      <c r="A4983" t="s">
        <v>7271</v>
      </c>
      <c r="B4983" t="s">
        <v>2544</v>
      </c>
      <c r="C4983" t="s">
        <v>2546</v>
      </c>
      <c r="D4983" t="s">
        <v>9561</v>
      </c>
    </row>
    <row r="4984" spans="1:4" x14ac:dyDescent="0.2">
      <c r="A4984" t="s">
        <v>7272</v>
      </c>
      <c r="B4984" t="s">
        <v>2549</v>
      </c>
      <c r="C4984" t="s">
        <v>2546</v>
      </c>
      <c r="D4984" t="s">
        <v>9560</v>
      </c>
    </row>
    <row r="4985" spans="1:4" x14ac:dyDescent="0.2">
      <c r="A4985" t="s">
        <v>7273</v>
      </c>
      <c r="B4985" t="s">
        <v>2549</v>
      </c>
      <c r="C4985" t="s">
        <v>2546</v>
      </c>
      <c r="D4985" t="s">
        <v>9560</v>
      </c>
    </row>
    <row r="4986" spans="1:4" x14ac:dyDescent="0.2">
      <c r="A4986" t="s">
        <v>7274</v>
      </c>
      <c r="B4986" t="s">
        <v>2549</v>
      </c>
      <c r="C4986" t="s">
        <v>2546</v>
      </c>
      <c r="D4986" t="s">
        <v>9560</v>
      </c>
    </row>
    <row r="4987" spans="1:4" x14ac:dyDescent="0.2">
      <c r="A4987" t="s">
        <v>7275</v>
      </c>
      <c r="B4987" t="s">
        <v>2544</v>
      </c>
      <c r="C4987" t="s">
        <v>2563</v>
      </c>
      <c r="D4987" t="s">
        <v>9563</v>
      </c>
    </row>
    <row r="4988" spans="1:4" x14ac:dyDescent="0.2">
      <c r="A4988" t="s">
        <v>7276</v>
      </c>
      <c r="B4988" t="s">
        <v>2544</v>
      </c>
      <c r="C4988" t="s">
        <v>2563</v>
      </c>
      <c r="D4988" t="s">
        <v>9563</v>
      </c>
    </row>
    <row r="4989" spans="1:4" x14ac:dyDescent="0.2">
      <c r="A4989" t="s">
        <v>7277</v>
      </c>
      <c r="B4989" t="s">
        <v>2544</v>
      </c>
      <c r="C4989" t="s">
        <v>2563</v>
      </c>
      <c r="D4989" t="s">
        <v>9563</v>
      </c>
    </row>
    <row r="4990" spans="1:4" x14ac:dyDescent="0.2">
      <c r="A4990" t="s">
        <v>7278</v>
      </c>
      <c r="B4990" t="s">
        <v>2544</v>
      </c>
      <c r="C4990" t="s">
        <v>2563</v>
      </c>
      <c r="D4990" t="s">
        <v>9563</v>
      </c>
    </row>
    <row r="4991" spans="1:4" x14ac:dyDescent="0.2">
      <c r="A4991" t="s">
        <v>7279</v>
      </c>
      <c r="B4991" t="s">
        <v>2549</v>
      </c>
      <c r="C4991" t="s">
        <v>2563</v>
      </c>
      <c r="D4991" t="s">
        <v>9562</v>
      </c>
    </row>
    <row r="4992" spans="1:4" x14ac:dyDescent="0.2">
      <c r="A4992" t="s">
        <v>7280</v>
      </c>
      <c r="B4992" t="s">
        <v>2549</v>
      </c>
      <c r="C4992" t="s">
        <v>2546</v>
      </c>
      <c r="D4992" t="s">
        <v>9560</v>
      </c>
    </row>
    <row r="4993" spans="1:4" x14ac:dyDescent="0.2">
      <c r="A4993" t="s">
        <v>7281</v>
      </c>
      <c r="B4993" t="s">
        <v>2549</v>
      </c>
      <c r="C4993" t="s">
        <v>2546</v>
      </c>
      <c r="D4993" t="s">
        <v>9560</v>
      </c>
    </row>
    <row r="4994" spans="1:4" x14ac:dyDescent="0.2">
      <c r="A4994" t="s">
        <v>7282</v>
      </c>
      <c r="B4994" t="s">
        <v>2549</v>
      </c>
      <c r="C4994" t="s">
        <v>2546</v>
      </c>
      <c r="D4994" t="s">
        <v>9560</v>
      </c>
    </row>
    <row r="4995" spans="1:4" x14ac:dyDescent="0.2">
      <c r="A4995" t="s">
        <v>7283</v>
      </c>
      <c r="B4995" t="s">
        <v>2549</v>
      </c>
      <c r="C4995" t="s">
        <v>2546</v>
      </c>
      <c r="D4995" t="s">
        <v>9560</v>
      </c>
    </row>
    <row r="4996" spans="1:4" x14ac:dyDescent="0.2">
      <c r="A4996" t="s">
        <v>7284</v>
      </c>
      <c r="B4996" t="s">
        <v>2549</v>
      </c>
      <c r="C4996" t="s">
        <v>2546</v>
      </c>
      <c r="D4996" t="s">
        <v>9560</v>
      </c>
    </row>
    <row r="4997" spans="1:4" x14ac:dyDescent="0.2">
      <c r="A4997" t="s">
        <v>7285</v>
      </c>
      <c r="B4997" t="s">
        <v>2549</v>
      </c>
      <c r="C4997" t="s">
        <v>2563</v>
      </c>
      <c r="D4997" t="s">
        <v>9562</v>
      </c>
    </row>
    <row r="4998" spans="1:4" x14ac:dyDescent="0.2">
      <c r="A4998" t="s">
        <v>7286</v>
      </c>
      <c r="B4998" t="s">
        <v>2544</v>
      </c>
      <c r="C4998" t="s">
        <v>2563</v>
      </c>
      <c r="D4998" t="s">
        <v>9563</v>
      </c>
    </row>
    <row r="4999" spans="1:4" x14ac:dyDescent="0.2">
      <c r="A4999" t="s">
        <v>7287</v>
      </c>
      <c r="B4999" t="s">
        <v>2544</v>
      </c>
      <c r="C4999" t="s">
        <v>2563</v>
      </c>
      <c r="D4999" t="s">
        <v>9563</v>
      </c>
    </row>
    <row r="5000" spans="1:4" x14ac:dyDescent="0.2">
      <c r="A5000" t="s">
        <v>7288</v>
      </c>
      <c r="B5000" t="s">
        <v>2549</v>
      </c>
      <c r="C5000" t="s">
        <v>2546</v>
      </c>
      <c r="D5000" t="s">
        <v>9560</v>
      </c>
    </row>
    <row r="5001" spans="1:4" x14ac:dyDescent="0.2">
      <c r="A5001" t="s">
        <v>7289</v>
      </c>
      <c r="B5001" t="s">
        <v>2549</v>
      </c>
      <c r="C5001" t="s">
        <v>2546</v>
      </c>
      <c r="D5001" t="s">
        <v>9560</v>
      </c>
    </row>
    <row r="5002" spans="1:4" x14ac:dyDescent="0.2">
      <c r="A5002" t="s">
        <v>7290</v>
      </c>
      <c r="B5002" t="s">
        <v>2544</v>
      </c>
      <c r="C5002" t="s">
        <v>2546</v>
      </c>
      <c r="D5002" t="s">
        <v>9561</v>
      </c>
    </row>
    <row r="5003" spans="1:4" x14ac:dyDescent="0.2">
      <c r="A5003" t="s">
        <v>7291</v>
      </c>
      <c r="B5003" t="s">
        <v>2549</v>
      </c>
      <c r="C5003" t="s">
        <v>2546</v>
      </c>
      <c r="D5003" t="s">
        <v>9560</v>
      </c>
    </row>
    <row r="5004" spans="1:4" x14ac:dyDescent="0.2">
      <c r="A5004" t="s">
        <v>7292</v>
      </c>
      <c r="B5004" t="s">
        <v>2549</v>
      </c>
      <c r="C5004" t="s">
        <v>2546</v>
      </c>
      <c r="D5004" t="s">
        <v>9560</v>
      </c>
    </row>
    <row r="5005" spans="1:4" x14ac:dyDescent="0.2">
      <c r="A5005" t="s">
        <v>7293</v>
      </c>
      <c r="B5005" t="s">
        <v>2549</v>
      </c>
      <c r="C5005" t="s">
        <v>2546</v>
      </c>
      <c r="D5005" t="s">
        <v>9560</v>
      </c>
    </row>
    <row r="5006" spans="1:4" x14ac:dyDescent="0.2">
      <c r="A5006" t="s">
        <v>7294</v>
      </c>
      <c r="B5006" t="s">
        <v>2549</v>
      </c>
      <c r="C5006" t="s">
        <v>2546</v>
      </c>
      <c r="D5006" t="s">
        <v>9560</v>
      </c>
    </row>
    <row r="5007" spans="1:4" x14ac:dyDescent="0.2">
      <c r="A5007" t="s">
        <v>7295</v>
      </c>
      <c r="B5007" t="s">
        <v>2549</v>
      </c>
      <c r="C5007" t="s">
        <v>2546</v>
      </c>
      <c r="D5007" t="s">
        <v>9560</v>
      </c>
    </row>
    <row r="5008" spans="1:4" x14ac:dyDescent="0.2">
      <c r="A5008" t="s">
        <v>7296</v>
      </c>
      <c r="B5008" t="s">
        <v>2549</v>
      </c>
      <c r="C5008" t="s">
        <v>2563</v>
      </c>
      <c r="D5008" t="s">
        <v>9562</v>
      </c>
    </row>
    <row r="5009" spans="1:4" x14ac:dyDescent="0.2">
      <c r="A5009" t="s">
        <v>7297</v>
      </c>
      <c r="B5009" t="s">
        <v>2544</v>
      </c>
      <c r="C5009" t="s">
        <v>2546</v>
      </c>
      <c r="D5009" t="s">
        <v>9561</v>
      </c>
    </row>
    <row r="5010" spans="1:4" x14ac:dyDescent="0.2">
      <c r="A5010" t="s">
        <v>7298</v>
      </c>
      <c r="B5010" t="s">
        <v>2544</v>
      </c>
      <c r="C5010" t="s">
        <v>2563</v>
      </c>
      <c r="D5010" t="s">
        <v>9563</v>
      </c>
    </row>
    <row r="5011" spans="1:4" x14ac:dyDescent="0.2">
      <c r="A5011" t="s">
        <v>7299</v>
      </c>
      <c r="B5011" t="s">
        <v>2549</v>
      </c>
      <c r="C5011" t="s">
        <v>2546</v>
      </c>
      <c r="D5011" t="s">
        <v>9560</v>
      </c>
    </row>
    <row r="5012" spans="1:4" x14ac:dyDescent="0.2">
      <c r="A5012" t="s">
        <v>7300</v>
      </c>
      <c r="B5012" t="s">
        <v>2549</v>
      </c>
      <c r="C5012" t="s">
        <v>2546</v>
      </c>
      <c r="D5012" t="s">
        <v>9560</v>
      </c>
    </row>
    <row r="5013" spans="1:4" x14ac:dyDescent="0.2">
      <c r="A5013" t="s">
        <v>7302</v>
      </c>
      <c r="B5013" t="s">
        <v>2544</v>
      </c>
      <c r="C5013" t="s">
        <v>2588</v>
      </c>
      <c r="D5013" t="s">
        <v>9567</v>
      </c>
    </row>
    <row r="5014" spans="1:4" x14ac:dyDescent="0.2">
      <c r="A5014" t="s">
        <v>7301</v>
      </c>
      <c r="B5014" t="s">
        <v>2549</v>
      </c>
      <c r="C5014" t="s">
        <v>2563</v>
      </c>
      <c r="D5014" t="s">
        <v>9562</v>
      </c>
    </row>
    <row r="5015" spans="1:4" x14ac:dyDescent="0.2">
      <c r="A5015" t="s">
        <v>7303</v>
      </c>
      <c r="B5015" t="s">
        <v>2544</v>
      </c>
      <c r="C5015" t="s">
        <v>2588</v>
      </c>
      <c r="D5015" t="s">
        <v>9567</v>
      </c>
    </row>
    <row r="5016" spans="1:4" x14ac:dyDescent="0.2">
      <c r="A5016" t="s">
        <v>7304</v>
      </c>
      <c r="B5016" t="s">
        <v>2544</v>
      </c>
      <c r="C5016" t="s">
        <v>2546</v>
      </c>
      <c r="D5016" t="s">
        <v>9561</v>
      </c>
    </row>
    <row r="5017" spans="1:4" x14ac:dyDescent="0.2">
      <c r="A5017" t="s">
        <v>7305</v>
      </c>
      <c r="B5017" t="s">
        <v>2549</v>
      </c>
      <c r="C5017" t="s">
        <v>2588</v>
      </c>
      <c r="D5017" t="s">
        <v>9565</v>
      </c>
    </row>
    <row r="5018" spans="1:4" x14ac:dyDescent="0.2">
      <c r="A5018" t="s">
        <v>7306</v>
      </c>
      <c r="B5018" t="s">
        <v>2549</v>
      </c>
      <c r="C5018" t="s">
        <v>2546</v>
      </c>
      <c r="D5018" t="s">
        <v>9560</v>
      </c>
    </row>
    <row r="5019" spans="1:4" x14ac:dyDescent="0.2">
      <c r="A5019" t="s">
        <v>7307</v>
      </c>
      <c r="B5019" t="s">
        <v>2544</v>
      </c>
      <c r="C5019" t="s">
        <v>2546</v>
      </c>
      <c r="D5019" t="s">
        <v>9561</v>
      </c>
    </row>
    <row r="5020" spans="1:4" x14ac:dyDescent="0.2">
      <c r="A5020" t="s">
        <v>7308</v>
      </c>
      <c r="B5020" t="s">
        <v>2549</v>
      </c>
      <c r="C5020" t="s">
        <v>2546</v>
      </c>
      <c r="D5020" t="s">
        <v>9560</v>
      </c>
    </row>
    <row r="5021" spans="1:4" x14ac:dyDescent="0.2">
      <c r="A5021" t="s">
        <v>7309</v>
      </c>
      <c r="B5021" t="s">
        <v>2549</v>
      </c>
      <c r="C5021" t="s">
        <v>2546</v>
      </c>
      <c r="D5021" t="s">
        <v>9560</v>
      </c>
    </row>
    <row r="5022" spans="1:4" x14ac:dyDescent="0.2">
      <c r="A5022" t="s">
        <v>7310</v>
      </c>
      <c r="B5022" t="s">
        <v>2549</v>
      </c>
      <c r="C5022" t="s">
        <v>2546</v>
      </c>
      <c r="D5022" t="s">
        <v>9560</v>
      </c>
    </row>
    <row r="5023" spans="1:4" x14ac:dyDescent="0.2">
      <c r="A5023" t="s">
        <v>7311</v>
      </c>
      <c r="B5023" t="s">
        <v>2549</v>
      </c>
      <c r="C5023" t="s">
        <v>2563</v>
      </c>
      <c r="D5023" t="s">
        <v>9562</v>
      </c>
    </row>
    <row r="5024" spans="1:4" x14ac:dyDescent="0.2">
      <c r="A5024" t="s">
        <v>7312</v>
      </c>
      <c r="B5024" t="s">
        <v>2549</v>
      </c>
      <c r="C5024" t="s">
        <v>2563</v>
      </c>
      <c r="D5024" t="s">
        <v>9562</v>
      </c>
    </row>
    <row r="5025" spans="1:4" x14ac:dyDescent="0.2">
      <c r="A5025" t="s">
        <v>7313</v>
      </c>
      <c r="B5025" t="s">
        <v>2549</v>
      </c>
      <c r="C5025" t="s">
        <v>2546</v>
      </c>
      <c r="D5025" t="s">
        <v>9560</v>
      </c>
    </row>
    <row r="5026" spans="1:4" x14ac:dyDescent="0.2">
      <c r="A5026" t="s">
        <v>7314</v>
      </c>
      <c r="B5026" t="s">
        <v>2549</v>
      </c>
      <c r="C5026" t="s">
        <v>2546</v>
      </c>
      <c r="D5026" t="s">
        <v>9560</v>
      </c>
    </row>
    <row r="5027" spans="1:4" x14ac:dyDescent="0.2">
      <c r="A5027" t="s">
        <v>7315</v>
      </c>
      <c r="B5027" t="s">
        <v>2549</v>
      </c>
      <c r="C5027" t="s">
        <v>2546</v>
      </c>
      <c r="D5027" t="s">
        <v>9560</v>
      </c>
    </row>
    <row r="5028" spans="1:4" x14ac:dyDescent="0.2">
      <c r="A5028" t="s">
        <v>7316</v>
      </c>
      <c r="B5028" t="s">
        <v>2549</v>
      </c>
      <c r="C5028" t="s">
        <v>2546</v>
      </c>
      <c r="D5028" t="s">
        <v>9560</v>
      </c>
    </row>
    <row r="5029" spans="1:4" x14ac:dyDescent="0.2">
      <c r="A5029" t="s">
        <v>7317</v>
      </c>
      <c r="B5029" t="s">
        <v>2549</v>
      </c>
      <c r="C5029" t="s">
        <v>2546</v>
      </c>
      <c r="D5029" t="s">
        <v>9560</v>
      </c>
    </row>
    <row r="5030" spans="1:4" x14ac:dyDescent="0.2">
      <c r="A5030" t="s">
        <v>7318</v>
      </c>
      <c r="B5030" t="s">
        <v>2549</v>
      </c>
      <c r="C5030" t="s">
        <v>2546</v>
      </c>
      <c r="D5030" t="s">
        <v>9560</v>
      </c>
    </row>
    <row r="5031" spans="1:4" x14ac:dyDescent="0.2">
      <c r="A5031" t="s">
        <v>7319</v>
      </c>
      <c r="B5031" t="s">
        <v>2549</v>
      </c>
      <c r="C5031" t="s">
        <v>2546</v>
      </c>
      <c r="D5031" t="s">
        <v>9560</v>
      </c>
    </row>
    <row r="5032" spans="1:4" x14ac:dyDescent="0.2">
      <c r="A5032" t="s">
        <v>7320</v>
      </c>
      <c r="B5032" t="s">
        <v>2549</v>
      </c>
      <c r="C5032" t="s">
        <v>2546</v>
      </c>
      <c r="D5032" t="s">
        <v>9560</v>
      </c>
    </row>
    <row r="5033" spans="1:4" x14ac:dyDescent="0.2">
      <c r="A5033" t="s">
        <v>7321</v>
      </c>
      <c r="B5033" t="s">
        <v>2549</v>
      </c>
      <c r="C5033" t="s">
        <v>2563</v>
      </c>
      <c r="D5033" t="s">
        <v>9562</v>
      </c>
    </row>
    <row r="5034" spans="1:4" x14ac:dyDescent="0.2">
      <c r="A5034" t="s">
        <v>7322</v>
      </c>
      <c r="B5034" t="s">
        <v>2549</v>
      </c>
      <c r="C5034" t="s">
        <v>2546</v>
      </c>
      <c r="D5034" t="s">
        <v>9560</v>
      </c>
    </row>
    <row r="5035" spans="1:4" x14ac:dyDescent="0.2">
      <c r="A5035" t="s">
        <v>7323</v>
      </c>
      <c r="B5035" t="s">
        <v>2549</v>
      </c>
      <c r="C5035" t="s">
        <v>2546</v>
      </c>
      <c r="D5035" t="s">
        <v>9560</v>
      </c>
    </row>
    <row r="5036" spans="1:4" x14ac:dyDescent="0.2">
      <c r="A5036" t="s">
        <v>7324</v>
      </c>
      <c r="B5036" t="s">
        <v>2549</v>
      </c>
      <c r="C5036" t="s">
        <v>2546</v>
      </c>
      <c r="D5036" t="s">
        <v>9560</v>
      </c>
    </row>
    <row r="5037" spans="1:4" x14ac:dyDescent="0.2">
      <c r="A5037" t="s">
        <v>7325</v>
      </c>
      <c r="B5037" t="s">
        <v>2549</v>
      </c>
      <c r="C5037" t="s">
        <v>2546</v>
      </c>
      <c r="D5037" t="s">
        <v>9560</v>
      </c>
    </row>
    <row r="5038" spans="1:4" x14ac:dyDescent="0.2">
      <c r="A5038" t="s">
        <v>7326</v>
      </c>
      <c r="B5038" t="s">
        <v>2549</v>
      </c>
      <c r="C5038" t="s">
        <v>2546</v>
      </c>
      <c r="D5038" t="s">
        <v>9560</v>
      </c>
    </row>
    <row r="5039" spans="1:4" x14ac:dyDescent="0.2">
      <c r="A5039" t="s">
        <v>7327</v>
      </c>
      <c r="B5039" t="s">
        <v>2549</v>
      </c>
      <c r="C5039" t="s">
        <v>2546</v>
      </c>
      <c r="D5039" t="s">
        <v>9560</v>
      </c>
    </row>
    <row r="5040" spans="1:4" x14ac:dyDescent="0.2">
      <c r="A5040" t="s">
        <v>7328</v>
      </c>
      <c r="B5040" t="s">
        <v>2549</v>
      </c>
      <c r="C5040" t="s">
        <v>2546</v>
      </c>
      <c r="D5040" t="s">
        <v>9560</v>
      </c>
    </row>
    <row r="5041" spans="1:4" x14ac:dyDescent="0.2">
      <c r="A5041" t="s">
        <v>7329</v>
      </c>
      <c r="B5041" t="s">
        <v>2549</v>
      </c>
      <c r="C5041" t="s">
        <v>2546</v>
      </c>
      <c r="D5041" t="s">
        <v>9560</v>
      </c>
    </row>
    <row r="5042" spans="1:4" x14ac:dyDescent="0.2">
      <c r="A5042" t="s">
        <v>7330</v>
      </c>
      <c r="B5042" t="s">
        <v>2549</v>
      </c>
      <c r="C5042" t="s">
        <v>2546</v>
      </c>
      <c r="D5042" t="s">
        <v>9560</v>
      </c>
    </row>
    <row r="5043" spans="1:4" x14ac:dyDescent="0.2">
      <c r="A5043" t="s">
        <v>9824</v>
      </c>
      <c r="B5043" t="s">
        <v>2544</v>
      </c>
      <c r="C5043" t="s">
        <v>2588</v>
      </c>
      <c r="D5043" t="s">
        <v>9567</v>
      </c>
    </row>
    <row r="5044" spans="1:4" x14ac:dyDescent="0.2">
      <c r="A5044" t="s">
        <v>7332</v>
      </c>
      <c r="B5044" t="s">
        <v>2549</v>
      </c>
      <c r="C5044" t="s">
        <v>2563</v>
      </c>
      <c r="D5044" t="s">
        <v>9562</v>
      </c>
    </row>
    <row r="5045" spans="1:4" x14ac:dyDescent="0.2">
      <c r="A5045" t="s">
        <v>7331</v>
      </c>
      <c r="B5045" t="s">
        <v>2544</v>
      </c>
      <c r="C5045" t="s">
        <v>2563</v>
      </c>
      <c r="D5045" t="s">
        <v>9563</v>
      </c>
    </row>
    <row r="5046" spans="1:4" x14ac:dyDescent="0.2">
      <c r="A5046" t="s">
        <v>7333</v>
      </c>
      <c r="B5046" t="s">
        <v>2549</v>
      </c>
      <c r="C5046" t="s">
        <v>2563</v>
      </c>
      <c r="D5046" t="s">
        <v>9562</v>
      </c>
    </row>
    <row r="5047" spans="1:4" x14ac:dyDescent="0.2">
      <c r="A5047" t="s">
        <v>7334</v>
      </c>
      <c r="B5047" t="s">
        <v>2549</v>
      </c>
      <c r="C5047" t="s">
        <v>2563</v>
      </c>
      <c r="D5047" t="s">
        <v>9562</v>
      </c>
    </row>
    <row r="5048" spans="1:4" x14ac:dyDescent="0.2">
      <c r="A5048" t="s">
        <v>7335</v>
      </c>
      <c r="B5048" t="s">
        <v>2549</v>
      </c>
      <c r="C5048" t="s">
        <v>2563</v>
      </c>
      <c r="D5048" t="s">
        <v>9562</v>
      </c>
    </row>
    <row r="5049" spans="1:4" x14ac:dyDescent="0.2">
      <c r="A5049" t="s">
        <v>7336</v>
      </c>
      <c r="B5049" t="s">
        <v>2549</v>
      </c>
      <c r="C5049" t="s">
        <v>2563</v>
      </c>
      <c r="D5049" t="s">
        <v>9562</v>
      </c>
    </row>
    <row r="5050" spans="1:4" x14ac:dyDescent="0.2">
      <c r="A5050" t="s">
        <v>7337</v>
      </c>
      <c r="B5050" t="s">
        <v>2549</v>
      </c>
      <c r="C5050" t="s">
        <v>2563</v>
      </c>
      <c r="D5050" t="s">
        <v>9562</v>
      </c>
    </row>
    <row r="5051" spans="1:4" x14ac:dyDescent="0.2">
      <c r="A5051" t="s">
        <v>7338</v>
      </c>
      <c r="B5051" t="s">
        <v>2549</v>
      </c>
      <c r="C5051" t="s">
        <v>2563</v>
      </c>
      <c r="D5051" t="s">
        <v>9562</v>
      </c>
    </row>
    <row r="5052" spans="1:4" x14ac:dyDescent="0.2">
      <c r="A5052" t="s">
        <v>7339</v>
      </c>
      <c r="B5052" t="s">
        <v>2544</v>
      </c>
      <c r="C5052" t="s">
        <v>2588</v>
      </c>
      <c r="D5052" t="s">
        <v>9567</v>
      </c>
    </row>
    <row r="5053" spans="1:4" x14ac:dyDescent="0.2">
      <c r="A5053" t="s">
        <v>9825</v>
      </c>
      <c r="B5053" t="s">
        <v>2544</v>
      </c>
      <c r="C5053" t="s">
        <v>2588</v>
      </c>
      <c r="D5053" t="s">
        <v>9567</v>
      </c>
    </row>
    <row r="5054" spans="1:4" x14ac:dyDescent="0.2">
      <c r="A5054" t="s">
        <v>7340</v>
      </c>
      <c r="B5054" t="s">
        <v>2549</v>
      </c>
      <c r="C5054" t="s">
        <v>2546</v>
      </c>
      <c r="D5054" t="s">
        <v>9560</v>
      </c>
    </row>
    <row r="5055" spans="1:4" x14ac:dyDescent="0.2">
      <c r="A5055" t="s">
        <v>7341</v>
      </c>
      <c r="B5055" t="s">
        <v>2549</v>
      </c>
      <c r="C5055" t="s">
        <v>2546</v>
      </c>
      <c r="D5055" t="s">
        <v>9560</v>
      </c>
    </row>
    <row r="5056" spans="1:4" x14ac:dyDescent="0.2">
      <c r="A5056" t="s">
        <v>7342</v>
      </c>
      <c r="B5056" t="s">
        <v>2544</v>
      </c>
      <c r="C5056" t="s">
        <v>2546</v>
      </c>
      <c r="D5056" t="s">
        <v>9561</v>
      </c>
    </row>
    <row r="5057" spans="1:4" x14ac:dyDescent="0.2">
      <c r="A5057" t="s">
        <v>7343</v>
      </c>
      <c r="B5057" t="s">
        <v>2549</v>
      </c>
      <c r="C5057" t="s">
        <v>2588</v>
      </c>
      <c r="D5057" t="s">
        <v>9565</v>
      </c>
    </row>
    <row r="5058" spans="1:4" x14ac:dyDescent="0.2">
      <c r="A5058" t="s">
        <v>7344</v>
      </c>
      <c r="B5058" t="s">
        <v>2549</v>
      </c>
      <c r="C5058" t="s">
        <v>2563</v>
      </c>
      <c r="D5058" t="s">
        <v>9562</v>
      </c>
    </row>
    <row r="5059" spans="1:4" x14ac:dyDescent="0.2">
      <c r="A5059" t="s">
        <v>7345</v>
      </c>
      <c r="B5059" t="s">
        <v>2544</v>
      </c>
      <c r="C5059" t="s">
        <v>2563</v>
      </c>
      <c r="D5059" t="s">
        <v>9563</v>
      </c>
    </row>
    <row r="5060" spans="1:4" x14ac:dyDescent="0.2">
      <c r="A5060" t="s">
        <v>7346</v>
      </c>
      <c r="B5060" t="s">
        <v>2549</v>
      </c>
      <c r="C5060" t="s">
        <v>2546</v>
      </c>
      <c r="D5060" t="s">
        <v>9560</v>
      </c>
    </row>
    <row r="5061" spans="1:4" x14ac:dyDescent="0.2">
      <c r="A5061" t="s">
        <v>7347</v>
      </c>
      <c r="B5061" t="s">
        <v>2549</v>
      </c>
      <c r="C5061" t="s">
        <v>2546</v>
      </c>
      <c r="D5061" t="s">
        <v>9560</v>
      </c>
    </row>
    <row r="5062" spans="1:4" x14ac:dyDescent="0.2">
      <c r="A5062" t="s">
        <v>7348</v>
      </c>
      <c r="B5062" t="s">
        <v>2549</v>
      </c>
      <c r="C5062" t="s">
        <v>2546</v>
      </c>
      <c r="D5062" t="s">
        <v>9560</v>
      </c>
    </row>
    <row r="5063" spans="1:4" x14ac:dyDescent="0.2">
      <c r="A5063" t="s">
        <v>7349</v>
      </c>
      <c r="B5063" t="s">
        <v>2549</v>
      </c>
      <c r="C5063" t="s">
        <v>2563</v>
      </c>
      <c r="D5063" t="s">
        <v>9562</v>
      </c>
    </row>
    <row r="5064" spans="1:4" x14ac:dyDescent="0.2">
      <c r="A5064" t="s">
        <v>7350</v>
      </c>
      <c r="B5064" t="s">
        <v>2549</v>
      </c>
      <c r="C5064" t="s">
        <v>2546</v>
      </c>
      <c r="D5064" t="s">
        <v>9560</v>
      </c>
    </row>
    <row r="5065" spans="1:4" x14ac:dyDescent="0.2">
      <c r="A5065" t="s">
        <v>7351</v>
      </c>
      <c r="B5065" t="s">
        <v>2549</v>
      </c>
      <c r="C5065" t="s">
        <v>2563</v>
      </c>
      <c r="D5065" t="s">
        <v>9562</v>
      </c>
    </row>
    <row r="5066" spans="1:4" x14ac:dyDescent="0.2">
      <c r="A5066" t="s">
        <v>9826</v>
      </c>
      <c r="B5066" t="s">
        <v>2544</v>
      </c>
      <c r="C5066" t="s">
        <v>2588</v>
      </c>
      <c r="D5066" t="s">
        <v>9567</v>
      </c>
    </row>
    <row r="5067" spans="1:4" x14ac:dyDescent="0.2">
      <c r="A5067" t="s">
        <v>9827</v>
      </c>
      <c r="B5067" t="s">
        <v>2544</v>
      </c>
      <c r="C5067" t="s">
        <v>2588</v>
      </c>
      <c r="D5067" t="s">
        <v>9567</v>
      </c>
    </row>
    <row r="5068" spans="1:4" x14ac:dyDescent="0.2">
      <c r="A5068" t="s">
        <v>7352</v>
      </c>
      <c r="B5068" t="s">
        <v>2549</v>
      </c>
      <c r="C5068" t="s">
        <v>2546</v>
      </c>
      <c r="D5068" t="s">
        <v>9560</v>
      </c>
    </row>
    <row r="5069" spans="1:4" x14ac:dyDescent="0.2">
      <c r="A5069" t="s">
        <v>9828</v>
      </c>
      <c r="B5069" t="s">
        <v>2544</v>
      </c>
      <c r="C5069" t="s">
        <v>2588</v>
      </c>
      <c r="D5069" t="s">
        <v>9567</v>
      </c>
    </row>
    <row r="5070" spans="1:4" x14ac:dyDescent="0.2">
      <c r="A5070" t="s">
        <v>7353</v>
      </c>
      <c r="B5070" t="s">
        <v>2544</v>
      </c>
      <c r="C5070" t="s">
        <v>2563</v>
      </c>
      <c r="D5070" t="s">
        <v>9563</v>
      </c>
    </row>
    <row r="5071" spans="1:4" x14ac:dyDescent="0.2">
      <c r="A5071" t="s">
        <v>9829</v>
      </c>
      <c r="B5071" t="s">
        <v>2544</v>
      </c>
      <c r="C5071" t="s">
        <v>2588</v>
      </c>
      <c r="D5071" t="s">
        <v>9567</v>
      </c>
    </row>
    <row r="5072" spans="1:4" x14ac:dyDescent="0.2">
      <c r="A5072" t="s">
        <v>7354</v>
      </c>
      <c r="B5072" t="s">
        <v>2544</v>
      </c>
      <c r="C5072" t="s">
        <v>2563</v>
      </c>
      <c r="D5072" t="s">
        <v>9563</v>
      </c>
    </row>
    <row r="5073" spans="1:4" x14ac:dyDescent="0.2">
      <c r="A5073" t="s">
        <v>7355</v>
      </c>
      <c r="B5073" t="s">
        <v>2544</v>
      </c>
      <c r="C5073" t="s">
        <v>2563</v>
      </c>
      <c r="D5073" t="s">
        <v>9563</v>
      </c>
    </row>
    <row r="5074" spans="1:4" x14ac:dyDescent="0.2">
      <c r="A5074" t="s">
        <v>7356</v>
      </c>
      <c r="B5074" t="s">
        <v>2544</v>
      </c>
      <c r="C5074" t="s">
        <v>2563</v>
      </c>
      <c r="D5074" t="s">
        <v>9563</v>
      </c>
    </row>
    <row r="5075" spans="1:4" x14ac:dyDescent="0.2">
      <c r="A5075" t="s">
        <v>7357</v>
      </c>
      <c r="B5075" t="s">
        <v>2544</v>
      </c>
      <c r="C5075" t="s">
        <v>2563</v>
      </c>
      <c r="D5075" t="s">
        <v>9563</v>
      </c>
    </row>
    <row r="5076" spans="1:4" x14ac:dyDescent="0.2">
      <c r="A5076" t="s">
        <v>7358</v>
      </c>
      <c r="B5076" t="s">
        <v>2549</v>
      </c>
      <c r="C5076" t="s">
        <v>2563</v>
      </c>
      <c r="D5076" t="s">
        <v>9562</v>
      </c>
    </row>
    <row r="5077" spans="1:4" x14ac:dyDescent="0.2">
      <c r="A5077" t="s">
        <v>7359</v>
      </c>
      <c r="B5077" t="s">
        <v>2549</v>
      </c>
      <c r="C5077" t="s">
        <v>2563</v>
      </c>
      <c r="D5077" t="s">
        <v>9562</v>
      </c>
    </row>
    <row r="5078" spans="1:4" x14ac:dyDescent="0.2">
      <c r="A5078" t="s">
        <v>7360</v>
      </c>
      <c r="B5078" t="s">
        <v>2549</v>
      </c>
      <c r="C5078" t="s">
        <v>2563</v>
      </c>
      <c r="D5078" t="s">
        <v>9562</v>
      </c>
    </row>
    <row r="5079" spans="1:4" x14ac:dyDescent="0.2">
      <c r="A5079" t="s">
        <v>9830</v>
      </c>
      <c r="B5079" t="s">
        <v>2544</v>
      </c>
      <c r="C5079" t="s">
        <v>2588</v>
      </c>
      <c r="D5079" t="s">
        <v>9567</v>
      </c>
    </row>
    <row r="5080" spans="1:4" x14ac:dyDescent="0.2">
      <c r="A5080" t="s">
        <v>7361</v>
      </c>
      <c r="B5080" t="s">
        <v>2549</v>
      </c>
      <c r="C5080" t="s">
        <v>2588</v>
      </c>
      <c r="D5080" t="s">
        <v>9565</v>
      </c>
    </row>
    <row r="5081" spans="1:4" x14ac:dyDescent="0.2">
      <c r="A5081" t="s">
        <v>7362</v>
      </c>
      <c r="B5081" t="s">
        <v>2544</v>
      </c>
      <c r="C5081" t="s">
        <v>2563</v>
      </c>
      <c r="D5081" t="s">
        <v>9563</v>
      </c>
    </row>
    <row r="5082" spans="1:4" x14ac:dyDescent="0.2">
      <c r="A5082" t="s">
        <v>7363</v>
      </c>
      <c r="B5082" t="s">
        <v>2544</v>
      </c>
      <c r="C5082" t="s">
        <v>2563</v>
      </c>
      <c r="D5082" t="s">
        <v>9563</v>
      </c>
    </row>
    <row r="5083" spans="1:4" x14ac:dyDescent="0.2">
      <c r="A5083" t="s">
        <v>7364</v>
      </c>
      <c r="B5083" t="s">
        <v>2544</v>
      </c>
      <c r="C5083" t="s">
        <v>2563</v>
      </c>
      <c r="D5083" t="s">
        <v>9563</v>
      </c>
    </row>
    <row r="5084" spans="1:4" x14ac:dyDescent="0.2">
      <c r="A5084" t="s">
        <v>7365</v>
      </c>
      <c r="B5084" t="s">
        <v>2544</v>
      </c>
      <c r="C5084" t="s">
        <v>2563</v>
      </c>
      <c r="D5084" t="s">
        <v>9563</v>
      </c>
    </row>
    <row r="5085" spans="1:4" x14ac:dyDescent="0.2">
      <c r="A5085" t="s">
        <v>7366</v>
      </c>
      <c r="B5085" t="s">
        <v>2549</v>
      </c>
      <c r="C5085" t="s">
        <v>2563</v>
      </c>
      <c r="D5085" t="s">
        <v>9562</v>
      </c>
    </row>
    <row r="5086" spans="1:4" x14ac:dyDescent="0.2">
      <c r="A5086" t="s">
        <v>7367</v>
      </c>
      <c r="B5086" t="s">
        <v>2549</v>
      </c>
      <c r="C5086" t="s">
        <v>2563</v>
      </c>
      <c r="D5086" t="s">
        <v>9562</v>
      </c>
    </row>
    <row r="5087" spans="1:4" x14ac:dyDescent="0.2">
      <c r="A5087" t="s">
        <v>7368</v>
      </c>
      <c r="B5087" t="s">
        <v>2549</v>
      </c>
      <c r="C5087" t="s">
        <v>2546</v>
      </c>
      <c r="D5087" t="s">
        <v>9560</v>
      </c>
    </row>
    <row r="5088" spans="1:4" x14ac:dyDescent="0.2">
      <c r="A5088" t="s">
        <v>7369</v>
      </c>
      <c r="B5088" t="s">
        <v>2549</v>
      </c>
      <c r="C5088" t="s">
        <v>2546</v>
      </c>
      <c r="D5088" t="s">
        <v>9560</v>
      </c>
    </row>
    <row r="5089" spans="1:4" x14ac:dyDescent="0.2">
      <c r="A5089" t="s">
        <v>7370</v>
      </c>
      <c r="B5089" t="s">
        <v>2549</v>
      </c>
      <c r="C5089" t="s">
        <v>2546</v>
      </c>
      <c r="D5089" t="s">
        <v>9560</v>
      </c>
    </row>
    <row r="5090" spans="1:4" x14ac:dyDescent="0.2">
      <c r="A5090" t="s">
        <v>7371</v>
      </c>
      <c r="B5090" t="s">
        <v>2549</v>
      </c>
      <c r="C5090" t="s">
        <v>2546</v>
      </c>
      <c r="D5090" t="s">
        <v>9560</v>
      </c>
    </row>
    <row r="5091" spans="1:4" x14ac:dyDescent="0.2">
      <c r="A5091" t="s">
        <v>7372</v>
      </c>
      <c r="B5091" t="s">
        <v>2549</v>
      </c>
      <c r="C5091" t="s">
        <v>2546</v>
      </c>
      <c r="D5091" t="s">
        <v>9560</v>
      </c>
    </row>
    <row r="5092" spans="1:4" x14ac:dyDescent="0.2">
      <c r="A5092" t="s">
        <v>7373</v>
      </c>
      <c r="B5092" t="s">
        <v>2549</v>
      </c>
      <c r="C5092" t="s">
        <v>2563</v>
      </c>
      <c r="D5092" t="s">
        <v>9562</v>
      </c>
    </row>
    <row r="5093" spans="1:4" x14ac:dyDescent="0.2">
      <c r="A5093" t="s">
        <v>7374</v>
      </c>
      <c r="B5093" t="s">
        <v>2544</v>
      </c>
      <c r="C5093" t="s">
        <v>2546</v>
      </c>
      <c r="D5093" t="s">
        <v>9561</v>
      </c>
    </row>
    <row r="5094" spans="1:4" x14ac:dyDescent="0.2">
      <c r="A5094" t="s">
        <v>7375</v>
      </c>
      <c r="B5094" t="s">
        <v>2544</v>
      </c>
      <c r="C5094" t="s">
        <v>2546</v>
      </c>
      <c r="D5094" t="s">
        <v>9561</v>
      </c>
    </row>
    <row r="5095" spans="1:4" x14ac:dyDescent="0.2">
      <c r="A5095" t="s">
        <v>7376</v>
      </c>
      <c r="B5095" t="s">
        <v>2549</v>
      </c>
      <c r="C5095" t="s">
        <v>2546</v>
      </c>
      <c r="D5095" t="s">
        <v>9560</v>
      </c>
    </row>
    <row r="5096" spans="1:4" x14ac:dyDescent="0.2">
      <c r="A5096" t="s">
        <v>7377</v>
      </c>
      <c r="B5096" t="s">
        <v>2549</v>
      </c>
      <c r="C5096" t="s">
        <v>2546</v>
      </c>
      <c r="D5096" t="s">
        <v>9560</v>
      </c>
    </row>
    <row r="5097" spans="1:4" x14ac:dyDescent="0.2">
      <c r="A5097" t="s">
        <v>7378</v>
      </c>
      <c r="B5097" t="s">
        <v>2549</v>
      </c>
      <c r="C5097" t="s">
        <v>2546</v>
      </c>
      <c r="D5097" t="s">
        <v>9560</v>
      </c>
    </row>
    <row r="5098" spans="1:4" x14ac:dyDescent="0.2">
      <c r="A5098" t="s">
        <v>7379</v>
      </c>
      <c r="B5098" t="s">
        <v>2544</v>
      </c>
      <c r="C5098" t="s">
        <v>2563</v>
      </c>
      <c r="D5098" t="s">
        <v>9563</v>
      </c>
    </row>
    <row r="5099" spans="1:4" x14ac:dyDescent="0.2">
      <c r="A5099" t="s">
        <v>7380</v>
      </c>
      <c r="B5099" t="s">
        <v>2544</v>
      </c>
      <c r="C5099" t="s">
        <v>2563</v>
      </c>
      <c r="D5099" t="s">
        <v>9563</v>
      </c>
    </row>
    <row r="5100" spans="1:4" x14ac:dyDescent="0.2">
      <c r="A5100" t="s">
        <v>9831</v>
      </c>
      <c r="B5100" t="s">
        <v>2544</v>
      </c>
      <c r="C5100" t="s">
        <v>2588</v>
      </c>
      <c r="D5100" t="s">
        <v>9567</v>
      </c>
    </row>
    <row r="5101" spans="1:4" x14ac:dyDescent="0.2">
      <c r="A5101" t="s">
        <v>7381</v>
      </c>
      <c r="B5101" t="s">
        <v>2549</v>
      </c>
      <c r="C5101" t="s">
        <v>2546</v>
      </c>
      <c r="D5101" t="s">
        <v>9560</v>
      </c>
    </row>
    <row r="5102" spans="1:4" x14ac:dyDescent="0.2">
      <c r="A5102" t="s">
        <v>7382</v>
      </c>
      <c r="B5102" t="s">
        <v>2549</v>
      </c>
      <c r="C5102" t="s">
        <v>2563</v>
      </c>
      <c r="D5102" t="s">
        <v>9562</v>
      </c>
    </row>
    <row r="5103" spans="1:4" x14ac:dyDescent="0.2">
      <c r="A5103" t="s">
        <v>7383</v>
      </c>
      <c r="B5103" t="s">
        <v>2549</v>
      </c>
      <c r="C5103" t="s">
        <v>2563</v>
      </c>
      <c r="D5103" t="s">
        <v>9562</v>
      </c>
    </row>
    <row r="5104" spans="1:4" x14ac:dyDescent="0.2">
      <c r="A5104" t="s">
        <v>7384</v>
      </c>
      <c r="B5104" t="s">
        <v>2549</v>
      </c>
      <c r="C5104" t="s">
        <v>2563</v>
      </c>
      <c r="D5104" t="s">
        <v>9562</v>
      </c>
    </row>
    <row r="5105" spans="1:4" x14ac:dyDescent="0.2">
      <c r="A5105" t="s">
        <v>7385</v>
      </c>
      <c r="B5105" t="s">
        <v>2549</v>
      </c>
      <c r="C5105" t="s">
        <v>2563</v>
      </c>
      <c r="D5105" t="s">
        <v>9562</v>
      </c>
    </row>
    <row r="5106" spans="1:4" x14ac:dyDescent="0.2">
      <c r="A5106" t="s">
        <v>7386</v>
      </c>
      <c r="B5106" t="s">
        <v>2544</v>
      </c>
      <c r="C5106" t="s">
        <v>2563</v>
      </c>
      <c r="D5106" t="s">
        <v>9563</v>
      </c>
    </row>
    <row r="5107" spans="1:4" x14ac:dyDescent="0.2">
      <c r="A5107" t="s">
        <v>7387</v>
      </c>
      <c r="B5107" t="s">
        <v>2544</v>
      </c>
      <c r="C5107" t="s">
        <v>2563</v>
      </c>
      <c r="D5107" t="s">
        <v>9563</v>
      </c>
    </row>
    <row r="5108" spans="1:4" x14ac:dyDescent="0.2">
      <c r="A5108" t="s">
        <v>7388</v>
      </c>
      <c r="B5108" t="s">
        <v>2544</v>
      </c>
      <c r="C5108" t="s">
        <v>2563</v>
      </c>
      <c r="D5108" t="s">
        <v>9563</v>
      </c>
    </row>
    <row r="5109" spans="1:4" x14ac:dyDescent="0.2">
      <c r="A5109" t="s">
        <v>7389</v>
      </c>
      <c r="B5109" t="s">
        <v>2544</v>
      </c>
      <c r="C5109" t="s">
        <v>2563</v>
      </c>
      <c r="D5109" t="s">
        <v>9563</v>
      </c>
    </row>
    <row r="5110" spans="1:4" x14ac:dyDescent="0.2">
      <c r="A5110" t="s">
        <v>7390</v>
      </c>
      <c r="B5110" t="s">
        <v>2544</v>
      </c>
      <c r="C5110" t="s">
        <v>2546</v>
      </c>
      <c r="D5110" t="s">
        <v>9561</v>
      </c>
    </row>
    <row r="5111" spans="1:4" x14ac:dyDescent="0.2">
      <c r="A5111" t="s">
        <v>7391</v>
      </c>
      <c r="B5111" t="s">
        <v>2544</v>
      </c>
      <c r="C5111" t="s">
        <v>2563</v>
      </c>
      <c r="D5111" t="s">
        <v>9563</v>
      </c>
    </row>
    <row r="5112" spans="1:4" x14ac:dyDescent="0.2">
      <c r="A5112" t="s">
        <v>7392</v>
      </c>
      <c r="B5112" t="s">
        <v>2549</v>
      </c>
      <c r="C5112" t="s">
        <v>2563</v>
      </c>
      <c r="D5112" t="s">
        <v>9562</v>
      </c>
    </row>
    <row r="5113" spans="1:4" x14ac:dyDescent="0.2">
      <c r="A5113" t="s">
        <v>7393</v>
      </c>
      <c r="B5113" t="s">
        <v>2549</v>
      </c>
      <c r="C5113" t="s">
        <v>2563</v>
      </c>
      <c r="D5113" t="s">
        <v>9562</v>
      </c>
    </row>
    <row r="5114" spans="1:4" x14ac:dyDescent="0.2">
      <c r="A5114" t="s">
        <v>7394</v>
      </c>
      <c r="B5114" t="s">
        <v>2549</v>
      </c>
      <c r="C5114" t="s">
        <v>2563</v>
      </c>
      <c r="D5114" t="s">
        <v>9562</v>
      </c>
    </row>
    <row r="5115" spans="1:4" x14ac:dyDescent="0.2">
      <c r="A5115" t="s">
        <v>7395</v>
      </c>
      <c r="B5115" t="s">
        <v>2549</v>
      </c>
      <c r="C5115" t="s">
        <v>2563</v>
      </c>
      <c r="D5115" t="s">
        <v>9562</v>
      </c>
    </row>
    <row r="5116" spans="1:4" x14ac:dyDescent="0.2">
      <c r="A5116" t="s">
        <v>7396</v>
      </c>
      <c r="B5116" t="s">
        <v>2549</v>
      </c>
      <c r="C5116" t="s">
        <v>2563</v>
      </c>
      <c r="D5116" t="s">
        <v>9562</v>
      </c>
    </row>
    <row r="5117" spans="1:4" x14ac:dyDescent="0.2">
      <c r="A5117" t="s">
        <v>7397</v>
      </c>
      <c r="B5117" t="s">
        <v>2549</v>
      </c>
      <c r="C5117" t="s">
        <v>2563</v>
      </c>
      <c r="D5117" t="s">
        <v>9562</v>
      </c>
    </row>
    <row r="5118" spans="1:4" x14ac:dyDescent="0.2">
      <c r="A5118" t="s">
        <v>7398</v>
      </c>
      <c r="B5118" t="s">
        <v>2544</v>
      </c>
      <c r="C5118" t="s">
        <v>2546</v>
      </c>
      <c r="D5118" t="s">
        <v>9561</v>
      </c>
    </row>
    <row r="5119" spans="1:4" x14ac:dyDescent="0.2">
      <c r="A5119" t="s">
        <v>7399</v>
      </c>
      <c r="B5119" t="s">
        <v>2544</v>
      </c>
      <c r="C5119" t="s">
        <v>2546</v>
      </c>
      <c r="D5119" t="s">
        <v>9561</v>
      </c>
    </row>
    <row r="5120" spans="1:4" x14ac:dyDescent="0.2">
      <c r="A5120" t="s">
        <v>7400</v>
      </c>
      <c r="B5120" t="s">
        <v>2544</v>
      </c>
      <c r="C5120" t="s">
        <v>2563</v>
      </c>
      <c r="D5120" t="s">
        <v>9563</v>
      </c>
    </row>
    <row r="5121" spans="1:4" x14ac:dyDescent="0.2">
      <c r="A5121" t="s">
        <v>7401</v>
      </c>
      <c r="B5121" t="s">
        <v>2544</v>
      </c>
      <c r="C5121" t="s">
        <v>2563</v>
      </c>
      <c r="D5121" t="s">
        <v>9563</v>
      </c>
    </row>
    <row r="5122" spans="1:4" x14ac:dyDescent="0.2">
      <c r="A5122" t="s">
        <v>7402</v>
      </c>
      <c r="B5122" t="s">
        <v>2544</v>
      </c>
      <c r="C5122" t="s">
        <v>2563</v>
      </c>
      <c r="D5122" t="s">
        <v>9563</v>
      </c>
    </row>
    <row r="5123" spans="1:4" x14ac:dyDescent="0.2">
      <c r="A5123" t="s">
        <v>7403</v>
      </c>
      <c r="B5123" t="s">
        <v>2544</v>
      </c>
      <c r="C5123" t="s">
        <v>2563</v>
      </c>
      <c r="D5123" t="s">
        <v>9563</v>
      </c>
    </row>
    <row r="5124" spans="1:4" x14ac:dyDescent="0.2">
      <c r="A5124" t="s">
        <v>9832</v>
      </c>
      <c r="B5124" t="s">
        <v>2549</v>
      </c>
      <c r="C5124" t="s">
        <v>2588</v>
      </c>
      <c r="D5124" t="s">
        <v>9565</v>
      </c>
    </row>
    <row r="5125" spans="1:4" x14ac:dyDescent="0.2">
      <c r="A5125" t="s">
        <v>9833</v>
      </c>
      <c r="B5125" t="s">
        <v>2549</v>
      </c>
      <c r="C5125" t="s">
        <v>2588</v>
      </c>
      <c r="D5125" t="s">
        <v>9565</v>
      </c>
    </row>
    <row r="5126" spans="1:4" x14ac:dyDescent="0.2">
      <c r="A5126" t="s">
        <v>7404</v>
      </c>
      <c r="B5126" t="s">
        <v>2544</v>
      </c>
      <c r="C5126" t="s">
        <v>2563</v>
      </c>
      <c r="D5126" t="s">
        <v>9563</v>
      </c>
    </row>
    <row r="5127" spans="1:4" x14ac:dyDescent="0.2">
      <c r="A5127" t="s">
        <v>7405</v>
      </c>
      <c r="B5127" t="s">
        <v>2544</v>
      </c>
      <c r="C5127" t="s">
        <v>2563</v>
      </c>
      <c r="D5127" t="s">
        <v>9563</v>
      </c>
    </row>
    <row r="5128" spans="1:4" x14ac:dyDescent="0.2">
      <c r="A5128" t="s">
        <v>7406</v>
      </c>
      <c r="B5128" t="s">
        <v>2549</v>
      </c>
      <c r="C5128" t="s">
        <v>2563</v>
      </c>
      <c r="D5128" t="s">
        <v>9562</v>
      </c>
    </row>
    <row r="5129" spans="1:4" x14ac:dyDescent="0.2">
      <c r="A5129" t="s">
        <v>7407</v>
      </c>
      <c r="B5129" t="s">
        <v>2549</v>
      </c>
      <c r="C5129" t="s">
        <v>2563</v>
      </c>
      <c r="D5129" t="s">
        <v>9562</v>
      </c>
    </row>
    <row r="5130" spans="1:4" x14ac:dyDescent="0.2">
      <c r="A5130" t="s">
        <v>7408</v>
      </c>
      <c r="B5130" t="s">
        <v>2544</v>
      </c>
      <c r="C5130" t="s">
        <v>2546</v>
      </c>
      <c r="D5130" t="s">
        <v>9561</v>
      </c>
    </row>
    <row r="5131" spans="1:4" x14ac:dyDescent="0.2">
      <c r="A5131" t="s">
        <v>7409</v>
      </c>
      <c r="B5131" t="s">
        <v>2549</v>
      </c>
      <c r="C5131" t="s">
        <v>2546</v>
      </c>
      <c r="D5131" t="s">
        <v>9560</v>
      </c>
    </row>
    <row r="5132" spans="1:4" x14ac:dyDescent="0.2">
      <c r="A5132" t="s">
        <v>7410</v>
      </c>
      <c r="B5132" t="s">
        <v>2549</v>
      </c>
      <c r="C5132" t="s">
        <v>2546</v>
      </c>
      <c r="D5132" t="s">
        <v>9560</v>
      </c>
    </row>
    <row r="5133" spans="1:4" x14ac:dyDescent="0.2">
      <c r="A5133" t="s">
        <v>7411</v>
      </c>
      <c r="B5133" t="s">
        <v>2549</v>
      </c>
      <c r="C5133" t="s">
        <v>2546</v>
      </c>
      <c r="D5133" t="s">
        <v>9560</v>
      </c>
    </row>
    <row r="5134" spans="1:4" x14ac:dyDescent="0.2">
      <c r="A5134" t="s">
        <v>7412</v>
      </c>
      <c r="B5134" t="s">
        <v>2549</v>
      </c>
      <c r="C5134" t="s">
        <v>2563</v>
      </c>
      <c r="D5134" t="s">
        <v>9562</v>
      </c>
    </row>
    <row r="5135" spans="1:4" x14ac:dyDescent="0.2">
      <c r="A5135" t="s">
        <v>7413</v>
      </c>
      <c r="B5135" t="s">
        <v>2549</v>
      </c>
      <c r="C5135" t="s">
        <v>2563</v>
      </c>
      <c r="D5135" t="s">
        <v>9562</v>
      </c>
    </row>
    <row r="5136" spans="1:4" x14ac:dyDescent="0.2">
      <c r="A5136" t="s">
        <v>7414</v>
      </c>
      <c r="B5136" t="s">
        <v>2549</v>
      </c>
      <c r="C5136" t="s">
        <v>2563</v>
      </c>
      <c r="D5136" t="s">
        <v>9562</v>
      </c>
    </row>
    <row r="5137" spans="1:4" x14ac:dyDescent="0.2">
      <c r="A5137" t="s">
        <v>7415</v>
      </c>
      <c r="B5137" t="s">
        <v>2549</v>
      </c>
      <c r="C5137" t="s">
        <v>2588</v>
      </c>
      <c r="D5137" t="s">
        <v>9565</v>
      </c>
    </row>
    <row r="5138" spans="1:4" x14ac:dyDescent="0.2">
      <c r="A5138" t="s">
        <v>9834</v>
      </c>
      <c r="B5138" t="s">
        <v>2549</v>
      </c>
      <c r="C5138" t="s">
        <v>2588</v>
      </c>
      <c r="D5138" t="s">
        <v>9565</v>
      </c>
    </row>
    <row r="5139" spans="1:4" x14ac:dyDescent="0.2">
      <c r="A5139" t="s">
        <v>7416</v>
      </c>
      <c r="B5139" t="s">
        <v>2544</v>
      </c>
      <c r="C5139" t="s">
        <v>2546</v>
      </c>
      <c r="D5139" t="s">
        <v>9561</v>
      </c>
    </row>
    <row r="5140" spans="1:4" x14ac:dyDescent="0.2">
      <c r="A5140" t="s">
        <v>7417</v>
      </c>
      <c r="B5140" t="s">
        <v>2544</v>
      </c>
      <c r="C5140" t="s">
        <v>2546</v>
      </c>
      <c r="D5140" t="s">
        <v>9561</v>
      </c>
    </row>
    <row r="5141" spans="1:4" x14ac:dyDescent="0.2">
      <c r="A5141" t="s">
        <v>7418</v>
      </c>
      <c r="B5141" t="s">
        <v>2544</v>
      </c>
      <c r="C5141" t="s">
        <v>2546</v>
      </c>
      <c r="D5141" t="s">
        <v>9561</v>
      </c>
    </row>
    <row r="5142" spans="1:4" x14ac:dyDescent="0.2">
      <c r="A5142" t="s">
        <v>7419</v>
      </c>
      <c r="B5142" t="s">
        <v>2549</v>
      </c>
      <c r="C5142" t="s">
        <v>2546</v>
      </c>
      <c r="D5142" t="s">
        <v>9560</v>
      </c>
    </row>
    <row r="5143" spans="1:4" x14ac:dyDescent="0.2">
      <c r="A5143" t="s">
        <v>7420</v>
      </c>
      <c r="B5143" t="s">
        <v>2549</v>
      </c>
      <c r="C5143" t="s">
        <v>2546</v>
      </c>
      <c r="D5143" t="s">
        <v>9560</v>
      </c>
    </row>
    <row r="5144" spans="1:4" x14ac:dyDescent="0.2">
      <c r="A5144" t="s">
        <v>7421</v>
      </c>
      <c r="B5144" t="s">
        <v>2549</v>
      </c>
      <c r="C5144" t="s">
        <v>2546</v>
      </c>
      <c r="D5144" t="s">
        <v>9560</v>
      </c>
    </row>
    <row r="5145" spans="1:4" x14ac:dyDescent="0.2">
      <c r="A5145" t="s">
        <v>7422</v>
      </c>
      <c r="B5145" t="s">
        <v>2549</v>
      </c>
      <c r="C5145" t="s">
        <v>2546</v>
      </c>
      <c r="D5145" t="s">
        <v>9560</v>
      </c>
    </row>
    <row r="5146" spans="1:4" x14ac:dyDescent="0.2">
      <c r="A5146" t="s">
        <v>7423</v>
      </c>
      <c r="B5146" t="s">
        <v>2549</v>
      </c>
      <c r="C5146" t="s">
        <v>2546</v>
      </c>
      <c r="D5146" t="s">
        <v>9560</v>
      </c>
    </row>
    <row r="5147" spans="1:4" x14ac:dyDescent="0.2">
      <c r="A5147" t="s">
        <v>7424</v>
      </c>
      <c r="B5147" t="s">
        <v>2544</v>
      </c>
      <c r="C5147" t="s">
        <v>2563</v>
      </c>
      <c r="D5147" t="s">
        <v>9563</v>
      </c>
    </row>
    <row r="5148" spans="1:4" x14ac:dyDescent="0.2">
      <c r="A5148" t="s">
        <v>7425</v>
      </c>
      <c r="B5148" t="s">
        <v>2544</v>
      </c>
      <c r="C5148" t="s">
        <v>2563</v>
      </c>
      <c r="D5148" t="s">
        <v>9563</v>
      </c>
    </row>
    <row r="5149" spans="1:4" x14ac:dyDescent="0.2">
      <c r="A5149" t="s">
        <v>7426</v>
      </c>
      <c r="B5149" t="s">
        <v>2544</v>
      </c>
      <c r="C5149" t="s">
        <v>2563</v>
      </c>
      <c r="D5149" t="s">
        <v>9563</v>
      </c>
    </row>
    <row r="5150" spans="1:4" x14ac:dyDescent="0.2">
      <c r="A5150" t="s">
        <v>7427</v>
      </c>
      <c r="B5150" t="s">
        <v>2544</v>
      </c>
      <c r="C5150" t="s">
        <v>2563</v>
      </c>
      <c r="D5150" t="s">
        <v>9563</v>
      </c>
    </row>
    <row r="5151" spans="1:4" x14ac:dyDescent="0.2">
      <c r="A5151" t="s">
        <v>9835</v>
      </c>
      <c r="B5151" t="s">
        <v>2544</v>
      </c>
      <c r="C5151" t="s">
        <v>2588</v>
      </c>
      <c r="D5151" t="s">
        <v>9567</v>
      </c>
    </row>
    <row r="5152" spans="1:4" x14ac:dyDescent="0.2">
      <c r="A5152" t="s">
        <v>9836</v>
      </c>
      <c r="B5152" t="s">
        <v>2544</v>
      </c>
      <c r="C5152" t="s">
        <v>2588</v>
      </c>
      <c r="D5152" t="s">
        <v>9567</v>
      </c>
    </row>
    <row r="5153" spans="1:4" x14ac:dyDescent="0.2">
      <c r="A5153" t="s">
        <v>9837</v>
      </c>
      <c r="B5153" t="s">
        <v>2544</v>
      </c>
      <c r="C5153" t="s">
        <v>2588</v>
      </c>
      <c r="D5153" t="s">
        <v>9567</v>
      </c>
    </row>
    <row r="5154" spans="1:4" x14ac:dyDescent="0.2">
      <c r="A5154" t="s">
        <v>7428</v>
      </c>
      <c r="B5154" t="s">
        <v>2549</v>
      </c>
      <c r="C5154" t="s">
        <v>2546</v>
      </c>
      <c r="D5154" t="s">
        <v>9560</v>
      </c>
    </row>
    <row r="5155" spans="1:4" x14ac:dyDescent="0.2">
      <c r="A5155" t="s">
        <v>7429</v>
      </c>
      <c r="B5155" t="s">
        <v>2549</v>
      </c>
      <c r="C5155" t="s">
        <v>2546</v>
      </c>
      <c r="D5155" t="s">
        <v>9560</v>
      </c>
    </row>
    <row r="5156" spans="1:4" x14ac:dyDescent="0.2">
      <c r="A5156" t="s">
        <v>7430</v>
      </c>
      <c r="B5156" t="s">
        <v>2549</v>
      </c>
      <c r="C5156" t="s">
        <v>2563</v>
      </c>
      <c r="D5156" t="s">
        <v>9562</v>
      </c>
    </row>
    <row r="5157" spans="1:4" x14ac:dyDescent="0.2">
      <c r="A5157" t="s">
        <v>7431</v>
      </c>
      <c r="B5157" t="s">
        <v>2549</v>
      </c>
      <c r="C5157" t="s">
        <v>2563</v>
      </c>
      <c r="D5157" t="s">
        <v>9562</v>
      </c>
    </row>
    <row r="5158" spans="1:4" x14ac:dyDescent="0.2">
      <c r="A5158" t="s">
        <v>7432</v>
      </c>
      <c r="B5158" t="s">
        <v>2549</v>
      </c>
      <c r="C5158" t="s">
        <v>2563</v>
      </c>
      <c r="D5158" t="s">
        <v>9562</v>
      </c>
    </row>
    <row r="5159" spans="1:4" x14ac:dyDescent="0.2">
      <c r="A5159" t="s">
        <v>7433</v>
      </c>
      <c r="B5159" t="s">
        <v>2544</v>
      </c>
      <c r="C5159" t="s">
        <v>2546</v>
      </c>
      <c r="D5159" t="s">
        <v>9561</v>
      </c>
    </row>
    <row r="5160" spans="1:4" x14ac:dyDescent="0.2">
      <c r="A5160" t="s">
        <v>9838</v>
      </c>
      <c r="B5160" t="s">
        <v>2544</v>
      </c>
      <c r="C5160" t="s">
        <v>2588</v>
      </c>
      <c r="D5160" t="s">
        <v>9567</v>
      </c>
    </row>
    <row r="5161" spans="1:4" x14ac:dyDescent="0.2">
      <c r="A5161" t="s">
        <v>7434</v>
      </c>
      <c r="B5161" t="s">
        <v>2544</v>
      </c>
      <c r="C5161" t="s">
        <v>2563</v>
      </c>
      <c r="D5161" t="s">
        <v>9563</v>
      </c>
    </row>
    <row r="5162" spans="1:4" x14ac:dyDescent="0.2">
      <c r="A5162" t="s">
        <v>7435</v>
      </c>
      <c r="B5162" t="s">
        <v>2544</v>
      </c>
      <c r="C5162" t="s">
        <v>2563</v>
      </c>
      <c r="D5162" t="s">
        <v>9563</v>
      </c>
    </row>
    <row r="5163" spans="1:4" x14ac:dyDescent="0.2">
      <c r="A5163" t="s">
        <v>7436</v>
      </c>
      <c r="B5163" t="s">
        <v>2549</v>
      </c>
      <c r="C5163" t="s">
        <v>2563</v>
      </c>
      <c r="D5163" t="s">
        <v>9562</v>
      </c>
    </row>
    <row r="5164" spans="1:4" x14ac:dyDescent="0.2">
      <c r="A5164" t="s">
        <v>7437</v>
      </c>
      <c r="B5164" t="s">
        <v>2549</v>
      </c>
      <c r="C5164" t="s">
        <v>2546</v>
      </c>
      <c r="D5164" t="s">
        <v>9560</v>
      </c>
    </row>
    <row r="5165" spans="1:4" x14ac:dyDescent="0.2">
      <c r="A5165" t="s">
        <v>7438</v>
      </c>
      <c r="B5165" t="s">
        <v>2549</v>
      </c>
      <c r="C5165" t="s">
        <v>2546</v>
      </c>
      <c r="D5165" t="s">
        <v>9560</v>
      </c>
    </row>
    <row r="5166" spans="1:4" x14ac:dyDescent="0.2">
      <c r="A5166" t="s">
        <v>7439</v>
      </c>
      <c r="B5166" t="s">
        <v>2549</v>
      </c>
      <c r="C5166" t="s">
        <v>2546</v>
      </c>
      <c r="D5166" t="s">
        <v>9560</v>
      </c>
    </row>
    <row r="5167" spans="1:4" x14ac:dyDescent="0.2">
      <c r="A5167" t="s">
        <v>7441</v>
      </c>
      <c r="B5167" t="s">
        <v>2544</v>
      </c>
      <c r="C5167" t="s">
        <v>2563</v>
      </c>
      <c r="D5167" t="s">
        <v>9563</v>
      </c>
    </row>
    <row r="5168" spans="1:4" x14ac:dyDescent="0.2">
      <c r="A5168" t="s">
        <v>7440</v>
      </c>
      <c r="B5168" t="s">
        <v>2544</v>
      </c>
      <c r="C5168" t="s">
        <v>2563</v>
      </c>
      <c r="D5168" t="s">
        <v>9563</v>
      </c>
    </row>
    <row r="5169" spans="1:4" x14ac:dyDescent="0.2">
      <c r="A5169" t="s">
        <v>7443</v>
      </c>
      <c r="B5169" t="s">
        <v>2544</v>
      </c>
      <c r="C5169" t="s">
        <v>2563</v>
      </c>
      <c r="D5169" t="s">
        <v>9563</v>
      </c>
    </row>
    <row r="5170" spans="1:4" x14ac:dyDescent="0.2">
      <c r="A5170" t="s">
        <v>7442</v>
      </c>
      <c r="B5170" t="s">
        <v>2544</v>
      </c>
      <c r="C5170" t="s">
        <v>2563</v>
      </c>
      <c r="D5170" t="s">
        <v>9563</v>
      </c>
    </row>
    <row r="5171" spans="1:4" x14ac:dyDescent="0.2">
      <c r="A5171" t="s">
        <v>7444</v>
      </c>
      <c r="B5171" t="s">
        <v>2544</v>
      </c>
      <c r="C5171" t="s">
        <v>2563</v>
      </c>
      <c r="D5171" t="s">
        <v>9563</v>
      </c>
    </row>
    <row r="5172" spans="1:4" x14ac:dyDescent="0.2">
      <c r="A5172" t="s">
        <v>7445</v>
      </c>
      <c r="B5172" t="s">
        <v>2549</v>
      </c>
      <c r="C5172" t="s">
        <v>2563</v>
      </c>
      <c r="D5172" t="s">
        <v>9562</v>
      </c>
    </row>
    <row r="5173" spans="1:4" x14ac:dyDescent="0.2">
      <c r="A5173" t="s">
        <v>7446</v>
      </c>
      <c r="B5173" t="s">
        <v>2544</v>
      </c>
      <c r="C5173" t="s">
        <v>2563</v>
      </c>
      <c r="D5173" t="s">
        <v>9563</v>
      </c>
    </row>
    <row r="5174" spans="1:4" x14ac:dyDescent="0.2">
      <c r="A5174" t="s">
        <v>7447</v>
      </c>
      <c r="B5174" t="s">
        <v>2549</v>
      </c>
      <c r="C5174" t="s">
        <v>2563</v>
      </c>
      <c r="D5174" t="s">
        <v>9562</v>
      </c>
    </row>
    <row r="5175" spans="1:4" x14ac:dyDescent="0.2">
      <c r="A5175" t="s">
        <v>7448</v>
      </c>
      <c r="B5175" t="s">
        <v>2549</v>
      </c>
      <c r="C5175" t="s">
        <v>2546</v>
      </c>
      <c r="D5175" t="s">
        <v>9560</v>
      </c>
    </row>
    <row r="5176" spans="1:4" x14ac:dyDescent="0.2">
      <c r="A5176" t="s">
        <v>7449</v>
      </c>
      <c r="B5176" t="s">
        <v>2544</v>
      </c>
      <c r="C5176" t="s">
        <v>2546</v>
      </c>
      <c r="D5176" t="s">
        <v>9561</v>
      </c>
    </row>
    <row r="5177" spans="1:4" x14ac:dyDescent="0.2">
      <c r="A5177" t="s">
        <v>7450</v>
      </c>
      <c r="B5177" t="s">
        <v>2544</v>
      </c>
      <c r="C5177" t="s">
        <v>2546</v>
      </c>
      <c r="D5177" t="s">
        <v>9561</v>
      </c>
    </row>
    <row r="5178" spans="1:4" x14ac:dyDescent="0.2">
      <c r="A5178" t="s">
        <v>9839</v>
      </c>
      <c r="B5178" t="s">
        <v>2544</v>
      </c>
      <c r="C5178" t="s">
        <v>2588</v>
      </c>
      <c r="D5178" t="s">
        <v>9567</v>
      </c>
    </row>
    <row r="5179" spans="1:4" x14ac:dyDescent="0.2">
      <c r="A5179" t="s">
        <v>7451</v>
      </c>
      <c r="B5179" t="s">
        <v>2549</v>
      </c>
      <c r="C5179" t="s">
        <v>2563</v>
      </c>
      <c r="D5179" t="s">
        <v>9562</v>
      </c>
    </row>
    <row r="5180" spans="1:4" x14ac:dyDescent="0.2">
      <c r="A5180" t="s">
        <v>7452</v>
      </c>
      <c r="B5180" t="s">
        <v>2549</v>
      </c>
      <c r="C5180" t="s">
        <v>2563</v>
      </c>
      <c r="D5180" t="s">
        <v>9562</v>
      </c>
    </row>
    <row r="5181" spans="1:4" x14ac:dyDescent="0.2">
      <c r="A5181" t="s">
        <v>7453</v>
      </c>
      <c r="B5181" t="s">
        <v>2544</v>
      </c>
      <c r="C5181" t="s">
        <v>2563</v>
      </c>
      <c r="D5181" t="s">
        <v>9563</v>
      </c>
    </row>
    <row r="5182" spans="1:4" x14ac:dyDescent="0.2">
      <c r="A5182" t="s">
        <v>7454</v>
      </c>
      <c r="B5182" t="s">
        <v>2549</v>
      </c>
      <c r="C5182" t="s">
        <v>2563</v>
      </c>
      <c r="D5182" t="s">
        <v>9562</v>
      </c>
    </row>
    <row r="5183" spans="1:4" x14ac:dyDescent="0.2">
      <c r="A5183" t="s">
        <v>7455</v>
      </c>
      <c r="B5183" t="s">
        <v>2549</v>
      </c>
      <c r="C5183" t="s">
        <v>2546</v>
      </c>
      <c r="D5183" t="s">
        <v>9560</v>
      </c>
    </row>
    <row r="5184" spans="1:4" x14ac:dyDescent="0.2">
      <c r="A5184" t="s">
        <v>7456</v>
      </c>
      <c r="B5184" t="s">
        <v>2549</v>
      </c>
      <c r="C5184" t="s">
        <v>2546</v>
      </c>
      <c r="D5184" t="s">
        <v>9560</v>
      </c>
    </row>
    <row r="5185" spans="1:4" x14ac:dyDescent="0.2">
      <c r="A5185" t="s">
        <v>7457</v>
      </c>
      <c r="B5185" t="s">
        <v>2549</v>
      </c>
      <c r="C5185" t="s">
        <v>2546</v>
      </c>
      <c r="D5185" t="s">
        <v>9560</v>
      </c>
    </row>
    <row r="5186" spans="1:4" x14ac:dyDescent="0.2">
      <c r="A5186" t="s">
        <v>7458</v>
      </c>
      <c r="B5186" t="s">
        <v>2549</v>
      </c>
      <c r="C5186" t="s">
        <v>2546</v>
      </c>
      <c r="D5186" t="s">
        <v>9560</v>
      </c>
    </row>
    <row r="5187" spans="1:4" x14ac:dyDescent="0.2">
      <c r="A5187" t="s">
        <v>7459</v>
      </c>
      <c r="B5187" t="s">
        <v>2549</v>
      </c>
      <c r="C5187" t="s">
        <v>2546</v>
      </c>
      <c r="D5187" t="s">
        <v>9560</v>
      </c>
    </row>
    <row r="5188" spans="1:4" x14ac:dyDescent="0.2">
      <c r="A5188" t="s">
        <v>7460</v>
      </c>
      <c r="B5188" t="s">
        <v>2549</v>
      </c>
      <c r="C5188" t="s">
        <v>2546</v>
      </c>
      <c r="D5188" t="s">
        <v>9560</v>
      </c>
    </row>
    <row r="5189" spans="1:4" x14ac:dyDescent="0.2">
      <c r="A5189" t="s">
        <v>7461</v>
      </c>
      <c r="B5189" t="s">
        <v>2549</v>
      </c>
      <c r="C5189" t="s">
        <v>2563</v>
      </c>
      <c r="D5189" t="s">
        <v>9562</v>
      </c>
    </row>
    <row r="5190" spans="1:4" x14ac:dyDescent="0.2">
      <c r="A5190" t="s">
        <v>7462</v>
      </c>
      <c r="B5190" t="s">
        <v>2549</v>
      </c>
      <c r="C5190" t="s">
        <v>2563</v>
      </c>
      <c r="D5190" t="s">
        <v>9562</v>
      </c>
    </row>
    <row r="5191" spans="1:4" x14ac:dyDescent="0.2">
      <c r="A5191" t="s">
        <v>9840</v>
      </c>
      <c r="B5191" t="s">
        <v>2544</v>
      </c>
      <c r="C5191" t="s">
        <v>2588</v>
      </c>
      <c r="D5191" t="s">
        <v>9567</v>
      </c>
    </row>
    <row r="5192" spans="1:4" x14ac:dyDescent="0.2">
      <c r="A5192" t="s">
        <v>7463</v>
      </c>
      <c r="B5192" t="s">
        <v>2544</v>
      </c>
      <c r="C5192" t="s">
        <v>2563</v>
      </c>
      <c r="D5192" t="s">
        <v>9563</v>
      </c>
    </row>
    <row r="5193" spans="1:4" x14ac:dyDescent="0.2">
      <c r="A5193" t="s">
        <v>7466</v>
      </c>
      <c r="B5193" t="s">
        <v>2549</v>
      </c>
      <c r="C5193" t="s">
        <v>2546</v>
      </c>
      <c r="D5193" t="s">
        <v>9560</v>
      </c>
    </row>
    <row r="5194" spans="1:4" x14ac:dyDescent="0.2">
      <c r="A5194" t="s">
        <v>7464</v>
      </c>
      <c r="B5194" t="s">
        <v>2544</v>
      </c>
      <c r="C5194" t="s">
        <v>2563</v>
      </c>
      <c r="D5194" t="s">
        <v>9563</v>
      </c>
    </row>
    <row r="5195" spans="1:4" x14ac:dyDescent="0.2">
      <c r="A5195" t="s">
        <v>7465</v>
      </c>
      <c r="B5195" t="s">
        <v>2544</v>
      </c>
      <c r="C5195" t="s">
        <v>2563</v>
      </c>
      <c r="D5195" t="s">
        <v>9563</v>
      </c>
    </row>
    <row r="5196" spans="1:4" x14ac:dyDescent="0.2">
      <c r="A5196" t="s">
        <v>7467</v>
      </c>
      <c r="B5196" t="s">
        <v>2549</v>
      </c>
      <c r="C5196" t="s">
        <v>2563</v>
      </c>
      <c r="D5196" t="s">
        <v>9562</v>
      </c>
    </row>
    <row r="5197" spans="1:4" x14ac:dyDescent="0.2">
      <c r="A5197" t="s">
        <v>7468</v>
      </c>
      <c r="B5197" t="s">
        <v>2549</v>
      </c>
      <c r="C5197" t="s">
        <v>2563</v>
      </c>
      <c r="D5197" t="s">
        <v>9562</v>
      </c>
    </row>
    <row r="5198" spans="1:4" x14ac:dyDescent="0.2">
      <c r="A5198" t="s">
        <v>7469</v>
      </c>
      <c r="B5198" t="s">
        <v>2549</v>
      </c>
      <c r="C5198" t="s">
        <v>2546</v>
      </c>
      <c r="D5198" t="s">
        <v>9560</v>
      </c>
    </row>
    <row r="5199" spans="1:4" x14ac:dyDescent="0.2">
      <c r="A5199" t="s">
        <v>7470</v>
      </c>
      <c r="B5199" t="s">
        <v>2544</v>
      </c>
      <c r="C5199" t="s">
        <v>2563</v>
      </c>
      <c r="D5199" t="s">
        <v>9563</v>
      </c>
    </row>
    <row r="5200" spans="1:4" x14ac:dyDescent="0.2">
      <c r="A5200" t="s">
        <v>7471</v>
      </c>
      <c r="B5200" t="s">
        <v>2544</v>
      </c>
      <c r="C5200" t="s">
        <v>2563</v>
      </c>
      <c r="D5200" t="s">
        <v>9563</v>
      </c>
    </row>
    <row r="5201" spans="1:4" x14ac:dyDescent="0.2">
      <c r="A5201" t="s">
        <v>7472</v>
      </c>
      <c r="B5201" t="s">
        <v>2549</v>
      </c>
      <c r="C5201" t="s">
        <v>2563</v>
      </c>
      <c r="D5201" t="s">
        <v>9562</v>
      </c>
    </row>
    <row r="5202" spans="1:4" x14ac:dyDescent="0.2">
      <c r="A5202" t="s">
        <v>7473</v>
      </c>
      <c r="B5202" t="s">
        <v>2544</v>
      </c>
      <c r="C5202" t="s">
        <v>2546</v>
      </c>
      <c r="D5202" t="s">
        <v>9561</v>
      </c>
    </row>
    <row r="5203" spans="1:4" x14ac:dyDescent="0.2">
      <c r="A5203" t="s">
        <v>7474</v>
      </c>
      <c r="B5203" t="s">
        <v>2549</v>
      </c>
      <c r="C5203" t="s">
        <v>2563</v>
      </c>
      <c r="D5203" t="s">
        <v>9562</v>
      </c>
    </row>
    <row r="5204" spans="1:4" x14ac:dyDescent="0.2">
      <c r="A5204" t="s">
        <v>7475</v>
      </c>
      <c r="B5204" t="s">
        <v>2549</v>
      </c>
      <c r="C5204" t="s">
        <v>2563</v>
      </c>
      <c r="D5204" t="s">
        <v>9562</v>
      </c>
    </row>
    <row r="5205" spans="1:4" x14ac:dyDescent="0.2">
      <c r="A5205" t="s">
        <v>7476</v>
      </c>
      <c r="B5205" t="s">
        <v>2544</v>
      </c>
      <c r="C5205" t="s">
        <v>2546</v>
      </c>
      <c r="D5205" t="s">
        <v>9561</v>
      </c>
    </row>
    <row r="5206" spans="1:4" x14ac:dyDescent="0.2">
      <c r="A5206" t="s">
        <v>9841</v>
      </c>
      <c r="B5206" t="s">
        <v>2544</v>
      </c>
      <c r="C5206" t="s">
        <v>2588</v>
      </c>
      <c r="D5206" t="s">
        <v>9567</v>
      </c>
    </row>
    <row r="5207" spans="1:4" x14ac:dyDescent="0.2">
      <c r="A5207" t="s">
        <v>7477</v>
      </c>
      <c r="B5207" t="s">
        <v>2549</v>
      </c>
      <c r="C5207" t="s">
        <v>2546</v>
      </c>
      <c r="D5207" t="s">
        <v>9560</v>
      </c>
    </row>
    <row r="5208" spans="1:4" x14ac:dyDescent="0.2">
      <c r="A5208" t="s">
        <v>7478</v>
      </c>
      <c r="B5208" t="s">
        <v>2549</v>
      </c>
      <c r="C5208" t="s">
        <v>2546</v>
      </c>
      <c r="D5208" t="s">
        <v>9560</v>
      </c>
    </row>
    <row r="5209" spans="1:4" x14ac:dyDescent="0.2">
      <c r="A5209" t="s">
        <v>7479</v>
      </c>
      <c r="B5209" t="s">
        <v>2549</v>
      </c>
      <c r="C5209" t="s">
        <v>2546</v>
      </c>
      <c r="D5209" t="s">
        <v>9560</v>
      </c>
    </row>
    <row r="5210" spans="1:4" x14ac:dyDescent="0.2">
      <c r="A5210" t="s">
        <v>7480</v>
      </c>
      <c r="B5210" t="s">
        <v>2549</v>
      </c>
      <c r="C5210" t="s">
        <v>2546</v>
      </c>
      <c r="D5210" t="s">
        <v>9560</v>
      </c>
    </row>
    <row r="5211" spans="1:4" x14ac:dyDescent="0.2">
      <c r="A5211" t="s">
        <v>7481</v>
      </c>
      <c r="B5211" t="s">
        <v>2544</v>
      </c>
      <c r="C5211" t="s">
        <v>2546</v>
      </c>
      <c r="D5211" t="s">
        <v>9561</v>
      </c>
    </row>
    <row r="5212" spans="1:4" x14ac:dyDescent="0.2">
      <c r="A5212" t="s">
        <v>7482</v>
      </c>
      <c r="B5212" t="s">
        <v>2544</v>
      </c>
      <c r="C5212" t="s">
        <v>2546</v>
      </c>
      <c r="D5212" t="s">
        <v>9561</v>
      </c>
    </row>
    <row r="5213" spans="1:4" x14ac:dyDescent="0.2">
      <c r="A5213" t="s">
        <v>7483</v>
      </c>
      <c r="B5213" t="s">
        <v>2544</v>
      </c>
      <c r="C5213" t="s">
        <v>2546</v>
      </c>
      <c r="D5213" t="s">
        <v>9561</v>
      </c>
    </row>
    <row r="5214" spans="1:4" x14ac:dyDescent="0.2">
      <c r="A5214" t="s">
        <v>7484</v>
      </c>
      <c r="B5214" t="s">
        <v>2549</v>
      </c>
      <c r="C5214" t="s">
        <v>2546</v>
      </c>
      <c r="D5214" t="s">
        <v>9560</v>
      </c>
    </row>
    <row r="5215" spans="1:4" x14ac:dyDescent="0.2">
      <c r="A5215" t="s">
        <v>7485</v>
      </c>
      <c r="B5215" t="s">
        <v>2549</v>
      </c>
      <c r="C5215" t="s">
        <v>2546</v>
      </c>
      <c r="D5215" t="s">
        <v>9560</v>
      </c>
    </row>
    <row r="5216" spans="1:4" x14ac:dyDescent="0.2">
      <c r="A5216" t="s">
        <v>7486</v>
      </c>
      <c r="B5216" t="s">
        <v>2549</v>
      </c>
      <c r="C5216" t="s">
        <v>2546</v>
      </c>
      <c r="D5216" t="s">
        <v>9560</v>
      </c>
    </row>
    <row r="5217" spans="1:4" x14ac:dyDescent="0.2">
      <c r="A5217" t="s">
        <v>7487</v>
      </c>
      <c r="B5217" t="s">
        <v>2549</v>
      </c>
      <c r="C5217" t="s">
        <v>2546</v>
      </c>
      <c r="D5217" t="s">
        <v>9560</v>
      </c>
    </row>
    <row r="5218" spans="1:4" x14ac:dyDescent="0.2">
      <c r="A5218" t="s">
        <v>7488</v>
      </c>
      <c r="B5218" t="s">
        <v>2549</v>
      </c>
      <c r="C5218" t="s">
        <v>2546</v>
      </c>
      <c r="D5218" t="s">
        <v>9560</v>
      </c>
    </row>
    <row r="5219" spans="1:4" x14ac:dyDescent="0.2">
      <c r="A5219" t="s">
        <v>7489</v>
      </c>
      <c r="B5219" t="s">
        <v>2549</v>
      </c>
      <c r="C5219" t="s">
        <v>2546</v>
      </c>
      <c r="D5219" t="s">
        <v>9560</v>
      </c>
    </row>
    <row r="5220" spans="1:4" x14ac:dyDescent="0.2">
      <c r="A5220" t="s">
        <v>7490</v>
      </c>
      <c r="B5220" t="s">
        <v>2549</v>
      </c>
      <c r="C5220" t="s">
        <v>2546</v>
      </c>
      <c r="D5220" t="s">
        <v>9560</v>
      </c>
    </row>
    <row r="5221" spans="1:4" x14ac:dyDescent="0.2">
      <c r="A5221" t="s">
        <v>7491</v>
      </c>
      <c r="B5221" t="s">
        <v>2549</v>
      </c>
      <c r="C5221" t="s">
        <v>2546</v>
      </c>
      <c r="D5221" t="s">
        <v>9560</v>
      </c>
    </row>
    <row r="5222" spans="1:4" x14ac:dyDescent="0.2">
      <c r="A5222" t="s">
        <v>7492</v>
      </c>
      <c r="B5222" t="s">
        <v>2549</v>
      </c>
      <c r="C5222" t="s">
        <v>2546</v>
      </c>
      <c r="D5222" t="s">
        <v>9560</v>
      </c>
    </row>
    <row r="5223" spans="1:4" x14ac:dyDescent="0.2">
      <c r="A5223" t="s">
        <v>7493</v>
      </c>
      <c r="B5223" t="s">
        <v>2549</v>
      </c>
      <c r="C5223" t="s">
        <v>2546</v>
      </c>
      <c r="D5223" t="s">
        <v>9560</v>
      </c>
    </row>
    <row r="5224" spans="1:4" x14ac:dyDescent="0.2">
      <c r="A5224" t="s">
        <v>7494</v>
      </c>
      <c r="B5224" t="s">
        <v>2549</v>
      </c>
      <c r="C5224" t="s">
        <v>2546</v>
      </c>
      <c r="D5224" t="s">
        <v>9560</v>
      </c>
    </row>
    <row r="5225" spans="1:4" x14ac:dyDescent="0.2">
      <c r="A5225" t="s">
        <v>7495</v>
      </c>
      <c r="B5225" t="s">
        <v>2544</v>
      </c>
      <c r="C5225" t="s">
        <v>2546</v>
      </c>
      <c r="D5225" t="s">
        <v>9561</v>
      </c>
    </row>
    <row r="5226" spans="1:4" x14ac:dyDescent="0.2">
      <c r="A5226" t="s">
        <v>7496</v>
      </c>
      <c r="B5226" t="s">
        <v>2544</v>
      </c>
      <c r="C5226" t="s">
        <v>2546</v>
      </c>
      <c r="D5226" t="s">
        <v>9561</v>
      </c>
    </row>
    <row r="5227" spans="1:4" x14ac:dyDescent="0.2">
      <c r="A5227" t="s">
        <v>7497</v>
      </c>
      <c r="B5227" t="s">
        <v>2549</v>
      </c>
      <c r="C5227" t="s">
        <v>2546</v>
      </c>
      <c r="D5227" t="s">
        <v>9560</v>
      </c>
    </row>
    <row r="5228" spans="1:4" x14ac:dyDescent="0.2">
      <c r="A5228" t="s">
        <v>7498</v>
      </c>
      <c r="B5228" t="s">
        <v>2549</v>
      </c>
      <c r="C5228" t="s">
        <v>2546</v>
      </c>
      <c r="D5228" t="s">
        <v>9560</v>
      </c>
    </row>
    <row r="5229" spans="1:4" x14ac:dyDescent="0.2">
      <c r="A5229" t="s">
        <v>7499</v>
      </c>
      <c r="B5229" t="s">
        <v>2549</v>
      </c>
      <c r="C5229" t="s">
        <v>2546</v>
      </c>
      <c r="D5229" t="s">
        <v>9560</v>
      </c>
    </row>
    <row r="5230" spans="1:4" x14ac:dyDescent="0.2">
      <c r="A5230" t="s">
        <v>7500</v>
      </c>
      <c r="B5230" t="s">
        <v>2549</v>
      </c>
      <c r="C5230" t="s">
        <v>2546</v>
      </c>
      <c r="D5230" t="s">
        <v>9560</v>
      </c>
    </row>
    <row r="5231" spans="1:4" x14ac:dyDescent="0.2">
      <c r="A5231" t="s">
        <v>7501</v>
      </c>
      <c r="B5231" t="s">
        <v>2544</v>
      </c>
      <c r="C5231" t="s">
        <v>2563</v>
      </c>
      <c r="D5231" t="s">
        <v>9563</v>
      </c>
    </row>
    <row r="5232" spans="1:4" x14ac:dyDescent="0.2">
      <c r="A5232" t="s">
        <v>9842</v>
      </c>
      <c r="B5232" t="s">
        <v>2544</v>
      </c>
      <c r="C5232" t="s">
        <v>2588</v>
      </c>
      <c r="D5232" t="s">
        <v>9567</v>
      </c>
    </row>
    <row r="5233" spans="1:4" x14ac:dyDescent="0.2">
      <c r="A5233" t="s">
        <v>7502</v>
      </c>
      <c r="B5233" t="s">
        <v>2544</v>
      </c>
      <c r="C5233" t="s">
        <v>2563</v>
      </c>
      <c r="D5233" t="s">
        <v>9563</v>
      </c>
    </row>
    <row r="5234" spans="1:4" x14ac:dyDescent="0.2">
      <c r="A5234" t="s">
        <v>7503</v>
      </c>
      <c r="B5234" t="s">
        <v>2549</v>
      </c>
      <c r="C5234" t="s">
        <v>2546</v>
      </c>
      <c r="D5234" t="s">
        <v>9560</v>
      </c>
    </row>
    <row r="5235" spans="1:4" x14ac:dyDescent="0.2">
      <c r="A5235" t="s">
        <v>7504</v>
      </c>
      <c r="B5235" t="s">
        <v>2549</v>
      </c>
      <c r="C5235" t="s">
        <v>2546</v>
      </c>
      <c r="D5235" t="s">
        <v>9560</v>
      </c>
    </row>
    <row r="5236" spans="1:4" x14ac:dyDescent="0.2">
      <c r="A5236" t="s">
        <v>7505</v>
      </c>
      <c r="B5236" t="s">
        <v>2549</v>
      </c>
      <c r="C5236" t="s">
        <v>2546</v>
      </c>
      <c r="D5236" t="s">
        <v>9560</v>
      </c>
    </row>
    <row r="5237" spans="1:4" x14ac:dyDescent="0.2">
      <c r="A5237" t="s">
        <v>7506</v>
      </c>
      <c r="B5237" t="s">
        <v>2544</v>
      </c>
      <c r="C5237" t="s">
        <v>2546</v>
      </c>
      <c r="D5237" t="s">
        <v>9561</v>
      </c>
    </row>
    <row r="5238" spans="1:4" x14ac:dyDescent="0.2">
      <c r="A5238" t="s">
        <v>7507</v>
      </c>
      <c r="B5238" t="s">
        <v>2544</v>
      </c>
      <c r="C5238" t="s">
        <v>2546</v>
      </c>
      <c r="D5238" t="s">
        <v>9561</v>
      </c>
    </row>
    <row r="5239" spans="1:4" x14ac:dyDescent="0.2">
      <c r="A5239" t="s">
        <v>7508</v>
      </c>
      <c r="B5239" t="s">
        <v>2544</v>
      </c>
      <c r="C5239" t="s">
        <v>2546</v>
      </c>
      <c r="D5239" t="s">
        <v>9561</v>
      </c>
    </row>
    <row r="5240" spans="1:4" x14ac:dyDescent="0.2">
      <c r="A5240" t="s">
        <v>7509</v>
      </c>
      <c r="B5240" t="s">
        <v>2544</v>
      </c>
      <c r="C5240" t="s">
        <v>2563</v>
      </c>
      <c r="D5240" t="s">
        <v>9563</v>
      </c>
    </row>
    <row r="5241" spans="1:4" x14ac:dyDescent="0.2">
      <c r="A5241" t="s">
        <v>7510</v>
      </c>
      <c r="B5241" t="s">
        <v>2544</v>
      </c>
      <c r="C5241" t="s">
        <v>2546</v>
      </c>
      <c r="D5241" t="s">
        <v>9561</v>
      </c>
    </row>
    <row r="5242" spans="1:4" x14ac:dyDescent="0.2">
      <c r="A5242" t="s">
        <v>7511</v>
      </c>
      <c r="B5242" t="s">
        <v>2544</v>
      </c>
      <c r="C5242" t="s">
        <v>2546</v>
      </c>
      <c r="D5242" t="s">
        <v>9561</v>
      </c>
    </row>
    <row r="5243" spans="1:4" x14ac:dyDescent="0.2">
      <c r="A5243" t="s">
        <v>7512</v>
      </c>
      <c r="B5243" t="s">
        <v>2544</v>
      </c>
      <c r="C5243" t="s">
        <v>2563</v>
      </c>
      <c r="D5243" t="s">
        <v>9563</v>
      </c>
    </row>
    <row r="5244" spans="1:4" x14ac:dyDescent="0.2">
      <c r="A5244" t="s">
        <v>7513</v>
      </c>
      <c r="B5244" t="s">
        <v>2544</v>
      </c>
      <c r="C5244" t="s">
        <v>2563</v>
      </c>
      <c r="D5244" t="s">
        <v>9563</v>
      </c>
    </row>
    <row r="5245" spans="1:4" x14ac:dyDescent="0.2">
      <c r="A5245" t="s">
        <v>7514</v>
      </c>
      <c r="B5245" t="s">
        <v>2544</v>
      </c>
      <c r="C5245" t="s">
        <v>2563</v>
      </c>
      <c r="D5245" t="s">
        <v>9563</v>
      </c>
    </row>
    <row r="5246" spans="1:4" x14ac:dyDescent="0.2">
      <c r="A5246" t="s">
        <v>7515</v>
      </c>
      <c r="B5246" t="s">
        <v>2544</v>
      </c>
      <c r="C5246" t="s">
        <v>2563</v>
      </c>
      <c r="D5246" t="s">
        <v>9563</v>
      </c>
    </row>
    <row r="5247" spans="1:4" x14ac:dyDescent="0.2">
      <c r="A5247" t="s">
        <v>7516</v>
      </c>
      <c r="B5247" t="s">
        <v>2549</v>
      </c>
      <c r="C5247" t="s">
        <v>2563</v>
      </c>
      <c r="D5247" t="s">
        <v>9562</v>
      </c>
    </row>
    <row r="5248" spans="1:4" x14ac:dyDescent="0.2">
      <c r="A5248" t="s">
        <v>7517</v>
      </c>
      <c r="B5248" t="s">
        <v>2549</v>
      </c>
      <c r="C5248" t="s">
        <v>2563</v>
      </c>
      <c r="D5248" t="s">
        <v>9562</v>
      </c>
    </row>
    <row r="5249" spans="1:4" x14ac:dyDescent="0.2">
      <c r="A5249" t="s">
        <v>7518</v>
      </c>
      <c r="B5249" t="s">
        <v>2549</v>
      </c>
      <c r="C5249" t="s">
        <v>2563</v>
      </c>
      <c r="D5249" t="s">
        <v>9562</v>
      </c>
    </row>
    <row r="5250" spans="1:4" x14ac:dyDescent="0.2">
      <c r="A5250" t="s">
        <v>7519</v>
      </c>
      <c r="B5250" t="s">
        <v>2549</v>
      </c>
      <c r="C5250" t="s">
        <v>2563</v>
      </c>
      <c r="D5250" t="s">
        <v>9562</v>
      </c>
    </row>
    <row r="5251" spans="1:4" x14ac:dyDescent="0.2">
      <c r="A5251" t="s">
        <v>7520</v>
      </c>
      <c r="B5251" t="s">
        <v>2549</v>
      </c>
      <c r="C5251" t="s">
        <v>2563</v>
      </c>
      <c r="D5251" t="s">
        <v>9562</v>
      </c>
    </row>
    <row r="5252" spans="1:4" x14ac:dyDescent="0.2">
      <c r="A5252" t="s">
        <v>7521</v>
      </c>
      <c r="B5252" t="s">
        <v>2549</v>
      </c>
      <c r="C5252" t="s">
        <v>2563</v>
      </c>
      <c r="D5252" t="s">
        <v>9562</v>
      </c>
    </row>
    <row r="5253" spans="1:4" x14ac:dyDescent="0.2">
      <c r="A5253" t="s">
        <v>7522</v>
      </c>
      <c r="B5253" t="s">
        <v>2549</v>
      </c>
      <c r="C5253" t="s">
        <v>2563</v>
      </c>
      <c r="D5253" t="s">
        <v>9562</v>
      </c>
    </row>
    <row r="5254" spans="1:4" x14ac:dyDescent="0.2">
      <c r="A5254" t="s">
        <v>7523</v>
      </c>
      <c r="B5254" t="s">
        <v>2549</v>
      </c>
      <c r="C5254" t="s">
        <v>2563</v>
      </c>
      <c r="D5254" t="s">
        <v>9562</v>
      </c>
    </row>
    <row r="5255" spans="1:4" x14ac:dyDescent="0.2">
      <c r="A5255" t="s">
        <v>7524</v>
      </c>
      <c r="B5255" t="s">
        <v>2549</v>
      </c>
      <c r="C5255" t="s">
        <v>2563</v>
      </c>
      <c r="D5255" t="s">
        <v>9562</v>
      </c>
    </row>
    <row r="5256" spans="1:4" x14ac:dyDescent="0.2">
      <c r="A5256" t="s">
        <v>7525</v>
      </c>
      <c r="B5256" t="s">
        <v>2544</v>
      </c>
      <c r="C5256" t="s">
        <v>2563</v>
      </c>
      <c r="D5256" t="s">
        <v>9563</v>
      </c>
    </row>
    <row r="5257" spans="1:4" x14ac:dyDescent="0.2">
      <c r="A5257" t="s">
        <v>7526</v>
      </c>
      <c r="B5257" t="s">
        <v>2544</v>
      </c>
      <c r="C5257" t="s">
        <v>2563</v>
      </c>
      <c r="D5257" t="s">
        <v>9563</v>
      </c>
    </row>
    <row r="5258" spans="1:4" x14ac:dyDescent="0.2">
      <c r="A5258" t="s">
        <v>7527</v>
      </c>
      <c r="B5258" t="s">
        <v>2544</v>
      </c>
      <c r="C5258" t="s">
        <v>2563</v>
      </c>
      <c r="D5258" t="s">
        <v>9563</v>
      </c>
    </row>
    <row r="5259" spans="1:4" x14ac:dyDescent="0.2">
      <c r="A5259" t="s">
        <v>7528</v>
      </c>
      <c r="B5259" t="s">
        <v>2544</v>
      </c>
      <c r="C5259" t="s">
        <v>2563</v>
      </c>
      <c r="D5259" t="s">
        <v>9563</v>
      </c>
    </row>
    <row r="5260" spans="1:4" x14ac:dyDescent="0.2">
      <c r="A5260" t="s">
        <v>7529</v>
      </c>
      <c r="B5260" t="s">
        <v>2544</v>
      </c>
      <c r="C5260" t="s">
        <v>2563</v>
      </c>
      <c r="D5260" t="s">
        <v>9563</v>
      </c>
    </row>
    <row r="5261" spans="1:4" x14ac:dyDescent="0.2">
      <c r="A5261" t="s">
        <v>7530</v>
      </c>
      <c r="B5261" t="s">
        <v>2544</v>
      </c>
      <c r="C5261" t="s">
        <v>2546</v>
      </c>
      <c r="D5261" t="s">
        <v>9561</v>
      </c>
    </row>
    <row r="5262" spans="1:4" x14ac:dyDescent="0.2">
      <c r="A5262" t="s">
        <v>7531</v>
      </c>
      <c r="B5262" t="s">
        <v>2544</v>
      </c>
      <c r="C5262" t="s">
        <v>2546</v>
      </c>
      <c r="D5262" t="s">
        <v>9561</v>
      </c>
    </row>
    <row r="5263" spans="1:4" x14ac:dyDescent="0.2">
      <c r="A5263" t="s">
        <v>7532</v>
      </c>
      <c r="B5263" t="s">
        <v>2544</v>
      </c>
      <c r="C5263" t="s">
        <v>2563</v>
      </c>
      <c r="D5263" t="s">
        <v>9563</v>
      </c>
    </row>
    <row r="5264" spans="1:4" x14ac:dyDescent="0.2">
      <c r="A5264" t="s">
        <v>7533</v>
      </c>
      <c r="B5264" t="s">
        <v>2544</v>
      </c>
      <c r="C5264" t="s">
        <v>2563</v>
      </c>
      <c r="D5264" t="s">
        <v>9563</v>
      </c>
    </row>
    <row r="5265" spans="1:4" x14ac:dyDescent="0.2">
      <c r="A5265" t="s">
        <v>7534</v>
      </c>
      <c r="B5265" t="s">
        <v>2544</v>
      </c>
      <c r="C5265" t="s">
        <v>2563</v>
      </c>
      <c r="D5265" t="s">
        <v>9563</v>
      </c>
    </row>
    <row r="5266" spans="1:4" x14ac:dyDescent="0.2">
      <c r="A5266" t="s">
        <v>7535</v>
      </c>
      <c r="B5266" t="s">
        <v>2544</v>
      </c>
      <c r="C5266" t="s">
        <v>2546</v>
      </c>
      <c r="D5266" t="s">
        <v>9561</v>
      </c>
    </row>
    <row r="5267" spans="1:4" x14ac:dyDescent="0.2">
      <c r="A5267" t="s">
        <v>7536</v>
      </c>
      <c r="B5267" t="s">
        <v>2544</v>
      </c>
      <c r="C5267" t="s">
        <v>2546</v>
      </c>
      <c r="D5267" t="s">
        <v>9561</v>
      </c>
    </row>
    <row r="5268" spans="1:4" x14ac:dyDescent="0.2">
      <c r="A5268" t="s">
        <v>7537</v>
      </c>
      <c r="B5268" t="s">
        <v>2544</v>
      </c>
      <c r="C5268" t="s">
        <v>2546</v>
      </c>
      <c r="D5268" t="s">
        <v>9561</v>
      </c>
    </row>
    <row r="5269" spans="1:4" x14ac:dyDescent="0.2">
      <c r="A5269" t="s">
        <v>7538</v>
      </c>
      <c r="B5269" t="s">
        <v>2544</v>
      </c>
      <c r="C5269" t="s">
        <v>2546</v>
      </c>
      <c r="D5269" t="s">
        <v>9561</v>
      </c>
    </row>
    <row r="5270" spans="1:4" x14ac:dyDescent="0.2">
      <c r="A5270" t="s">
        <v>7539</v>
      </c>
      <c r="B5270" t="s">
        <v>2544</v>
      </c>
      <c r="C5270" t="s">
        <v>2563</v>
      </c>
      <c r="D5270" t="s">
        <v>9563</v>
      </c>
    </row>
    <row r="5271" spans="1:4" x14ac:dyDescent="0.2">
      <c r="A5271" t="s">
        <v>7540</v>
      </c>
      <c r="B5271" t="s">
        <v>2544</v>
      </c>
      <c r="C5271" t="s">
        <v>2546</v>
      </c>
      <c r="D5271" t="s">
        <v>9561</v>
      </c>
    </row>
    <row r="5272" spans="1:4" x14ac:dyDescent="0.2">
      <c r="A5272" t="s">
        <v>7541</v>
      </c>
      <c r="B5272" t="s">
        <v>2544</v>
      </c>
      <c r="C5272" t="s">
        <v>2546</v>
      </c>
      <c r="D5272" t="s">
        <v>9561</v>
      </c>
    </row>
    <row r="5273" spans="1:4" x14ac:dyDescent="0.2">
      <c r="A5273" t="s">
        <v>7542</v>
      </c>
      <c r="B5273" t="s">
        <v>2544</v>
      </c>
      <c r="C5273" t="s">
        <v>2546</v>
      </c>
      <c r="D5273" t="s">
        <v>9561</v>
      </c>
    </row>
    <row r="5274" spans="1:4" x14ac:dyDescent="0.2">
      <c r="A5274" t="s">
        <v>7543</v>
      </c>
      <c r="B5274" t="s">
        <v>2549</v>
      </c>
      <c r="C5274" t="s">
        <v>2546</v>
      </c>
      <c r="D5274" t="s">
        <v>9560</v>
      </c>
    </row>
    <row r="5275" spans="1:4" x14ac:dyDescent="0.2">
      <c r="A5275" t="s">
        <v>7544</v>
      </c>
      <c r="B5275" t="s">
        <v>2544</v>
      </c>
      <c r="C5275" t="s">
        <v>2546</v>
      </c>
      <c r="D5275" t="s">
        <v>9561</v>
      </c>
    </row>
    <row r="5276" spans="1:4" x14ac:dyDescent="0.2">
      <c r="A5276" t="s">
        <v>7545</v>
      </c>
      <c r="B5276" t="s">
        <v>2544</v>
      </c>
      <c r="C5276" t="s">
        <v>2546</v>
      </c>
      <c r="D5276" t="s">
        <v>9561</v>
      </c>
    </row>
    <row r="5277" spans="1:4" x14ac:dyDescent="0.2">
      <c r="A5277" t="s">
        <v>7546</v>
      </c>
      <c r="B5277" t="s">
        <v>2544</v>
      </c>
      <c r="C5277" t="s">
        <v>2546</v>
      </c>
      <c r="D5277" t="s">
        <v>9561</v>
      </c>
    </row>
    <row r="5278" spans="1:4" x14ac:dyDescent="0.2">
      <c r="A5278" t="s">
        <v>7547</v>
      </c>
      <c r="B5278" t="s">
        <v>2544</v>
      </c>
      <c r="C5278" t="s">
        <v>2563</v>
      </c>
      <c r="D5278" t="s">
        <v>9563</v>
      </c>
    </row>
    <row r="5279" spans="1:4" x14ac:dyDescent="0.2">
      <c r="A5279" t="s">
        <v>9843</v>
      </c>
      <c r="B5279" t="s">
        <v>2544</v>
      </c>
      <c r="C5279" t="s">
        <v>2588</v>
      </c>
      <c r="D5279" t="s">
        <v>9567</v>
      </c>
    </row>
    <row r="5280" spans="1:4" x14ac:dyDescent="0.2">
      <c r="A5280" t="s">
        <v>9844</v>
      </c>
      <c r="B5280" t="s">
        <v>2549</v>
      </c>
      <c r="C5280" t="s">
        <v>2588</v>
      </c>
      <c r="D5280" t="s">
        <v>9565</v>
      </c>
    </row>
    <row r="5281" spans="1:4" x14ac:dyDescent="0.2">
      <c r="A5281" t="s">
        <v>7548</v>
      </c>
      <c r="B5281" t="s">
        <v>2549</v>
      </c>
      <c r="C5281" t="s">
        <v>2563</v>
      </c>
      <c r="D5281" t="s">
        <v>9562</v>
      </c>
    </row>
    <row r="5282" spans="1:4" x14ac:dyDescent="0.2">
      <c r="A5282" t="s">
        <v>7549</v>
      </c>
      <c r="B5282" t="s">
        <v>2544</v>
      </c>
      <c r="C5282" t="s">
        <v>2563</v>
      </c>
      <c r="D5282" t="s">
        <v>9563</v>
      </c>
    </row>
    <row r="5283" spans="1:4" x14ac:dyDescent="0.2">
      <c r="A5283" t="s">
        <v>9845</v>
      </c>
      <c r="B5283" t="s">
        <v>2549</v>
      </c>
      <c r="C5283" t="s">
        <v>2588</v>
      </c>
      <c r="D5283" t="s">
        <v>9565</v>
      </c>
    </row>
    <row r="5284" spans="1:4" x14ac:dyDescent="0.2">
      <c r="A5284" t="s">
        <v>7550</v>
      </c>
      <c r="B5284" t="s">
        <v>2549</v>
      </c>
      <c r="C5284" t="s">
        <v>2546</v>
      </c>
      <c r="D5284" t="s">
        <v>9560</v>
      </c>
    </row>
    <row r="5285" spans="1:4" x14ac:dyDescent="0.2">
      <c r="A5285" t="s">
        <v>7551</v>
      </c>
      <c r="B5285" t="s">
        <v>2549</v>
      </c>
      <c r="C5285" t="s">
        <v>2546</v>
      </c>
      <c r="D5285" t="s">
        <v>9560</v>
      </c>
    </row>
    <row r="5286" spans="1:4" x14ac:dyDescent="0.2">
      <c r="A5286" t="s">
        <v>7552</v>
      </c>
      <c r="B5286" t="s">
        <v>2549</v>
      </c>
      <c r="C5286" t="s">
        <v>2546</v>
      </c>
      <c r="D5286" t="s">
        <v>9560</v>
      </c>
    </row>
    <row r="5287" spans="1:4" x14ac:dyDescent="0.2">
      <c r="A5287" t="s">
        <v>7553</v>
      </c>
      <c r="B5287" t="s">
        <v>2549</v>
      </c>
      <c r="C5287" t="s">
        <v>2563</v>
      </c>
      <c r="D5287" t="s">
        <v>9562</v>
      </c>
    </row>
    <row r="5288" spans="1:4" x14ac:dyDescent="0.2">
      <c r="A5288" t="s">
        <v>7554</v>
      </c>
      <c r="B5288" t="s">
        <v>2549</v>
      </c>
      <c r="C5288" t="s">
        <v>2563</v>
      </c>
      <c r="D5288" t="s">
        <v>9562</v>
      </c>
    </row>
    <row r="5289" spans="1:4" x14ac:dyDescent="0.2">
      <c r="A5289" t="s">
        <v>7555</v>
      </c>
      <c r="B5289" t="s">
        <v>2549</v>
      </c>
      <c r="C5289" t="s">
        <v>2563</v>
      </c>
      <c r="D5289" t="s">
        <v>9562</v>
      </c>
    </row>
    <row r="5290" spans="1:4" x14ac:dyDescent="0.2">
      <c r="A5290" t="s">
        <v>7556</v>
      </c>
      <c r="B5290" t="s">
        <v>2549</v>
      </c>
      <c r="C5290" t="s">
        <v>2563</v>
      </c>
      <c r="D5290" t="s">
        <v>9562</v>
      </c>
    </row>
    <row r="5291" spans="1:4" x14ac:dyDescent="0.2">
      <c r="A5291" t="s">
        <v>7557</v>
      </c>
      <c r="B5291" t="s">
        <v>2544</v>
      </c>
      <c r="C5291" t="s">
        <v>2546</v>
      </c>
      <c r="D5291" t="s">
        <v>9561</v>
      </c>
    </row>
    <row r="5292" spans="1:4" x14ac:dyDescent="0.2">
      <c r="A5292" t="s">
        <v>7560</v>
      </c>
      <c r="B5292" t="s">
        <v>2549</v>
      </c>
      <c r="C5292" t="s">
        <v>2546</v>
      </c>
      <c r="D5292" t="s">
        <v>9560</v>
      </c>
    </row>
    <row r="5293" spans="1:4" x14ac:dyDescent="0.2">
      <c r="A5293" t="s">
        <v>7561</v>
      </c>
      <c r="B5293" t="s">
        <v>2549</v>
      </c>
      <c r="C5293" t="s">
        <v>2546</v>
      </c>
      <c r="D5293" t="s">
        <v>9560</v>
      </c>
    </row>
    <row r="5294" spans="1:4" x14ac:dyDescent="0.2">
      <c r="A5294" t="s">
        <v>7562</v>
      </c>
      <c r="B5294" t="s">
        <v>2544</v>
      </c>
      <c r="C5294" t="s">
        <v>2563</v>
      </c>
      <c r="D5294" t="s">
        <v>9563</v>
      </c>
    </row>
    <row r="5295" spans="1:4" x14ac:dyDescent="0.2">
      <c r="A5295" t="s">
        <v>7558</v>
      </c>
      <c r="B5295" t="s">
        <v>2544</v>
      </c>
      <c r="C5295" t="s">
        <v>2563</v>
      </c>
      <c r="D5295" t="s">
        <v>9563</v>
      </c>
    </row>
    <row r="5296" spans="1:4" x14ac:dyDescent="0.2">
      <c r="A5296" t="s">
        <v>7559</v>
      </c>
      <c r="B5296" t="s">
        <v>2544</v>
      </c>
      <c r="C5296" t="s">
        <v>2563</v>
      </c>
      <c r="D5296" t="s">
        <v>9563</v>
      </c>
    </row>
    <row r="5297" spans="1:4" x14ac:dyDescent="0.2">
      <c r="A5297" t="s">
        <v>7563</v>
      </c>
      <c r="B5297" t="s">
        <v>2544</v>
      </c>
      <c r="C5297" t="s">
        <v>2546</v>
      </c>
      <c r="D5297" t="s">
        <v>9561</v>
      </c>
    </row>
    <row r="5298" spans="1:4" x14ac:dyDescent="0.2">
      <c r="A5298" t="s">
        <v>7564</v>
      </c>
      <c r="B5298" t="s">
        <v>2544</v>
      </c>
      <c r="C5298" t="s">
        <v>2546</v>
      </c>
      <c r="D5298" t="s">
        <v>9561</v>
      </c>
    </row>
    <row r="5299" spans="1:4" x14ac:dyDescent="0.2">
      <c r="A5299" t="s">
        <v>7565</v>
      </c>
      <c r="B5299" t="s">
        <v>2549</v>
      </c>
      <c r="C5299" t="s">
        <v>2546</v>
      </c>
      <c r="D5299" t="s">
        <v>9560</v>
      </c>
    </row>
    <row r="5300" spans="1:4" x14ac:dyDescent="0.2">
      <c r="A5300" t="s">
        <v>7566</v>
      </c>
      <c r="B5300" t="s">
        <v>2549</v>
      </c>
      <c r="C5300" t="s">
        <v>2546</v>
      </c>
      <c r="D5300" t="s">
        <v>9560</v>
      </c>
    </row>
    <row r="5301" spans="1:4" x14ac:dyDescent="0.2">
      <c r="A5301" t="s">
        <v>7567</v>
      </c>
      <c r="B5301" t="s">
        <v>2544</v>
      </c>
      <c r="C5301" t="s">
        <v>2563</v>
      </c>
      <c r="D5301" t="s">
        <v>9563</v>
      </c>
    </row>
    <row r="5302" spans="1:4" x14ac:dyDescent="0.2">
      <c r="A5302" t="s">
        <v>7568</v>
      </c>
      <c r="B5302" t="s">
        <v>2549</v>
      </c>
      <c r="C5302" t="s">
        <v>2546</v>
      </c>
      <c r="D5302" t="s">
        <v>9560</v>
      </c>
    </row>
    <row r="5303" spans="1:4" x14ac:dyDescent="0.2">
      <c r="A5303" t="s">
        <v>7569</v>
      </c>
      <c r="B5303" t="s">
        <v>2549</v>
      </c>
      <c r="C5303" t="s">
        <v>2546</v>
      </c>
      <c r="D5303" t="s">
        <v>9560</v>
      </c>
    </row>
    <row r="5304" spans="1:4" x14ac:dyDescent="0.2">
      <c r="A5304" t="s">
        <v>7570</v>
      </c>
      <c r="B5304" t="s">
        <v>2549</v>
      </c>
      <c r="C5304" t="s">
        <v>2563</v>
      </c>
      <c r="D5304" t="s">
        <v>9562</v>
      </c>
    </row>
    <row r="5305" spans="1:4" x14ac:dyDescent="0.2">
      <c r="A5305" t="s">
        <v>7571</v>
      </c>
      <c r="B5305" t="s">
        <v>2549</v>
      </c>
      <c r="C5305" t="s">
        <v>2563</v>
      </c>
      <c r="D5305" t="s">
        <v>9562</v>
      </c>
    </row>
    <row r="5306" spans="1:4" x14ac:dyDescent="0.2">
      <c r="A5306" t="s">
        <v>7572</v>
      </c>
      <c r="B5306" t="s">
        <v>2549</v>
      </c>
      <c r="C5306" t="s">
        <v>2563</v>
      </c>
      <c r="D5306" t="s">
        <v>9562</v>
      </c>
    </row>
    <row r="5307" spans="1:4" x14ac:dyDescent="0.2">
      <c r="A5307" t="s">
        <v>7573</v>
      </c>
      <c r="B5307" t="s">
        <v>2544</v>
      </c>
      <c r="C5307" t="s">
        <v>2546</v>
      </c>
      <c r="D5307" t="s">
        <v>9561</v>
      </c>
    </row>
    <row r="5308" spans="1:4" x14ac:dyDescent="0.2">
      <c r="A5308" t="s">
        <v>7574</v>
      </c>
      <c r="B5308" t="s">
        <v>2544</v>
      </c>
      <c r="C5308" t="s">
        <v>2546</v>
      </c>
      <c r="D5308" t="s">
        <v>9561</v>
      </c>
    </row>
    <row r="5309" spans="1:4" x14ac:dyDescent="0.2">
      <c r="A5309" t="s">
        <v>7575</v>
      </c>
      <c r="B5309" t="s">
        <v>2549</v>
      </c>
      <c r="C5309" t="s">
        <v>2546</v>
      </c>
      <c r="D5309" t="s">
        <v>9560</v>
      </c>
    </row>
    <row r="5310" spans="1:4" x14ac:dyDescent="0.2">
      <c r="A5310" t="s">
        <v>7576</v>
      </c>
      <c r="B5310" t="s">
        <v>2544</v>
      </c>
      <c r="C5310" t="s">
        <v>2563</v>
      </c>
      <c r="D5310" t="s">
        <v>9563</v>
      </c>
    </row>
    <row r="5311" spans="1:4" x14ac:dyDescent="0.2">
      <c r="A5311" t="s">
        <v>7577</v>
      </c>
      <c r="B5311" t="s">
        <v>2544</v>
      </c>
      <c r="C5311" t="s">
        <v>2563</v>
      </c>
      <c r="D5311" t="s">
        <v>9563</v>
      </c>
    </row>
    <row r="5312" spans="1:4" x14ac:dyDescent="0.2">
      <c r="A5312" t="s">
        <v>7578</v>
      </c>
      <c r="B5312" t="s">
        <v>2549</v>
      </c>
      <c r="C5312" t="s">
        <v>2563</v>
      </c>
      <c r="D5312" t="s">
        <v>9562</v>
      </c>
    </row>
    <row r="5313" spans="1:4" x14ac:dyDescent="0.2">
      <c r="A5313" t="s">
        <v>7579</v>
      </c>
      <c r="B5313" t="s">
        <v>2549</v>
      </c>
      <c r="C5313" t="s">
        <v>2563</v>
      </c>
      <c r="D5313" t="s">
        <v>9562</v>
      </c>
    </row>
    <row r="5314" spans="1:4" x14ac:dyDescent="0.2">
      <c r="A5314" t="s">
        <v>7580</v>
      </c>
      <c r="B5314" t="s">
        <v>2549</v>
      </c>
      <c r="C5314" t="s">
        <v>2546</v>
      </c>
      <c r="D5314" t="s">
        <v>9560</v>
      </c>
    </row>
    <row r="5315" spans="1:4" x14ac:dyDescent="0.2">
      <c r="A5315" t="s">
        <v>7581</v>
      </c>
      <c r="B5315" t="s">
        <v>2549</v>
      </c>
      <c r="C5315" t="s">
        <v>2546</v>
      </c>
      <c r="D5315" t="s">
        <v>9560</v>
      </c>
    </row>
    <row r="5316" spans="1:4" x14ac:dyDescent="0.2">
      <c r="A5316" t="s">
        <v>7582</v>
      </c>
      <c r="B5316" t="s">
        <v>2549</v>
      </c>
      <c r="C5316" t="s">
        <v>2546</v>
      </c>
      <c r="D5316" t="s">
        <v>9560</v>
      </c>
    </row>
    <row r="5317" spans="1:4" x14ac:dyDescent="0.2">
      <c r="A5317" t="s">
        <v>7583</v>
      </c>
      <c r="B5317" t="s">
        <v>2549</v>
      </c>
      <c r="C5317" t="s">
        <v>2546</v>
      </c>
      <c r="D5317" t="s">
        <v>9560</v>
      </c>
    </row>
    <row r="5318" spans="1:4" x14ac:dyDescent="0.2">
      <c r="A5318" t="s">
        <v>7584</v>
      </c>
      <c r="B5318" t="s">
        <v>2549</v>
      </c>
      <c r="C5318" t="s">
        <v>2546</v>
      </c>
      <c r="D5318" t="s">
        <v>9560</v>
      </c>
    </row>
    <row r="5319" spans="1:4" x14ac:dyDescent="0.2">
      <c r="A5319" t="s">
        <v>7585</v>
      </c>
      <c r="B5319" t="s">
        <v>2549</v>
      </c>
      <c r="C5319" t="s">
        <v>2546</v>
      </c>
      <c r="D5319" t="s">
        <v>9560</v>
      </c>
    </row>
    <row r="5320" spans="1:4" x14ac:dyDescent="0.2">
      <c r="A5320" t="s">
        <v>7586</v>
      </c>
      <c r="B5320" t="s">
        <v>2549</v>
      </c>
      <c r="C5320" t="s">
        <v>2546</v>
      </c>
      <c r="D5320" t="s">
        <v>9560</v>
      </c>
    </row>
    <row r="5321" spans="1:4" x14ac:dyDescent="0.2">
      <c r="A5321" t="s">
        <v>7587</v>
      </c>
      <c r="B5321" t="s">
        <v>2544</v>
      </c>
      <c r="C5321" t="s">
        <v>2563</v>
      </c>
      <c r="D5321" t="s">
        <v>9563</v>
      </c>
    </row>
    <row r="5322" spans="1:4" x14ac:dyDescent="0.2">
      <c r="A5322" t="s">
        <v>7588</v>
      </c>
      <c r="B5322" t="s">
        <v>2549</v>
      </c>
      <c r="C5322" t="s">
        <v>2563</v>
      </c>
      <c r="D5322" t="s">
        <v>9562</v>
      </c>
    </row>
    <row r="5323" spans="1:4" x14ac:dyDescent="0.2">
      <c r="A5323" t="s">
        <v>7589</v>
      </c>
      <c r="B5323" t="s">
        <v>2549</v>
      </c>
      <c r="C5323" t="s">
        <v>2563</v>
      </c>
      <c r="D5323" t="s">
        <v>9562</v>
      </c>
    </row>
    <row r="5324" spans="1:4" x14ac:dyDescent="0.2">
      <c r="A5324" t="s">
        <v>7590</v>
      </c>
      <c r="B5324" t="s">
        <v>2549</v>
      </c>
      <c r="C5324" t="s">
        <v>2563</v>
      </c>
      <c r="D5324" t="s">
        <v>9562</v>
      </c>
    </row>
    <row r="5325" spans="1:4" x14ac:dyDescent="0.2">
      <c r="A5325" t="s">
        <v>7591</v>
      </c>
      <c r="B5325" t="s">
        <v>2549</v>
      </c>
      <c r="C5325" t="s">
        <v>2563</v>
      </c>
      <c r="D5325" t="s">
        <v>9562</v>
      </c>
    </row>
    <row r="5326" spans="1:4" x14ac:dyDescent="0.2">
      <c r="A5326" t="s">
        <v>7592</v>
      </c>
      <c r="B5326" t="s">
        <v>2549</v>
      </c>
      <c r="C5326" t="s">
        <v>2563</v>
      </c>
      <c r="D5326" t="s">
        <v>9562</v>
      </c>
    </row>
    <row r="5327" spans="1:4" x14ac:dyDescent="0.2">
      <c r="A5327" t="s">
        <v>7593</v>
      </c>
      <c r="B5327" t="s">
        <v>2549</v>
      </c>
      <c r="C5327" t="s">
        <v>2563</v>
      </c>
      <c r="D5327" t="s">
        <v>9562</v>
      </c>
    </row>
    <row r="5328" spans="1:4" x14ac:dyDescent="0.2">
      <c r="A5328" t="s">
        <v>7594</v>
      </c>
      <c r="B5328" t="s">
        <v>2549</v>
      </c>
      <c r="C5328" t="s">
        <v>2563</v>
      </c>
      <c r="D5328" t="s">
        <v>9562</v>
      </c>
    </row>
    <row r="5329" spans="1:4" x14ac:dyDescent="0.2">
      <c r="A5329" t="s">
        <v>7595</v>
      </c>
      <c r="B5329" t="s">
        <v>2549</v>
      </c>
      <c r="C5329" t="s">
        <v>2563</v>
      </c>
      <c r="D5329" t="s">
        <v>9562</v>
      </c>
    </row>
    <row r="5330" spans="1:4" x14ac:dyDescent="0.2">
      <c r="A5330" t="s">
        <v>7596</v>
      </c>
      <c r="B5330" t="s">
        <v>2544</v>
      </c>
      <c r="C5330" t="s">
        <v>2563</v>
      </c>
      <c r="D5330" t="s">
        <v>9563</v>
      </c>
    </row>
    <row r="5331" spans="1:4" x14ac:dyDescent="0.2">
      <c r="A5331" t="s">
        <v>7597</v>
      </c>
      <c r="B5331" t="s">
        <v>2544</v>
      </c>
      <c r="C5331" t="s">
        <v>2546</v>
      </c>
      <c r="D5331" t="s">
        <v>9561</v>
      </c>
    </row>
    <row r="5332" spans="1:4" x14ac:dyDescent="0.2">
      <c r="A5332" t="s">
        <v>7598</v>
      </c>
      <c r="B5332" t="s">
        <v>2544</v>
      </c>
      <c r="C5332" t="s">
        <v>2546</v>
      </c>
      <c r="D5332" t="s">
        <v>9561</v>
      </c>
    </row>
    <row r="5333" spans="1:4" x14ac:dyDescent="0.2">
      <c r="A5333" t="s">
        <v>7599</v>
      </c>
      <c r="B5333" t="s">
        <v>2544</v>
      </c>
      <c r="C5333" t="s">
        <v>2546</v>
      </c>
      <c r="D5333" t="s">
        <v>9561</v>
      </c>
    </row>
    <row r="5334" spans="1:4" x14ac:dyDescent="0.2">
      <c r="A5334" t="s">
        <v>7600</v>
      </c>
      <c r="B5334" t="s">
        <v>2549</v>
      </c>
      <c r="C5334" t="s">
        <v>2546</v>
      </c>
      <c r="D5334" t="s">
        <v>9560</v>
      </c>
    </row>
    <row r="5335" spans="1:4" x14ac:dyDescent="0.2">
      <c r="A5335" t="s">
        <v>7601</v>
      </c>
      <c r="B5335" t="s">
        <v>2549</v>
      </c>
      <c r="C5335" t="s">
        <v>2546</v>
      </c>
      <c r="D5335" t="s">
        <v>9560</v>
      </c>
    </row>
    <row r="5336" spans="1:4" x14ac:dyDescent="0.2">
      <c r="A5336" t="s">
        <v>7602</v>
      </c>
      <c r="B5336" t="s">
        <v>2544</v>
      </c>
      <c r="C5336" t="s">
        <v>2563</v>
      </c>
      <c r="D5336" t="s">
        <v>9563</v>
      </c>
    </row>
    <row r="5337" spans="1:4" x14ac:dyDescent="0.2">
      <c r="A5337" t="s">
        <v>7603</v>
      </c>
      <c r="B5337" t="s">
        <v>2544</v>
      </c>
      <c r="C5337" t="s">
        <v>2546</v>
      </c>
      <c r="D5337" t="s">
        <v>9561</v>
      </c>
    </row>
    <row r="5338" spans="1:4" x14ac:dyDescent="0.2">
      <c r="A5338" t="s">
        <v>7604</v>
      </c>
      <c r="B5338" t="s">
        <v>2544</v>
      </c>
      <c r="C5338" t="s">
        <v>2563</v>
      </c>
      <c r="D5338" t="s">
        <v>9563</v>
      </c>
    </row>
    <row r="5339" spans="1:4" x14ac:dyDescent="0.2">
      <c r="A5339" t="s">
        <v>7605</v>
      </c>
      <c r="B5339" t="s">
        <v>2544</v>
      </c>
      <c r="C5339" t="s">
        <v>2546</v>
      </c>
      <c r="D5339" t="s">
        <v>9561</v>
      </c>
    </row>
    <row r="5340" spans="1:4" x14ac:dyDescent="0.2">
      <c r="A5340" t="s">
        <v>7606</v>
      </c>
      <c r="B5340" t="s">
        <v>2544</v>
      </c>
      <c r="C5340" t="s">
        <v>2546</v>
      </c>
      <c r="D5340" t="s">
        <v>9561</v>
      </c>
    </row>
    <row r="5341" spans="1:4" x14ac:dyDescent="0.2">
      <c r="A5341" t="s">
        <v>7607</v>
      </c>
      <c r="B5341" t="s">
        <v>2544</v>
      </c>
      <c r="C5341" t="s">
        <v>2546</v>
      </c>
      <c r="D5341" t="s">
        <v>9561</v>
      </c>
    </row>
    <row r="5342" spans="1:4" x14ac:dyDescent="0.2">
      <c r="A5342" t="s">
        <v>7608</v>
      </c>
      <c r="B5342" t="s">
        <v>2549</v>
      </c>
      <c r="C5342" t="s">
        <v>2546</v>
      </c>
      <c r="D5342" t="s">
        <v>9560</v>
      </c>
    </row>
    <row r="5343" spans="1:4" x14ac:dyDescent="0.2">
      <c r="A5343" t="s">
        <v>7609</v>
      </c>
      <c r="B5343" t="s">
        <v>2544</v>
      </c>
      <c r="C5343" t="s">
        <v>2563</v>
      </c>
      <c r="D5343" t="s">
        <v>9563</v>
      </c>
    </row>
    <row r="5344" spans="1:4" x14ac:dyDescent="0.2">
      <c r="A5344" t="s">
        <v>7610</v>
      </c>
      <c r="B5344" t="s">
        <v>2544</v>
      </c>
      <c r="C5344" t="s">
        <v>2546</v>
      </c>
      <c r="D5344" t="s">
        <v>9561</v>
      </c>
    </row>
    <row r="5345" spans="1:4" x14ac:dyDescent="0.2">
      <c r="A5345" t="s">
        <v>7611</v>
      </c>
      <c r="B5345" t="s">
        <v>2549</v>
      </c>
      <c r="C5345" t="s">
        <v>2546</v>
      </c>
      <c r="D5345" t="s">
        <v>9560</v>
      </c>
    </row>
    <row r="5346" spans="1:4" x14ac:dyDescent="0.2">
      <c r="A5346" t="s">
        <v>7612</v>
      </c>
      <c r="B5346" t="s">
        <v>2549</v>
      </c>
      <c r="C5346" t="s">
        <v>2546</v>
      </c>
      <c r="D5346" t="s">
        <v>9560</v>
      </c>
    </row>
    <row r="5347" spans="1:4" x14ac:dyDescent="0.2">
      <c r="A5347" t="s">
        <v>7613</v>
      </c>
      <c r="B5347" t="s">
        <v>2549</v>
      </c>
      <c r="C5347" t="s">
        <v>2563</v>
      </c>
      <c r="D5347" t="s">
        <v>9562</v>
      </c>
    </row>
    <row r="5348" spans="1:4" x14ac:dyDescent="0.2">
      <c r="A5348" t="s">
        <v>7614</v>
      </c>
      <c r="B5348" t="s">
        <v>2549</v>
      </c>
      <c r="C5348" t="s">
        <v>2563</v>
      </c>
      <c r="D5348" t="s">
        <v>9562</v>
      </c>
    </row>
    <row r="5349" spans="1:4" x14ac:dyDescent="0.2">
      <c r="A5349" t="s">
        <v>7615</v>
      </c>
      <c r="B5349" t="s">
        <v>2549</v>
      </c>
      <c r="C5349" t="s">
        <v>2563</v>
      </c>
      <c r="D5349" t="s">
        <v>9562</v>
      </c>
    </row>
    <row r="5350" spans="1:4" x14ac:dyDescent="0.2">
      <c r="A5350" t="s">
        <v>7616</v>
      </c>
      <c r="B5350" t="s">
        <v>2549</v>
      </c>
      <c r="C5350" t="s">
        <v>2563</v>
      </c>
      <c r="D5350" t="s">
        <v>9562</v>
      </c>
    </row>
    <row r="5351" spans="1:4" x14ac:dyDescent="0.2">
      <c r="A5351" t="s">
        <v>7617</v>
      </c>
      <c r="B5351" t="s">
        <v>2544</v>
      </c>
      <c r="C5351" t="s">
        <v>2546</v>
      </c>
      <c r="D5351" t="s">
        <v>9561</v>
      </c>
    </row>
    <row r="5352" spans="1:4" x14ac:dyDescent="0.2">
      <c r="A5352" t="s">
        <v>7618</v>
      </c>
      <c r="B5352" t="s">
        <v>2549</v>
      </c>
      <c r="C5352" t="s">
        <v>2546</v>
      </c>
      <c r="D5352" t="s">
        <v>9560</v>
      </c>
    </row>
    <row r="5353" spans="1:4" x14ac:dyDescent="0.2">
      <c r="A5353" t="s">
        <v>7619</v>
      </c>
      <c r="B5353" t="s">
        <v>2544</v>
      </c>
      <c r="C5353" t="s">
        <v>2546</v>
      </c>
      <c r="D5353" t="s">
        <v>9561</v>
      </c>
    </row>
    <row r="5354" spans="1:4" x14ac:dyDescent="0.2">
      <c r="A5354" t="s">
        <v>7620</v>
      </c>
      <c r="B5354" t="s">
        <v>2549</v>
      </c>
      <c r="C5354" t="s">
        <v>2563</v>
      </c>
      <c r="D5354" t="s">
        <v>9562</v>
      </c>
    </row>
    <row r="5355" spans="1:4" x14ac:dyDescent="0.2">
      <c r="A5355" t="s">
        <v>7621</v>
      </c>
      <c r="B5355" t="s">
        <v>2549</v>
      </c>
      <c r="C5355" t="s">
        <v>2546</v>
      </c>
      <c r="D5355" t="s">
        <v>9560</v>
      </c>
    </row>
    <row r="5356" spans="1:4" x14ac:dyDescent="0.2">
      <c r="A5356" t="s">
        <v>7622</v>
      </c>
      <c r="B5356" t="s">
        <v>2549</v>
      </c>
      <c r="C5356" t="s">
        <v>2546</v>
      </c>
      <c r="D5356" t="s">
        <v>9560</v>
      </c>
    </row>
    <row r="5357" spans="1:4" x14ac:dyDescent="0.2">
      <c r="A5357" t="s">
        <v>7623</v>
      </c>
      <c r="B5357" t="s">
        <v>2549</v>
      </c>
      <c r="C5357" t="s">
        <v>2546</v>
      </c>
      <c r="D5357" t="s">
        <v>9560</v>
      </c>
    </row>
    <row r="5358" spans="1:4" x14ac:dyDescent="0.2">
      <c r="A5358" t="s">
        <v>7624</v>
      </c>
      <c r="B5358" t="s">
        <v>2549</v>
      </c>
      <c r="C5358" t="s">
        <v>2546</v>
      </c>
      <c r="D5358" t="s">
        <v>9560</v>
      </c>
    </row>
    <row r="5359" spans="1:4" x14ac:dyDescent="0.2">
      <c r="A5359" t="s">
        <v>7625</v>
      </c>
      <c r="B5359" t="s">
        <v>2544</v>
      </c>
      <c r="C5359" t="s">
        <v>2546</v>
      </c>
      <c r="D5359" t="s">
        <v>9561</v>
      </c>
    </row>
    <row r="5360" spans="1:4" x14ac:dyDescent="0.2">
      <c r="A5360" t="s">
        <v>7626</v>
      </c>
      <c r="B5360" t="s">
        <v>2544</v>
      </c>
      <c r="C5360" t="s">
        <v>2546</v>
      </c>
      <c r="D5360" t="s">
        <v>9561</v>
      </c>
    </row>
    <row r="5361" spans="1:4" x14ac:dyDescent="0.2">
      <c r="A5361" t="s">
        <v>7627</v>
      </c>
      <c r="B5361" t="s">
        <v>2544</v>
      </c>
      <c r="C5361" t="s">
        <v>2546</v>
      </c>
      <c r="D5361" t="s">
        <v>9561</v>
      </c>
    </row>
    <row r="5362" spans="1:4" x14ac:dyDescent="0.2">
      <c r="A5362" t="s">
        <v>7628</v>
      </c>
      <c r="B5362" t="s">
        <v>2549</v>
      </c>
      <c r="C5362" t="s">
        <v>2546</v>
      </c>
      <c r="D5362" t="s">
        <v>9560</v>
      </c>
    </row>
    <row r="5363" spans="1:4" x14ac:dyDescent="0.2">
      <c r="A5363" t="s">
        <v>7629</v>
      </c>
      <c r="B5363" t="s">
        <v>2549</v>
      </c>
      <c r="C5363" t="s">
        <v>2546</v>
      </c>
      <c r="D5363" t="s">
        <v>9560</v>
      </c>
    </row>
    <row r="5364" spans="1:4" x14ac:dyDescent="0.2">
      <c r="A5364" t="s">
        <v>7630</v>
      </c>
      <c r="B5364" t="s">
        <v>2549</v>
      </c>
      <c r="C5364" t="s">
        <v>2546</v>
      </c>
      <c r="D5364" t="s">
        <v>9560</v>
      </c>
    </row>
    <row r="5365" spans="1:4" x14ac:dyDescent="0.2">
      <c r="A5365" t="s">
        <v>7631</v>
      </c>
      <c r="B5365" t="s">
        <v>2549</v>
      </c>
      <c r="C5365" t="s">
        <v>2546</v>
      </c>
      <c r="D5365" t="s">
        <v>9560</v>
      </c>
    </row>
    <row r="5366" spans="1:4" x14ac:dyDescent="0.2">
      <c r="A5366" t="s">
        <v>7632</v>
      </c>
      <c r="B5366" t="s">
        <v>2549</v>
      </c>
      <c r="C5366" t="s">
        <v>2546</v>
      </c>
      <c r="D5366" t="s">
        <v>9560</v>
      </c>
    </row>
    <row r="5367" spans="1:4" x14ac:dyDescent="0.2">
      <c r="A5367" t="s">
        <v>7633</v>
      </c>
      <c r="B5367" t="s">
        <v>2549</v>
      </c>
      <c r="C5367" t="s">
        <v>2546</v>
      </c>
      <c r="D5367" t="s">
        <v>9560</v>
      </c>
    </row>
    <row r="5368" spans="1:4" x14ac:dyDescent="0.2">
      <c r="A5368" t="s">
        <v>7634</v>
      </c>
      <c r="B5368" t="s">
        <v>2549</v>
      </c>
      <c r="C5368" t="s">
        <v>2546</v>
      </c>
      <c r="D5368" t="s">
        <v>9560</v>
      </c>
    </row>
    <row r="5369" spans="1:4" x14ac:dyDescent="0.2">
      <c r="A5369" t="s">
        <v>7635</v>
      </c>
      <c r="B5369" t="s">
        <v>2544</v>
      </c>
      <c r="C5369" t="s">
        <v>2546</v>
      </c>
      <c r="D5369" t="s">
        <v>9561</v>
      </c>
    </row>
    <row r="5370" spans="1:4" x14ac:dyDescent="0.2">
      <c r="A5370" t="s">
        <v>7636</v>
      </c>
      <c r="B5370" t="s">
        <v>2549</v>
      </c>
      <c r="C5370" t="s">
        <v>2546</v>
      </c>
      <c r="D5370" t="s">
        <v>9560</v>
      </c>
    </row>
    <row r="5371" spans="1:4" x14ac:dyDescent="0.2">
      <c r="A5371" t="s">
        <v>7637</v>
      </c>
      <c r="B5371" t="s">
        <v>2549</v>
      </c>
      <c r="C5371" t="s">
        <v>2546</v>
      </c>
      <c r="D5371" t="s">
        <v>9560</v>
      </c>
    </row>
    <row r="5372" spans="1:4" x14ac:dyDescent="0.2">
      <c r="A5372" t="s">
        <v>7638</v>
      </c>
      <c r="B5372" t="s">
        <v>2549</v>
      </c>
      <c r="C5372" t="s">
        <v>2546</v>
      </c>
      <c r="D5372" t="s">
        <v>9560</v>
      </c>
    </row>
    <row r="5373" spans="1:4" x14ac:dyDescent="0.2">
      <c r="A5373" t="s">
        <v>7639</v>
      </c>
      <c r="B5373" t="s">
        <v>2549</v>
      </c>
      <c r="C5373" t="s">
        <v>2546</v>
      </c>
      <c r="D5373" t="s">
        <v>9560</v>
      </c>
    </row>
    <row r="5374" spans="1:4" x14ac:dyDescent="0.2">
      <c r="A5374" t="s">
        <v>7640</v>
      </c>
      <c r="B5374" t="s">
        <v>2549</v>
      </c>
      <c r="C5374" t="s">
        <v>2546</v>
      </c>
      <c r="D5374" t="s">
        <v>9560</v>
      </c>
    </row>
    <row r="5375" spans="1:4" x14ac:dyDescent="0.2">
      <c r="A5375" t="s">
        <v>7641</v>
      </c>
      <c r="B5375" t="s">
        <v>2549</v>
      </c>
      <c r="C5375" t="s">
        <v>2563</v>
      </c>
      <c r="D5375" t="s">
        <v>9562</v>
      </c>
    </row>
    <row r="5376" spans="1:4" x14ac:dyDescent="0.2">
      <c r="A5376" t="s">
        <v>7642</v>
      </c>
      <c r="B5376" t="s">
        <v>2549</v>
      </c>
      <c r="C5376" t="s">
        <v>2546</v>
      </c>
      <c r="D5376" t="s">
        <v>9560</v>
      </c>
    </row>
    <row r="5377" spans="1:4" x14ac:dyDescent="0.2">
      <c r="A5377" t="s">
        <v>7643</v>
      </c>
      <c r="B5377" t="s">
        <v>2549</v>
      </c>
      <c r="C5377" t="s">
        <v>2546</v>
      </c>
      <c r="D5377" t="s">
        <v>9560</v>
      </c>
    </row>
    <row r="5378" spans="1:4" x14ac:dyDescent="0.2">
      <c r="A5378" t="s">
        <v>7644</v>
      </c>
      <c r="B5378" t="s">
        <v>2549</v>
      </c>
      <c r="C5378" t="s">
        <v>2546</v>
      </c>
      <c r="D5378" t="s">
        <v>9560</v>
      </c>
    </row>
    <row r="5379" spans="1:4" x14ac:dyDescent="0.2">
      <c r="A5379" t="s">
        <v>7645</v>
      </c>
      <c r="B5379" t="s">
        <v>2549</v>
      </c>
      <c r="C5379" t="s">
        <v>2546</v>
      </c>
      <c r="D5379" t="s">
        <v>9560</v>
      </c>
    </row>
    <row r="5380" spans="1:4" x14ac:dyDescent="0.2">
      <c r="A5380" t="s">
        <v>7646</v>
      </c>
      <c r="B5380" t="s">
        <v>2549</v>
      </c>
      <c r="C5380" t="s">
        <v>2546</v>
      </c>
      <c r="D5380" t="s">
        <v>9560</v>
      </c>
    </row>
    <row r="5381" spans="1:4" x14ac:dyDescent="0.2">
      <c r="A5381" t="s">
        <v>7647</v>
      </c>
      <c r="B5381" t="s">
        <v>2544</v>
      </c>
      <c r="C5381" t="s">
        <v>2563</v>
      </c>
      <c r="D5381" t="s">
        <v>9563</v>
      </c>
    </row>
    <row r="5382" spans="1:4" x14ac:dyDescent="0.2">
      <c r="A5382" t="s">
        <v>7648</v>
      </c>
      <c r="B5382" t="s">
        <v>2549</v>
      </c>
      <c r="C5382" t="s">
        <v>2563</v>
      </c>
      <c r="D5382" t="s">
        <v>9562</v>
      </c>
    </row>
    <row r="5383" spans="1:4" x14ac:dyDescent="0.2">
      <c r="A5383" t="s">
        <v>7649</v>
      </c>
      <c r="B5383" t="s">
        <v>2544</v>
      </c>
      <c r="C5383" t="s">
        <v>2546</v>
      </c>
      <c r="D5383" t="s">
        <v>9561</v>
      </c>
    </row>
    <row r="5384" spans="1:4" x14ac:dyDescent="0.2">
      <c r="A5384" t="s">
        <v>7650</v>
      </c>
      <c r="B5384" t="s">
        <v>2549</v>
      </c>
      <c r="C5384" t="s">
        <v>2563</v>
      </c>
      <c r="D5384" t="s">
        <v>9562</v>
      </c>
    </row>
    <row r="5385" spans="1:4" x14ac:dyDescent="0.2">
      <c r="A5385" t="s">
        <v>7651</v>
      </c>
      <c r="B5385" t="s">
        <v>2549</v>
      </c>
      <c r="C5385" t="s">
        <v>2563</v>
      </c>
      <c r="D5385" t="s">
        <v>9562</v>
      </c>
    </row>
    <row r="5386" spans="1:4" x14ac:dyDescent="0.2">
      <c r="A5386" t="s">
        <v>7652</v>
      </c>
      <c r="B5386" t="s">
        <v>2549</v>
      </c>
      <c r="C5386" t="s">
        <v>2563</v>
      </c>
      <c r="D5386" t="s">
        <v>9562</v>
      </c>
    </row>
    <row r="5387" spans="1:4" x14ac:dyDescent="0.2">
      <c r="A5387" t="s">
        <v>7653</v>
      </c>
      <c r="B5387" t="s">
        <v>2549</v>
      </c>
      <c r="C5387" t="s">
        <v>2563</v>
      </c>
      <c r="D5387" t="s">
        <v>9562</v>
      </c>
    </row>
    <row r="5388" spans="1:4" x14ac:dyDescent="0.2">
      <c r="A5388" t="s">
        <v>7654</v>
      </c>
      <c r="B5388" t="s">
        <v>2549</v>
      </c>
      <c r="C5388" t="s">
        <v>2563</v>
      </c>
      <c r="D5388" t="s">
        <v>9562</v>
      </c>
    </row>
    <row r="5389" spans="1:4" x14ac:dyDescent="0.2">
      <c r="A5389" t="s">
        <v>7655</v>
      </c>
      <c r="B5389" t="s">
        <v>2549</v>
      </c>
      <c r="C5389" t="s">
        <v>2563</v>
      </c>
      <c r="D5389" t="s">
        <v>9562</v>
      </c>
    </row>
    <row r="5390" spans="1:4" x14ac:dyDescent="0.2">
      <c r="A5390" t="s">
        <v>7656</v>
      </c>
      <c r="B5390" t="s">
        <v>2544</v>
      </c>
      <c r="C5390" t="s">
        <v>2563</v>
      </c>
      <c r="D5390" t="s">
        <v>9563</v>
      </c>
    </row>
    <row r="5391" spans="1:4" x14ac:dyDescent="0.2">
      <c r="A5391" t="s">
        <v>7657</v>
      </c>
      <c r="B5391" t="s">
        <v>2549</v>
      </c>
      <c r="C5391" t="s">
        <v>2546</v>
      </c>
      <c r="D5391" t="s">
        <v>9560</v>
      </c>
    </row>
    <row r="5392" spans="1:4" x14ac:dyDescent="0.2">
      <c r="A5392" t="s">
        <v>7658</v>
      </c>
      <c r="B5392" t="s">
        <v>2544</v>
      </c>
      <c r="C5392" t="s">
        <v>2563</v>
      </c>
      <c r="D5392" t="s">
        <v>9563</v>
      </c>
    </row>
    <row r="5393" spans="1:4" x14ac:dyDescent="0.2">
      <c r="A5393" t="s">
        <v>7659</v>
      </c>
      <c r="B5393" t="s">
        <v>2549</v>
      </c>
      <c r="C5393" t="s">
        <v>2563</v>
      </c>
      <c r="D5393" t="s">
        <v>9562</v>
      </c>
    </row>
    <row r="5394" spans="1:4" x14ac:dyDescent="0.2">
      <c r="A5394" t="s">
        <v>7660</v>
      </c>
      <c r="B5394" t="s">
        <v>2549</v>
      </c>
      <c r="C5394" t="s">
        <v>2563</v>
      </c>
      <c r="D5394" t="s">
        <v>9562</v>
      </c>
    </row>
    <row r="5395" spans="1:4" x14ac:dyDescent="0.2">
      <c r="A5395" t="s">
        <v>7661</v>
      </c>
      <c r="B5395" t="s">
        <v>2549</v>
      </c>
      <c r="C5395" t="s">
        <v>2563</v>
      </c>
      <c r="D5395" t="s">
        <v>9562</v>
      </c>
    </row>
    <row r="5396" spans="1:4" x14ac:dyDescent="0.2">
      <c r="A5396" t="s">
        <v>7663</v>
      </c>
      <c r="B5396" t="s">
        <v>2549</v>
      </c>
      <c r="C5396" t="s">
        <v>2563</v>
      </c>
      <c r="D5396" t="s">
        <v>9562</v>
      </c>
    </row>
    <row r="5397" spans="1:4" x14ac:dyDescent="0.2">
      <c r="A5397" t="s">
        <v>7662</v>
      </c>
      <c r="B5397" t="s">
        <v>2549</v>
      </c>
      <c r="C5397" t="s">
        <v>2546</v>
      </c>
      <c r="D5397" t="s">
        <v>9560</v>
      </c>
    </row>
    <row r="5398" spans="1:4" x14ac:dyDescent="0.2">
      <c r="A5398" t="s">
        <v>7664</v>
      </c>
      <c r="B5398" t="s">
        <v>2549</v>
      </c>
      <c r="C5398" t="s">
        <v>2563</v>
      </c>
      <c r="D5398" t="s">
        <v>9562</v>
      </c>
    </row>
    <row r="5399" spans="1:4" x14ac:dyDescent="0.2">
      <c r="A5399" t="s">
        <v>7665</v>
      </c>
      <c r="B5399" t="s">
        <v>2549</v>
      </c>
      <c r="C5399" t="s">
        <v>2563</v>
      </c>
      <c r="D5399" t="s">
        <v>9562</v>
      </c>
    </row>
    <row r="5400" spans="1:4" x14ac:dyDescent="0.2">
      <c r="A5400" t="s">
        <v>7666</v>
      </c>
      <c r="B5400" t="s">
        <v>2549</v>
      </c>
      <c r="C5400" t="s">
        <v>2563</v>
      </c>
      <c r="D5400" t="s">
        <v>9562</v>
      </c>
    </row>
    <row r="5401" spans="1:4" x14ac:dyDescent="0.2">
      <c r="A5401" t="s">
        <v>7668</v>
      </c>
      <c r="B5401" t="s">
        <v>2549</v>
      </c>
      <c r="C5401" t="s">
        <v>2563</v>
      </c>
      <c r="D5401" t="s">
        <v>9562</v>
      </c>
    </row>
    <row r="5402" spans="1:4" x14ac:dyDescent="0.2">
      <c r="A5402" t="s">
        <v>7667</v>
      </c>
      <c r="B5402" t="s">
        <v>2549</v>
      </c>
      <c r="C5402" t="s">
        <v>2563</v>
      </c>
      <c r="D5402" t="s">
        <v>9562</v>
      </c>
    </row>
    <row r="5403" spans="1:4" x14ac:dyDescent="0.2">
      <c r="A5403" t="s">
        <v>7669</v>
      </c>
      <c r="B5403" t="s">
        <v>2549</v>
      </c>
      <c r="C5403" t="s">
        <v>2563</v>
      </c>
      <c r="D5403" t="s">
        <v>9562</v>
      </c>
    </row>
    <row r="5404" spans="1:4" x14ac:dyDescent="0.2">
      <c r="A5404" t="s">
        <v>7670</v>
      </c>
      <c r="B5404" t="s">
        <v>2549</v>
      </c>
      <c r="C5404" t="s">
        <v>2546</v>
      </c>
      <c r="D5404" t="s">
        <v>9560</v>
      </c>
    </row>
    <row r="5405" spans="1:4" x14ac:dyDescent="0.2">
      <c r="A5405" t="s">
        <v>7671</v>
      </c>
      <c r="B5405" t="s">
        <v>2549</v>
      </c>
      <c r="C5405" t="s">
        <v>2546</v>
      </c>
      <c r="D5405" t="s">
        <v>9560</v>
      </c>
    </row>
    <row r="5406" spans="1:4" x14ac:dyDescent="0.2">
      <c r="A5406" t="s">
        <v>7672</v>
      </c>
      <c r="B5406" t="s">
        <v>2549</v>
      </c>
      <c r="C5406" t="s">
        <v>2546</v>
      </c>
      <c r="D5406" t="s">
        <v>9560</v>
      </c>
    </row>
    <row r="5407" spans="1:4" x14ac:dyDescent="0.2">
      <c r="A5407" t="s">
        <v>7673</v>
      </c>
      <c r="B5407" t="s">
        <v>2549</v>
      </c>
      <c r="C5407" t="s">
        <v>2546</v>
      </c>
      <c r="D5407" t="s">
        <v>9560</v>
      </c>
    </row>
    <row r="5408" spans="1:4" x14ac:dyDescent="0.2">
      <c r="A5408" t="s">
        <v>7674</v>
      </c>
      <c r="B5408" t="s">
        <v>2549</v>
      </c>
      <c r="C5408" t="s">
        <v>2546</v>
      </c>
      <c r="D5408" t="s">
        <v>9560</v>
      </c>
    </row>
    <row r="5409" spans="1:4" x14ac:dyDescent="0.2">
      <c r="A5409" t="s">
        <v>7675</v>
      </c>
      <c r="B5409" t="s">
        <v>2549</v>
      </c>
      <c r="C5409" t="s">
        <v>2546</v>
      </c>
      <c r="D5409" t="s">
        <v>9560</v>
      </c>
    </row>
    <row r="5410" spans="1:4" x14ac:dyDescent="0.2">
      <c r="A5410" t="s">
        <v>7676</v>
      </c>
      <c r="B5410" t="s">
        <v>2549</v>
      </c>
      <c r="C5410" t="s">
        <v>2546</v>
      </c>
      <c r="D5410" t="s">
        <v>9560</v>
      </c>
    </row>
    <row r="5411" spans="1:4" x14ac:dyDescent="0.2">
      <c r="A5411" t="s">
        <v>7677</v>
      </c>
      <c r="B5411" t="s">
        <v>2549</v>
      </c>
      <c r="C5411" t="s">
        <v>2546</v>
      </c>
      <c r="D5411" t="s">
        <v>9560</v>
      </c>
    </row>
    <row r="5412" spans="1:4" x14ac:dyDescent="0.2">
      <c r="A5412" t="s">
        <v>7678</v>
      </c>
      <c r="B5412" t="s">
        <v>2549</v>
      </c>
      <c r="C5412" t="s">
        <v>2546</v>
      </c>
      <c r="D5412" t="s">
        <v>9560</v>
      </c>
    </row>
    <row r="5413" spans="1:4" x14ac:dyDescent="0.2">
      <c r="A5413" t="s">
        <v>7679</v>
      </c>
      <c r="B5413" t="s">
        <v>2549</v>
      </c>
      <c r="C5413" t="s">
        <v>2563</v>
      </c>
      <c r="D5413" t="s">
        <v>9562</v>
      </c>
    </row>
    <row r="5414" spans="1:4" x14ac:dyDescent="0.2">
      <c r="A5414" t="s">
        <v>7680</v>
      </c>
      <c r="B5414" t="s">
        <v>2549</v>
      </c>
      <c r="C5414" t="s">
        <v>2563</v>
      </c>
      <c r="D5414" t="s">
        <v>9562</v>
      </c>
    </row>
    <row r="5415" spans="1:4" x14ac:dyDescent="0.2">
      <c r="A5415" t="s">
        <v>7681</v>
      </c>
      <c r="B5415" t="s">
        <v>2549</v>
      </c>
      <c r="C5415" t="s">
        <v>2563</v>
      </c>
      <c r="D5415" t="s">
        <v>9562</v>
      </c>
    </row>
    <row r="5416" spans="1:4" x14ac:dyDescent="0.2">
      <c r="A5416" t="s">
        <v>7682</v>
      </c>
      <c r="B5416" t="s">
        <v>2544</v>
      </c>
      <c r="C5416" t="s">
        <v>2563</v>
      </c>
      <c r="D5416" t="s">
        <v>9563</v>
      </c>
    </row>
    <row r="5417" spans="1:4" x14ac:dyDescent="0.2">
      <c r="A5417" t="s">
        <v>7683</v>
      </c>
      <c r="B5417" t="s">
        <v>2544</v>
      </c>
      <c r="C5417" t="s">
        <v>2563</v>
      </c>
      <c r="D5417" t="s">
        <v>9563</v>
      </c>
    </row>
    <row r="5418" spans="1:4" x14ac:dyDescent="0.2">
      <c r="A5418" t="s">
        <v>7684</v>
      </c>
      <c r="B5418" t="s">
        <v>2549</v>
      </c>
      <c r="C5418" t="s">
        <v>2546</v>
      </c>
      <c r="D5418" t="s">
        <v>9560</v>
      </c>
    </row>
    <row r="5419" spans="1:4" x14ac:dyDescent="0.2">
      <c r="A5419" t="s">
        <v>7685</v>
      </c>
      <c r="B5419" t="s">
        <v>2549</v>
      </c>
      <c r="C5419" t="s">
        <v>2546</v>
      </c>
      <c r="D5419" t="s">
        <v>9560</v>
      </c>
    </row>
    <row r="5420" spans="1:4" x14ac:dyDescent="0.2">
      <c r="A5420" t="s">
        <v>7686</v>
      </c>
      <c r="B5420" t="s">
        <v>2549</v>
      </c>
      <c r="C5420" t="s">
        <v>2546</v>
      </c>
      <c r="D5420" t="s">
        <v>9560</v>
      </c>
    </row>
    <row r="5421" spans="1:4" x14ac:dyDescent="0.2">
      <c r="A5421" t="s">
        <v>7687</v>
      </c>
      <c r="B5421" t="s">
        <v>2549</v>
      </c>
      <c r="C5421" t="s">
        <v>2546</v>
      </c>
      <c r="D5421" t="s">
        <v>9560</v>
      </c>
    </row>
    <row r="5422" spans="1:4" x14ac:dyDescent="0.2">
      <c r="A5422" t="s">
        <v>7688</v>
      </c>
      <c r="B5422" t="s">
        <v>2549</v>
      </c>
      <c r="C5422" t="s">
        <v>2546</v>
      </c>
      <c r="D5422" t="s">
        <v>9560</v>
      </c>
    </row>
    <row r="5423" spans="1:4" x14ac:dyDescent="0.2">
      <c r="A5423" t="s">
        <v>7689</v>
      </c>
      <c r="B5423" t="s">
        <v>2544</v>
      </c>
      <c r="C5423" t="s">
        <v>2563</v>
      </c>
      <c r="D5423" t="s">
        <v>9563</v>
      </c>
    </row>
    <row r="5424" spans="1:4" x14ac:dyDescent="0.2">
      <c r="A5424" t="s">
        <v>7690</v>
      </c>
      <c r="B5424" t="s">
        <v>2549</v>
      </c>
      <c r="C5424" t="s">
        <v>2563</v>
      </c>
      <c r="D5424" t="s">
        <v>9562</v>
      </c>
    </row>
    <row r="5425" spans="1:4" x14ac:dyDescent="0.2">
      <c r="A5425" t="s">
        <v>7691</v>
      </c>
      <c r="B5425" t="s">
        <v>2544</v>
      </c>
      <c r="C5425" t="s">
        <v>2546</v>
      </c>
      <c r="D5425" t="s">
        <v>9561</v>
      </c>
    </row>
    <row r="5426" spans="1:4" x14ac:dyDescent="0.2">
      <c r="A5426" t="s">
        <v>7692</v>
      </c>
      <c r="B5426" t="s">
        <v>2549</v>
      </c>
      <c r="C5426" t="s">
        <v>2546</v>
      </c>
      <c r="D5426" t="s">
        <v>9560</v>
      </c>
    </row>
    <row r="5427" spans="1:4" x14ac:dyDescent="0.2">
      <c r="A5427" t="s">
        <v>7693</v>
      </c>
      <c r="B5427" t="s">
        <v>2549</v>
      </c>
      <c r="C5427" t="s">
        <v>2546</v>
      </c>
      <c r="D5427" t="s">
        <v>9560</v>
      </c>
    </row>
    <row r="5428" spans="1:4" x14ac:dyDescent="0.2">
      <c r="A5428" t="s">
        <v>7694</v>
      </c>
      <c r="B5428" t="s">
        <v>2549</v>
      </c>
      <c r="C5428" t="s">
        <v>2546</v>
      </c>
      <c r="D5428" t="s">
        <v>9560</v>
      </c>
    </row>
    <row r="5429" spans="1:4" x14ac:dyDescent="0.2">
      <c r="A5429" t="s">
        <v>7695</v>
      </c>
      <c r="B5429" t="s">
        <v>2549</v>
      </c>
      <c r="C5429" t="s">
        <v>2546</v>
      </c>
      <c r="D5429" t="s">
        <v>9560</v>
      </c>
    </row>
    <row r="5430" spans="1:4" x14ac:dyDescent="0.2">
      <c r="A5430" t="s">
        <v>7696</v>
      </c>
      <c r="B5430" t="s">
        <v>2549</v>
      </c>
      <c r="C5430" t="s">
        <v>2546</v>
      </c>
      <c r="D5430" t="s">
        <v>9560</v>
      </c>
    </row>
    <row r="5431" spans="1:4" x14ac:dyDescent="0.2">
      <c r="A5431" t="s">
        <v>7697</v>
      </c>
      <c r="B5431" t="s">
        <v>2544</v>
      </c>
      <c r="C5431" t="s">
        <v>2546</v>
      </c>
      <c r="D5431" t="s">
        <v>9561</v>
      </c>
    </row>
    <row r="5432" spans="1:4" x14ac:dyDescent="0.2">
      <c r="A5432" t="s">
        <v>7698</v>
      </c>
      <c r="B5432" t="s">
        <v>2549</v>
      </c>
      <c r="C5432" t="s">
        <v>2546</v>
      </c>
      <c r="D5432" t="s">
        <v>9560</v>
      </c>
    </row>
    <row r="5433" spans="1:4" x14ac:dyDescent="0.2">
      <c r="A5433" t="s">
        <v>7699</v>
      </c>
      <c r="B5433" t="s">
        <v>2549</v>
      </c>
      <c r="C5433" t="s">
        <v>2546</v>
      </c>
      <c r="D5433" t="s">
        <v>9560</v>
      </c>
    </row>
    <row r="5434" spans="1:4" x14ac:dyDescent="0.2">
      <c r="A5434" t="s">
        <v>7701</v>
      </c>
      <c r="B5434" t="s">
        <v>2544</v>
      </c>
      <c r="C5434" t="s">
        <v>2546</v>
      </c>
      <c r="D5434" t="s">
        <v>9561</v>
      </c>
    </row>
    <row r="5435" spans="1:4" x14ac:dyDescent="0.2">
      <c r="A5435" t="s">
        <v>7702</v>
      </c>
      <c r="B5435" t="s">
        <v>2549</v>
      </c>
      <c r="C5435" t="s">
        <v>2546</v>
      </c>
      <c r="D5435" t="s">
        <v>9560</v>
      </c>
    </row>
    <row r="5436" spans="1:4" x14ac:dyDescent="0.2">
      <c r="A5436" t="s">
        <v>7703</v>
      </c>
      <c r="B5436" t="s">
        <v>2544</v>
      </c>
      <c r="C5436" t="s">
        <v>2546</v>
      </c>
      <c r="D5436" t="s">
        <v>9561</v>
      </c>
    </row>
    <row r="5437" spans="1:4" x14ac:dyDescent="0.2">
      <c r="A5437" t="s">
        <v>7704</v>
      </c>
      <c r="B5437" t="s">
        <v>2549</v>
      </c>
      <c r="C5437" t="s">
        <v>2546</v>
      </c>
      <c r="D5437" t="s">
        <v>9560</v>
      </c>
    </row>
    <row r="5438" spans="1:4" x14ac:dyDescent="0.2">
      <c r="A5438" t="s">
        <v>7705</v>
      </c>
      <c r="B5438" t="s">
        <v>2549</v>
      </c>
      <c r="C5438" t="s">
        <v>2546</v>
      </c>
      <c r="D5438" t="s">
        <v>9560</v>
      </c>
    </row>
    <row r="5439" spans="1:4" x14ac:dyDescent="0.2">
      <c r="A5439" t="s">
        <v>7706</v>
      </c>
      <c r="B5439" t="s">
        <v>2549</v>
      </c>
      <c r="C5439" t="s">
        <v>2546</v>
      </c>
      <c r="D5439" t="s">
        <v>9560</v>
      </c>
    </row>
    <row r="5440" spans="1:4" x14ac:dyDescent="0.2">
      <c r="A5440" t="s">
        <v>7707</v>
      </c>
      <c r="B5440" t="s">
        <v>2549</v>
      </c>
      <c r="C5440" t="s">
        <v>2546</v>
      </c>
      <c r="D5440" t="s">
        <v>9560</v>
      </c>
    </row>
    <row r="5441" spans="1:4" x14ac:dyDescent="0.2">
      <c r="A5441" t="s">
        <v>7708</v>
      </c>
      <c r="B5441" t="s">
        <v>2549</v>
      </c>
      <c r="C5441" t="s">
        <v>2546</v>
      </c>
      <c r="D5441" t="s">
        <v>9560</v>
      </c>
    </row>
    <row r="5442" spans="1:4" x14ac:dyDescent="0.2">
      <c r="A5442" t="s">
        <v>7700</v>
      </c>
      <c r="B5442" t="s">
        <v>2549</v>
      </c>
      <c r="C5442" t="s">
        <v>2546</v>
      </c>
      <c r="D5442" t="s">
        <v>9560</v>
      </c>
    </row>
    <row r="5443" spans="1:4" x14ac:dyDescent="0.2">
      <c r="A5443" t="s">
        <v>7709</v>
      </c>
      <c r="B5443" t="s">
        <v>2549</v>
      </c>
      <c r="C5443" t="s">
        <v>2546</v>
      </c>
      <c r="D5443" t="s">
        <v>9560</v>
      </c>
    </row>
    <row r="5444" spans="1:4" x14ac:dyDescent="0.2">
      <c r="A5444" t="s">
        <v>7710</v>
      </c>
      <c r="B5444" t="s">
        <v>2549</v>
      </c>
      <c r="C5444" t="s">
        <v>2546</v>
      </c>
      <c r="D5444" t="s">
        <v>9560</v>
      </c>
    </row>
    <row r="5445" spans="1:4" x14ac:dyDescent="0.2">
      <c r="A5445" t="s">
        <v>7711</v>
      </c>
      <c r="B5445" t="s">
        <v>2549</v>
      </c>
      <c r="C5445" t="s">
        <v>2546</v>
      </c>
      <c r="D5445" t="s">
        <v>9560</v>
      </c>
    </row>
    <row r="5446" spans="1:4" x14ac:dyDescent="0.2">
      <c r="A5446" t="s">
        <v>7712</v>
      </c>
      <c r="B5446" t="s">
        <v>2549</v>
      </c>
      <c r="C5446" t="s">
        <v>2546</v>
      </c>
      <c r="D5446" t="s">
        <v>9560</v>
      </c>
    </row>
    <row r="5447" spans="1:4" x14ac:dyDescent="0.2">
      <c r="A5447" t="s">
        <v>7713</v>
      </c>
      <c r="B5447" t="s">
        <v>2544</v>
      </c>
      <c r="C5447" t="s">
        <v>2563</v>
      </c>
      <c r="D5447" t="s">
        <v>9563</v>
      </c>
    </row>
    <row r="5448" spans="1:4" x14ac:dyDescent="0.2">
      <c r="A5448" t="s">
        <v>7714</v>
      </c>
      <c r="B5448" t="s">
        <v>2544</v>
      </c>
      <c r="C5448" t="s">
        <v>2546</v>
      </c>
      <c r="D5448" t="s">
        <v>9561</v>
      </c>
    </row>
    <row r="5449" spans="1:4" x14ac:dyDescent="0.2">
      <c r="A5449" t="s">
        <v>7715</v>
      </c>
      <c r="B5449" t="s">
        <v>2549</v>
      </c>
      <c r="C5449" t="s">
        <v>2546</v>
      </c>
      <c r="D5449" t="s">
        <v>9560</v>
      </c>
    </row>
    <row r="5450" spans="1:4" x14ac:dyDescent="0.2">
      <c r="A5450" t="s">
        <v>9846</v>
      </c>
      <c r="B5450" t="s">
        <v>2544</v>
      </c>
      <c r="C5450" t="s">
        <v>2588</v>
      </c>
      <c r="D5450" t="s">
        <v>9567</v>
      </c>
    </row>
    <row r="5451" spans="1:4" x14ac:dyDescent="0.2">
      <c r="A5451" t="s">
        <v>7716</v>
      </c>
      <c r="B5451" t="s">
        <v>2549</v>
      </c>
      <c r="C5451" t="s">
        <v>2546</v>
      </c>
      <c r="D5451" t="s">
        <v>9560</v>
      </c>
    </row>
    <row r="5452" spans="1:4" x14ac:dyDescent="0.2">
      <c r="A5452" t="s">
        <v>7717</v>
      </c>
      <c r="B5452" t="s">
        <v>2549</v>
      </c>
      <c r="C5452" t="s">
        <v>2546</v>
      </c>
      <c r="D5452" t="s">
        <v>9560</v>
      </c>
    </row>
    <row r="5453" spans="1:4" x14ac:dyDescent="0.2">
      <c r="A5453" t="s">
        <v>7718</v>
      </c>
      <c r="B5453" t="s">
        <v>2549</v>
      </c>
      <c r="C5453" t="s">
        <v>2546</v>
      </c>
      <c r="D5453" t="s">
        <v>9560</v>
      </c>
    </row>
    <row r="5454" spans="1:4" x14ac:dyDescent="0.2">
      <c r="A5454" t="s">
        <v>7719</v>
      </c>
      <c r="B5454" t="s">
        <v>2549</v>
      </c>
      <c r="C5454" t="s">
        <v>2546</v>
      </c>
      <c r="D5454" t="s">
        <v>9560</v>
      </c>
    </row>
    <row r="5455" spans="1:4" x14ac:dyDescent="0.2">
      <c r="A5455" t="s">
        <v>7720</v>
      </c>
      <c r="B5455" t="s">
        <v>2549</v>
      </c>
      <c r="C5455" t="s">
        <v>2546</v>
      </c>
      <c r="D5455" t="s">
        <v>9560</v>
      </c>
    </row>
    <row r="5456" spans="1:4" x14ac:dyDescent="0.2">
      <c r="A5456" t="s">
        <v>7721</v>
      </c>
      <c r="B5456" t="s">
        <v>2549</v>
      </c>
      <c r="C5456" t="s">
        <v>2546</v>
      </c>
      <c r="D5456" t="s">
        <v>9560</v>
      </c>
    </row>
    <row r="5457" spans="1:4" x14ac:dyDescent="0.2">
      <c r="A5457" t="s">
        <v>7722</v>
      </c>
      <c r="B5457" t="s">
        <v>2549</v>
      </c>
      <c r="C5457" t="s">
        <v>2546</v>
      </c>
      <c r="D5457" t="s">
        <v>9560</v>
      </c>
    </row>
    <row r="5458" spans="1:4" x14ac:dyDescent="0.2">
      <c r="A5458" t="s">
        <v>7723</v>
      </c>
      <c r="B5458" t="s">
        <v>2549</v>
      </c>
      <c r="C5458" t="s">
        <v>2546</v>
      </c>
      <c r="D5458" t="s">
        <v>9560</v>
      </c>
    </row>
    <row r="5459" spans="1:4" x14ac:dyDescent="0.2">
      <c r="A5459" t="s">
        <v>7724</v>
      </c>
      <c r="B5459" t="s">
        <v>2549</v>
      </c>
      <c r="C5459" t="s">
        <v>2546</v>
      </c>
      <c r="D5459" t="s">
        <v>9560</v>
      </c>
    </row>
    <row r="5460" spans="1:4" x14ac:dyDescent="0.2">
      <c r="A5460" t="s">
        <v>7725</v>
      </c>
      <c r="B5460" t="s">
        <v>2549</v>
      </c>
      <c r="C5460" t="s">
        <v>2546</v>
      </c>
      <c r="D5460" t="s">
        <v>9560</v>
      </c>
    </row>
    <row r="5461" spans="1:4" x14ac:dyDescent="0.2">
      <c r="A5461" t="s">
        <v>7726</v>
      </c>
      <c r="B5461" t="s">
        <v>2549</v>
      </c>
      <c r="C5461" t="s">
        <v>2546</v>
      </c>
      <c r="D5461" t="s">
        <v>9560</v>
      </c>
    </row>
    <row r="5462" spans="1:4" x14ac:dyDescent="0.2">
      <c r="A5462" t="s">
        <v>7727</v>
      </c>
      <c r="B5462" t="s">
        <v>2549</v>
      </c>
      <c r="C5462" t="s">
        <v>2546</v>
      </c>
      <c r="D5462" t="s">
        <v>9560</v>
      </c>
    </row>
    <row r="5463" spans="1:4" x14ac:dyDescent="0.2">
      <c r="A5463" t="s">
        <v>7728</v>
      </c>
      <c r="B5463" t="s">
        <v>2549</v>
      </c>
      <c r="C5463" t="s">
        <v>2546</v>
      </c>
      <c r="D5463" t="s">
        <v>9560</v>
      </c>
    </row>
    <row r="5464" spans="1:4" x14ac:dyDescent="0.2">
      <c r="A5464" t="s">
        <v>7729</v>
      </c>
      <c r="B5464" t="s">
        <v>2549</v>
      </c>
      <c r="C5464" t="s">
        <v>2546</v>
      </c>
      <c r="D5464" t="s">
        <v>9560</v>
      </c>
    </row>
    <row r="5465" spans="1:4" x14ac:dyDescent="0.2">
      <c r="A5465" t="s">
        <v>9847</v>
      </c>
      <c r="B5465" t="s">
        <v>2549</v>
      </c>
      <c r="C5465" t="s">
        <v>2588</v>
      </c>
      <c r="D5465" t="s">
        <v>9565</v>
      </c>
    </row>
    <row r="5466" spans="1:4" x14ac:dyDescent="0.2">
      <c r="A5466" t="s">
        <v>9848</v>
      </c>
      <c r="B5466" t="s">
        <v>2549</v>
      </c>
      <c r="C5466" t="s">
        <v>2588</v>
      </c>
      <c r="D5466" t="s">
        <v>9565</v>
      </c>
    </row>
    <row r="5467" spans="1:4" x14ac:dyDescent="0.2">
      <c r="A5467" t="s">
        <v>7730</v>
      </c>
      <c r="B5467" t="s">
        <v>2549</v>
      </c>
      <c r="C5467" t="s">
        <v>2546</v>
      </c>
      <c r="D5467" t="s">
        <v>9560</v>
      </c>
    </row>
    <row r="5468" spans="1:4" x14ac:dyDescent="0.2">
      <c r="A5468" t="s">
        <v>7731</v>
      </c>
      <c r="B5468" t="s">
        <v>2544</v>
      </c>
      <c r="C5468" t="s">
        <v>2546</v>
      </c>
      <c r="D5468" t="s">
        <v>9561</v>
      </c>
    </row>
    <row r="5469" spans="1:4" x14ac:dyDescent="0.2">
      <c r="A5469" t="s">
        <v>7732</v>
      </c>
      <c r="B5469" t="s">
        <v>2549</v>
      </c>
      <c r="C5469" t="s">
        <v>2563</v>
      </c>
      <c r="D5469" t="s">
        <v>9562</v>
      </c>
    </row>
    <row r="5470" spans="1:4" x14ac:dyDescent="0.2">
      <c r="A5470" t="s">
        <v>7733</v>
      </c>
      <c r="B5470" t="s">
        <v>2549</v>
      </c>
      <c r="C5470" t="s">
        <v>2563</v>
      </c>
      <c r="D5470" t="s">
        <v>9562</v>
      </c>
    </row>
    <row r="5471" spans="1:4" x14ac:dyDescent="0.2">
      <c r="A5471" t="s">
        <v>7734</v>
      </c>
      <c r="B5471" t="s">
        <v>2549</v>
      </c>
      <c r="C5471" t="s">
        <v>2563</v>
      </c>
      <c r="D5471" t="s">
        <v>9562</v>
      </c>
    </row>
    <row r="5472" spans="1:4" x14ac:dyDescent="0.2">
      <c r="A5472" t="s">
        <v>9849</v>
      </c>
      <c r="B5472" t="s">
        <v>2549</v>
      </c>
      <c r="C5472" t="s">
        <v>2588</v>
      </c>
      <c r="D5472" t="s">
        <v>9565</v>
      </c>
    </row>
    <row r="5473" spans="1:4" x14ac:dyDescent="0.2">
      <c r="A5473" t="s">
        <v>9850</v>
      </c>
      <c r="B5473" t="s">
        <v>2549</v>
      </c>
      <c r="C5473" t="s">
        <v>2588</v>
      </c>
      <c r="D5473" t="s">
        <v>9565</v>
      </c>
    </row>
    <row r="5474" spans="1:4" x14ac:dyDescent="0.2">
      <c r="A5474" t="s">
        <v>7735</v>
      </c>
      <c r="B5474" t="s">
        <v>2549</v>
      </c>
      <c r="C5474" t="s">
        <v>2546</v>
      </c>
      <c r="D5474" t="s">
        <v>9560</v>
      </c>
    </row>
    <row r="5475" spans="1:4" x14ac:dyDescent="0.2">
      <c r="A5475" t="s">
        <v>7736</v>
      </c>
      <c r="B5475" t="s">
        <v>2549</v>
      </c>
      <c r="C5475" t="s">
        <v>2546</v>
      </c>
      <c r="D5475" t="s">
        <v>9560</v>
      </c>
    </row>
    <row r="5476" spans="1:4" x14ac:dyDescent="0.2">
      <c r="A5476" t="s">
        <v>7737</v>
      </c>
      <c r="B5476" t="s">
        <v>2549</v>
      </c>
      <c r="C5476" t="s">
        <v>2563</v>
      </c>
      <c r="D5476" t="s">
        <v>9562</v>
      </c>
    </row>
    <row r="5477" spans="1:4" x14ac:dyDescent="0.2">
      <c r="A5477" t="s">
        <v>7738</v>
      </c>
      <c r="B5477" t="s">
        <v>2544</v>
      </c>
      <c r="C5477" t="s">
        <v>2563</v>
      </c>
      <c r="D5477" t="s">
        <v>9563</v>
      </c>
    </row>
    <row r="5478" spans="1:4" x14ac:dyDescent="0.2">
      <c r="A5478" t="s">
        <v>7739</v>
      </c>
      <c r="B5478" t="s">
        <v>2549</v>
      </c>
      <c r="C5478" t="s">
        <v>2546</v>
      </c>
      <c r="D5478" t="s">
        <v>9560</v>
      </c>
    </row>
    <row r="5479" spans="1:4" x14ac:dyDescent="0.2">
      <c r="A5479" t="s">
        <v>7740</v>
      </c>
      <c r="B5479" t="s">
        <v>2544</v>
      </c>
      <c r="C5479" t="s">
        <v>2546</v>
      </c>
      <c r="D5479" t="s">
        <v>9561</v>
      </c>
    </row>
    <row r="5480" spans="1:4" x14ac:dyDescent="0.2">
      <c r="A5480" t="s">
        <v>7741</v>
      </c>
      <c r="B5480" t="s">
        <v>2544</v>
      </c>
      <c r="C5480" t="s">
        <v>2546</v>
      </c>
      <c r="D5480" t="s">
        <v>9561</v>
      </c>
    </row>
    <row r="5481" spans="1:4" x14ac:dyDescent="0.2">
      <c r="A5481" t="s">
        <v>7742</v>
      </c>
      <c r="B5481" t="s">
        <v>2544</v>
      </c>
      <c r="C5481" t="s">
        <v>2563</v>
      </c>
      <c r="D5481" t="s">
        <v>9563</v>
      </c>
    </row>
    <row r="5482" spans="1:4" x14ac:dyDescent="0.2">
      <c r="A5482" t="s">
        <v>7743</v>
      </c>
      <c r="B5482" t="s">
        <v>2544</v>
      </c>
      <c r="C5482" t="s">
        <v>2563</v>
      </c>
      <c r="D5482" t="s">
        <v>9563</v>
      </c>
    </row>
    <row r="5483" spans="1:4" x14ac:dyDescent="0.2">
      <c r="A5483" t="s">
        <v>7744</v>
      </c>
      <c r="B5483" t="s">
        <v>2544</v>
      </c>
      <c r="C5483" t="s">
        <v>2563</v>
      </c>
      <c r="D5483" t="s">
        <v>9563</v>
      </c>
    </row>
    <row r="5484" spans="1:4" x14ac:dyDescent="0.2">
      <c r="A5484" t="s">
        <v>7745</v>
      </c>
      <c r="B5484" t="s">
        <v>2544</v>
      </c>
      <c r="C5484" t="s">
        <v>2546</v>
      </c>
      <c r="D5484" t="s">
        <v>9561</v>
      </c>
    </row>
    <row r="5485" spans="1:4" x14ac:dyDescent="0.2">
      <c r="A5485" t="s">
        <v>7746</v>
      </c>
      <c r="B5485" t="s">
        <v>2549</v>
      </c>
      <c r="C5485" t="s">
        <v>2563</v>
      </c>
      <c r="D5485" t="s">
        <v>9562</v>
      </c>
    </row>
    <row r="5486" spans="1:4" x14ac:dyDescent="0.2">
      <c r="A5486" t="s">
        <v>7747</v>
      </c>
      <c r="B5486" t="s">
        <v>2549</v>
      </c>
      <c r="C5486" t="s">
        <v>2546</v>
      </c>
      <c r="D5486" t="s">
        <v>9560</v>
      </c>
    </row>
    <row r="5487" spans="1:4" x14ac:dyDescent="0.2">
      <c r="A5487" t="s">
        <v>7748</v>
      </c>
      <c r="B5487" t="s">
        <v>2544</v>
      </c>
      <c r="C5487" t="s">
        <v>2588</v>
      </c>
      <c r="D5487" t="s">
        <v>9567</v>
      </c>
    </row>
    <row r="5488" spans="1:4" x14ac:dyDescent="0.2">
      <c r="A5488" t="s">
        <v>9851</v>
      </c>
      <c r="B5488" t="s">
        <v>2549</v>
      </c>
      <c r="C5488" t="s">
        <v>2588</v>
      </c>
      <c r="D5488" t="s">
        <v>9565</v>
      </c>
    </row>
    <row r="5489" spans="1:4" x14ac:dyDescent="0.2">
      <c r="A5489" t="s">
        <v>7749</v>
      </c>
      <c r="B5489" t="s">
        <v>2549</v>
      </c>
      <c r="C5489" t="s">
        <v>2546</v>
      </c>
      <c r="D5489" t="s">
        <v>9560</v>
      </c>
    </row>
    <row r="5490" spans="1:4" x14ac:dyDescent="0.2">
      <c r="A5490" t="s">
        <v>7750</v>
      </c>
      <c r="B5490" t="s">
        <v>2549</v>
      </c>
      <c r="C5490" t="s">
        <v>2546</v>
      </c>
      <c r="D5490" t="s">
        <v>9560</v>
      </c>
    </row>
    <row r="5491" spans="1:4" x14ac:dyDescent="0.2">
      <c r="A5491" t="s">
        <v>7751</v>
      </c>
      <c r="B5491" t="s">
        <v>2544</v>
      </c>
      <c r="C5491" t="s">
        <v>2563</v>
      </c>
      <c r="D5491" t="s">
        <v>9563</v>
      </c>
    </row>
    <row r="5492" spans="1:4" x14ac:dyDescent="0.2">
      <c r="A5492" t="s">
        <v>7752</v>
      </c>
      <c r="B5492" t="s">
        <v>2549</v>
      </c>
      <c r="C5492" t="s">
        <v>2546</v>
      </c>
      <c r="D5492" t="s">
        <v>9560</v>
      </c>
    </row>
    <row r="5493" spans="1:4" x14ac:dyDescent="0.2">
      <c r="A5493" t="s">
        <v>7753</v>
      </c>
      <c r="B5493" t="s">
        <v>2549</v>
      </c>
      <c r="C5493" t="s">
        <v>2546</v>
      </c>
      <c r="D5493" t="s">
        <v>9560</v>
      </c>
    </row>
    <row r="5494" spans="1:4" x14ac:dyDescent="0.2">
      <c r="A5494" t="s">
        <v>7754</v>
      </c>
      <c r="B5494" t="s">
        <v>2544</v>
      </c>
      <c r="C5494" t="s">
        <v>2546</v>
      </c>
      <c r="D5494" t="s">
        <v>9561</v>
      </c>
    </row>
    <row r="5495" spans="1:4" x14ac:dyDescent="0.2">
      <c r="A5495" t="s">
        <v>7755</v>
      </c>
      <c r="B5495" t="s">
        <v>2549</v>
      </c>
      <c r="C5495" t="s">
        <v>2546</v>
      </c>
      <c r="D5495" t="s">
        <v>9560</v>
      </c>
    </row>
    <row r="5496" spans="1:4" x14ac:dyDescent="0.2">
      <c r="A5496" t="s">
        <v>7756</v>
      </c>
      <c r="B5496" t="s">
        <v>2549</v>
      </c>
      <c r="C5496" t="s">
        <v>2563</v>
      </c>
      <c r="D5496" t="s">
        <v>9562</v>
      </c>
    </row>
    <row r="5497" spans="1:4" x14ac:dyDescent="0.2">
      <c r="A5497" t="s">
        <v>9852</v>
      </c>
      <c r="B5497" t="s">
        <v>2544</v>
      </c>
      <c r="C5497" t="s">
        <v>2588</v>
      </c>
      <c r="D5497" t="s">
        <v>9567</v>
      </c>
    </row>
    <row r="5498" spans="1:4" x14ac:dyDescent="0.2">
      <c r="A5498" t="s">
        <v>7757</v>
      </c>
      <c r="B5498" t="s">
        <v>2549</v>
      </c>
      <c r="C5498" t="s">
        <v>2546</v>
      </c>
      <c r="D5498" t="s">
        <v>9560</v>
      </c>
    </row>
    <row r="5499" spans="1:4" x14ac:dyDescent="0.2">
      <c r="A5499" t="s">
        <v>7758</v>
      </c>
      <c r="B5499" t="s">
        <v>2549</v>
      </c>
      <c r="C5499" t="s">
        <v>2546</v>
      </c>
      <c r="D5499" t="s">
        <v>9560</v>
      </c>
    </row>
    <row r="5500" spans="1:4" x14ac:dyDescent="0.2">
      <c r="A5500" t="s">
        <v>7759</v>
      </c>
      <c r="B5500" t="s">
        <v>2549</v>
      </c>
      <c r="C5500" t="s">
        <v>2546</v>
      </c>
      <c r="D5500" t="s">
        <v>9560</v>
      </c>
    </row>
    <row r="5501" spans="1:4" x14ac:dyDescent="0.2">
      <c r="A5501" t="s">
        <v>7760</v>
      </c>
      <c r="B5501" t="s">
        <v>2549</v>
      </c>
      <c r="C5501" t="s">
        <v>2563</v>
      </c>
      <c r="D5501" t="s">
        <v>9562</v>
      </c>
    </row>
    <row r="5502" spans="1:4" x14ac:dyDescent="0.2">
      <c r="A5502" t="s">
        <v>7761</v>
      </c>
      <c r="B5502" t="s">
        <v>2549</v>
      </c>
      <c r="C5502" t="s">
        <v>2563</v>
      </c>
      <c r="D5502" t="s">
        <v>9562</v>
      </c>
    </row>
    <row r="5503" spans="1:4" x14ac:dyDescent="0.2">
      <c r="A5503" t="s">
        <v>7762</v>
      </c>
      <c r="B5503" t="s">
        <v>2549</v>
      </c>
      <c r="C5503" t="s">
        <v>2546</v>
      </c>
      <c r="D5503" t="s">
        <v>9560</v>
      </c>
    </row>
    <row r="5504" spans="1:4" x14ac:dyDescent="0.2">
      <c r="A5504" t="s">
        <v>7763</v>
      </c>
      <c r="B5504" t="s">
        <v>2544</v>
      </c>
      <c r="C5504" t="s">
        <v>2563</v>
      </c>
      <c r="D5504" t="s">
        <v>9563</v>
      </c>
    </row>
    <row r="5505" spans="1:4" x14ac:dyDescent="0.2">
      <c r="A5505" t="s">
        <v>7764</v>
      </c>
      <c r="B5505" t="s">
        <v>2544</v>
      </c>
      <c r="C5505" t="s">
        <v>2563</v>
      </c>
      <c r="D5505" t="s">
        <v>9563</v>
      </c>
    </row>
    <row r="5506" spans="1:4" x14ac:dyDescent="0.2">
      <c r="A5506" t="s">
        <v>7765</v>
      </c>
      <c r="B5506" t="s">
        <v>2549</v>
      </c>
      <c r="C5506" t="s">
        <v>2546</v>
      </c>
      <c r="D5506" t="s">
        <v>9560</v>
      </c>
    </row>
    <row r="5507" spans="1:4" x14ac:dyDescent="0.2">
      <c r="A5507" t="s">
        <v>7766</v>
      </c>
      <c r="B5507" t="s">
        <v>2549</v>
      </c>
      <c r="C5507" t="s">
        <v>2546</v>
      </c>
      <c r="D5507" t="s">
        <v>9560</v>
      </c>
    </row>
    <row r="5508" spans="1:4" x14ac:dyDescent="0.2">
      <c r="A5508" t="s">
        <v>7767</v>
      </c>
      <c r="B5508" t="s">
        <v>2549</v>
      </c>
      <c r="C5508" t="s">
        <v>2546</v>
      </c>
      <c r="D5508" t="s">
        <v>9560</v>
      </c>
    </row>
    <row r="5509" spans="1:4" x14ac:dyDescent="0.2">
      <c r="A5509" t="s">
        <v>7768</v>
      </c>
      <c r="B5509" t="s">
        <v>2549</v>
      </c>
      <c r="C5509" t="s">
        <v>2546</v>
      </c>
      <c r="D5509" t="s">
        <v>9560</v>
      </c>
    </row>
    <row r="5510" spans="1:4" x14ac:dyDescent="0.2">
      <c r="A5510" t="s">
        <v>7769</v>
      </c>
      <c r="B5510" t="s">
        <v>2544</v>
      </c>
      <c r="C5510" t="s">
        <v>2563</v>
      </c>
      <c r="D5510" t="s">
        <v>9563</v>
      </c>
    </row>
    <row r="5511" spans="1:4" x14ac:dyDescent="0.2">
      <c r="A5511" t="s">
        <v>7770</v>
      </c>
      <c r="B5511" t="s">
        <v>2549</v>
      </c>
      <c r="C5511" t="s">
        <v>2546</v>
      </c>
      <c r="D5511" t="s">
        <v>9560</v>
      </c>
    </row>
    <row r="5512" spans="1:4" x14ac:dyDescent="0.2">
      <c r="A5512" t="s">
        <v>7771</v>
      </c>
      <c r="B5512" t="s">
        <v>2549</v>
      </c>
      <c r="C5512" t="s">
        <v>2563</v>
      </c>
      <c r="D5512" t="s">
        <v>9562</v>
      </c>
    </row>
    <row r="5513" spans="1:4" x14ac:dyDescent="0.2">
      <c r="A5513" t="s">
        <v>7772</v>
      </c>
      <c r="B5513" t="s">
        <v>2549</v>
      </c>
      <c r="C5513" t="s">
        <v>2563</v>
      </c>
      <c r="D5513" t="s">
        <v>9562</v>
      </c>
    </row>
    <row r="5514" spans="1:4" x14ac:dyDescent="0.2">
      <c r="A5514" t="s">
        <v>7773</v>
      </c>
      <c r="B5514" t="s">
        <v>2549</v>
      </c>
      <c r="C5514" t="s">
        <v>2546</v>
      </c>
      <c r="D5514" t="s">
        <v>9560</v>
      </c>
    </row>
    <row r="5515" spans="1:4" x14ac:dyDescent="0.2">
      <c r="A5515" t="s">
        <v>7774</v>
      </c>
      <c r="B5515" t="s">
        <v>2549</v>
      </c>
      <c r="C5515" t="s">
        <v>2563</v>
      </c>
      <c r="D5515" t="s">
        <v>9562</v>
      </c>
    </row>
    <row r="5516" spans="1:4" x14ac:dyDescent="0.2">
      <c r="A5516" t="s">
        <v>7775</v>
      </c>
      <c r="B5516" t="s">
        <v>2549</v>
      </c>
      <c r="C5516" t="s">
        <v>2563</v>
      </c>
      <c r="D5516" t="s">
        <v>9562</v>
      </c>
    </row>
    <row r="5517" spans="1:4" x14ac:dyDescent="0.2">
      <c r="A5517" t="s">
        <v>7776</v>
      </c>
      <c r="B5517" t="s">
        <v>2544</v>
      </c>
      <c r="C5517" t="s">
        <v>2563</v>
      </c>
      <c r="D5517" t="s">
        <v>9563</v>
      </c>
    </row>
    <row r="5518" spans="1:4" x14ac:dyDescent="0.2">
      <c r="A5518" t="s">
        <v>7777</v>
      </c>
      <c r="B5518" t="s">
        <v>2549</v>
      </c>
      <c r="C5518" t="s">
        <v>2546</v>
      </c>
      <c r="D5518" t="s">
        <v>9560</v>
      </c>
    </row>
    <row r="5519" spans="1:4" x14ac:dyDescent="0.2">
      <c r="A5519" t="s">
        <v>7778</v>
      </c>
      <c r="B5519" t="s">
        <v>2549</v>
      </c>
      <c r="C5519" t="s">
        <v>2546</v>
      </c>
      <c r="D5519" t="s">
        <v>9560</v>
      </c>
    </row>
    <row r="5520" spans="1:4" x14ac:dyDescent="0.2">
      <c r="A5520" t="s">
        <v>7779</v>
      </c>
      <c r="B5520" t="s">
        <v>2549</v>
      </c>
      <c r="C5520" t="s">
        <v>2563</v>
      </c>
      <c r="D5520" t="s">
        <v>9562</v>
      </c>
    </row>
    <row r="5521" spans="1:4" x14ac:dyDescent="0.2">
      <c r="A5521" t="s">
        <v>7780</v>
      </c>
      <c r="B5521" t="s">
        <v>2549</v>
      </c>
      <c r="C5521" t="s">
        <v>2563</v>
      </c>
      <c r="D5521" t="s">
        <v>9562</v>
      </c>
    </row>
    <row r="5522" spans="1:4" x14ac:dyDescent="0.2">
      <c r="A5522" t="s">
        <v>7781</v>
      </c>
      <c r="B5522" t="s">
        <v>2544</v>
      </c>
      <c r="C5522" t="s">
        <v>2563</v>
      </c>
      <c r="D5522" t="s">
        <v>9563</v>
      </c>
    </row>
    <row r="5523" spans="1:4" x14ac:dyDescent="0.2">
      <c r="A5523" t="s">
        <v>7782</v>
      </c>
      <c r="B5523" t="s">
        <v>2549</v>
      </c>
      <c r="C5523" t="s">
        <v>2563</v>
      </c>
      <c r="D5523" t="s">
        <v>9562</v>
      </c>
    </row>
    <row r="5524" spans="1:4" x14ac:dyDescent="0.2">
      <c r="A5524" t="s">
        <v>7783</v>
      </c>
      <c r="B5524" t="s">
        <v>2549</v>
      </c>
      <c r="C5524" t="s">
        <v>2563</v>
      </c>
      <c r="D5524" t="s">
        <v>9562</v>
      </c>
    </row>
    <row r="5525" spans="1:4" x14ac:dyDescent="0.2">
      <c r="A5525" t="s">
        <v>7784</v>
      </c>
      <c r="B5525" t="s">
        <v>2549</v>
      </c>
      <c r="C5525" t="s">
        <v>2563</v>
      </c>
      <c r="D5525" t="s">
        <v>9562</v>
      </c>
    </row>
    <row r="5526" spans="1:4" x14ac:dyDescent="0.2">
      <c r="A5526" t="s">
        <v>7785</v>
      </c>
      <c r="B5526" t="s">
        <v>2549</v>
      </c>
      <c r="C5526" t="s">
        <v>2563</v>
      </c>
      <c r="D5526" t="s">
        <v>9562</v>
      </c>
    </row>
    <row r="5527" spans="1:4" x14ac:dyDescent="0.2">
      <c r="A5527" t="s">
        <v>7786</v>
      </c>
      <c r="B5527" t="s">
        <v>2549</v>
      </c>
      <c r="C5527" t="s">
        <v>2563</v>
      </c>
      <c r="D5527" t="s">
        <v>9562</v>
      </c>
    </row>
    <row r="5528" spans="1:4" x14ac:dyDescent="0.2">
      <c r="A5528" t="s">
        <v>7787</v>
      </c>
      <c r="B5528" t="s">
        <v>2549</v>
      </c>
      <c r="C5528" t="s">
        <v>2563</v>
      </c>
      <c r="D5528" t="s">
        <v>9562</v>
      </c>
    </row>
    <row r="5529" spans="1:4" x14ac:dyDescent="0.2">
      <c r="A5529" t="s">
        <v>7788</v>
      </c>
      <c r="B5529" t="s">
        <v>2549</v>
      </c>
      <c r="C5529" t="s">
        <v>2563</v>
      </c>
      <c r="D5529" t="s">
        <v>9562</v>
      </c>
    </row>
    <row r="5530" spans="1:4" x14ac:dyDescent="0.2">
      <c r="A5530" t="s">
        <v>7789</v>
      </c>
      <c r="B5530" t="s">
        <v>2549</v>
      </c>
      <c r="C5530" t="s">
        <v>2563</v>
      </c>
      <c r="D5530" t="s">
        <v>9562</v>
      </c>
    </row>
    <row r="5531" spans="1:4" x14ac:dyDescent="0.2">
      <c r="A5531" t="s">
        <v>7790</v>
      </c>
      <c r="B5531" t="s">
        <v>2549</v>
      </c>
      <c r="C5531" t="s">
        <v>2546</v>
      </c>
      <c r="D5531" t="s">
        <v>9560</v>
      </c>
    </row>
    <row r="5532" spans="1:4" x14ac:dyDescent="0.2">
      <c r="A5532" t="s">
        <v>7791</v>
      </c>
      <c r="B5532" t="s">
        <v>2549</v>
      </c>
      <c r="C5532" t="s">
        <v>2546</v>
      </c>
      <c r="D5532" t="s">
        <v>9560</v>
      </c>
    </row>
    <row r="5533" spans="1:4" x14ac:dyDescent="0.2">
      <c r="A5533" t="s">
        <v>7792</v>
      </c>
      <c r="B5533" t="s">
        <v>2549</v>
      </c>
      <c r="C5533" t="s">
        <v>2546</v>
      </c>
      <c r="D5533" t="s">
        <v>9560</v>
      </c>
    </row>
    <row r="5534" spans="1:4" x14ac:dyDescent="0.2">
      <c r="A5534" t="s">
        <v>7793</v>
      </c>
      <c r="B5534" t="s">
        <v>2549</v>
      </c>
      <c r="C5534" t="s">
        <v>2546</v>
      </c>
      <c r="D5534" t="s">
        <v>9560</v>
      </c>
    </row>
    <row r="5535" spans="1:4" x14ac:dyDescent="0.2">
      <c r="A5535" t="s">
        <v>7794</v>
      </c>
      <c r="B5535" t="s">
        <v>2549</v>
      </c>
      <c r="C5535" t="s">
        <v>2546</v>
      </c>
      <c r="D5535" t="s">
        <v>9560</v>
      </c>
    </row>
    <row r="5536" spans="1:4" x14ac:dyDescent="0.2">
      <c r="A5536" t="s">
        <v>7796</v>
      </c>
      <c r="B5536" t="s">
        <v>2549</v>
      </c>
      <c r="C5536" t="s">
        <v>2546</v>
      </c>
      <c r="D5536" t="s">
        <v>9560</v>
      </c>
    </row>
    <row r="5537" spans="1:4" x14ac:dyDescent="0.2">
      <c r="A5537" t="s">
        <v>7795</v>
      </c>
      <c r="B5537" t="s">
        <v>2544</v>
      </c>
      <c r="C5537" t="s">
        <v>2563</v>
      </c>
      <c r="D5537" t="s">
        <v>9563</v>
      </c>
    </row>
    <row r="5538" spans="1:4" x14ac:dyDescent="0.2">
      <c r="A5538" t="s">
        <v>7797</v>
      </c>
      <c r="B5538" t="s">
        <v>2544</v>
      </c>
      <c r="C5538" t="s">
        <v>2546</v>
      </c>
      <c r="D5538" t="s">
        <v>9561</v>
      </c>
    </row>
    <row r="5539" spans="1:4" x14ac:dyDescent="0.2">
      <c r="A5539" t="s">
        <v>7798</v>
      </c>
      <c r="B5539" t="s">
        <v>2544</v>
      </c>
      <c r="C5539" t="s">
        <v>2546</v>
      </c>
      <c r="D5539" t="s">
        <v>9561</v>
      </c>
    </row>
    <row r="5540" spans="1:4" x14ac:dyDescent="0.2">
      <c r="A5540" t="s">
        <v>7799</v>
      </c>
      <c r="B5540" t="s">
        <v>2549</v>
      </c>
      <c r="C5540" t="s">
        <v>2546</v>
      </c>
      <c r="D5540" t="s">
        <v>9560</v>
      </c>
    </row>
    <row r="5541" spans="1:4" x14ac:dyDescent="0.2">
      <c r="A5541" t="s">
        <v>7800</v>
      </c>
      <c r="B5541" t="s">
        <v>2549</v>
      </c>
      <c r="C5541" t="s">
        <v>2546</v>
      </c>
      <c r="D5541" t="s">
        <v>9560</v>
      </c>
    </row>
    <row r="5542" spans="1:4" x14ac:dyDescent="0.2">
      <c r="A5542" t="s">
        <v>7801</v>
      </c>
      <c r="B5542" t="s">
        <v>2549</v>
      </c>
      <c r="C5542" t="s">
        <v>2563</v>
      </c>
      <c r="D5542" t="s">
        <v>9562</v>
      </c>
    </row>
    <row r="5543" spans="1:4" x14ac:dyDescent="0.2">
      <c r="A5543" t="s">
        <v>7802</v>
      </c>
      <c r="B5543" t="s">
        <v>2549</v>
      </c>
      <c r="C5543" t="s">
        <v>2546</v>
      </c>
      <c r="D5543" t="s">
        <v>9560</v>
      </c>
    </row>
    <row r="5544" spans="1:4" x14ac:dyDescent="0.2">
      <c r="A5544" t="s">
        <v>7803</v>
      </c>
      <c r="B5544" t="s">
        <v>2549</v>
      </c>
      <c r="C5544" t="s">
        <v>2546</v>
      </c>
      <c r="D5544" t="s">
        <v>9560</v>
      </c>
    </row>
    <row r="5545" spans="1:4" x14ac:dyDescent="0.2">
      <c r="A5545" t="s">
        <v>7804</v>
      </c>
      <c r="B5545" t="s">
        <v>2544</v>
      </c>
      <c r="C5545" t="s">
        <v>2546</v>
      </c>
      <c r="D5545" t="s">
        <v>9561</v>
      </c>
    </row>
    <row r="5546" spans="1:4" x14ac:dyDescent="0.2">
      <c r="A5546" t="s">
        <v>7805</v>
      </c>
      <c r="B5546" t="s">
        <v>2549</v>
      </c>
      <c r="C5546" t="s">
        <v>2546</v>
      </c>
      <c r="D5546" t="s">
        <v>9560</v>
      </c>
    </row>
    <row r="5547" spans="1:4" x14ac:dyDescent="0.2">
      <c r="A5547" t="s">
        <v>7806</v>
      </c>
      <c r="B5547" t="s">
        <v>2544</v>
      </c>
      <c r="C5547" t="s">
        <v>2546</v>
      </c>
      <c r="D5547" t="s">
        <v>9561</v>
      </c>
    </row>
    <row r="5548" spans="1:4" x14ac:dyDescent="0.2">
      <c r="A5548" t="s">
        <v>7807</v>
      </c>
      <c r="B5548" t="s">
        <v>2544</v>
      </c>
      <c r="C5548" t="s">
        <v>2546</v>
      </c>
      <c r="D5548" t="s">
        <v>9561</v>
      </c>
    </row>
    <row r="5549" spans="1:4" x14ac:dyDescent="0.2">
      <c r="A5549" t="s">
        <v>7808</v>
      </c>
      <c r="B5549" t="s">
        <v>2544</v>
      </c>
      <c r="C5549" t="s">
        <v>2546</v>
      </c>
      <c r="D5549" t="s">
        <v>9561</v>
      </c>
    </row>
    <row r="5550" spans="1:4" x14ac:dyDescent="0.2">
      <c r="A5550" t="s">
        <v>7809</v>
      </c>
      <c r="B5550" t="s">
        <v>2549</v>
      </c>
      <c r="C5550" t="s">
        <v>2546</v>
      </c>
      <c r="D5550" t="s">
        <v>9560</v>
      </c>
    </row>
    <row r="5551" spans="1:4" x14ac:dyDescent="0.2">
      <c r="A5551" t="s">
        <v>7810</v>
      </c>
      <c r="B5551" t="s">
        <v>2549</v>
      </c>
      <c r="C5551" t="s">
        <v>2546</v>
      </c>
      <c r="D5551" t="s">
        <v>9560</v>
      </c>
    </row>
    <row r="5552" spans="1:4" x14ac:dyDescent="0.2">
      <c r="A5552" t="s">
        <v>7811</v>
      </c>
      <c r="B5552" t="s">
        <v>2549</v>
      </c>
      <c r="C5552" t="s">
        <v>2546</v>
      </c>
      <c r="D5552" t="s">
        <v>9560</v>
      </c>
    </row>
    <row r="5553" spans="1:4" x14ac:dyDescent="0.2">
      <c r="A5553" t="s">
        <v>7812</v>
      </c>
      <c r="B5553" t="s">
        <v>2549</v>
      </c>
      <c r="C5553" t="s">
        <v>2546</v>
      </c>
      <c r="D5553" t="s">
        <v>9560</v>
      </c>
    </row>
    <row r="5554" spans="1:4" x14ac:dyDescent="0.2">
      <c r="A5554" t="s">
        <v>7813</v>
      </c>
      <c r="B5554" t="s">
        <v>2549</v>
      </c>
      <c r="C5554" t="s">
        <v>2546</v>
      </c>
      <c r="D5554" t="s">
        <v>9560</v>
      </c>
    </row>
    <row r="5555" spans="1:4" x14ac:dyDescent="0.2">
      <c r="A5555" t="s">
        <v>7814</v>
      </c>
      <c r="B5555" t="s">
        <v>2549</v>
      </c>
      <c r="C5555" t="s">
        <v>2546</v>
      </c>
      <c r="D5555" t="s">
        <v>9560</v>
      </c>
    </row>
    <row r="5556" spans="1:4" x14ac:dyDescent="0.2">
      <c r="A5556" t="s">
        <v>7815</v>
      </c>
      <c r="B5556" t="s">
        <v>2549</v>
      </c>
      <c r="C5556" t="s">
        <v>2546</v>
      </c>
      <c r="D5556" t="s">
        <v>9560</v>
      </c>
    </row>
    <row r="5557" spans="1:4" x14ac:dyDescent="0.2">
      <c r="A5557" t="s">
        <v>7816</v>
      </c>
      <c r="B5557" t="s">
        <v>2549</v>
      </c>
      <c r="C5557" t="s">
        <v>2546</v>
      </c>
      <c r="D5557" t="s">
        <v>9560</v>
      </c>
    </row>
    <row r="5558" spans="1:4" x14ac:dyDescent="0.2">
      <c r="A5558" t="s">
        <v>7817</v>
      </c>
      <c r="B5558" t="s">
        <v>2549</v>
      </c>
      <c r="C5558" t="s">
        <v>2546</v>
      </c>
      <c r="D5558" t="s">
        <v>9560</v>
      </c>
    </row>
    <row r="5559" spans="1:4" x14ac:dyDescent="0.2">
      <c r="A5559" t="s">
        <v>7818</v>
      </c>
      <c r="B5559" t="s">
        <v>2549</v>
      </c>
      <c r="C5559" t="s">
        <v>2546</v>
      </c>
      <c r="D5559" t="s">
        <v>9560</v>
      </c>
    </row>
    <row r="5560" spans="1:4" x14ac:dyDescent="0.2">
      <c r="A5560" t="s">
        <v>7819</v>
      </c>
      <c r="B5560" t="s">
        <v>2544</v>
      </c>
      <c r="C5560" t="s">
        <v>2546</v>
      </c>
      <c r="D5560" t="s">
        <v>9561</v>
      </c>
    </row>
    <row r="5561" spans="1:4" x14ac:dyDescent="0.2">
      <c r="A5561" t="s">
        <v>7820</v>
      </c>
      <c r="B5561" t="s">
        <v>2544</v>
      </c>
      <c r="C5561" t="s">
        <v>2546</v>
      </c>
      <c r="D5561" t="s">
        <v>9561</v>
      </c>
    </row>
    <row r="5562" spans="1:4" x14ac:dyDescent="0.2">
      <c r="A5562" t="s">
        <v>7821</v>
      </c>
      <c r="B5562" t="s">
        <v>2549</v>
      </c>
      <c r="C5562" t="s">
        <v>2546</v>
      </c>
      <c r="D5562" t="s">
        <v>9560</v>
      </c>
    </row>
    <row r="5563" spans="1:4" x14ac:dyDescent="0.2">
      <c r="A5563" t="s">
        <v>7822</v>
      </c>
      <c r="B5563" t="s">
        <v>2549</v>
      </c>
      <c r="C5563" t="s">
        <v>2546</v>
      </c>
      <c r="D5563" t="s">
        <v>9560</v>
      </c>
    </row>
    <row r="5564" spans="1:4" x14ac:dyDescent="0.2">
      <c r="A5564" t="s">
        <v>7823</v>
      </c>
      <c r="B5564" t="s">
        <v>2544</v>
      </c>
      <c r="C5564" t="s">
        <v>2563</v>
      </c>
      <c r="D5564" t="s">
        <v>9563</v>
      </c>
    </row>
    <row r="5565" spans="1:4" x14ac:dyDescent="0.2">
      <c r="A5565" t="s">
        <v>7824</v>
      </c>
      <c r="B5565" t="s">
        <v>2544</v>
      </c>
      <c r="C5565" t="s">
        <v>2563</v>
      </c>
      <c r="D5565" t="s">
        <v>9563</v>
      </c>
    </row>
    <row r="5566" spans="1:4" x14ac:dyDescent="0.2">
      <c r="A5566" t="s">
        <v>7825</v>
      </c>
      <c r="B5566" t="s">
        <v>2549</v>
      </c>
      <c r="C5566" t="s">
        <v>2563</v>
      </c>
      <c r="D5566" t="s">
        <v>9562</v>
      </c>
    </row>
    <row r="5567" spans="1:4" x14ac:dyDescent="0.2">
      <c r="A5567" t="s">
        <v>7826</v>
      </c>
      <c r="B5567" t="s">
        <v>2549</v>
      </c>
      <c r="C5567" t="s">
        <v>2563</v>
      </c>
      <c r="D5567" t="s">
        <v>9562</v>
      </c>
    </row>
    <row r="5568" spans="1:4" x14ac:dyDescent="0.2">
      <c r="A5568" t="s">
        <v>7827</v>
      </c>
      <c r="B5568" t="s">
        <v>2549</v>
      </c>
      <c r="C5568" t="s">
        <v>2563</v>
      </c>
      <c r="D5568" t="s">
        <v>9562</v>
      </c>
    </row>
    <row r="5569" spans="1:4" x14ac:dyDescent="0.2">
      <c r="A5569" t="s">
        <v>7828</v>
      </c>
      <c r="B5569" t="s">
        <v>2544</v>
      </c>
      <c r="C5569" t="s">
        <v>2563</v>
      </c>
      <c r="D5569" t="s">
        <v>9563</v>
      </c>
    </row>
    <row r="5570" spans="1:4" x14ac:dyDescent="0.2">
      <c r="A5570" t="s">
        <v>7829</v>
      </c>
      <c r="B5570" t="s">
        <v>2544</v>
      </c>
      <c r="C5570" t="s">
        <v>2563</v>
      </c>
      <c r="D5570" t="s">
        <v>9563</v>
      </c>
    </row>
    <row r="5571" spans="1:4" x14ac:dyDescent="0.2">
      <c r="A5571" t="s">
        <v>7832</v>
      </c>
      <c r="B5571" t="s">
        <v>2544</v>
      </c>
      <c r="C5571" t="s">
        <v>2546</v>
      </c>
      <c r="D5571" t="s">
        <v>9561</v>
      </c>
    </row>
    <row r="5572" spans="1:4" x14ac:dyDescent="0.2">
      <c r="A5572" t="s">
        <v>7830</v>
      </c>
      <c r="B5572" t="s">
        <v>2549</v>
      </c>
      <c r="C5572" t="s">
        <v>2546</v>
      </c>
      <c r="D5572" t="s">
        <v>9560</v>
      </c>
    </row>
    <row r="5573" spans="1:4" x14ac:dyDescent="0.2">
      <c r="A5573" t="s">
        <v>7831</v>
      </c>
      <c r="B5573" t="s">
        <v>2549</v>
      </c>
      <c r="C5573" t="s">
        <v>2546</v>
      </c>
      <c r="D5573" t="s">
        <v>9560</v>
      </c>
    </row>
    <row r="5574" spans="1:4" x14ac:dyDescent="0.2">
      <c r="A5574" t="s">
        <v>7833</v>
      </c>
      <c r="B5574" t="s">
        <v>2549</v>
      </c>
      <c r="C5574" t="s">
        <v>2546</v>
      </c>
      <c r="D5574" t="s">
        <v>9560</v>
      </c>
    </row>
    <row r="5575" spans="1:4" x14ac:dyDescent="0.2">
      <c r="A5575" t="s">
        <v>7834</v>
      </c>
      <c r="B5575" t="s">
        <v>2549</v>
      </c>
      <c r="C5575" t="s">
        <v>2546</v>
      </c>
      <c r="D5575" t="s">
        <v>9560</v>
      </c>
    </row>
    <row r="5576" spans="1:4" x14ac:dyDescent="0.2">
      <c r="A5576" t="s">
        <v>7835</v>
      </c>
      <c r="B5576" t="s">
        <v>2549</v>
      </c>
      <c r="C5576" t="s">
        <v>2546</v>
      </c>
      <c r="D5576" t="s">
        <v>9560</v>
      </c>
    </row>
    <row r="5577" spans="1:4" x14ac:dyDescent="0.2">
      <c r="A5577" t="s">
        <v>7836</v>
      </c>
      <c r="B5577" t="s">
        <v>2549</v>
      </c>
      <c r="C5577" t="s">
        <v>2546</v>
      </c>
      <c r="D5577" t="s">
        <v>9560</v>
      </c>
    </row>
    <row r="5578" spans="1:4" x14ac:dyDescent="0.2">
      <c r="A5578" t="s">
        <v>7837</v>
      </c>
      <c r="B5578" t="s">
        <v>2549</v>
      </c>
      <c r="C5578" t="s">
        <v>2546</v>
      </c>
      <c r="D5578" t="s">
        <v>9560</v>
      </c>
    </row>
    <row r="5579" spans="1:4" x14ac:dyDescent="0.2">
      <c r="A5579" t="s">
        <v>7838</v>
      </c>
      <c r="B5579" t="s">
        <v>2544</v>
      </c>
      <c r="C5579" t="s">
        <v>2546</v>
      </c>
      <c r="D5579" t="s">
        <v>9561</v>
      </c>
    </row>
    <row r="5580" spans="1:4" x14ac:dyDescent="0.2">
      <c r="A5580" t="s">
        <v>7839</v>
      </c>
      <c r="B5580" t="s">
        <v>2544</v>
      </c>
      <c r="C5580" t="s">
        <v>2546</v>
      </c>
      <c r="D5580" t="s">
        <v>9561</v>
      </c>
    </row>
    <row r="5581" spans="1:4" x14ac:dyDescent="0.2">
      <c r="A5581" t="s">
        <v>7840</v>
      </c>
      <c r="B5581" t="s">
        <v>2549</v>
      </c>
      <c r="C5581" t="s">
        <v>2546</v>
      </c>
      <c r="D5581" t="s">
        <v>9560</v>
      </c>
    </row>
    <row r="5582" spans="1:4" x14ac:dyDescent="0.2">
      <c r="A5582" t="s">
        <v>7841</v>
      </c>
      <c r="B5582" t="s">
        <v>2549</v>
      </c>
      <c r="C5582" t="s">
        <v>2546</v>
      </c>
      <c r="D5582" t="s">
        <v>9560</v>
      </c>
    </row>
    <row r="5583" spans="1:4" x14ac:dyDescent="0.2">
      <c r="A5583" t="s">
        <v>7842</v>
      </c>
      <c r="B5583" t="s">
        <v>2549</v>
      </c>
      <c r="C5583" t="s">
        <v>2546</v>
      </c>
      <c r="D5583" t="s">
        <v>9560</v>
      </c>
    </row>
    <row r="5584" spans="1:4" x14ac:dyDescent="0.2">
      <c r="A5584" t="s">
        <v>7843</v>
      </c>
      <c r="B5584" t="s">
        <v>2549</v>
      </c>
      <c r="C5584" t="s">
        <v>2546</v>
      </c>
      <c r="D5584" t="s">
        <v>9560</v>
      </c>
    </row>
    <row r="5585" spans="1:4" x14ac:dyDescent="0.2">
      <c r="A5585" t="s">
        <v>7844</v>
      </c>
      <c r="B5585" t="s">
        <v>2549</v>
      </c>
      <c r="C5585" t="s">
        <v>2546</v>
      </c>
      <c r="D5585" t="s">
        <v>9560</v>
      </c>
    </row>
    <row r="5586" spans="1:4" x14ac:dyDescent="0.2">
      <c r="A5586" t="s">
        <v>7845</v>
      </c>
      <c r="B5586" t="s">
        <v>2544</v>
      </c>
      <c r="C5586" t="s">
        <v>2588</v>
      </c>
      <c r="D5586" t="s">
        <v>9567</v>
      </c>
    </row>
    <row r="5587" spans="1:4" x14ac:dyDescent="0.2">
      <c r="A5587" t="s">
        <v>7846</v>
      </c>
      <c r="B5587" t="s">
        <v>2544</v>
      </c>
      <c r="C5587" t="s">
        <v>2588</v>
      </c>
      <c r="D5587" t="s">
        <v>9567</v>
      </c>
    </row>
    <row r="5588" spans="1:4" x14ac:dyDescent="0.2">
      <c r="A5588" t="s">
        <v>7847</v>
      </c>
      <c r="B5588" t="s">
        <v>2544</v>
      </c>
      <c r="C5588" t="s">
        <v>2546</v>
      </c>
      <c r="D5588" t="s">
        <v>9561</v>
      </c>
    </row>
    <row r="5589" spans="1:4" x14ac:dyDescent="0.2">
      <c r="A5589" t="s">
        <v>7848</v>
      </c>
      <c r="B5589" t="s">
        <v>2544</v>
      </c>
      <c r="C5589" t="s">
        <v>2546</v>
      </c>
      <c r="D5589" t="s">
        <v>9561</v>
      </c>
    </row>
    <row r="5590" spans="1:4" x14ac:dyDescent="0.2">
      <c r="A5590" t="s">
        <v>7849</v>
      </c>
      <c r="B5590" t="s">
        <v>2549</v>
      </c>
      <c r="C5590" t="s">
        <v>2546</v>
      </c>
      <c r="D5590" t="s">
        <v>9560</v>
      </c>
    </row>
    <row r="5591" spans="1:4" x14ac:dyDescent="0.2">
      <c r="A5591" t="s">
        <v>7850</v>
      </c>
      <c r="B5591" t="s">
        <v>2549</v>
      </c>
      <c r="C5591" t="s">
        <v>2563</v>
      </c>
      <c r="D5591" t="s">
        <v>9562</v>
      </c>
    </row>
    <row r="5592" spans="1:4" x14ac:dyDescent="0.2">
      <c r="A5592" t="s">
        <v>7851</v>
      </c>
      <c r="B5592" t="s">
        <v>2549</v>
      </c>
      <c r="C5592" t="s">
        <v>2563</v>
      </c>
      <c r="D5592" t="s">
        <v>9562</v>
      </c>
    </row>
    <row r="5593" spans="1:4" x14ac:dyDescent="0.2">
      <c r="A5593" t="s">
        <v>7852</v>
      </c>
      <c r="B5593" t="s">
        <v>2549</v>
      </c>
      <c r="C5593" t="s">
        <v>2563</v>
      </c>
      <c r="D5593" t="s">
        <v>9562</v>
      </c>
    </row>
    <row r="5594" spans="1:4" x14ac:dyDescent="0.2">
      <c r="A5594" t="s">
        <v>7853</v>
      </c>
      <c r="B5594" t="s">
        <v>2549</v>
      </c>
      <c r="C5594" t="s">
        <v>2546</v>
      </c>
      <c r="D5594" t="s">
        <v>9560</v>
      </c>
    </row>
    <row r="5595" spans="1:4" x14ac:dyDescent="0.2">
      <c r="A5595" t="s">
        <v>7854</v>
      </c>
      <c r="B5595" t="s">
        <v>2549</v>
      </c>
      <c r="C5595" t="s">
        <v>2546</v>
      </c>
      <c r="D5595" t="s">
        <v>9560</v>
      </c>
    </row>
    <row r="5596" spans="1:4" x14ac:dyDescent="0.2">
      <c r="A5596" t="s">
        <v>7855</v>
      </c>
      <c r="B5596" t="s">
        <v>2549</v>
      </c>
      <c r="C5596" t="s">
        <v>2546</v>
      </c>
      <c r="D5596" t="s">
        <v>9560</v>
      </c>
    </row>
    <row r="5597" spans="1:4" x14ac:dyDescent="0.2">
      <c r="A5597" t="s">
        <v>7856</v>
      </c>
      <c r="B5597" t="s">
        <v>2549</v>
      </c>
      <c r="C5597" t="s">
        <v>2546</v>
      </c>
      <c r="D5597" t="s">
        <v>9560</v>
      </c>
    </row>
    <row r="5598" spans="1:4" x14ac:dyDescent="0.2">
      <c r="A5598" t="s">
        <v>7857</v>
      </c>
      <c r="B5598" t="s">
        <v>2549</v>
      </c>
      <c r="C5598" t="s">
        <v>2546</v>
      </c>
      <c r="D5598" t="s">
        <v>9560</v>
      </c>
    </row>
    <row r="5599" spans="1:4" x14ac:dyDescent="0.2">
      <c r="A5599" t="s">
        <v>7858</v>
      </c>
      <c r="B5599" t="s">
        <v>2549</v>
      </c>
      <c r="C5599" t="s">
        <v>2546</v>
      </c>
      <c r="D5599" t="s">
        <v>9560</v>
      </c>
    </row>
    <row r="5600" spans="1:4" x14ac:dyDescent="0.2">
      <c r="A5600" t="s">
        <v>7859</v>
      </c>
      <c r="B5600" t="s">
        <v>2544</v>
      </c>
      <c r="C5600" t="s">
        <v>2546</v>
      </c>
      <c r="D5600" t="s">
        <v>9561</v>
      </c>
    </row>
    <row r="5601" spans="1:4" x14ac:dyDescent="0.2">
      <c r="A5601" t="s">
        <v>7860</v>
      </c>
      <c r="B5601" t="s">
        <v>2549</v>
      </c>
      <c r="C5601" t="s">
        <v>2546</v>
      </c>
      <c r="D5601" t="s">
        <v>9560</v>
      </c>
    </row>
    <row r="5602" spans="1:4" x14ac:dyDescent="0.2">
      <c r="A5602" t="s">
        <v>7861</v>
      </c>
      <c r="B5602" t="s">
        <v>2549</v>
      </c>
      <c r="C5602" t="s">
        <v>2546</v>
      </c>
      <c r="D5602" t="s">
        <v>9560</v>
      </c>
    </row>
    <row r="5603" spans="1:4" x14ac:dyDescent="0.2">
      <c r="A5603" t="s">
        <v>7862</v>
      </c>
      <c r="B5603" t="s">
        <v>2549</v>
      </c>
      <c r="C5603" t="s">
        <v>2546</v>
      </c>
      <c r="D5603" t="s">
        <v>9560</v>
      </c>
    </row>
    <row r="5604" spans="1:4" x14ac:dyDescent="0.2">
      <c r="A5604" t="s">
        <v>7863</v>
      </c>
      <c r="B5604" t="s">
        <v>2549</v>
      </c>
      <c r="C5604" t="s">
        <v>2546</v>
      </c>
      <c r="D5604" t="s">
        <v>9560</v>
      </c>
    </row>
    <row r="5605" spans="1:4" x14ac:dyDescent="0.2">
      <c r="A5605" t="s">
        <v>7864</v>
      </c>
      <c r="B5605" t="s">
        <v>2549</v>
      </c>
      <c r="C5605" t="s">
        <v>2546</v>
      </c>
      <c r="D5605" t="s">
        <v>9560</v>
      </c>
    </row>
    <row r="5606" spans="1:4" x14ac:dyDescent="0.2">
      <c r="A5606" t="s">
        <v>7865</v>
      </c>
      <c r="B5606" t="s">
        <v>2544</v>
      </c>
      <c r="C5606" t="s">
        <v>2546</v>
      </c>
      <c r="D5606" t="s">
        <v>9561</v>
      </c>
    </row>
    <row r="5607" spans="1:4" x14ac:dyDescent="0.2">
      <c r="A5607" t="s">
        <v>7866</v>
      </c>
      <c r="B5607" t="s">
        <v>2544</v>
      </c>
      <c r="C5607" t="s">
        <v>2546</v>
      </c>
      <c r="D5607" t="s">
        <v>9561</v>
      </c>
    </row>
    <row r="5608" spans="1:4" x14ac:dyDescent="0.2">
      <c r="A5608" t="s">
        <v>7868</v>
      </c>
      <c r="B5608" t="s">
        <v>2549</v>
      </c>
      <c r="C5608" t="s">
        <v>2546</v>
      </c>
      <c r="D5608" t="s">
        <v>9560</v>
      </c>
    </row>
    <row r="5609" spans="1:4" x14ac:dyDescent="0.2">
      <c r="A5609" t="s">
        <v>7869</v>
      </c>
      <c r="B5609" t="s">
        <v>2549</v>
      </c>
      <c r="C5609" t="s">
        <v>2546</v>
      </c>
      <c r="D5609" t="s">
        <v>9560</v>
      </c>
    </row>
    <row r="5610" spans="1:4" x14ac:dyDescent="0.2">
      <c r="A5610" t="s">
        <v>7867</v>
      </c>
      <c r="B5610" t="s">
        <v>2549</v>
      </c>
      <c r="C5610" t="s">
        <v>2546</v>
      </c>
      <c r="D5610" t="s">
        <v>9560</v>
      </c>
    </row>
    <row r="5611" spans="1:4" x14ac:dyDescent="0.2">
      <c r="A5611" t="s">
        <v>7870</v>
      </c>
      <c r="B5611" t="s">
        <v>2544</v>
      </c>
      <c r="C5611" t="s">
        <v>2546</v>
      </c>
      <c r="D5611" t="s">
        <v>9561</v>
      </c>
    </row>
    <row r="5612" spans="1:4" x14ac:dyDescent="0.2">
      <c r="A5612" t="s">
        <v>7871</v>
      </c>
      <c r="B5612" t="s">
        <v>2549</v>
      </c>
      <c r="C5612" t="s">
        <v>2546</v>
      </c>
      <c r="D5612" t="s">
        <v>9560</v>
      </c>
    </row>
    <row r="5613" spans="1:4" x14ac:dyDescent="0.2">
      <c r="A5613" t="s">
        <v>7872</v>
      </c>
      <c r="B5613" t="s">
        <v>2549</v>
      </c>
      <c r="C5613" t="s">
        <v>2546</v>
      </c>
      <c r="D5613" t="s">
        <v>9560</v>
      </c>
    </row>
    <row r="5614" spans="1:4" x14ac:dyDescent="0.2">
      <c r="A5614" t="s">
        <v>7873</v>
      </c>
      <c r="B5614" t="s">
        <v>2544</v>
      </c>
      <c r="C5614" t="s">
        <v>2546</v>
      </c>
      <c r="D5614" t="s">
        <v>9561</v>
      </c>
    </row>
    <row r="5615" spans="1:4" x14ac:dyDescent="0.2">
      <c r="A5615" t="s">
        <v>9853</v>
      </c>
      <c r="B5615" t="s">
        <v>2544</v>
      </c>
      <c r="C5615" t="s">
        <v>2588</v>
      </c>
      <c r="D5615" t="s">
        <v>9567</v>
      </c>
    </row>
    <row r="5616" spans="1:4" x14ac:dyDescent="0.2">
      <c r="A5616" t="s">
        <v>7875</v>
      </c>
      <c r="B5616" t="s">
        <v>2544</v>
      </c>
      <c r="C5616" t="s">
        <v>2563</v>
      </c>
      <c r="D5616" t="s">
        <v>9563</v>
      </c>
    </row>
    <row r="5617" spans="1:4" x14ac:dyDescent="0.2">
      <c r="A5617" t="s">
        <v>7874</v>
      </c>
      <c r="B5617" t="s">
        <v>2544</v>
      </c>
      <c r="C5617" t="s">
        <v>2563</v>
      </c>
      <c r="D5617" t="s">
        <v>9563</v>
      </c>
    </row>
    <row r="5618" spans="1:4" x14ac:dyDescent="0.2">
      <c r="A5618" t="s">
        <v>7876</v>
      </c>
      <c r="B5618" t="s">
        <v>2544</v>
      </c>
      <c r="C5618" t="s">
        <v>2563</v>
      </c>
      <c r="D5618" t="s">
        <v>9563</v>
      </c>
    </row>
    <row r="5619" spans="1:4" x14ac:dyDescent="0.2">
      <c r="A5619" t="s">
        <v>7877</v>
      </c>
      <c r="B5619" t="s">
        <v>2549</v>
      </c>
      <c r="C5619" t="s">
        <v>2546</v>
      </c>
      <c r="D5619" t="s">
        <v>9560</v>
      </c>
    </row>
    <row r="5620" spans="1:4" x14ac:dyDescent="0.2">
      <c r="A5620" t="s">
        <v>7878</v>
      </c>
      <c r="B5620" t="s">
        <v>2549</v>
      </c>
      <c r="C5620" t="s">
        <v>2546</v>
      </c>
      <c r="D5620" t="s">
        <v>9560</v>
      </c>
    </row>
    <row r="5621" spans="1:4" x14ac:dyDescent="0.2">
      <c r="A5621" t="s">
        <v>7879</v>
      </c>
      <c r="B5621" t="s">
        <v>2549</v>
      </c>
      <c r="C5621" t="s">
        <v>2546</v>
      </c>
      <c r="D5621" t="s">
        <v>9560</v>
      </c>
    </row>
    <row r="5622" spans="1:4" x14ac:dyDescent="0.2">
      <c r="A5622" t="s">
        <v>7880</v>
      </c>
      <c r="B5622" t="s">
        <v>2544</v>
      </c>
      <c r="C5622" t="s">
        <v>2563</v>
      </c>
      <c r="D5622" t="s">
        <v>9563</v>
      </c>
    </row>
    <row r="5623" spans="1:4" x14ac:dyDescent="0.2">
      <c r="A5623" t="s">
        <v>7881</v>
      </c>
      <c r="B5623" t="s">
        <v>2549</v>
      </c>
      <c r="C5623" t="s">
        <v>2563</v>
      </c>
      <c r="D5623" t="s">
        <v>9562</v>
      </c>
    </row>
    <row r="5624" spans="1:4" x14ac:dyDescent="0.2">
      <c r="A5624" t="s">
        <v>7882</v>
      </c>
      <c r="B5624" t="s">
        <v>2544</v>
      </c>
      <c r="C5624" t="s">
        <v>2563</v>
      </c>
      <c r="D5624" t="s">
        <v>9563</v>
      </c>
    </row>
    <row r="5625" spans="1:4" x14ac:dyDescent="0.2">
      <c r="A5625" t="s">
        <v>7883</v>
      </c>
      <c r="B5625" t="s">
        <v>2544</v>
      </c>
      <c r="C5625" t="s">
        <v>2563</v>
      </c>
      <c r="D5625" t="s">
        <v>9563</v>
      </c>
    </row>
    <row r="5626" spans="1:4" x14ac:dyDescent="0.2">
      <c r="A5626" t="s">
        <v>7884</v>
      </c>
      <c r="B5626" t="s">
        <v>2549</v>
      </c>
      <c r="C5626" t="s">
        <v>2546</v>
      </c>
      <c r="D5626" t="s">
        <v>9560</v>
      </c>
    </row>
    <row r="5627" spans="1:4" x14ac:dyDescent="0.2">
      <c r="A5627" t="s">
        <v>7885</v>
      </c>
      <c r="B5627" t="s">
        <v>2549</v>
      </c>
      <c r="C5627" t="s">
        <v>2546</v>
      </c>
      <c r="D5627" t="s">
        <v>9560</v>
      </c>
    </row>
    <row r="5628" spans="1:4" x14ac:dyDescent="0.2">
      <c r="A5628" t="s">
        <v>7886</v>
      </c>
      <c r="B5628" t="s">
        <v>2544</v>
      </c>
      <c r="C5628" t="s">
        <v>2588</v>
      </c>
      <c r="D5628" t="s">
        <v>9567</v>
      </c>
    </row>
    <row r="5629" spans="1:4" x14ac:dyDescent="0.2">
      <c r="A5629" t="s">
        <v>7887</v>
      </c>
      <c r="B5629" t="s">
        <v>2549</v>
      </c>
      <c r="C5629" t="s">
        <v>2546</v>
      </c>
      <c r="D5629" t="s">
        <v>9560</v>
      </c>
    </row>
    <row r="5630" spans="1:4" x14ac:dyDescent="0.2">
      <c r="A5630" t="s">
        <v>7890</v>
      </c>
      <c r="B5630" t="s">
        <v>2549</v>
      </c>
      <c r="C5630" t="s">
        <v>2563</v>
      </c>
      <c r="D5630" t="s">
        <v>9562</v>
      </c>
    </row>
    <row r="5631" spans="1:4" x14ac:dyDescent="0.2">
      <c r="A5631" t="s">
        <v>7891</v>
      </c>
      <c r="B5631" t="s">
        <v>2549</v>
      </c>
      <c r="C5631" t="s">
        <v>2563</v>
      </c>
      <c r="D5631" t="s">
        <v>9562</v>
      </c>
    </row>
    <row r="5632" spans="1:4" x14ac:dyDescent="0.2">
      <c r="A5632" t="s">
        <v>7892</v>
      </c>
      <c r="B5632" t="s">
        <v>2544</v>
      </c>
      <c r="C5632" t="s">
        <v>2563</v>
      </c>
      <c r="D5632" t="s">
        <v>9563</v>
      </c>
    </row>
    <row r="5633" spans="1:4" x14ac:dyDescent="0.2">
      <c r="A5633" t="s">
        <v>7888</v>
      </c>
      <c r="B5633" t="s">
        <v>2549</v>
      </c>
      <c r="C5633" t="s">
        <v>2546</v>
      </c>
      <c r="D5633" t="s">
        <v>9560</v>
      </c>
    </row>
    <row r="5634" spans="1:4" x14ac:dyDescent="0.2">
      <c r="A5634" t="s">
        <v>7889</v>
      </c>
      <c r="B5634" t="s">
        <v>2549</v>
      </c>
      <c r="C5634" t="s">
        <v>2546</v>
      </c>
      <c r="D5634" t="s">
        <v>9560</v>
      </c>
    </row>
    <row r="5635" spans="1:4" x14ac:dyDescent="0.2">
      <c r="A5635" t="s">
        <v>7893</v>
      </c>
      <c r="B5635" t="s">
        <v>2549</v>
      </c>
      <c r="C5635" t="s">
        <v>2546</v>
      </c>
      <c r="D5635" t="s">
        <v>9560</v>
      </c>
    </row>
    <row r="5636" spans="1:4" x14ac:dyDescent="0.2">
      <c r="A5636" t="s">
        <v>7894</v>
      </c>
      <c r="B5636" t="s">
        <v>2549</v>
      </c>
      <c r="C5636" t="s">
        <v>2546</v>
      </c>
      <c r="D5636" t="s">
        <v>9560</v>
      </c>
    </row>
    <row r="5637" spans="1:4" x14ac:dyDescent="0.2">
      <c r="A5637" t="s">
        <v>7895</v>
      </c>
      <c r="B5637" t="s">
        <v>2544</v>
      </c>
      <c r="C5637" t="s">
        <v>2546</v>
      </c>
      <c r="D5637" t="s">
        <v>9561</v>
      </c>
    </row>
    <row r="5638" spans="1:4" x14ac:dyDescent="0.2">
      <c r="A5638" t="s">
        <v>7896</v>
      </c>
      <c r="B5638" t="s">
        <v>2549</v>
      </c>
      <c r="C5638" t="s">
        <v>2546</v>
      </c>
      <c r="D5638" t="s">
        <v>9560</v>
      </c>
    </row>
    <row r="5639" spans="1:4" x14ac:dyDescent="0.2">
      <c r="A5639" t="s">
        <v>7897</v>
      </c>
      <c r="B5639" t="s">
        <v>2549</v>
      </c>
      <c r="C5639" t="s">
        <v>2546</v>
      </c>
      <c r="D5639" t="s">
        <v>9560</v>
      </c>
    </row>
    <row r="5640" spans="1:4" x14ac:dyDescent="0.2">
      <c r="A5640" t="s">
        <v>7898</v>
      </c>
      <c r="B5640" t="s">
        <v>2549</v>
      </c>
      <c r="C5640" t="s">
        <v>2546</v>
      </c>
      <c r="D5640" t="s">
        <v>9560</v>
      </c>
    </row>
    <row r="5641" spans="1:4" x14ac:dyDescent="0.2">
      <c r="A5641" t="s">
        <v>7899</v>
      </c>
      <c r="B5641" t="s">
        <v>2549</v>
      </c>
      <c r="C5641" t="s">
        <v>2546</v>
      </c>
      <c r="D5641" t="s">
        <v>9560</v>
      </c>
    </row>
    <row r="5642" spans="1:4" x14ac:dyDescent="0.2">
      <c r="A5642" t="s">
        <v>7900</v>
      </c>
      <c r="B5642" t="s">
        <v>2544</v>
      </c>
      <c r="C5642" t="s">
        <v>2546</v>
      </c>
      <c r="D5642" t="s">
        <v>9561</v>
      </c>
    </row>
    <row r="5643" spans="1:4" x14ac:dyDescent="0.2">
      <c r="A5643" t="s">
        <v>7901</v>
      </c>
      <c r="B5643" t="s">
        <v>2544</v>
      </c>
      <c r="C5643" t="s">
        <v>2563</v>
      </c>
      <c r="D5643" t="s">
        <v>9563</v>
      </c>
    </row>
    <row r="5644" spans="1:4" x14ac:dyDescent="0.2">
      <c r="A5644" t="s">
        <v>7902</v>
      </c>
      <c r="B5644" t="s">
        <v>2544</v>
      </c>
      <c r="C5644" t="s">
        <v>2563</v>
      </c>
      <c r="D5644" t="s">
        <v>9563</v>
      </c>
    </row>
    <row r="5645" spans="1:4" x14ac:dyDescent="0.2">
      <c r="A5645" t="s">
        <v>7903</v>
      </c>
      <c r="B5645" t="s">
        <v>2549</v>
      </c>
      <c r="C5645" t="s">
        <v>2563</v>
      </c>
      <c r="D5645" t="s">
        <v>9562</v>
      </c>
    </row>
    <row r="5646" spans="1:4" x14ac:dyDescent="0.2">
      <c r="A5646" t="s">
        <v>7904</v>
      </c>
      <c r="B5646" t="s">
        <v>2549</v>
      </c>
      <c r="C5646" t="s">
        <v>2563</v>
      </c>
      <c r="D5646" t="s">
        <v>9562</v>
      </c>
    </row>
    <row r="5647" spans="1:4" x14ac:dyDescent="0.2">
      <c r="A5647" t="s">
        <v>7905</v>
      </c>
      <c r="B5647" t="s">
        <v>2544</v>
      </c>
      <c r="C5647" t="s">
        <v>2546</v>
      </c>
      <c r="D5647" t="s">
        <v>9561</v>
      </c>
    </row>
    <row r="5648" spans="1:4" x14ac:dyDescent="0.2">
      <c r="A5648" t="s">
        <v>7906</v>
      </c>
      <c r="B5648" t="s">
        <v>2549</v>
      </c>
      <c r="C5648" t="s">
        <v>2546</v>
      </c>
      <c r="D5648" t="s">
        <v>9560</v>
      </c>
    </row>
    <row r="5649" spans="1:4" x14ac:dyDescent="0.2">
      <c r="A5649" t="s">
        <v>7907</v>
      </c>
      <c r="B5649" t="s">
        <v>2549</v>
      </c>
      <c r="C5649" t="s">
        <v>2546</v>
      </c>
      <c r="D5649" t="s">
        <v>9560</v>
      </c>
    </row>
    <row r="5650" spans="1:4" x14ac:dyDescent="0.2">
      <c r="A5650" t="s">
        <v>7908</v>
      </c>
      <c r="B5650" t="s">
        <v>2549</v>
      </c>
      <c r="C5650" t="s">
        <v>2546</v>
      </c>
      <c r="D5650" t="s">
        <v>9560</v>
      </c>
    </row>
    <row r="5651" spans="1:4" x14ac:dyDescent="0.2">
      <c r="A5651" t="s">
        <v>7909</v>
      </c>
      <c r="B5651" t="s">
        <v>2544</v>
      </c>
      <c r="C5651" t="s">
        <v>2546</v>
      </c>
      <c r="D5651" t="s">
        <v>9561</v>
      </c>
    </row>
    <row r="5652" spans="1:4" x14ac:dyDescent="0.2">
      <c r="A5652" t="s">
        <v>7910</v>
      </c>
      <c r="B5652" t="s">
        <v>2544</v>
      </c>
      <c r="C5652" t="s">
        <v>2546</v>
      </c>
      <c r="D5652" t="s">
        <v>9561</v>
      </c>
    </row>
    <row r="5653" spans="1:4" x14ac:dyDescent="0.2">
      <c r="A5653" t="s">
        <v>7911</v>
      </c>
      <c r="B5653" t="s">
        <v>2549</v>
      </c>
      <c r="C5653" t="s">
        <v>2546</v>
      </c>
      <c r="D5653" t="s">
        <v>9560</v>
      </c>
    </row>
    <row r="5654" spans="1:4" x14ac:dyDescent="0.2">
      <c r="A5654" t="s">
        <v>7912</v>
      </c>
      <c r="B5654" t="s">
        <v>2549</v>
      </c>
      <c r="C5654" t="s">
        <v>2546</v>
      </c>
      <c r="D5654" t="s">
        <v>9560</v>
      </c>
    </row>
    <row r="5655" spans="1:4" x14ac:dyDescent="0.2">
      <c r="A5655" t="s">
        <v>7913</v>
      </c>
      <c r="B5655" t="s">
        <v>2549</v>
      </c>
      <c r="C5655" t="s">
        <v>2546</v>
      </c>
      <c r="D5655" t="s">
        <v>9560</v>
      </c>
    </row>
    <row r="5656" spans="1:4" x14ac:dyDescent="0.2">
      <c r="A5656" t="s">
        <v>7914</v>
      </c>
      <c r="B5656" t="s">
        <v>2549</v>
      </c>
      <c r="C5656" t="s">
        <v>2546</v>
      </c>
      <c r="D5656" t="s">
        <v>9560</v>
      </c>
    </row>
    <row r="5657" spans="1:4" x14ac:dyDescent="0.2">
      <c r="A5657" t="s">
        <v>7915</v>
      </c>
      <c r="B5657" t="s">
        <v>2549</v>
      </c>
      <c r="C5657" t="s">
        <v>2546</v>
      </c>
      <c r="D5657" t="s">
        <v>9560</v>
      </c>
    </row>
    <row r="5658" spans="1:4" x14ac:dyDescent="0.2">
      <c r="A5658" t="s">
        <v>7916</v>
      </c>
      <c r="B5658" t="s">
        <v>2549</v>
      </c>
      <c r="C5658" t="s">
        <v>2546</v>
      </c>
      <c r="D5658" t="s">
        <v>9560</v>
      </c>
    </row>
    <row r="5659" spans="1:4" x14ac:dyDescent="0.2">
      <c r="A5659" t="s">
        <v>7917</v>
      </c>
      <c r="B5659" t="s">
        <v>2549</v>
      </c>
      <c r="C5659" t="s">
        <v>2546</v>
      </c>
      <c r="D5659" t="s">
        <v>9560</v>
      </c>
    </row>
    <row r="5660" spans="1:4" x14ac:dyDescent="0.2">
      <c r="A5660" t="s">
        <v>7918</v>
      </c>
      <c r="B5660" t="s">
        <v>2544</v>
      </c>
      <c r="C5660" t="s">
        <v>2546</v>
      </c>
      <c r="D5660" t="s">
        <v>9561</v>
      </c>
    </row>
    <row r="5661" spans="1:4" x14ac:dyDescent="0.2">
      <c r="A5661" t="s">
        <v>7919</v>
      </c>
      <c r="B5661" t="s">
        <v>2544</v>
      </c>
      <c r="C5661" t="s">
        <v>2546</v>
      </c>
      <c r="D5661" t="s">
        <v>9561</v>
      </c>
    </row>
    <row r="5662" spans="1:4" x14ac:dyDescent="0.2">
      <c r="A5662" t="s">
        <v>7920</v>
      </c>
      <c r="B5662" t="s">
        <v>2549</v>
      </c>
      <c r="C5662" t="s">
        <v>2546</v>
      </c>
      <c r="D5662" t="s">
        <v>9560</v>
      </c>
    </row>
    <row r="5663" spans="1:4" x14ac:dyDescent="0.2">
      <c r="A5663" t="s">
        <v>7921</v>
      </c>
      <c r="B5663" t="s">
        <v>2549</v>
      </c>
      <c r="C5663" t="s">
        <v>2546</v>
      </c>
      <c r="D5663" t="s">
        <v>9560</v>
      </c>
    </row>
    <row r="5664" spans="1:4" x14ac:dyDescent="0.2">
      <c r="A5664" t="s">
        <v>7922</v>
      </c>
      <c r="B5664" t="s">
        <v>2544</v>
      </c>
      <c r="C5664" t="s">
        <v>2563</v>
      </c>
      <c r="D5664" t="s">
        <v>9563</v>
      </c>
    </row>
    <row r="5665" spans="1:4" x14ac:dyDescent="0.2">
      <c r="A5665" t="s">
        <v>9854</v>
      </c>
      <c r="B5665" t="s">
        <v>2544</v>
      </c>
      <c r="C5665" t="s">
        <v>2588</v>
      </c>
      <c r="D5665" t="s">
        <v>9567</v>
      </c>
    </row>
    <row r="5666" spans="1:4" x14ac:dyDescent="0.2">
      <c r="A5666" t="s">
        <v>7923</v>
      </c>
      <c r="B5666" t="s">
        <v>2544</v>
      </c>
      <c r="C5666" t="s">
        <v>2563</v>
      </c>
      <c r="D5666" t="s">
        <v>9563</v>
      </c>
    </row>
    <row r="5667" spans="1:4" x14ac:dyDescent="0.2">
      <c r="A5667" t="s">
        <v>7924</v>
      </c>
      <c r="B5667" t="s">
        <v>2544</v>
      </c>
      <c r="C5667" t="s">
        <v>2546</v>
      </c>
      <c r="D5667" t="s">
        <v>9561</v>
      </c>
    </row>
    <row r="5668" spans="1:4" x14ac:dyDescent="0.2">
      <c r="A5668" t="s">
        <v>7925</v>
      </c>
      <c r="B5668" t="s">
        <v>2544</v>
      </c>
      <c r="C5668" t="s">
        <v>2546</v>
      </c>
      <c r="D5668" t="s">
        <v>9561</v>
      </c>
    </row>
    <row r="5669" spans="1:4" x14ac:dyDescent="0.2">
      <c r="A5669" t="s">
        <v>7926</v>
      </c>
      <c r="B5669" t="s">
        <v>2544</v>
      </c>
      <c r="C5669" t="s">
        <v>2563</v>
      </c>
      <c r="D5669" t="s">
        <v>9563</v>
      </c>
    </row>
    <row r="5670" spans="1:4" x14ac:dyDescent="0.2">
      <c r="A5670" t="s">
        <v>7927</v>
      </c>
      <c r="B5670" t="s">
        <v>2549</v>
      </c>
      <c r="C5670" t="s">
        <v>2546</v>
      </c>
      <c r="D5670" t="s">
        <v>9560</v>
      </c>
    </row>
    <row r="5671" spans="1:4" x14ac:dyDescent="0.2">
      <c r="A5671" t="s">
        <v>7929</v>
      </c>
      <c r="B5671" t="s">
        <v>2549</v>
      </c>
      <c r="C5671" t="s">
        <v>2546</v>
      </c>
      <c r="D5671" t="s">
        <v>9560</v>
      </c>
    </row>
    <row r="5672" spans="1:4" x14ac:dyDescent="0.2">
      <c r="A5672" t="s">
        <v>7928</v>
      </c>
      <c r="B5672" t="s">
        <v>2549</v>
      </c>
      <c r="C5672" t="s">
        <v>2546</v>
      </c>
      <c r="D5672" t="s">
        <v>9560</v>
      </c>
    </row>
    <row r="5673" spans="1:4" x14ac:dyDescent="0.2">
      <c r="A5673" t="s">
        <v>7930</v>
      </c>
      <c r="B5673" t="s">
        <v>2549</v>
      </c>
      <c r="C5673" t="s">
        <v>2546</v>
      </c>
      <c r="D5673" t="s">
        <v>9560</v>
      </c>
    </row>
    <row r="5674" spans="1:4" x14ac:dyDescent="0.2">
      <c r="A5674" t="s">
        <v>7931</v>
      </c>
      <c r="B5674" t="s">
        <v>2549</v>
      </c>
      <c r="C5674" t="s">
        <v>2546</v>
      </c>
      <c r="D5674" t="s">
        <v>9560</v>
      </c>
    </row>
    <row r="5675" spans="1:4" x14ac:dyDescent="0.2">
      <c r="A5675" t="s">
        <v>7932</v>
      </c>
      <c r="B5675" t="s">
        <v>2544</v>
      </c>
      <c r="C5675" t="s">
        <v>2546</v>
      </c>
      <c r="D5675" t="s">
        <v>9561</v>
      </c>
    </row>
    <row r="5676" spans="1:4" x14ac:dyDescent="0.2">
      <c r="A5676" t="s">
        <v>7934</v>
      </c>
      <c r="B5676" t="s">
        <v>2544</v>
      </c>
      <c r="C5676" t="s">
        <v>2546</v>
      </c>
      <c r="D5676" t="s">
        <v>9561</v>
      </c>
    </row>
    <row r="5677" spans="1:4" x14ac:dyDescent="0.2">
      <c r="A5677" t="s">
        <v>7933</v>
      </c>
      <c r="B5677" t="s">
        <v>2544</v>
      </c>
      <c r="C5677" t="s">
        <v>2546</v>
      </c>
      <c r="D5677" t="s">
        <v>9561</v>
      </c>
    </row>
    <row r="5678" spans="1:4" x14ac:dyDescent="0.2">
      <c r="A5678" t="s">
        <v>7935</v>
      </c>
      <c r="B5678" t="s">
        <v>2544</v>
      </c>
      <c r="C5678" t="s">
        <v>2546</v>
      </c>
      <c r="D5678" t="s">
        <v>9561</v>
      </c>
    </row>
    <row r="5679" spans="1:4" x14ac:dyDescent="0.2">
      <c r="A5679" t="s">
        <v>7936</v>
      </c>
      <c r="B5679" t="s">
        <v>2544</v>
      </c>
      <c r="C5679" t="s">
        <v>2546</v>
      </c>
      <c r="D5679" t="s">
        <v>9561</v>
      </c>
    </row>
    <row r="5680" spans="1:4" x14ac:dyDescent="0.2">
      <c r="A5680" t="s">
        <v>7937</v>
      </c>
      <c r="B5680" t="s">
        <v>2544</v>
      </c>
      <c r="C5680" t="s">
        <v>2546</v>
      </c>
      <c r="D5680" t="s">
        <v>9561</v>
      </c>
    </row>
    <row r="5681" spans="1:4" x14ac:dyDescent="0.2">
      <c r="A5681" t="s">
        <v>7938</v>
      </c>
      <c r="B5681" t="s">
        <v>2549</v>
      </c>
      <c r="C5681" t="s">
        <v>2546</v>
      </c>
      <c r="D5681" t="s">
        <v>9560</v>
      </c>
    </row>
    <row r="5682" spans="1:4" x14ac:dyDescent="0.2">
      <c r="A5682" t="s">
        <v>7939</v>
      </c>
      <c r="B5682" t="s">
        <v>2549</v>
      </c>
      <c r="C5682" t="s">
        <v>2546</v>
      </c>
      <c r="D5682" t="s">
        <v>9560</v>
      </c>
    </row>
    <row r="5683" spans="1:4" x14ac:dyDescent="0.2">
      <c r="A5683" t="s">
        <v>7940</v>
      </c>
      <c r="B5683" t="s">
        <v>2549</v>
      </c>
      <c r="C5683" t="s">
        <v>2546</v>
      </c>
      <c r="D5683" t="s">
        <v>9560</v>
      </c>
    </row>
    <row r="5684" spans="1:4" x14ac:dyDescent="0.2">
      <c r="A5684" t="s">
        <v>7941</v>
      </c>
      <c r="B5684" t="s">
        <v>2549</v>
      </c>
      <c r="C5684" t="s">
        <v>2563</v>
      </c>
      <c r="D5684" t="s">
        <v>9562</v>
      </c>
    </row>
    <row r="5685" spans="1:4" x14ac:dyDescent="0.2">
      <c r="A5685" t="s">
        <v>7942</v>
      </c>
      <c r="B5685" t="s">
        <v>2549</v>
      </c>
      <c r="C5685" t="s">
        <v>2563</v>
      </c>
      <c r="D5685" t="s">
        <v>9562</v>
      </c>
    </row>
    <row r="5686" spans="1:4" x14ac:dyDescent="0.2">
      <c r="A5686" t="s">
        <v>7943</v>
      </c>
      <c r="B5686" t="s">
        <v>2549</v>
      </c>
      <c r="C5686" t="s">
        <v>2563</v>
      </c>
      <c r="D5686" t="s">
        <v>9562</v>
      </c>
    </row>
    <row r="5687" spans="1:4" x14ac:dyDescent="0.2">
      <c r="A5687" t="s">
        <v>7944</v>
      </c>
      <c r="B5687" t="s">
        <v>2549</v>
      </c>
      <c r="C5687" t="s">
        <v>2563</v>
      </c>
      <c r="D5687" t="s">
        <v>9562</v>
      </c>
    </row>
    <row r="5688" spans="1:4" x14ac:dyDescent="0.2">
      <c r="A5688" t="s">
        <v>7945</v>
      </c>
      <c r="B5688" t="s">
        <v>2544</v>
      </c>
      <c r="C5688" t="s">
        <v>2546</v>
      </c>
      <c r="D5688" t="s">
        <v>9561</v>
      </c>
    </row>
    <row r="5689" spans="1:4" x14ac:dyDescent="0.2">
      <c r="A5689" t="s">
        <v>7946</v>
      </c>
      <c r="B5689" t="s">
        <v>2544</v>
      </c>
      <c r="C5689" t="s">
        <v>2546</v>
      </c>
      <c r="D5689" t="s">
        <v>9561</v>
      </c>
    </row>
    <row r="5690" spans="1:4" x14ac:dyDescent="0.2">
      <c r="A5690" t="s">
        <v>7947</v>
      </c>
      <c r="B5690" t="s">
        <v>2544</v>
      </c>
      <c r="C5690" t="s">
        <v>2546</v>
      </c>
      <c r="D5690" t="s">
        <v>9561</v>
      </c>
    </row>
    <row r="5691" spans="1:4" x14ac:dyDescent="0.2">
      <c r="A5691" t="s">
        <v>7948</v>
      </c>
      <c r="B5691" t="s">
        <v>2549</v>
      </c>
      <c r="C5691" t="s">
        <v>2563</v>
      </c>
      <c r="D5691" t="s">
        <v>9562</v>
      </c>
    </row>
    <row r="5692" spans="1:4" x14ac:dyDescent="0.2">
      <c r="A5692" t="s">
        <v>7949</v>
      </c>
      <c r="B5692" t="s">
        <v>2549</v>
      </c>
      <c r="C5692" t="s">
        <v>2563</v>
      </c>
      <c r="D5692" t="s">
        <v>9562</v>
      </c>
    </row>
    <row r="5693" spans="1:4" x14ac:dyDescent="0.2">
      <c r="A5693" t="s">
        <v>7950</v>
      </c>
      <c r="B5693" t="s">
        <v>2549</v>
      </c>
      <c r="C5693" t="s">
        <v>2563</v>
      </c>
      <c r="D5693" t="s">
        <v>9562</v>
      </c>
    </row>
    <row r="5694" spans="1:4" x14ac:dyDescent="0.2">
      <c r="A5694" t="s">
        <v>7951</v>
      </c>
      <c r="B5694" t="s">
        <v>2549</v>
      </c>
      <c r="C5694" t="s">
        <v>2563</v>
      </c>
      <c r="D5694" t="s">
        <v>9562</v>
      </c>
    </row>
    <row r="5695" spans="1:4" x14ac:dyDescent="0.2">
      <c r="A5695" t="s">
        <v>7952</v>
      </c>
      <c r="B5695" t="s">
        <v>2549</v>
      </c>
      <c r="C5695" t="s">
        <v>2546</v>
      </c>
      <c r="D5695" t="s">
        <v>9560</v>
      </c>
    </row>
    <row r="5696" spans="1:4" x14ac:dyDescent="0.2">
      <c r="A5696" t="s">
        <v>7953</v>
      </c>
      <c r="B5696" t="s">
        <v>2549</v>
      </c>
      <c r="C5696" t="s">
        <v>2546</v>
      </c>
      <c r="D5696" t="s">
        <v>9560</v>
      </c>
    </row>
    <row r="5697" spans="1:4" x14ac:dyDescent="0.2">
      <c r="A5697" t="s">
        <v>7954</v>
      </c>
      <c r="B5697" t="s">
        <v>2549</v>
      </c>
      <c r="C5697" t="s">
        <v>2546</v>
      </c>
      <c r="D5697" t="s">
        <v>9560</v>
      </c>
    </row>
    <row r="5698" spans="1:4" x14ac:dyDescent="0.2">
      <c r="A5698" t="s">
        <v>7955</v>
      </c>
      <c r="B5698" t="s">
        <v>2544</v>
      </c>
      <c r="C5698" t="s">
        <v>2563</v>
      </c>
      <c r="D5698" t="s">
        <v>9563</v>
      </c>
    </row>
    <row r="5699" spans="1:4" x14ac:dyDescent="0.2">
      <c r="A5699" t="s">
        <v>7956</v>
      </c>
      <c r="B5699" t="s">
        <v>2549</v>
      </c>
      <c r="C5699" t="s">
        <v>2546</v>
      </c>
      <c r="D5699" t="s">
        <v>9560</v>
      </c>
    </row>
    <row r="5700" spans="1:4" x14ac:dyDescent="0.2">
      <c r="A5700" t="s">
        <v>7957</v>
      </c>
      <c r="B5700" t="s">
        <v>2549</v>
      </c>
      <c r="C5700" t="s">
        <v>2546</v>
      </c>
      <c r="D5700" t="s">
        <v>9560</v>
      </c>
    </row>
    <row r="5701" spans="1:4" x14ac:dyDescent="0.2">
      <c r="A5701" t="s">
        <v>7958</v>
      </c>
      <c r="B5701" t="s">
        <v>2549</v>
      </c>
      <c r="C5701" t="s">
        <v>2546</v>
      </c>
      <c r="D5701" t="s">
        <v>9560</v>
      </c>
    </row>
    <row r="5702" spans="1:4" x14ac:dyDescent="0.2">
      <c r="A5702" t="s">
        <v>7959</v>
      </c>
      <c r="B5702" t="s">
        <v>2549</v>
      </c>
      <c r="C5702" t="s">
        <v>2546</v>
      </c>
      <c r="D5702" t="s">
        <v>9560</v>
      </c>
    </row>
    <row r="5703" spans="1:4" x14ac:dyDescent="0.2">
      <c r="A5703" t="s">
        <v>7960</v>
      </c>
      <c r="B5703" t="s">
        <v>2549</v>
      </c>
      <c r="C5703" t="s">
        <v>2546</v>
      </c>
      <c r="D5703" t="s">
        <v>9560</v>
      </c>
    </row>
    <row r="5704" spans="1:4" x14ac:dyDescent="0.2">
      <c r="A5704" t="s">
        <v>7961</v>
      </c>
      <c r="B5704" t="s">
        <v>2549</v>
      </c>
      <c r="C5704" t="s">
        <v>2546</v>
      </c>
      <c r="D5704" t="s">
        <v>9560</v>
      </c>
    </row>
    <row r="5705" spans="1:4" x14ac:dyDescent="0.2">
      <c r="A5705" t="s">
        <v>7962</v>
      </c>
      <c r="B5705" t="s">
        <v>2549</v>
      </c>
      <c r="C5705" t="s">
        <v>2546</v>
      </c>
      <c r="D5705" t="s">
        <v>9560</v>
      </c>
    </row>
    <row r="5706" spans="1:4" x14ac:dyDescent="0.2">
      <c r="A5706" t="s">
        <v>7963</v>
      </c>
      <c r="B5706" t="s">
        <v>2549</v>
      </c>
      <c r="C5706" t="s">
        <v>2546</v>
      </c>
      <c r="D5706" t="s">
        <v>9560</v>
      </c>
    </row>
    <row r="5707" spans="1:4" x14ac:dyDescent="0.2">
      <c r="A5707" t="s">
        <v>7964</v>
      </c>
      <c r="B5707" t="s">
        <v>2549</v>
      </c>
      <c r="C5707" t="s">
        <v>2546</v>
      </c>
      <c r="D5707" t="s">
        <v>9560</v>
      </c>
    </row>
    <row r="5708" spans="1:4" x14ac:dyDescent="0.2">
      <c r="A5708" t="s">
        <v>7965</v>
      </c>
      <c r="B5708" t="s">
        <v>2544</v>
      </c>
      <c r="C5708" t="s">
        <v>2546</v>
      </c>
      <c r="D5708" t="s">
        <v>9561</v>
      </c>
    </row>
    <row r="5709" spans="1:4" x14ac:dyDescent="0.2">
      <c r="A5709" t="s">
        <v>7966</v>
      </c>
      <c r="B5709" t="s">
        <v>2544</v>
      </c>
      <c r="C5709" t="s">
        <v>2546</v>
      </c>
      <c r="D5709" t="s">
        <v>9561</v>
      </c>
    </row>
    <row r="5710" spans="1:4" x14ac:dyDescent="0.2">
      <c r="A5710" t="s">
        <v>7967</v>
      </c>
      <c r="B5710" t="s">
        <v>2544</v>
      </c>
      <c r="C5710" t="s">
        <v>2546</v>
      </c>
      <c r="D5710" t="s">
        <v>9561</v>
      </c>
    </row>
    <row r="5711" spans="1:4" x14ac:dyDescent="0.2">
      <c r="A5711" t="s">
        <v>7968</v>
      </c>
      <c r="B5711" t="s">
        <v>2544</v>
      </c>
      <c r="C5711" t="s">
        <v>2546</v>
      </c>
      <c r="D5711" t="s">
        <v>9561</v>
      </c>
    </row>
    <row r="5712" spans="1:4" x14ac:dyDescent="0.2">
      <c r="A5712" t="s">
        <v>7969</v>
      </c>
      <c r="B5712" t="s">
        <v>2544</v>
      </c>
      <c r="C5712" t="s">
        <v>2546</v>
      </c>
      <c r="D5712" t="s">
        <v>9561</v>
      </c>
    </row>
    <row r="5713" spans="1:4" x14ac:dyDescent="0.2">
      <c r="A5713" t="s">
        <v>7970</v>
      </c>
      <c r="B5713" t="s">
        <v>2544</v>
      </c>
      <c r="C5713" t="s">
        <v>2546</v>
      </c>
      <c r="D5713" t="s">
        <v>9561</v>
      </c>
    </row>
    <row r="5714" spans="1:4" x14ac:dyDescent="0.2">
      <c r="A5714" t="s">
        <v>7971</v>
      </c>
      <c r="B5714" t="s">
        <v>2549</v>
      </c>
      <c r="C5714" t="s">
        <v>2546</v>
      </c>
      <c r="D5714" t="s">
        <v>9560</v>
      </c>
    </row>
    <row r="5715" spans="1:4" x14ac:dyDescent="0.2">
      <c r="A5715" t="s">
        <v>7972</v>
      </c>
      <c r="B5715" t="s">
        <v>2549</v>
      </c>
      <c r="C5715" t="s">
        <v>2546</v>
      </c>
      <c r="D5715" t="s">
        <v>9560</v>
      </c>
    </row>
    <row r="5716" spans="1:4" x14ac:dyDescent="0.2">
      <c r="A5716" t="s">
        <v>7973</v>
      </c>
      <c r="B5716" t="s">
        <v>2549</v>
      </c>
      <c r="C5716" t="s">
        <v>2546</v>
      </c>
      <c r="D5716" t="s">
        <v>9560</v>
      </c>
    </row>
    <row r="5717" spans="1:4" x14ac:dyDescent="0.2">
      <c r="A5717" t="s">
        <v>7974</v>
      </c>
      <c r="B5717" t="s">
        <v>2549</v>
      </c>
      <c r="C5717" t="s">
        <v>2546</v>
      </c>
      <c r="D5717" t="s">
        <v>9560</v>
      </c>
    </row>
    <row r="5718" spans="1:4" x14ac:dyDescent="0.2">
      <c r="A5718" t="s">
        <v>7975</v>
      </c>
      <c r="B5718" t="s">
        <v>2544</v>
      </c>
      <c r="C5718" t="s">
        <v>2588</v>
      </c>
      <c r="D5718" t="s">
        <v>9567</v>
      </c>
    </row>
    <row r="5719" spans="1:4" x14ac:dyDescent="0.2">
      <c r="A5719" t="s">
        <v>7976</v>
      </c>
      <c r="B5719" t="s">
        <v>2549</v>
      </c>
      <c r="C5719" t="s">
        <v>2546</v>
      </c>
      <c r="D5719" t="s">
        <v>9560</v>
      </c>
    </row>
    <row r="5720" spans="1:4" x14ac:dyDescent="0.2">
      <c r="A5720" t="s">
        <v>7977</v>
      </c>
      <c r="B5720" t="s">
        <v>2549</v>
      </c>
      <c r="C5720" t="s">
        <v>2546</v>
      </c>
      <c r="D5720" t="s">
        <v>9560</v>
      </c>
    </row>
    <row r="5721" spans="1:4" x14ac:dyDescent="0.2">
      <c r="A5721" t="s">
        <v>7978</v>
      </c>
      <c r="B5721" t="s">
        <v>2549</v>
      </c>
      <c r="C5721" t="s">
        <v>2546</v>
      </c>
      <c r="D5721" t="s">
        <v>9560</v>
      </c>
    </row>
    <row r="5722" spans="1:4" x14ac:dyDescent="0.2">
      <c r="A5722" t="s">
        <v>7979</v>
      </c>
      <c r="B5722" t="s">
        <v>2549</v>
      </c>
      <c r="C5722" t="s">
        <v>2546</v>
      </c>
      <c r="D5722" t="s">
        <v>9560</v>
      </c>
    </row>
    <row r="5723" spans="1:4" x14ac:dyDescent="0.2">
      <c r="A5723" t="s">
        <v>7980</v>
      </c>
      <c r="B5723" t="s">
        <v>2549</v>
      </c>
      <c r="C5723" t="s">
        <v>2546</v>
      </c>
      <c r="D5723" t="s">
        <v>9560</v>
      </c>
    </row>
    <row r="5724" spans="1:4" x14ac:dyDescent="0.2">
      <c r="A5724" t="s">
        <v>7981</v>
      </c>
      <c r="B5724" t="s">
        <v>2549</v>
      </c>
      <c r="C5724" t="s">
        <v>2563</v>
      </c>
      <c r="D5724" t="s">
        <v>9562</v>
      </c>
    </row>
    <row r="5725" spans="1:4" x14ac:dyDescent="0.2">
      <c r="A5725" t="s">
        <v>7982</v>
      </c>
      <c r="B5725" t="s">
        <v>2544</v>
      </c>
      <c r="C5725" t="s">
        <v>2563</v>
      </c>
      <c r="D5725" t="s">
        <v>9563</v>
      </c>
    </row>
    <row r="5726" spans="1:4" x14ac:dyDescent="0.2">
      <c r="A5726" t="s">
        <v>7983</v>
      </c>
      <c r="B5726" t="s">
        <v>2549</v>
      </c>
      <c r="C5726" t="s">
        <v>2563</v>
      </c>
      <c r="D5726" t="s">
        <v>9562</v>
      </c>
    </row>
    <row r="5727" spans="1:4" x14ac:dyDescent="0.2">
      <c r="A5727" t="s">
        <v>7984</v>
      </c>
      <c r="B5727" t="s">
        <v>2549</v>
      </c>
      <c r="C5727" t="s">
        <v>2563</v>
      </c>
      <c r="D5727" t="s">
        <v>9562</v>
      </c>
    </row>
    <row r="5728" spans="1:4" x14ac:dyDescent="0.2">
      <c r="A5728" t="s">
        <v>7985</v>
      </c>
      <c r="B5728" t="s">
        <v>2544</v>
      </c>
      <c r="C5728" t="s">
        <v>2546</v>
      </c>
      <c r="D5728" t="s">
        <v>9561</v>
      </c>
    </row>
    <row r="5729" spans="1:4" x14ac:dyDescent="0.2">
      <c r="A5729" t="s">
        <v>7986</v>
      </c>
      <c r="B5729" t="s">
        <v>2549</v>
      </c>
      <c r="C5729" t="s">
        <v>2563</v>
      </c>
      <c r="D5729" t="s">
        <v>9562</v>
      </c>
    </row>
    <row r="5730" spans="1:4" x14ac:dyDescent="0.2">
      <c r="A5730" t="s">
        <v>7987</v>
      </c>
      <c r="B5730" t="s">
        <v>2549</v>
      </c>
      <c r="C5730" t="s">
        <v>2563</v>
      </c>
      <c r="D5730" t="s">
        <v>9562</v>
      </c>
    </row>
    <row r="5731" spans="1:4" x14ac:dyDescent="0.2">
      <c r="A5731" t="s">
        <v>7988</v>
      </c>
      <c r="B5731" t="s">
        <v>2549</v>
      </c>
      <c r="C5731" t="s">
        <v>2563</v>
      </c>
      <c r="D5731" t="s">
        <v>9562</v>
      </c>
    </row>
    <row r="5732" spans="1:4" x14ac:dyDescent="0.2">
      <c r="A5732" t="s">
        <v>7989</v>
      </c>
      <c r="B5732" t="s">
        <v>2544</v>
      </c>
      <c r="C5732" t="s">
        <v>2563</v>
      </c>
      <c r="D5732" t="s">
        <v>9563</v>
      </c>
    </row>
    <row r="5733" spans="1:4" x14ac:dyDescent="0.2">
      <c r="A5733" t="s">
        <v>7990</v>
      </c>
      <c r="B5733" t="s">
        <v>2549</v>
      </c>
      <c r="C5733" t="s">
        <v>2563</v>
      </c>
      <c r="D5733" t="s">
        <v>9562</v>
      </c>
    </row>
    <row r="5734" spans="1:4" x14ac:dyDescent="0.2">
      <c r="A5734" t="s">
        <v>9855</v>
      </c>
      <c r="B5734" t="s">
        <v>2549</v>
      </c>
      <c r="C5734" t="s">
        <v>2588</v>
      </c>
      <c r="D5734" t="s">
        <v>9565</v>
      </c>
    </row>
    <row r="5735" spans="1:4" x14ac:dyDescent="0.2">
      <c r="A5735" t="s">
        <v>7991</v>
      </c>
      <c r="B5735" t="s">
        <v>2549</v>
      </c>
      <c r="C5735" t="s">
        <v>2546</v>
      </c>
      <c r="D5735" t="s">
        <v>9560</v>
      </c>
    </row>
    <row r="5736" spans="1:4" x14ac:dyDescent="0.2">
      <c r="A5736" t="s">
        <v>7992</v>
      </c>
      <c r="B5736" t="s">
        <v>2549</v>
      </c>
      <c r="C5736" t="s">
        <v>2563</v>
      </c>
      <c r="D5736" t="s">
        <v>9562</v>
      </c>
    </row>
    <row r="5737" spans="1:4" x14ac:dyDescent="0.2">
      <c r="A5737" t="s">
        <v>7993</v>
      </c>
      <c r="B5737" t="s">
        <v>2549</v>
      </c>
      <c r="C5737" t="s">
        <v>2563</v>
      </c>
      <c r="D5737" t="s">
        <v>9562</v>
      </c>
    </row>
    <row r="5738" spans="1:4" x14ac:dyDescent="0.2">
      <c r="A5738" t="s">
        <v>7994</v>
      </c>
      <c r="B5738" t="s">
        <v>2549</v>
      </c>
      <c r="C5738" t="s">
        <v>2563</v>
      </c>
      <c r="D5738" t="s">
        <v>9562</v>
      </c>
    </row>
    <row r="5739" spans="1:4" x14ac:dyDescent="0.2">
      <c r="A5739" t="s">
        <v>7995</v>
      </c>
      <c r="B5739" t="s">
        <v>2549</v>
      </c>
      <c r="C5739" t="s">
        <v>2546</v>
      </c>
      <c r="D5739" t="s">
        <v>9560</v>
      </c>
    </row>
    <row r="5740" spans="1:4" x14ac:dyDescent="0.2">
      <c r="A5740" t="s">
        <v>7996</v>
      </c>
      <c r="B5740" t="s">
        <v>2549</v>
      </c>
      <c r="C5740" t="s">
        <v>2546</v>
      </c>
      <c r="D5740" t="s">
        <v>9560</v>
      </c>
    </row>
    <row r="5741" spans="1:4" x14ac:dyDescent="0.2">
      <c r="A5741" t="s">
        <v>7997</v>
      </c>
      <c r="B5741" t="s">
        <v>2544</v>
      </c>
      <c r="C5741" t="s">
        <v>2546</v>
      </c>
      <c r="D5741" t="s">
        <v>9561</v>
      </c>
    </row>
    <row r="5742" spans="1:4" x14ac:dyDescent="0.2">
      <c r="A5742" t="s">
        <v>7998</v>
      </c>
      <c r="B5742" t="s">
        <v>2549</v>
      </c>
      <c r="C5742" t="s">
        <v>2546</v>
      </c>
      <c r="D5742" t="s">
        <v>9560</v>
      </c>
    </row>
    <row r="5743" spans="1:4" x14ac:dyDescent="0.2">
      <c r="A5743" t="s">
        <v>7999</v>
      </c>
      <c r="B5743" t="s">
        <v>2549</v>
      </c>
      <c r="C5743" t="s">
        <v>2546</v>
      </c>
      <c r="D5743" t="s">
        <v>9560</v>
      </c>
    </row>
    <row r="5744" spans="1:4" x14ac:dyDescent="0.2">
      <c r="A5744" t="s">
        <v>8000</v>
      </c>
      <c r="B5744" t="s">
        <v>2549</v>
      </c>
      <c r="C5744" t="s">
        <v>2546</v>
      </c>
      <c r="D5744" t="s">
        <v>9560</v>
      </c>
    </row>
    <row r="5745" spans="1:4" x14ac:dyDescent="0.2">
      <c r="A5745" t="s">
        <v>8001</v>
      </c>
      <c r="B5745" t="s">
        <v>2549</v>
      </c>
      <c r="C5745" t="s">
        <v>2546</v>
      </c>
      <c r="D5745" t="s">
        <v>9560</v>
      </c>
    </row>
    <row r="5746" spans="1:4" x14ac:dyDescent="0.2">
      <c r="A5746" t="s">
        <v>8002</v>
      </c>
      <c r="B5746" t="s">
        <v>2544</v>
      </c>
      <c r="C5746" t="s">
        <v>2563</v>
      </c>
      <c r="D5746" t="s">
        <v>9563</v>
      </c>
    </row>
    <row r="5747" spans="1:4" x14ac:dyDescent="0.2">
      <c r="A5747" t="s">
        <v>8003</v>
      </c>
      <c r="B5747" t="s">
        <v>2544</v>
      </c>
      <c r="C5747" t="s">
        <v>2546</v>
      </c>
      <c r="D5747" t="s">
        <v>9561</v>
      </c>
    </row>
    <row r="5748" spans="1:4" x14ac:dyDescent="0.2">
      <c r="A5748" t="s">
        <v>8004</v>
      </c>
      <c r="B5748" t="s">
        <v>2544</v>
      </c>
      <c r="C5748" t="s">
        <v>2563</v>
      </c>
      <c r="D5748" t="s">
        <v>9563</v>
      </c>
    </row>
    <row r="5749" spans="1:4" x14ac:dyDescent="0.2">
      <c r="A5749" t="s">
        <v>8005</v>
      </c>
      <c r="B5749" t="s">
        <v>2544</v>
      </c>
      <c r="C5749" t="s">
        <v>2546</v>
      </c>
      <c r="D5749" t="s">
        <v>9561</v>
      </c>
    </row>
    <row r="5750" spans="1:4" x14ac:dyDescent="0.2">
      <c r="A5750" t="s">
        <v>8006</v>
      </c>
      <c r="B5750" t="s">
        <v>2544</v>
      </c>
      <c r="C5750" t="s">
        <v>2546</v>
      </c>
      <c r="D5750" t="s">
        <v>9561</v>
      </c>
    </row>
    <row r="5751" spans="1:4" x14ac:dyDescent="0.2">
      <c r="A5751" t="s">
        <v>9856</v>
      </c>
      <c r="B5751" t="s">
        <v>2544</v>
      </c>
      <c r="C5751" t="s">
        <v>2588</v>
      </c>
      <c r="D5751" t="s">
        <v>9567</v>
      </c>
    </row>
    <row r="5752" spans="1:4" x14ac:dyDescent="0.2">
      <c r="A5752" t="s">
        <v>8007</v>
      </c>
      <c r="B5752" t="s">
        <v>2544</v>
      </c>
      <c r="C5752" t="s">
        <v>2563</v>
      </c>
      <c r="D5752" t="s">
        <v>9563</v>
      </c>
    </row>
    <row r="5753" spans="1:4" x14ac:dyDescent="0.2">
      <c r="A5753" t="s">
        <v>8008</v>
      </c>
      <c r="B5753" t="s">
        <v>2549</v>
      </c>
      <c r="C5753" t="s">
        <v>2546</v>
      </c>
      <c r="D5753" t="s">
        <v>9560</v>
      </c>
    </row>
    <row r="5754" spans="1:4" x14ac:dyDescent="0.2">
      <c r="A5754" t="s">
        <v>8009</v>
      </c>
      <c r="B5754" t="s">
        <v>2549</v>
      </c>
      <c r="C5754" t="s">
        <v>2546</v>
      </c>
      <c r="D5754" t="s">
        <v>9560</v>
      </c>
    </row>
    <row r="5755" spans="1:4" x14ac:dyDescent="0.2">
      <c r="A5755" t="s">
        <v>8010</v>
      </c>
      <c r="B5755" t="s">
        <v>2544</v>
      </c>
      <c r="C5755" t="s">
        <v>2563</v>
      </c>
      <c r="D5755" t="s">
        <v>9563</v>
      </c>
    </row>
    <row r="5756" spans="1:4" x14ac:dyDescent="0.2">
      <c r="A5756" t="s">
        <v>8011</v>
      </c>
      <c r="B5756" t="s">
        <v>2544</v>
      </c>
      <c r="C5756" t="s">
        <v>2563</v>
      </c>
      <c r="D5756" t="s">
        <v>9563</v>
      </c>
    </row>
    <row r="5757" spans="1:4" x14ac:dyDescent="0.2">
      <c r="A5757" t="s">
        <v>8012</v>
      </c>
      <c r="B5757" t="s">
        <v>2544</v>
      </c>
      <c r="C5757" t="s">
        <v>2563</v>
      </c>
      <c r="D5757" t="s">
        <v>9563</v>
      </c>
    </row>
    <row r="5758" spans="1:4" x14ac:dyDescent="0.2">
      <c r="A5758" t="s">
        <v>8013</v>
      </c>
      <c r="B5758" t="s">
        <v>2549</v>
      </c>
      <c r="C5758" t="s">
        <v>2563</v>
      </c>
      <c r="D5758" t="s">
        <v>9562</v>
      </c>
    </row>
    <row r="5759" spans="1:4" x14ac:dyDescent="0.2">
      <c r="A5759" t="s">
        <v>8014</v>
      </c>
      <c r="B5759" t="s">
        <v>2544</v>
      </c>
      <c r="C5759" t="s">
        <v>2563</v>
      </c>
      <c r="D5759" t="s">
        <v>9563</v>
      </c>
    </row>
    <row r="5760" spans="1:4" x14ac:dyDescent="0.2">
      <c r="A5760" t="s">
        <v>8017</v>
      </c>
      <c r="B5760" t="s">
        <v>2544</v>
      </c>
      <c r="C5760" t="s">
        <v>2563</v>
      </c>
      <c r="D5760" t="s">
        <v>9563</v>
      </c>
    </row>
    <row r="5761" spans="1:4" x14ac:dyDescent="0.2">
      <c r="A5761" t="s">
        <v>8015</v>
      </c>
      <c r="B5761" t="s">
        <v>2544</v>
      </c>
      <c r="C5761" t="s">
        <v>2588</v>
      </c>
      <c r="D5761" t="s">
        <v>9567</v>
      </c>
    </row>
    <row r="5762" spans="1:4" x14ac:dyDescent="0.2">
      <c r="A5762" t="s">
        <v>8016</v>
      </c>
      <c r="B5762" t="s">
        <v>2544</v>
      </c>
      <c r="C5762" t="s">
        <v>2588</v>
      </c>
      <c r="D5762" t="s">
        <v>9567</v>
      </c>
    </row>
    <row r="5763" spans="1:4" x14ac:dyDescent="0.2">
      <c r="A5763" t="s">
        <v>8018</v>
      </c>
      <c r="B5763" t="s">
        <v>2549</v>
      </c>
      <c r="C5763" t="s">
        <v>2563</v>
      </c>
      <c r="D5763" t="s">
        <v>9562</v>
      </c>
    </row>
    <row r="5764" spans="1:4" x14ac:dyDescent="0.2">
      <c r="A5764" t="s">
        <v>8019</v>
      </c>
      <c r="B5764" t="s">
        <v>2549</v>
      </c>
      <c r="C5764" t="s">
        <v>2563</v>
      </c>
      <c r="D5764" t="s">
        <v>9562</v>
      </c>
    </row>
    <row r="5765" spans="1:4" x14ac:dyDescent="0.2">
      <c r="A5765" t="s">
        <v>9857</v>
      </c>
      <c r="B5765" t="s">
        <v>2544</v>
      </c>
      <c r="C5765" t="s">
        <v>2588</v>
      </c>
      <c r="D5765" t="s">
        <v>9567</v>
      </c>
    </row>
    <row r="5766" spans="1:4" x14ac:dyDescent="0.2">
      <c r="A5766" t="s">
        <v>9858</v>
      </c>
      <c r="B5766" t="s">
        <v>2544</v>
      </c>
      <c r="C5766" t="s">
        <v>2588</v>
      </c>
      <c r="D5766" t="s">
        <v>9567</v>
      </c>
    </row>
    <row r="5767" spans="1:4" x14ac:dyDescent="0.2">
      <c r="A5767" t="s">
        <v>8020</v>
      </c>
      <c r="B5767" t="s">
        <v>2544</v>
      </c>
      <c r="C5767" t="s">
        <v>2563</v>
      </c>
      <c r="D5767" t="s">
        <v>9563</v>
      </c>
    </row>
    <row r="5768" spans="1:4" x14ac:dyDescent="0.2">
      <c r="A5768" t="s">
        <v>8021</v>
      </c>
      <c r="B5768" t="s">
        <v>2549</v>
      </c>
      <c r="C5768" t="s">
        <v>2563</v>
      </c>
      <c r="D5768" t="s">
        <v>9562</v>
      </c>
    </row>
    <row r="5769" spans="1:4" x14ac:dyDescent="0.2">
      <c r="A5769" t="s">
        <v>8022</v>
      </c>
      <c r="B5769" t="s">
        <v>2549</v>
      </c>
      <c r="C5769" t="s">
        <v>2563</v>
      </c>
      <c r="D5769" t="s">
        <v>9562</v>
      </c>
    </row>
    <row r="5770" spans="1:4" x14ac:dyDescent="0.2">
      <c r="A5770" t="s">
        <v>8023</v>
      </c>
      <c r="B5770" t="s">
        <v>2549</v>
      </c>
      <c r="C5770" t="s">
        <v>2563</v>
      </c>
      <c r="D5770" t="s">
        <v>9562</v>
      </c>
    </row>
    <row r="5771" spans="1:4" x14ac:dyDescent="0.2">
      <c r="A5771" t="s">
        <v>8024</v>
      </c>
      <c r="B5771" t="s">
        <v>2549</v>
      </c>
      <c r="C5771" t="s">
        <v>2563</v>
      </c>
      <c r="D5771" t="s">
        <v>9562</v>
      </c>
    </row>
    <row r="5772" spans="1:4" x14ac:dyDescent="0.2">
      <c r="A5772" t="s">
        <v>8025</v>
      </c>
      <c r="B5772" t="s">
        <v>2549</v>
      </c>
      <c r="C5772" t="s">
        <v>2546</v>
      </c>
      <c r="D5772" t="s">
        <v>9560</v>
      </c>
    </row>
    <row r="5773" spans="1:4" x14ac:dyDescent="0.2">
      <c r="A5773" t="s">
        <v>8026</v>
      </c>
      <c r="B5773" t="s">
        <v>2544</v>
      </c>
      <c r="C5773" t="s">
        <v>2546</v>
      </c>
      <c r="D5773" t="s">
        <v>9561</v>
      </c>
    </row>
    <row r="5774" spans="1:4" x14ac:dyDescent="0.2">
      <c r="A5774" t="s">
        <v>8027</v>
      </c>
      <c r="B5774" t="s">
        <v>2544</v>
      </c>
      <c r="C5774" t="s">
        <v>2563</v>
      </c>
      <c r="D5774" t="s">
        <v>9563</v>
      </c>
    </row>
    <row r="5775" spans="1:4" x14ac:dyDescent="0.2">
      <c r="A5775" t="s">
        <v>8028</v>
      </c>
      <c r="B5775" t="s">
        <v>2544</v>
      </c>
      <c r="C5775" t="s">
        <v>2563</v>
      </c>
      <c r="D5775" t="s">
        <v>9563</v>
      </c>
    </row>
    <row r="5776" spans="1:4" x14ac:dyDescent="0.2">
      <c r="A5776" t="s">
        <v>8029</v>
      </c>
      <c r="B5776" t="s">
        <v>2549</v>
      </c>
      <c r="C5776" t="s">
        <v>2546</v>
      </c>
      <c r="D5776" t="s">
        <v>9560</v>
      </c>
    </row>
    <row r="5777" spans="1:4" x14ac:dyDescent="0.2">
      <c r="A5777" t="s">
        <v>8030</v>
      </c>
      <c r="B5777" t="s">
        <v>2549</v>
      </c>
      <c r="C5777" t="s">
        <v>2563</v>
      </c>
      <c r="D5777" t="s">
        <v>9562</v>
      </c>
    </row>
    <row r="5778" spans="1:4" x14ac:dyDescent="0.2">
      <c r="A5778" t="s">
        <v>8031</v>
      </c>
      <c r="B5778" t="s">
        <v>2549</v>
      </c>
      <c r="C5778" t="s">
        <v>2546</v>
      </c>
      <c r="D5778" t="s">
        <v>9560</v>
      </c>
    </row>
    <row r="5779" spans="1:4" x14ac:dyDescent="0.2">
      <c r="A5779" t="s">
        <v>8032</v>
      </c>
      <c r="B5779" t="s">
        <v>2549</v>
      </c>
      <c r="C5779" t="s">
        <v>2546</v>
      </c>
      <c r="D5779" t="s">
        <v>9560</v>
      </c>
    </row>
    <row r="5780" spans="1:4" x14ac:dyDescent="0.2">
      <c r="A5780" t="s">
        <v>8033</v>
      </c>
      <c r="B5780" t="s">
        <v>2549</v>
      </c>
      <c r="C5780" t="s">
        <v>2546</v>
      </c>
      <c r="D5780" t="s">
        <v>9560</v>
      </c>
    </row>
    <row r="5781" spans="1:4" x14ac:dyDescent="0.2">
      <c r="A5781" t="s">
        <v>8034</v>
      </c>
      <c r="B5781" t="s">
        <v>2549</v>
      </c>
      <c r="C5781" t="s">
        <v>2546</v>
      </c>
      <c r="D5781" t="s">
        <v>9560</v>
      </c>
    </row>
    <row r="5782" spans="1:4" x14ac:dyDescent="0.2">
      <c r="A5782" t="s">
        <v>9859</v>
      </c>
      <c r="B5782" t="s">
        <v>2549</v>
      </c>
      <c r="C5782" t="s">
        <v>2588</v>
      </c>
      <c r="D5782" t="s">
        <v>9565</v>
      </c>
    </row>
    <row r="5783" spans="1:4" x14ac:dyDescent="0.2">
      <c r="A5783" t="s">
        <v>8035</v>
      </c>
      <c r="B5783" t="s">
        <v>2549</v>
      </c>
      <c r="C5783" t="s">
        <v>2563</v>
      </c>
      <c r="D5783" t="s">
        <v>9562</v>
      </c>
    </row>
    <row r="5784" spans="1:4" x14ac:dyDescent="0.2">
      <c r="A5784" t="s">
        <v>8036</v>
      </c>
      <c r="B5784" t="s">
        <v>2549</v>
      </c>
      <c r="C5784" t="s">
        <v>2563</v>
      </c>
      <c r="D5784" t="s">
        <v>9562</v>
      </c>
    </row>
    <row r="5785" spans="1:4" x14ac:dyDescent="0.2">
      <c r="A5785" t="s">
        <v>8037</v>
      </c>
      <c r="B5785" t="s">
        <v>2549</v>
      </c>
      <c r="C5785" t="s">
        <v>2563</v>
      </c>
      <c r="D5785" t="s">
        <v>9562</v>
      </c>
    </row>
    <row r="5786" spans="1:4" x14ac:dyDescent="0.2">
      <c r="A5786" t="s">
        <v>8038</v>
      </c>
      <c r="B5786" t="s">
        <v>2544</v>
      </c>
      <c r="C5786" t="s">
        <v>2546</v>
      </c>
      <c r="D5786" t="s">
        <v>9561</v>
      </c>
    </row>
    <row r="5787" spans="1:4" x14ac:dyDescent="0.2">
      <c r="A5787" t="s">
        <v>8039</v>
      </c>
      <c r="B5787" t="s">
        <v>2544</v>
      </c>
      <c r="C5787" t="s">
        <v>2546</v>
      </c>
      <c r="D5787" t="s">
        <v>9561</v>
      </c>
    </row>
    <row r="5788" spans="1:4" x14ac:dyDescent="0.2">
      <c r="A5788" t="s">
        <v>8040</v>
      </c>
      <c r="B5788" t="s">
        <v>2549</v>
      </c>
      <c r="C5788" t="s">
        <v>2546</v>
      </c>
      <c r="D5788" t="s">
        <v>9560</v>
      </c>
    </row>
    <row r="5789" spans="1:4" x14ac:dyDescent="0.2">
      <c r="A5789" t="s">
        <v>8041</v>
      </c>
      <c r="B5789" t="s">
        <v>2549</v>
      </c>
      <c r="C5789" t="s">
        <v>2546</v>
      </c>
      <c r="D5789" t="s">
        <v>9560</v>
      </c>
    </row>
    <row r="5790" spans="1:4" x14ac:dyDescent="0.2">
      <c r="A5790" t="s">
        <v>8042</v>
      </c>
      <c r="B5790" t="s">
        <v>2549</v>
      </c>
      <c r="C5790" t="s">
        <v>2546</v>
      </c>
      <c r="D5790" t="s">
        <v>9560</v>
      </c>
    </row>
    <row r="5791" spans="1:4" x14ac:dyDescent="0.2">
      <c r="A5791" t="s">
        <v>8043</v>
      </c>
      <c r="B5791" t="s">
        <v>2549</v>
      </c>
      <c r="C5791" t="s">
        <v>2546</v>
      </c>
      <c r="D5791" t="s">
        <v>9560</v>
      </c>
    </row>
    <row r="5792" spans="1:4" x14ac:dyDescent="0.2">
      <c r="A5792" t="s">
        <v>8044</v>
      </c>
      <c r="B5792" t="s">
        <v>2549</v>
      </c>
      <c r="C5792" t="s">
        <v>2546</v>
      </c>
      <c r="D5792" t="s">
        <v>9560</v>
      </c>
    </row>
    <row r="5793" spans="1:4" x14ac:dyDescent="0.2">
      <c r="A5793" t="s">
        <v>8045</v>
      </c>
      <c r="B5793" t="s">
        <v>2549</v>
      </c>
      <c r="C5793" t="s">
        <v>2546</v>
      </c>
      <c r="D5793" t="s">
        <v>9560</v>
      </c>
    </row>
    <row r="5794" spans="1:4" x14ac:dyDescent="0.2">
      <c r="A5794" t="s">
        <v>8046</v>
      </c>
      <c r="B5794" t="s">
        <v>2549</v>
      </c>
      <c r="C5794" t="s">
        <v>2546</v>
      </c>
      <c r="D5794" t="s">
        <v>9560</v>
      </c>
    </row>
    <row r="5795" spans="1:4" x14ac:dyDescent="0.2">
      <c r="A5795" t="s">
        <v>8047</v>
      </c>
      <c r="B5795" t="s">
        <v>2549</v>
      </c>
      <c r="C5795" t="s">
        <v>2546</v>
      </c>
      <c r="D5795" t="s">
        <v>9560</v>
      </c>
    </row>
    <row r="5796" spans="1:4" x14ac:dyDescent="0.2">
      <c r="A5796" t="s">
        <v>8048</v>
      </c>
      <c r="B5796" t="s">
        <v>2549</v>
      </c>
      <c r="C5796" t="s">
        <v>2546</v>
      </c>
      <c r="D5796" t="s">
        <v>9560</v>
      </c>
    </row>
    <row r="5797" spans="1:4" x14ac:dyDescent="0.2">
      <c r="A5797" t="s">
        <v>8049</v>
      </c>
      <c r="B5797" t="s">
        <v>2544</v>
      </c>
      <c r="C5797" t="s">
        <v>2546</v>
      </c>
      <c r="D5797" t="s">
        <v>9561</v>
      </c>
    </row>
    <row r="5798" spans="1:4" x14ac:dyDescent="0.2">
      <c r="A5798" t="s">
        <v>8050</v>
      </c>
      <c r="B5798" t="s">
        <v>2544</v>
      </c>
      <c r="C5798" t="s">
        <v>2546</v>
      </c>
      <c r="D5798" t="s">
        <v>9561</v>
      </c>
    </row>
    <row r="5799" spans="1:4" x14ac:dyDescent="0.2">
      <c r="A5799" t="s">
        <v>8051</v>
      </c>
      <c r="B5799" t="s">
        <v>2549</v>
      </c>
      <c r="C5799" t="s">
        <v>2563</v>
      </c>
      <c r="D5799" t="s">
        <v>9562</v>
      </c>
    </row>
    <row r="5800" spans="1:4" x14ac:dyDescent="0.2">
      <c r="A5800" t="s">
        <v>8052</v>
      </c>
      <c r="B5800" t="s">
        <v>2544</v>
      </c>
      <c r="C5800" t="s">
        <v>2546</v>
      </c>
      <c r="D5800" t="s">
        <v>9561</v>
      </c>
    </row>
    <row r="5801" spans="1:4" x14ac:dyDescent="0.2">
      <c r="A5801" t="s">
        <v>8053</v>
      </c>
      <c r="B5801" t="s">
        <v>2549</v>
      </c>
      <c r="C5801" t="s">
        <v>2563</v>
      </c>
      <c r="D5801" t="s">
        <v>9562</v>
      </c>
    </row>
    <row r="5802" spans="1:4" x14ac:dyDescent="0.2">
      <c r="A5802" t="s">
        <v>8054</v>
      </c>
      <c r="B5802" t="s">
        <v>2549</v>
      </c>
      <c r="C5802" t="s">
        <v>2563</v>
      </c>
      <c r="D5802" t="s">
        <v>9562</v>
      </c>
    </row>
    <row r="5803" spans="1:4" x14ac:dyDescent="0.2">
      <c r="A5803" t="s">
        <v>8055</v>
      </c>
      <c r="B5803" t="s">
        <v>2549</v>
      </c>
      <c r="C5803" t="s">
        <v>2546</v>
      </c>
      <c r="D5803" t="s">
        <v>9560</v>
      </c>
    </row>
    <row r="5804" spans="1:4" x14ac:dyDescent="0.2">
      <c r="A5804" t="s">
        <v>8056</v>
      </c>
      <c r="B5804" t="s">
        <v>2549</v>
      </c>
      <c r="C5804" t="s">
        <v>2546</v>
      </c>
      <c r="D5804" t="s">
        <v>9560</v>
      </c>
    </row>
    <row r="5805" spans="1:4" x14ac:dyDescent="0.2">
      <c r="A5805" t="s">
        <v>8057</v>
      </c>
      <c r="B5805" t="s">
        <v>2549</v>
      </c>
      <c r="C5805" t="s">
        <v>2546</v>
      </c>
      <c r="D5805" t="s">
        <v>9560</v>
      </c>
    </row>
    <row r="5806" spans="1:4" x14ac:dyDescent="0.2">
      <c r="A5806" t="s">
        <v>8058</v>
      </c>
      <c r="B5806" t="s">
        <v>2549</v>
      </c>
      <c r="C5806" t="s">
        <v>2546</v>
      </c>
      <c r="D5806" t="s">
        <v>9560</v>
      </c>
    </row>
    <row r="5807" spans="1:4" x14ac:dyDescent="0.2">
      <c r="A5807" t="s">
        <v>8059</v>
      </c>
      <c r="B5807" t="s">
        <v>2549</v>
      </c>
      <c r="C5807" t="s">
        <v>2546</v>
      </c>
      <c r="D5807" t="s">
        <v>9560</v>
      </c>
    </row>
    <row r="5808" spans="1:4" x14ac:dyDescent="0.2">
      <c r="A5808" t="s">
        <v>8060</v>
      </c>
      <c r="B5808" t="s">
        <v>2549</v>
      </c>
      <c r="C5808" t="s">
        <v>2546</v>
      </c>
      <c r="D5808" t="s">
        <v>9560</v>
      </c>
    </row>
    <row r="5809" spans="1:4" x14ac:dyDescent="0.2">
      <c r="A5809" t="s">
        <v>8061</v>
      </c>
      <c r="B5809" t="s">
        <v>2549</v>
      </c>
      <c r="C5809" t="s">
        <v>2563</v>
      </c>
      <c r="D5809" t="s">
        <v>9562</v>
      </c>
    </row>
    <row r="5810" spans="1:4" x14ac:dyDescent="0.2">
      <c r="A5810" t="s">
        <v>8062</v>
      </c>
      <c r="B5810" t="s">
        <v>2549</v>
      </c>
      <c r="C5810" t="s">
        <v>2546</v>
      </c>
      <c r="D5810" t="s">
        <v>9560</v>
      </c>
    </row>
    <row r="5811" spans="1:4" x14ac:dyDescent="0.2">
      <c r="A5811" t="s">
        <v>8063</v>
      </c>
      <c r="B5811" t="s">
        <v>2549</v>
      </c>
      <c r="C5811" t="s">
        <v>2546</v>
      </c>
      <c r="D5811" t="s">
        <v>9560</v>
      </c>
    </row>
    <row r="5812" spans="1:4" x14ac:dyDescent="0.2">
      <c r="A5812" t="s">
        <v>8064</v>
      </c>
      <c r="B5812" t="s">
        <v>2544</v>
      </c>
      <c r="C5812" t="s">
        <v>2546</v>
      </c>
      <c r="D5812" t="s">
        <v>9561</v>
      </c>
    </row>
    <row r="5813" spans="1:4" x14ac:dyDescent="0.2">
      <c r="A5813" t="s">
        <v>8065</v>
      </c>
      <c r="B5813" t="s">
        <v>2544</v>
      </c>
      <c r="C5813" t="s">
        <v>2563</v>
      </c>
      <c r="D5813" t="s">
        <v>9563</v>
      </c>
    </row>
    <row r="5814" spans="1:4" x14ac:dyDescent="0.2">
      <c r="A5814" t="s">
        <v>8066</v>
      </c>
      <c r="B5814" t="s">
        <v>2544</v>
      </c>
      <c r="C5814" t="s">
        <v>2563</v>
      </c>
      <c r="D5814" t="s">
        <v>9563</v>
      </c>
    </row>
    <row r="5815" spans="1:4" x14ac:dyDescent="0.2">
      <c r="A5815" t="s">
        <v>8067</v>
      </c>
      <c r="B5815" t="s">
        <v>2544</v>
      </c>
      <c r="C5815" t="s">
        <v>2563</v>
      </c>
      <c r="D5815" t="s">
        <v>9563</v>
      </c>
    </row>
    <row r="5816" spans="1:4" x14ac:dyDescent="0.2">
      <c r="A5816" t="s">
        <v>8068</v>
      </c>
      <c r="B5816" t="s">
        <v>2544</v>
      </c>
      <c r="C5816" t="s">
        <v>2546</v>
      </c>
      <c r="D5816" t="s">
        <v>9561</v>
      </c>
    </row>
    <row r="5817" spans="1:4" x14ac:dyDescent="0.2">
      <c r="A5817" t="s">
        <v>8069</v>
      </c>
      <c r="B5817" t="s">
        <v>2549</v>
      </c>
      <c r="C5817" t="s">
        <v>2546</v>
      </c>
      <c r="D5817" t="s">
        <v>9560</v>
      </c>
    </row>
    <row r="5818" spans="1:4" x14ac:dyDescent="0.2">
      <c r="A5818" t="s">
        <v>8070</v>
      </c>
      <c r="B5818" t="s">
        <v>2549</v>
      </c>
      <c r="C5818" t="s">
        <v>2546</v>
      </c>
      <c r="D5818" t="s">
        <v>9560</v>
      </c>
    </row>
    <row r="5819" spans="1:4" x14ac:dyDescent="0.2">
      <c r="A5819" t="s">
        <v>8071</v>
      </c>
      <c r="B5819" t="s">
        <v>2544</v>
      </c>
      <c r="C5819" t="s">
        <v>2546</v>
      </c>
      <c r="D5819" t="s">
        <v>9561</v>
      </c>
    </row>
    <row r="5820" spans="1:4" x14ac:dyDescent="0.2">
      <c r="A5820" t="s">
        <v>8072</v>
      </c>
      <c r="B5820" t="s">
        <v>2549</v>
      </c>
      <c r="C5820" t="s">
        <v>2546</v>
      </c>
      <c r="D5820" t="s">
        <v>9560</v>
      </c>
    </row>
    <row r="5821" spans="1:4" x14ac:dyDescent="0.2">
      <c r="A5821" t="s">
        <v>8073</v>
      </c>
      <c r="B5821" t="s">
        <v>2549</v>
      </c>
      <c r="C5821" t="s">
        <v>2546</v>
      </c>
      <c r="D5821" t="s">
        <v>9560</v>
      </c>
    </row>
    <row r="5822" spans="1:4" x14ac:dyDescent="0.2">
      <c r="A5822" t="s">
        <v>8074</v>
      </c>
      <c r="B5822" t="s">
        <v>2549</v>
      </c>
      <c r="C5822" t="s">
        <v>2546</v>
      </c>
      <c r="D5822" t="s">
        <v>9560</v>
      </c>
    </row>
    <row r="5823" spans="1:4" x14ac:dyDescent="0.2">
      <c r="A5823" t="s">
        <v>8075</v>
      </c>
      <c r="B5823" t="s">
        <v>2544</v>
      </c>
      <c r="C5823" t="s">
        <v>2546</v>
      </c>
      <c r="D5823" t="s">
        <v>9561</v>
      </c>
    </row>
    <row r="5824" spans="1:4" x14ac:dyDescent="0.2">
      <c r="A5824" t="s">
        <v>8076</v>
      </c>
      <c r="B5824" t="s">
        <v>2544</v>
      </c>
      <c r="C5824" t="s">
        <v>2563</v>
      </c>
      <c r="D5824" t="s">
        <v>9563</v>
      </c>
    </row>
    <row r="5825" spans="1:4" x14ac:dyDescent="0.2">
      <c r="A5825" t="s">
        <v>8077</v>
      </c>
      <c r="B5825" t="s">
        <v>2544</v>
      </c>
      <c r="C5825" t="s">
        <v>2546</v>
      </c>
      <c r="D5825" t="s">
        <v>9561</v>
      </c>
    </row>
    <row r="5826" spans="1:4" x14ac:dyDescent="0.2">
      <c r="A5826" t="s">
        <v>8078</v>
      </c>
      <c r="B5826" t="s">
        <v>2549</v>
      </c>
      <c r="C5826" t="s">
        <v>2546</v>
      </c>
      <c r="D5826" t="s">
        <v>9560</v>
      </c>
    </row>
    <row r="5827" spans="1:4" x14ac:dyDescent="0.2">
      <c r="A5827" t="s">
        <v>8079</v>
      </c>
      <c r="B5827" t="s">
        <v>2549</v>
      </c>
      <c r="C5827" t="s">
        <v>2546</v>
      </c>
      <c r="D5827" t="s">
        <v>9560</v>
      </c>
    </row>
    <row r="5828" spans="1:4" x14ac:dyDescent="0.2">
      <c r="A5828" t="s">
        <v>8080</v>
      </c>
      <c r="B5828" t="s">
        <v>2549</v>
      </c>
      <c r="C5828" t="s">
        <v>2546</v>
      </c>
      <c r="D5828" t="s">
        <v>9560</v>
      </c>
    </row>
    <row r="5829" spans="1:4" x14ac:dyDescent="0.2">
      <c r="A5829" t="s">
        <v>8081</v>
      </c>
      <c r="B5829" t="s">
        <v>2544</v>
      </c>
      <c r="C5829" t="s">
        <v>2546</v>
      </c>
      <c r="D5829" t="s">
        <v>9561</v>
      </c>
    </row>
    <row r="5830" spans="1:4" x14ac:dyDescent="0.2">
      <c r="A5830" t="s">
        <v>9860</v>
      </c>
      <c r="B5830" t="s">
        <v>2544</v>
      </c>
      <c r="C5830" t="s">
        <v>2588</v>
      </c>
      <c r="D5830" t="s">
        <v>9567</v>
      </c>
    </row>
    <row r="5831" spans="1:4" x14ac:dyDescent="0.2">
      <c r="A5831" t="s">
        <v>9861</v>
      </c>
      <c r="B5831" t="s">
        <v>2544</v>
      </c>
      <c r="C5831" t="s">
        <v>2588</v>
      </c>
      <c r="D5831" t="s">
        <v>9567</v>
      </c>
    </row>
    <row r="5832" spans="1:4" x14ac:dyDescent="0.2">
      <c r="A5832" t="s">
        <v>8082</v>
      </c>
      <c r="B5832" t="s">
        <v>2544</v>
      </c>
      <c r="C5832" t="s">
        <v>2563</v>
      </c>
      <c r="D5832" t="s">
        <v>9563</v>
      </c>
    </row>
    <row r="5833" spans="1:4" x14ac:dyDescent="0.2">
      <c r="A5833" t="s">
        <v>9862</v>
      </c>
      <c r="B5833" t="s">
        <v>2544</v>
      </c>
      <c r="C5833" t="s">
        <v>2588</v>
      </c>
      <c r="D5833" t="s">
        <v>9567</v>
      </c>
    </row>
    <row r="5834" spans="1:4" x14ac:dyDescent="0.2">
      <c r="A5834" t="s">
        <v>8083</v>
      </c>
      <c r="B5834" t="s">
        <v>2549</v>
      </c>
      <c r="C5834" t="s">
        <v>2546</v>
      </c>
      <c r="D5834" t="s">
        <v>9560</v>
      </c>
    </row>
    <row r="5835" spans="1:4" x14ac:dyDescent="0.2">
      <c r="A5835" t="s">
        <v>8084</v>
      </c>
      <c r="B5835" t="s">
        <v>2549</v>
      </c>
      <c r="C5835" t="s">
        <v>2563</v>
      </c>
      <c r="D5835" t="s">
        <v>9562</v>
      </c>
    </row>
    <row r="5836" spans="1:4" x14ac:dyDescent="0.2">
      <c r="A5836" t="s">
        <v>8085</v>
      </c>
      <c r="B5836" t="s">
        <v>2549</v>
      </c>
      <c r="C5836" t="s">
        <v>2546</v>
      </c>
      <c r="D5836" t="s">
        <v>9560</v>
      </c>
    </row>
    <row r="5837" spans="1:4" x14ac:dyDescent="0.2">
      <c r="A5837" t="s">
        <v>8086</v>
      </c>
      <c r="B5837" t="s">
        <v>2549</v>
      </c>
      <c r="C5837" t="s">
        <v>2546</v>
      </c>
      <c r="D5837" t="s">
        <v>9560</v>
      </c>
    </row>
    <row r="5838" spans="1:4" x14ac:dyDescent="0.2">
      <c r="A5838" t="s">
        <v>8087</v>
      </c>
      <c r="B5838" t="s">
        <v>2549</v>
      </c>
      <c r="C5838" t="s">
        <v>2563</v>
      </c>
      <c r="D5838" t="s">
        <v>9562</v>
      </c>
    </row>
    <row r="5839" spans="1:4" x14ac:dyDescent="0.2">
      <c r="A5839" t="s">
        <v>8088</v>
      </c>
      <c r="B5839" t="s">
        <v>2549</v>
      </c>
      <c r="C5839" t="s">
        <v>2546</v>
      </c>
      <c r="D5839" t="s">
        <v>9560</v>
      </c>
    </row>
    <row r="5840" spans="1:4" x14ac:dyDescent="0.2">
      <c r="A5840" t="s">
        <v>8089</v>
      </c>
      <c r="B5840" t="s">
        <v>2549</v>
      </c>
      <c r="C5840" t="s">
        <v>2546</v>
      </c>
      <c r="D5840" t="s">
        <v>9560</v>
      </c>
    </row>
    <row r="5841" spans="1:4" x14ac:dyDescent="0.2">
      <c r="A5841" t="s">
        <v>8090</v>
      </c>
      <c r="B5841" t="s">
        <v>2549</v>
      </c>
      <c r="C5841" t="s">
        <v>2546</v>
      </c>
      <c r="D5841" t="s">
        <v>9560</v>
      </c>
    </row>
    <row r="5842" spans="1:4" x14ac:dyDescent="0.2">
      <c r="A5842" t="s">
        <v>8091</v>
      </c>
      <c r="B5842" t="s">
        <v>2544</v>
      </c>
      <c r="C5842" t="s">
        <v>2546</v>
      </c>
      <c r="D5842" t="s">
        <v>9561</v>
      </c>
    </row>
    <row r="5843" spans="1:4" x14ac:dyDescent="0.2">
      <c r="A5843" t="s">
        <v>8092</v>
      </c>
      <c r="B5843" t="s">
        <v>2544</v>
      </c>
      <c r="C5843" t="s">
        <v>2546</v>
      </c>
      <c r="D5843" t="s">
        <v>9561</v>
      </c>
    </row>
    <row r="5844" spans="1:4" x14ac:dyDescent="0.2">
      <c r="A5844" t="s">
        <v>8093</v>
      </c>
      <c r="B5844" t="s">
        <v>2549</v>
      </c>
      <c r="C5844" t="s">
        <v>2563</v>
      </c>
      <c r="D5844" t="s">
        <v>9562</v>
      </c>
    </row>
    <row r="5845" spans="1:4" x14ac:dyDescent="0.2">
      <c r="A5845" t="s">
        <v>9863</v>
      </c>
      <c r="B5845" t="s">
        <v>2544</v>
      </c>
      <c r="C5845" t="s">
        <v>2588</v>
      </c>
      <c r="D5845" t="s">
        <v>9567</v>
      </c>
    </row>
    <row r="5846" spans="1:4" x14ac:dyDescent="0.2">
      <c r="A5846" t="s">
        <v>8094</v>
      </c>
      <c r="B5846" t="s">
        <v>2544</v>
      </c>
      <c r="C5846" t="s">
        <v>2546</v>
      </c>
      <c r="D5846" t="s">
        <v>9561</v>
      </c>
    </row>
    <row r="5847" spans="1:4" x14ac:dyDescent="0.2">
      <c r="A5847" t="s">
        <v>8095</v>
      </c>
      <c r="B5847" t="s">
        <v>2549</v>
      </c>
      <c r="C5847" t="s">
        <v>2563</v>
      </c>
      <c r="D5847" t="s">
        <v>9562</v>
      </c>
    </row>
    <row r="5848" spans="1:4" x14ac:dyDescent="0.2">
      <c r="A5848" t="s">
        <v>8096</v>
      </c>
      <c r="B5848" t="s">
        <v>2549</v>
      </c>
      <c r="C5848" t="s">
        <v>2563</v>
      </c>
      <c r="D5848" t="s">
        <v>9562</v>
      </c>
    </row>
    <row r="5849" spans="1:4" x14ac:dyDescent="0.2">
      <c r="A5849" t="s">
        <v>8097</v>
      </c>
      <c r="B5849" t="s">
        <v>2549</v>
      </c>
      <c r="C5849" t="s">
        <v>2563</v>
      </c>
      <c r="D5849" t="s">
        <v>9562</v>
      </c>
    </row>
    <row r="5850" spans="1:4" x14ac:dyDescent="0.2">
      <c r="A5850" t="s">
        <v>8098</v>
      </c>
      <c r="B5850" t="s">
        <v>2549</v>
      </c>
      <c r="C5850" t="s">
        <v>2563</v>
      </c>
      <c r="D5850" t="s">
        <v>9562</v>
      </c>
    </row>
    <row r="5851" spans="1:4" x14ac:dyDescent="0.2">
      <c r="A5851" t="s">
        <v>8099</v>
      </c>
      <c r="B5851" t="s">
        <v>2549</v>
      </c>
      <c r="C5851" t="s">
        <v>2563</v>
      </c>
      <c r="D5851" t="s">
        <v>9562</v>
      </c>
    </row>
    <row r="5852" spans="1:4" x14ac:dyDescent="0.2">
      <c r="A5852" t="s">
        <v>8100</v>
      </c>
      <c r="B5852" t="s">
        <v>2549</v>
      </c>
      <c r="C5852" t="s">
        <v>2563</v>
      </c>
      <c r="D5852" t="s">
        <v>9562</v>
      </c>
    </row>
    <row r="5853" spans="1:4" x14ac:dyDescent="0.2">
      <c r="A5853" t="s">
        <v>8101</v>
      </c>
      <c r="B5853" t="s">
        <v>2549</v>
      </c>
      <c r="C5853" t="s">
        <v>2563</v>
      </c>
      <c r="D5853" t="s">
        <v>9562</v>
      </c>
    </row>
    <row r="5854" spans="1:4" x14ac:dyDescent="0.2">
      <c r="A5854" t="s">
        <v>8102</v>
      </c>
      <c r="B5854" t="s">
        <v>2544</v>
      </c>
      <c r="C5854" t="s">
        <v>2563</v>
      </c>
      <c r="D5854" t="s">
        <v>9563</v>
      </c>
    </row>
    <row r="5855" spans="1:4" x14ac:dyDescent="0.2">
      <c r="A5855" t="s">
        <v>8103</v>
      </c>
      <c r="B5855" t="s">
        <v>2544</v>
      </c>
      <c r="C5855" t="s">
        <v>2563</v>
      </c>
      <c r="D5855" t="s">
        <v>9563</v>
      </c>
    </row>
    <row r="5856" spans="1:4" x14ac:dyDescent="0.2">
      <c r="A5856" t="s">
        <v>8104</v>
      </c>
      <c r="B5856" t="s">
        <v>2544</v>
      </c>
      <c r="C5856" t="s">
        <v>2546</v>
      </c>
      <c r="D5856" t="s">
        <v>9561</v>
      </c>
    </row>
    <row r="5857" spans="1:4" x14ac:dyDescent="0.2">
      <c r="A5857" t="s">
        <v>8105</v>
      </c>
      <c r="B5857" t="s">
        <v>2544</v>
      </c>
      <c r="C5857" t="s">
        <v>2546</v>
      </c>
      <c r="D5857" t="s">
        <v>9561</v>
      </c>
    </row>
    <row r="5858" spans="1:4" x14ac:dyDescent="0.2">
      <c r="A5858" t="s">
        <v>8106</v>
      </c>
      <c r="B5858" t="s">
        <v>2544</v>
      </c>
      <c r="C5858" t="s">
        <v>2546</v>
      </c>
      <c r="D5858" t="s">
        <v>9561</v>
      </c>
    </row>
    <row r="5859" spans="1:4" x14ac:dyDescent="0.2">
      <c r="A5859" t="s">
        <v>8107</v>
      </c>
      <c r="B5859" t="s">
        <v>2544</v>
      </c>
      <c r="C5859" t="s">
        <v>2546</v>
      </c>
      <c r="D5859" t="s">
        <v>9561</v>
      </c>
    </row>
    <row r="5860" spans="1:4" x14ac:dyDescent="0.2">
      <c r="A5860" t="s">
        <v>8108</v>
      </c>
      <c r="B5860" t="s">
        <v>2549</v>
      </c>
      <c r="C5860" t="s">
        <v>2563</v>
      </c>
      <c r="D5860" t="s">
        <v>9562</v>
      </c>
    </row>
    <row r="5861" spans="1:4" x14ac:dyDescent="0.2">
      <c r="A5861" t="s">
        <v>8109</v>
      </c>
      <c r="B5861" t="s">
        <v>2549</v>
      </c>
      <c r="C5861" t="s">
        <v>2563</v>
      </c>
      <c r="D5861" t="s">
        <v>9562</v>
      </c>
    </row>
    <row r="5862" spans="1:4" x14ac:dyDescent="0.2">
      <c r="A5862" t="s">
        <v>8110</v>
      </c>
      <c r="B5862" t="s">
        <v>2549</v>
      </c>
      <c r="C5862" t="s">
        <v>2546</v>
      </c>
      <c r="D5862" t="s">
        <v>9560</v>
      </c>
    </row>
    <row r="5863" spans="1:4" x14ac:dyDescent="0.2">
      <c r="A5863" t="s">
        <v>8111</v>
      </c>
      <c r="B5863" t="s">
        <v>2549</v>
      </c>
      <c r="C5863" t="s">
        <v>2546</v>
      </c>
      <c r="D5863" t="s">
        <v>9560</v>
      </c>
    </row>
    <row r="5864" spans="1:4" x14ac:dyDescent="0.2">
      <c r="A5864" t="s">
        <v>8112</v>
      </c>
      <c r="B5864" t="s">
        <v>2549</v>
      </c>
      <c r="C5864" t="s">
        <v>2546</v>
      </c>
      <c r="D5864" t="s">
        <v>9560</v>
      </c>
    </row>
    <row r="5865" spans="1:4" x14ac:dyDescent="0.2">
      <c r="A5865" t="s">
        <v>8113</v>
      </c>
      <c r="B5865" t="s">
        <v>2549</v>
      </c>
      <c r="C5865" t="s">
        <v>2546</v>
      </c>
      <c r="D5865" t="s">
        <v>9560</v>
      </c>
    </row>
    <row r="5866" spans="1:4" x14ac:dyDescent="0.2">
      <c r="A5866" t="s">
        <v>8114</v>
      </c>
      <c r="B5866" t="s">
        <v>2549</v>
      </c>
      <c r="C5866" t="s">
        <v>2546</v>
      </c>
      <c r="D5866" t="s">
        <v>9560</v>
      </c>
    </row>
    <row r="5867" spans="1:4" x14ac:dyDescent="0.2">
      <c r="A5867" t="s">
        <v>8115</v>
      </c>
      <c r="B5867" t="s">
        <v>2549</v>
      </c>
      <c r="C5867" t="s">
        <v>2546</v>
      </c>
      <c r="D5867" t="s">
        <v>9560</v>
      </c>
    </row>
    <row r="5868" spans="1:4" x14ac:dyDescent="0.2">
      <c r="A5868" t="s">
        <v>8116</v>
      </c>
      <c r="B5868" t="s">
        <v>2544</v>
      </c>
      <c r="C5868" t="s">
        <v>2546</v>
      </c>
      <c r="D5868" t="s">
        <v>9561</v>
      </c>
    </row>
    <row r="5869" spans="1:4" x14ac:dyDescent="0.2">
      <c r="A5869" t="s">
        <v>8117</v>
      </c>
      <c r="B5869" t="s">
        <v>2544</v>
      </c>
      <c r="C5869" t="s">
        <v>2546</v>
      </c>
      <c r="D5869" t="s">
        <v>9561</v>
      </c>
    </row>
    <row r="5870" spans="1:4" x14ac:dyDescent="0.2">
      <c r="A5870" t="s">
        <v>8118</v>
      </c>
      <c r="B5870" t="s">
        <v>2549</v>
      </c>
      <c r="C5870" t="s">
        <v>2546</v>
      </c>
      <c r="D5870" t="s">
        <v>9560</v>
      </c>
    </row>
    <row r="5871" spans="1:4" x14ac:dyDescent="0.2">
      <c r="A5871" t="s">
        <v>8119</v>
      </c>
      <c r="B5871" t="s">
        <v>2549</v>
      </c>
      <c r="C5871" t="s">
        <v>2546</v>
      </c>
      <c r="D5871" t="s">
        <v>9560</v>
      </c>
    </row>
    <row r="5872" spans="1:4" x14ac:dyDescent="0.2">
      <c r="A5872" t="s">
        <v>8120</v>
      </c>
      <c r="B5872" t="s">
        <v>2549</v>
      </c>
      <c r="C5872" t="s">
        <v>2546</v>
      </c>
      <c r="D5872" t="s">
        <v>9560</v>
      </c>
    </row>
    <row r="5873" spans="1:4" x14ac:dyDescent="0.2">
      <c r="A5873" t="s">
        <v>8121</v>
      </c>
      <c r="B5873" t="s">
        <v>2549</v>
      </c>
      <c r="C5873" t="s">
        <v>2546</v>
      </c>
      <c r="D5873" t="s">
        <v>9560</v>
      </c>
    </row>
    <row r="5874" spans="1:4" x14ac:dyDescent="0.2">
      <c r="A5874" t="s">
        <v>8122</v>
      </c>
      <c r="B5874" t="s">
        <v>2549</v>
      </c>
      <c r="C5874" t="s">
        <v>2546</v>
      </c>
      <c r="D5874" t="s">
        <v>9560</v>
      </c>
    </row>
    <row r="5875" spans="1:4" x14ac:dyDescent="0.2">
      <c r="A5875" t="s">
        <v>8123</v>
      </c>
      <c r="B5875" t="s">
        <v>2544</v>
      </c>
      <c r="C5875" t="s">
        <v>2588</v>
      </c>
      <c r="D5875" t="s">
        <v>9567</v>
      </c>
    </row>
    <row r="5876" spans="1:4" x14ac:dyDescent="0.2">
      <c r="A5876" t="s">
        <v>8124</v>
      </c>
      <c r="B5876" t="s">
        <v>2544</v>
      </c>
      <c r="C5876" t="s">
        <v>2563</v>
      </c>
      <c r="D5876" t="s">
        <v>9563</v>
      </c>
    </row>
    <row r="5877" spans="1:4" x14ac:dyDescent="0.2">
      <c r="A5877" t="s">
        <v>8125</v>
      </c>
      <c r="B5877" t="s">
        <v>2549</v>
      </c>
      <c r="C5877" t="s">
        <v>2563</v>
      </c>
      <c r="D5877" t="s">
        <v>9562</v>
      </c>
    </row>
    <row r="5878" spans="1:4" x14ac:dyDescent="0.2">
      <c r="A5878" t="s">
        <v>8126</v>
      </c>
      <c r="B5878" t="s">
        <v>2544</v>
      </c>
      <c r="C5878" t="s">
        <v>2563</v>
      </c>
      <c r="D5878" t="s">
        <v>9563</v>
      </c>
    </row>
    <row r="5879" spans="1:4" x14ac:dyDescent="0.2">
      <c r="A5879" t="s">
        <v>8127</v>
      </c>
      <c r="B5879" t="s">
        <v>2549</v>
      </c>
      <c r="C5879" t="s">
        <v>2546</v>
      </c>
      <c r="D5879" t="s">
        <v>9560</v>
      </c>
    </row>
    <row r="5880" spans="1:4" x14ac:dyDescent="0.2">
      <c r="A5880" t="s">
        <v>8128</v>
      </c>
      <c r="B5880" t="s">
        <v>2549</v>
      </c>
      <c r="C5880" t="s">
        <v>2546</v>
      </c>
      <c r="D5880" t="s">
        <v>9560</v>
      </c>
    </row>
    <row r="5881" spans="1:4" x14ac:dyDescent="0.2">
      <c r="A5881" t="s">
        <v>8129</v>
      </c>
      <c r="B5881" t="s">
        <v>2549</v>
      </c>
      <c r="C5881" t="s">
        <v>2546</v>
      </c>
      <c r="D5881" t="s">
        <v>9560</v>
      </c>
    </row>
    <row r="5882" spans="1:4" x14ac:dyDescent="0.2">
      <c r="A5882" t="s">
        <v>8130</v>
      </c>
      <c r="B5882" t="s">
        <v>2549</v>
      </c>
      <c r="C5882" t="s">
        <v>2546</v>
      </c>
      <c r="D5882" t="s">
        <v>9560</v>
      </c>
    </row>
    <row r="5883" spans="1:4" x14ac:dyDescent="0.2">
      <c r="A5883" t="s">
        <v>8131</v>
      </c>
      <c r="B5883" t="s">
        <v>2549</v>
      </c>
      <c r="C5883" t="s">
        <v>2546</v>
      </c>
      <c r="D5883" t="s">
        <v>9560</v>
      </c>
    </row>
    <row r="5884" spans="1:4" x14ac:dyDescent="0.2">
      <c r="A5884" t="s">
        <v>9864</v>
      </c>
      <c r="B5884" t="s">
        <v>2549</v>
      </c>
      <c r="C5884" t="s">
        <v>2588</v>
      </c>
      <c r="D5884" t="s">
        <v>9565</v>
      </c>
    </row>
    <row r="5885" spans="1:4" x14ac:dyDescent="0.2">
      <c r="A5885" t="s">
        <v>8132</v>
      </c>
      <c r="B5885" t="s">
        <v>2549</v>
      </c>
      <c r="C5885" t="s">
        <v>2563</v>
      </c>
      <c r="D5885" t="s">
        <v>9562</v>
      </c>
    </row>
    <row r="5886" spans="1:4" x14ac:dyDescent="0.2">
      <c r="A5886" t="s">
        <v>8133</v>
      </c>
      <c r="B5886" t="s">
        <v>2549</v>
      </c>
      <c r="C5886" t="s">
        <v>2563</v>
      </c>
      <c r="D5886" t="s">
        <v>9562</v>
      </c>
    </row>
    <row r="5887" spans="1:4" x14ac:dyDescent="0.2">
      <c r="A5887" t="s">
        <v>8134</v>
      </c>
      <c r="B5887" t="s">
        <v>2549</v>
      </c>
      <c r="C5887" t="s">
        <v>2546</v>
      </c>
      <c r="D5887" t="s">
        <v>9560</v>
      </c>
    </row>
    <row r="5888" spans="1:4" x14ac:dyDescent="0.2">
      <c r="A5888" t="s">
        <v>8135</v>
      </c>
      <c r="B5888" t="s">
        <v>2544</v>
      </c>
      <c r="C5888" t="s">
        <v>2546</v>
      </c>
      <c r="D5888" t="s">
        <v>9561</v>
      </c>
    </row>
    <row r="5889" spans="1:4" x14ac:dyDescent="0.2">
      <c r="A5889" t="s">
        <v>8136</v>
      </c>
      <c r="B5889" t="s">
        <v>2544</v>
      </c>
      <c r="C5889" t="s">
        <v>2546</v>
      </c>
      <c r="D5889" t="s">
        <v>9561</v>
      </c>
    </row>
    <row r="5890" spans="1:4" x14ac:dyDescent="0.2">
      <c r="A5890" t="s">
        <v>8137</v>
      </c>
      <c r="B5890" t="s">
        <v>2544</v>
      </c>
      <c r="C5890" t="s">
        <v>2563</v>
      </c>
      <c r="D5890" t="s">
        <v>9563</v>
      </c>
    </row>
    <row r="5891" spans="1:4" x14ac:dyDescent="0.2">
      <c r="A5891" t="s">
        <v>8138</v>
      </c>
      <c r="B5891" t="s">
        <v>2549</v>
      </c>
      <c r="C5891" t="s">
        <v>2546</v>
      </c>
      <c r="D5891" t="s">
        <v>9560</v>
      </c>
    </row>
    <row r="5892" spans="1:4" x14ac:dyDescent="0.2">
      <c r="A5892" t="s">
        <v>8139</v>
      </c>
      <c r="B5892" t="s">
        <v>2549</v>
      </c>
      <c r="C5892" t="s">
        <v>2546</v>
      </c>
      <c r="D5892" t="s">
        <v>9560</v>
      </c>
    </row>
    <row r="5893" spans="1:4" x14ac:dyDescent="0.2">
      <c r="A5893" t="s">
        <v>8140</v>
      </c>
      <c r="B5893" t="s">
        <v>2544</v>
      </c>
      <c r="C5893" t="s">
        <v>2546</v>
      </c>
      <c r="D5893" t="s">
        <v>9561</v>
      </c>
    </row>
    <row r="5894" spans="1:4" x14ac:dyDescent="0.2">
      <c r="A5894" t="s">
        <v>8141</v>
      </c>
      <c r="B5894" t="s">
        <v>2544</v>
      </c>
      <c r="C5894" t="s">
        <v>2546</v>
      </c>
      <c r="D5894" t="s">
        <v>9561</v>
      </c>
    </row>
    <row r="5895" spans="1:4" x14ac:dyDescent="0.2">
      <c r="A5895" t="s">
        <v>8142</v>
      </c>
      <c r="B5895" t="s">
        <v>2544</v>
      </c>
      <c r="C5895" t="s">
        <v>2546</v>
      </c>
      <c r="D5895" t="s">
        <v>9561</v>
      </c>
    </row>
    <row r="5896" spans="1:4" x14ac:dyDescent="0.2">
      <c r="A5896" t="s">
        <v>8143</v>
      </c>
      <c r="B5896" t="s">
        <v>2544</v>
      </c>
      <c r="C5896" t="s">
        <v>2546</v>
      </c>
      <c r="D5896" t="s">
        <v>9561</v>
      </c>
    </row>
    <row r="5897" spans="1:4" x14ac:dyDescent="0.2">
      <c r="A5897" t="s">
        <v>8144</v>
      </c>
      <c r="B5897" t="s">
        <v>2544</v>
      </c>
      <c r="C5897" t="s">
        <v>2563</v>
      </c>
      <c r="D5897" t="s">
        <v>9563</v>
      </c>
    </row>
    <row r="5898" spans="1:4" x14ac:dyDescent="0.2">
      <c r="A5898" t="s">
        <v>8145</v>
      </c>
      <c r="B5898" t="s">
        <v>2549</v>
      </c>
      <c r="C5898" t="s">
        <v>2563</v>
      </c>
      <c r="D5898" t="s">
        <v>9562</v>
      </c>
    </row>
    <row r="5899" spans="1:4" x14ac:dyDescent="0.2">
      <c r="A5899" t="s">
        <v>8146</v>
      </c>
      <c r="B5899" t="s">
        <v>2544</v>
      </c>
      <c r="C5899" t="s">
        <v>2546</v>
      </c>
      <c r="D5899" t="s">
        <v>9561</v>
      </c>
    </row>
    <row r="5900" spans="1:4" x14ac:dyDescent="0.2">
      <c r="A5900" t="s">
        <v>8147</v>
      </c>
      <c r="B5900" t="s">
        <v>2544</v>
      </c>
      <c r="C5900" t="s">
        <v>2546</v>
      </c>
      <c r="D5900" t="s">
        <v>9561</v>
      </c>
    </row>
    <row r="5901" spans="1:4" x14ac:dyDescent="0.2">
      <c r="A5901" t="s">
        <v>8148</v>
      </c>
      <c r="B5901" t="s">
        <v>2549</v>
      </c>
      <c r="C5901" t="s">
        <v>2546</v>
      </c>
      <c r="D5901" t="s">
        <v>9560</v>
      </c>
    </row>
    <row r="5902" spans="1:4" x14ac:dyDescent="0.2">
      <c r="A5902" t="s">
        <v>8149</v>
      </c>
      <c r="B5902" t="s">
        <v>2549</v>
      </c>
      <c r="C5902" t="s">
        <v>2546</v>
      </c>
      <c r="D5902" t="s">
        <v>9560</v>
      </c>
    </row>
    <row r="5903" spans="1:4" x14ac:dyDescent="0.2">
      <c r="A5903" t="s">
        <v>8150</v>
      </c>
      <c r="B5903" t="s">
        <v>2549</v>
      </c>
      <c r="C5903" t="s">
        <v>2546</v>
      </c>
      <c r="D5903" t="s">
        <v>9560</v>
      </c>
    </row>
    <row r="5904" spans="1:4" x14ac:dyDescent="0.2">
      <c r="A5904" t="s">
        <v>8151</v>
      </c>
      <c r="B5904" t="s">
        <v>2549</v>
      </c>
      <c r="C5904" t="s">
        <v>2546</v>
      </c>
      <c r="D5904" t="s">
        <v>9560</v>
      </c>
    </row>
    <row r="5905" spans="1:4" x14ac:dyDescent="0.2">
      <c r="A5905" t="s">
        <v>8152</v>
      </c>
      <c r="B5905" t="s">
        <v>2544</v>
      </c>
      <c r="C5905" t="s">
        <v>2546</v>
      </c>
      <c r="D5905" t="s">
        <v>9561</v>
      </c>
    </row>
    <row r="5906" spans="1:4" x14ac:dyDescent="0.2">
      <c r="A5906" t="s">
        <v>8153</v>
      </c>
      <c r="B5906" t="s">
        <v>2544</v>
      </c>
      <c r="C5906" t="s">
        <v>2563</v>
      </c>
      <c r="D5906" t="s">
        <v>9563</v>
      </c>
    </row>
    <row r="5907" spans="1:4" x14ac:dyDescent="0.2">
      <c r="A5907" t="s">
        <v>9865</v>
      </c>
      <c r="B5907" t="s">
        <v>2544</v>
      </c>
      <c r="C5907" t="s">
        <v>2588</v>
      </c>
      <c r="D5907" t="s">
        <v>9567</v>
      </c>
    </row>
    <row r="5908" spans="1:4" x14ac:dyDescent="0.2">
      <c r="A5908" t="s">
        <v>8154</v>
      </c>
      <c r="B5908" t="s">
        <v>2544</v>
      </c>
      <c r="C5908" t="s">
        <v>2546</v>
      </c>
      <c r="D5908" t="s">
        <v>9561</v>
      </c>
    </row>
    <row r="5909" spans="1:4" x14ac:dyDescent="0.2">
      <c r="A5909" t="s">
        <v>8155</v>
      </c>
      <c r="B5909" t="s">
        <v>2549</v>
      </c>
      <c r="C5909" t="s">
        <v>2546</v>
      </c>
      <c r="D5909" t="s">
        <v>9560</v>
      </c>
    </row>
    <row r="5910" spans="1:4" x14ac:dyDescent="0.2">
      <c r="A5910" t="s">
        <v>8156</v>
      </c>
      <c r="B5910" t="s">
        <v>2549</v>
      </c>
      <c r="C5910" t="s">
        <v>2546</v>
      </c>
      <c r="D5910" t="s">
        <v>9560</v>
      </c>
    </row>
    <row r="5911" spans="1:4" x14ac:dyDescent="0.2">
      <c r="A5911" t="s">
        <v>8157</v>
      </c>
      <c r="B5911" t="s">
        <v>2549</v>
      </c>
      <c r="C5911" t="s">
        <v>2546</v>
      </c>
      <c r="D5911" t="s">
        <v>9560</v>
      </c>
    </row>
    <row r="5912" spans="1:4" x14ac:dyDescent="0.2">
      <c r="A5912" t="s">
        <v>8158</v>
      </c>
      <c r="B5912" t="s">
        <v>2549</v>
      </c>
      <c r="C5912" t="s">
        <v>2546</v>
      </c>
      <c r="D5912" t="s">
        <v>9560</v>
      </c>
    </row>
    <row r="5913" spans="1:4" x14ac:dyDescent="0.2">
      <c r="A5913" t="s">
        <v>8159</v>
      </c>
      <c r="B5913" t="s">
        <v>2549</v>
      </c>
      <c r="C5913" t="s">
        <v>2546</v>
      </c>
      <c r="D5913" t="s">
        <v>9560</v>
      </c>
    </row>
    <row r="5914" spans="1:4" x14ac:dyDescent="0.2">
      <c r="A5914" t="s">
        <v>8160</v>
      </c>
      <c r="B5914" t="s">
        <v>2549</v>
      </c>
      <c r="C5914" t="s">
        <v>2546</v>
      </c>
      <c r="D5914" t="s">
        <v>9560</v>
      </c>
    </row>
    <row r="5915" spans="1:4" x14ac:dyDescent="0.2">
      <c r="A5915" t="s">
        <v>8161</v>
      </c>
      <c r="B5915" t="s">
        <v>2549</v>
      </c>
      <c r="C5915" t="s">
        <v>2563</v>
      </c>
      <c r="D5915" t="s">
        <v>9562</v>
      </c>
    </row>
    <row r="5916" spans="1:4" x14ac:dyDescent="0.2">
      <c r="A5916" t="s">
        <v>8162</v>
      </c>
      <c r="B5916" t="s">
        <v>2549</v>
      </c>
      <c r="C5916" t="s">
        <v>2546</v>
      </c>
      <c r="D5916" t="s">
        <v>9560</v>
      </c>
    </row>
    <row r="5917" spans="1:4" x14ac:dyDescent="0.2">
      <c r="A5917" t="s">
        <v>8163</v>
      </c>
      <c r="B5917" t="s">
        <v>2549</v>
      </c>
      <c r="C5917" t="s">
        <v>2546</v>
      </c>
      <c r="D5917" t="s">
        <v>9560</v>
      </c>
    </row>
    <row r="5918" spans="1:4" x14ac:dyDescent="0.2">
      <c r="A5918" t="s">
        <v>8164</v>
      </c>
      <c r="B5918" t="s">
        <v>2544</v>
      </c>
      <c r="C5918" t="s">
        <v>2563</v>
      </c>
      <c r="D5918" t="s">
        <v>9563</v>
      </c>
    </row>
    <row r="5919" spans="1:4" x14ac:dyDescent="0.2">
      <c r="A5919" t="s">
        <v>8165</v>
      </c>
      <c r="B5919" t="s">
        <v>2549</v>
      </c>
      <c r="C5919" t="s">
        <v>2546</v>
      </c>
      <c r="D5919" t="s">
        <v>9560</v>
      </c>
    </row>
    <row r="5920" spans="1:4" x14ac:dyDescent="0.2">
      <c r="A5920" t="s">
        <v>8166</v>
      </c>
      <c r="B5920" t="s">
        <v>2544</v>
      </c>
      <c r="C5920" t="s">
        <v>2546</v>
      </c>
      <c r="D5920" t="s">
        <v>9561</v>
      </c>
    </row>
    <row r="5921" spans="1:4" x14ac:dyDescent="0.2">
      <c r="A5921" t="s">
        <v>8167</v>
      </c>
      <c r="B5921" t="s">
        <v>2549</v>
      </c>
      <c r="C5921" t="s">
        <v>2563</v>
      </c>
      <c r="D5921" t="s">
        <v>9562</v>
      </c>
    </row>
    <row r="5922" spans="1:4" x14ac:dyDescent="0.2">
      <c r="A5922" t="s">
        <v>8168</v>
      </c>
      <c r="B5922" t="s">
        <v>2549</v>
      </c>
      <c r="C5922" t="s">
        <v>2563</v>
      </c>
      <c r="D5922" t="s">
        <v>9562</v>
      </c>
    </row>
    <row r="5923" spans="1:4" x14ac:dyDescent="0.2">
      <c r="A5923" t="s">
        <v>8169</v>
      </c>
      <c r="B5923" t="s">
        <v>2544</v>
      </c>
      <c r="C5923" t="s">
        <v>2546</v>
      </c>
      <c r="D5923" t="s">
        <v>9561</v>
      </c>
    </row>
    <row r="5924" spans="1:4" x14ac:dyDescent="0.2">
      <c r="A5924" t="s">
        <v>8170</v>
      </c>
      <c r="B5924" t="s">
        <v>2544</v>
      </c>
      <c r="C5924" t="s">
        <v>2546</v>
      </c>
      <c r="D5924" t="s">
        <v>9561</v>
      </c>
    </row>
    <row r="5925" spans="1:4" x14ac:dyDescent="0.2">
      <c r="A5925" t="s">
        <v>8171</v>
      </c>
      <c r="B5925" t="s">
        <v>2549</v>
      </c>
      <c r="C5925" t="s">
        <v>2563</v>
      </c>
      <c r="D5925" t="s">
        <v>9562</v>
      </c>
    </row>
    <row r="5926" spans="1:4" x14ac:dyDescent="0.2">
      <c r="A5926" t="s">
        <v>8172</v>
      </c>
      <c r="B5926" t="s">
        <v>2544</v>
      </c>
      <c r="C5926" t="s">
        <v>2563</v>
      </c>
      <c r="D5926" t="s">
        <v>9563</v>
      </c>
    </row>
    <row r="5927" spans="1:4" x14ac:dyDescent="0.2">
      <c r="A5927" t="s">
        <v>9866</v>
      </c>
      <c r="B5927" t="s">
        <v>2544</v>
      </c>
      <c r="C5927" t="s">
        <v>2588</v>
      </c>
      <c r="D5927" t="s">
        <v>9567</v>
      </c>
    </row>
    <row r="5928" spans="1:4" x14ac:dyDescent="0.2">
      <c r="A5928" t="s">
        <v>8173</v>
      </c>
      <c r="B5928" t="s">
        <v>2544</v>
      </c>
      <c r="C5928" t="s">
        <v>2546</v>
      </c>
      <c r="D5928" t="s">
        <v>9561</v>
      </c>
    </row>
    <row r="5929" spans="1:4" x14ac:dyDescent="0.2">
      <c r="A5929" t="s">
        <v>8174</v>
      </c>
      <c r="B5929" t="s">
        <v>2549</v>
      </c>
      <c r="C5929" t="s">
        <v>2546</v>
      </c>
      <c r="D5929" t="s">
        <v>9560</v>
      </c>
    </row>
    <row r="5930" spans="1:4" x14ac:dyDescent="0.2">
      <c r="A5930" t="s">
        <v>8175</v>
      </c>
      <c r="B5930" t="s">
        <v>2549</v>
      </c>
      <c r="C5930" t="s">
        <v>2546</v>
      </c>
      <c r="D5930" t="s">
        <v>9560</v>
      </c>
    </row>
    <row r="5931" spans="1:4" x14ac:dyDescent="0.2">
      <c r="A5931" t="s">
        <v>8176</v>
      </c>
      <c r="B5931" t="s">
        <v>2549</v>
      </c>
      <c r="C5931" t="s">
        <v>2546</v>
      </c>
      <c r="D5931" t="s">
        <v>9560</v>
      </c>
    </row>
    <row r="5932" spans="1:4" x14ac:dyDescent="0.2">
      <c r="A5932" t="s">
        <v>8177</v>
      </c>
      <c r="B5932" t="s">
        <v>2549</v>
      </c>
      <c r="C5932" t="s">
        <v>2546</v>
      </c>
      <c r="D5932" t="s">
        <v>9560</v>
      </c>
    </row>
    <row r="5933" spans="1:4" x14ac:dyDescent="0.2">
      <c r="A5933" t="s">
        <v>8178</v>
      </c>
      <c r="B5933" t="s">
        <v>2549</v>
      </c>
      <c r="C5933" t="s">
        <v>2546</v>
      </c>
      <c r="D5933" t="s">
        <v>9560</v>
      </c>
    </row>
    <row r="5934" spans="1:4" x14ac:dyDescent="0.2">
      <c r="A5934" t="s">
        <v>8179</v>
      </c>
      <c r="B5934" t="s">
        <v>2549</v>
      </c>
      <c r="C5934" t="s">
        <v>2563</v>
      </c>
      <c r="D5934" t="s">
        <v>9562</v>
      </c>
    </row>
    <row r="5935" spans="1:4" x14ac:dyDescent="0.2">
      <c r="A5935" t="s">
        <v>8180</v>
      </c>
      <c r="B5935" t="s">
        <v>2549</v>
      </c>
      <c r="C5935" t="s">
        <v>2563</v>
      </c>
      <c r="D5935" t="s">
        <v>9562</v>
      </c>
    </row>
    <row r="5936" spans="1:4" x14ac:dyDescent="0.2">
      <c r="A5936" t="s">
        <v>9867</v>
      </c>
      <c r="B5936" t="s">
        <v>2544</v>
      </c>
      <c r="C5936" t="s">
        <v>2588</v>
      </c>
      <c r="D5936" t="s">
        <v>9567</v>
      </c>
    </row>
    <row r="5937" spans="1:4" x14ac:dyDescent="0.2">
      <c r="A5937" t="s">
        <v>8181</v>
      </c>
      <c r="B5937" t="s">
        <v>2549</v>
      </c>
      <c r="C5937" t="s">
        <v>2546</v>
      </c>
      <c r="D5937" t="s">
        <v>9560</v>
      </c>
    </row>
    <row r="5938" spans="1:4" x14ac:dyDescent="0.2">
      <c r="A5938" t="s">
        <v>8182</v>
      </c>
      <c r="B5938" t="s">
        <v>2544</v>
      </c>
      <c r="C5938" t="s">
        <v>2546</v>
      </c>
      <c r="D5938" t="s">
        <v>9561</v>
      </c>
    </row>
    <row r="5939" spans="1:4" x14ac:dyDescent="0.2">
      <c r="A5939" t="s">
        <v>8183</v>
      </c>
      <c r="B5939" t="s">
        <v>2544</v>
      </c>
      <c r="C5939" t="s">
        <v>2546</v>
      </c>
      <c r="D5939" t="s">
        <v>9561</v>
      </c>
    </row>
    <row r="5940" spans="1:4" x14ac:dyDescent="0.2">
      <c r="A5940" t="s">
        <v>8184</v>
      </c>
      <c r="B5940" t="s">
        <v>2544</v>
      </c>
      <c r="C5940" t="s">
        <v>2546</v>
      </c>
      <c r="D5940" t="s">
        <v>9561</v>
      </c>
    </row>
    <row r="5941" spans="1:4" x14ac:dyDescent="0.2">
      <c r="A5941" t="s">
        <v>8185</v>
      </c>
      <c r="B5941" t="s">
        <v>2549</v>
      </c>
      <c r="C5941" t="s">
        <v>2563</v>
      </c>
      <c r="D5941" t="s">
        <v>9562</v>
      </c>
    </row>
    <row r="5942" spans="1:4" x14ac:dyDescent="0.2">
      <c r="A5942" t="s">
        <v>8186</v>
      </c>
      <c r="B5942" t="s">
        <v>2549</v>
      </c>
      <c r="C5942" t="s">
        <v>2563</v>
      </c>
      <c r="D5942" t="s">
        <v>9562</v>
      </c>
    </row>
    <row r="5943" spans="1:4" x14ac:dyDescent="0.2">
      <c r="A5943" t="s">
        <v>8187</v>
      </c>
      <c r="B5943" t="s">
        <v>2549</v>
      </c>
      <c r="C5943" t="s">
        <v>2563</v>
      </c>
      <c r="D5943" t="s">
        <v>9562</v>
      </c>
    </row>
    <row r="5944" spans="1:4" x14ac:dyDescent="0.2">
      <c r="A5944" t="s">
        <v>8188</v>
      </c>
      <c r="B5944" t="s">
        <v>2544</v>
      </c>
      <c r="C5944" t="s">
        <v>2546</v>
      </c>
      <c r="D5944" t="s">
        <v>9561</v>
      </c>
    </row>
    <row r="5945" spans="1:4" x14ac:dyDescent="0.2">
      <c r="A5945" t="s">
        <v>8189</v>
      </c>
      <c r="B5945" t="s">
        <v>2544</v>
      </c>
      <c r="C5945" t="s">
        <v>2546</v>
      </c>
      <c r="D5945" t="s">
        <v>9561</v>
      </c>
    </row>
    <row r="5946" spans="1:4" x14ac:dyDescent="0.2">
      <c r="A5946" t="s">
        <v>9868</v>
      </c>
      <c r="B5946" t="s">
        <v>2544</v>
      </c>
      <c r="C5946" t="s">
        <v>2588</v>
      </c>
      <c r="D5946" t="s">
        <v>9567</v>
      </c>
    </row>
    <row r="5947" spans="1:4" x14ac:dyDescent="0.2">
      <c r="A5947" t="s">
        <v>8190</v>
      </c>
      <c r="B5947" t="s">
        <v>2549</v>
      </c>
      <c r="C5947" t="s">
        <v>2563</v>
      </c>
      <c r="D5947" t="s">
        <v>9562</v>
      </c>
    </row>
    <row r="5948" spans="1:4" x14ac:dyDescent="0.2">
      <c r="A5948" t="s">
        <v>8191</v>
      </c>
      <c r="B5948" t="s">
        <v>2549</v>
      </c>
      <c r="C5948" t="s">
        <v>2563</v>
      </c>
      <c r="D5948" t="s">
        <v>9562</v>
      </c>
    </row>
    <row r="5949" spans="1:4" x14ac:dyDescent="0.2">
      <c r="A5949" t="s">
        <v>8192</v>
      </c>
      <c r="B5949" t="s">
        <v>2549</v>
      </c>
      <c r="C5949" t="s">
        <v>2546</v>
      </c>
      <c r="D5949" t="s">
        <v>9560</v>
      </c>
    </row>
    <row r="5950" spans="1:4" x14ac:dyDescent="0.2">
      <c r="A5950" t="s">
        <v>8193</v>
      </c>
      <c r="B5950" t="s">
        <v>2549</v>
      </c>
      <c r="C5950" t="s">
        <v>2546</v>
      </c>
      <c r="D5950" t="s">
        <v>9560</v>
      </c>
    </row>
    <row r="5951" spans="1:4" x14ac:dyDescent="0.2">
      <c r="A5951" t="s">
        <v>8194</v>
      </c>
      <c r="B5951" t="s">
        <v>2549</v>
      </c>
      <c r="C5951" t="s">
        <v>2546</v>
      </c>
      <c r="D5951" t="s">
        <v>9560</v>
      </c>
    </row>
    <row r="5952" spans="1:4" x14ac:dyDescent="0.2">
      <c r="A5952" t="s">
        <v>8195</v>
      </c>
      <c r="B5952" t="s">
        <v>2549</v>
      </c>
      <c r="C5952" t="s">
        <v>2546</v>
      </c>
      <c r="D5952" t="s">
        <v>9560</v>
      </c>
    </row>
    <row r="5953" spans="1:4" x14ac:dyDescent="0.2">
      <c r="A5953" t="s">
        <v>8196</v>
      </c>
      <c r="B5953" t="s">
        <v>2549</v>
      </c>
      <c r="C5953" t="s">
        <v>2546</v>
      </c>
      <c r="D5953" t="s">
        <v>9560</v>
      </c>
    </row>
    <row r="5954" spans="1:4" x14ac:dyDescent="0.2">
      <c r="A5954" t="s">
        <v>8197</v>
      </c>
      <c r="B5954" t="s">
        <v>2549</v>
      </c>
      <c r="C5954" t="s">
        <v>2546</v>
      </c>
      <c r="D5954" t="s">
        <v>9560</v>
      </c>
    </row>
    <row r="5955" spans="1:4" x14ac:dyDescent="0.2">
      <c r="A5955" t="s">
        <v>8198</v>
      </c>
      <c r="B5955" t="s">
        <v>2544</v>
      </c>
      <c r="C5955" t="s">
        <v>2563</v>
      </c>
      <c r="D5955" t="s">
        <v>9563</v>
      </c>
    </row>
    <row r="5956" spans="1:4" x14ac:dyDescent="0.2">
      <c r="A5956" t="s">
        <v>8199</v>
      </c>
      <c r="B5956" t="s">
        <v>2549</v>
      </c>
      <c r="C5956" t="s">
        <v>2546</v>
      </c>
      <c r="D5956" t="s">
        <v>9560</v>
      </c>
    </row>
    <row r="5957" spans="1:4" x14ac:dyDescent="0.2">
      <c r="A5957" t="s">
        <v>8200</v>
      </c>
      <c r="B5957" t="s">
        <v>2549</v>
      </c>
      <c r="C5957" t="s">
        <v>2563</v>
      </c>
      <c r="D5957" t="s">
        <v>9562</v>
      </c>
    </row>
    <row r="5958" spans="1:4" x14ac:dyDescent="0.2">
      <c r="A5958" t="s">
        <v>8201</v>
      </c>
      <c r="B5958" t="s">
        <v>2549</v>
      </c>
      <c r="C5958" t="s">
        <v>2563</v>
      </c>
      <c r="D5958" t="s">
        <v>9562</v>
      </c>
    </row>
    <row r="5959" spans="1:4" x14ac:dyDescent="0.2">
      <c r="A5959" t="s">
        <v>8202</v>
      </c>
      <c r="B5959" t="s">
        <v>2549</v>
      </c>
      <c r="C5959" t="s">
        <v>2563</v>
      </c>
      <c r="D5959" t="s">
        <v>9562</v>
      </c>
    </row>
    <row r="5960" spans="1:4" x14ac:dyDescent="0.2">
      <c r="A5960" t="s">
        <v>8203</v>
      </c>
      <c r="B5960" t="s">
        <v>2544</v>
      </c>
      <c r="C5960" t="s">
        <v>2546</v>
      </c>
      <c r="D5960" t="s">
        <v>9561</v>
      </c>
    </row>
    <row r="5961" spans="1:4" x14ac:dyDescent="0.2">
      <c r="A5961" t="s">
        <v>8204</v>
      </c>
      <c r="B5961" t="s">
        <v>2544</v>
      </c>
      <c r="C5961" t="s">
        <v>2546</v>
      </c>
      <c r="D5961" t="s">
        <v>9561</v>
      </c>
    </row>
    <row r="5962" spans="1:4" x14ac:dyDescent="0.2">
      <c r="A5962" t="s">
        <v>8205</v>
      </c>
      <c r="B5962" t="s">
        <v>2544</v>
      </c>
      <c r="C5962" t="s">
        <v>2546</v>
      </c>
      <c r="D5962" t="s">
        <v>9561</v>
      </c>
    </row>
    <row r="5963" spans="1:4" x14ac:dyDescent="0.2">
      <c r="A5963" t="s">
        <v>8206</v>
      </c>
      <c r="B5963" t="s">
        <v>2549</v>
      </c>
      <c r="C5963" t="s">
        <v>2546</v>
      </c>
      <c r="D5963" t="s">
        <v>9560</v>
      </c>
    </row>
    <row r="5964" spans="1:4" x14ac:dyDescent="0.2">
      <c r="A5964" t="s">
        <v>8207</v>
      </c>
      <c r="B5964" t="s">
        <v>2549</v>
      </c>
      <c r="C5964" t="s">
        <v>2546</v>
      </c>
      <c r="D5964" t="s">
        <v>9560</v>
      </c>
    </row>
    <row r="5965" spans="1:4" x14ac:dyDescent="0.2">
      <c r="A5965" t="s">
        <v>8208</v>
      </c>
      <c r="B5965" t="s">
        <v>2549</v>
      </c>
      <c r="C5965" t="s">
        <v>2563</v>
      </c>
      <c r="D5965" t="s">
        <v>9562</v>
      </c>
    </row>
    <row r="5966" spans="1:4" x14ac:dyDescent="0.2">
      <c r="A5966" t="s">
        <v>8209</v>
      </c>
      <c r="B5966" t="s">
        <v>2544</v>
      </c>
      <c r="C5966" t="s">
        <v>2546</v>
      </c>
      <c r="D5966" t="s">
        <v>9561</v>
      </c>
    </row>
    <row r="5967" spans="1:4" x14ac:dyDescent="0.2">
      <c r="A5967" t="s">
        <v>8210</v>
      </c>
      <c r="B5967" t="s">
        <v>2544</v>
      </c>
      <c r="C5967" t="s">
        <v>2546</v>
      </c>
      <c r="D5967" t="s">
        <v>9561</v>
      </c>
    </row>
    <row r="5968" spans="1:4" x14ac:dyDescent="0.2">
      <c r="A5968" t="s">
        <v>8211</v>
      </c>
      <c r="B5968" t="s">
        <v>2544</v>
      </c>
      <c r="C5968" t="s">
        <v>2563</v>
      </c>
      <c r="D5968" t="s">
        <v>9563</v>
      </c>
    </row>
    <row r="5969" spans="1:4" x14ac:dyDescent="0.2">
      <c r="A5969" t="s">
        <v>8212</v>
      </c>
      <c r="B5969" t="s">
        <v>2549</v>
      </c>
      <c r="C5969" t="s">
        <v>2546</v>
      </c>
      <c r="D5969" t="s">
        <v>9560</v>
      </c>
    </row>
    <row r="5970" spans="1:4" x14ac:dyDescent="0.2">
      <c r="A5970" t="s">
        <v>8213</v>
      </c>
      <c r="B5970" t="s">
        <v>2549</v>
      </c>
      <c r="C5970" t="s">
        <v>2546</v>
      </c>
      <c r="D5970" t="s">
        <v>9560</v>
      </c>
    </row>
    <row r="5971" spans="1:4" x14ac:dyDescent="0.2">
      <c r="A5971" t="s">
        <v>8214</v>
      </c>
      <c r="B5971" t="s">
        <v>2544</v>
      </c>
      <c r="C5971" t="s">
        <v>2546</v>
      </c>
      <c r="D5971" t="s">
        <v>9561</v>
      </c>
    </row>
    <row r="5972" spans="1:4" x14ac:dyDescent="0.2">
      <c r="A5972" t="s">
        <v>8215</v>
      </c>
      <c r="B5972" t="s">
        <v>2544</v>
      </c>
      <c r="C5972" t="s">
        <v>2546</v>
      </c>
      <c r="D5972" t="s">
        <v>9561</v>
      </c>
    </row>
    <row r="5973" spans="1:4" x14ac:dyDescent="0.2">
      <c r="A5973" t="s">
        <v>8216</v>
      </c>
      <c r="B5973" t="s">
        <v>2544</v>
      </c>
      <c r="C5973" t="s">
        <v>2563</v>
      </c>
      <c r="D5973" t="s">
        <v>9563</v>
      </c>
    </row>
    <row r="5974" spans="1:4" x14ac:dyDescent="0.2">
      <c r="A5974" t="s">
        <v>8217</v>
      </c>
      <c r="B5974" t="s">
        <v>2544</v>
      </c>
      <c r="C5974" t="s">
        <v>2563</v>
      </c>
      <c r="D5974" t="s">
        <v>9563</v>
      </c>
    </row>
    <row r="5975" spans="1:4" x14ac:dyDescent="0.2">
      <c r="A5975" t="s">
        <v>8218</v>
      </c>
      <c r="B5975" t="s">
        <v>2544</v>
      </c>
      <c r="C5975" t="s">
        <v>2563</v>
      </c>
      <c r="D5975" t="s">
        <v>9563</v>
      </c>
    </row>
    <row r="5976" spans="1:4" x14ac:dyDescent="0.2">
      <c r="A5976" t="s">
        <v>8219</v>
      </c>
      <c r="B5976" t="s">
        <v>2544</v>
      </c>
      <c r="C5976" t="s">
        <v>2563</v>
      </c>
      <c r="D5976" t="s">
        <v>9563</v>
      </c>
    </row>
    <row r="5977" spans="1:4" x14ac:dyDescent="0.2">
      <c r="A5977" t="s">
        <v>8220</v>
      </c>
      <c r="B5977" t="s">
        <v>2544</v>
      </c>
      <c r="C5977" t="s">
        <v>2546</v>
      </c>
      <c r="D5977" t="s">
        <v>9561</v>
      </c>
    </row>
    <row r="5978" spans="1:4" x14ac:dyDescent="0.2">
      <c r="A5978" t="s">
        <v>8221</v>
      </c>
      <c r="B5978" t="s">
        <v>2544</v>
      </c>
      <c r="C5978" t="s">
        <v>2546</v>
      </c>
      <c r="D5978" t="s">
        <v>9561</v>
      </c>
    </row>
    <row r="5979" spans="1:4" x14ac:dyDescent="0.2">
      <c r="A5979" t="s">
        <v>8222</v>
      </c>
      <c r="B5979" t="s">
        <v>2544</v>
      </c>
      <c r="C5979" t="s">
        <v>2546</v>
      </c>
      <c r="D5979" t="s">
        <v>9561</v>
      </c>
    </row>
    <row r="5980" spans="1:4" x14ac:dyDescent="0.2">
      <c r="A5980" t="s">
        <v>8223</v>
      </c>
      <c r="B5980" t="s">
        <v>2544</v>
      </c>
      <c r="C5980" t="s">
        <v>2546</v>
      </c>
      <c r="D5980" t="s">
        <v>9561</v>
      </c>
    </row>
    <row r="5981" spans="1:4" x14ac:dyDescent="0.2">
      <c r="A5981" t="s">
        <v>8224</v>
      </c>
      <c r="B5981" t="s">
        <v>2544</v>
      </c>
      <c r="C5981" t="s">
        <v>2546</v>
      </c>
      <c r="D5981" t="s">
        <v>9561</v>
      </c>
    </row>
    <row r="5982" spans="1:4" x14ac:dyDescent="0.2">
      <c r="A5982" t="s">
        <v>8225</v>
      </c>
      <c r="B5982" t="s">
        <v>2544</v>
      </c>
      <c r="C5982" t="s">
        <v>2563</v>
      </c>
      <c r="D5982" t="s">
        <v>9563</v>
      </c>
    </row>
    <row r="5983" spans="1:4" x14ac:dyDescent="0.2">
      <c r="A5983" t="s">
        <v>8226</v>
      </c>
      <c r="B5983" t="s">
        <v>2544</v>
      </c>
      <c r="C5983" t="s">
        <v>2563</v>
      </c>
      <c r="D5983" t="s">
        <v>9563</v>
      </c>
    </row>
    <row r="5984" spans="1:4" x14ac:dyDescent="0.2">
      <c r="A5984" t="s">
        <v>8227</v>
      </c>
      <c r="B5984" t="s">
        <v>2544</v>
      </c>
      <c r="C5984" t="s">
        <v>2563</v>
      </c>
      <c r="D5984" t="s">
        <v>9563</v>
      </c>
    </row>
    <row r="5985" spans="1:4" x14ac:dyDescent="0.2">
      <c r="A5985" t="s">
        <v>8228</v>
      </c>
      <c r="B5985" t="s">
        <v>2544</v>
      </c>
      <c r="C5985" t="s">
        <v>2563</v>
      </c>
      <c r="D5985" t="s">
        <v>9563</v>
      </c>
    </row>
    <row r="5986" spans="1:4" x14ac:dyDescent="0.2">
      <c r="A5986" t="s">
        <v>8229</v>
      </c>
      <c r="B5986" t="s">
        <v>2549</v>
      </c>
      <c r="C5986" t="s">
        <v>2546</v>
      </c>
      <c r="D5986" t="s">
        <v>9560</v>
      </c>
    </row>
    <row r="5987" spans="1:4" x14ac:dyDescent="0.2">
      <c r="A5987" t="s">
        <v>8230</v>
      </c>
      <c r="B5987" t="s">
        <v>2544</v>
      </c>
      <c r="C5987" t="s">
        <v>2588</v>
      </c>
      <c r="D5987" t="s">
        <v>9567</v>
      </c>
    </row>
    <row r="5988" spans="1:4" x14ac:dyDescent="0.2">
      <c r="A5988" t="s">
        <v>8231</v>
      </c>
      <c r="B5988" t="s">
        <v>2549</v>
      </c>
      <c r="C5988" t="s">
        <v>2546</v>
      </c>
      <c r="D5988" t="s">
        <v>9560</v>
      </c>
    </row>
    <row r="5989" spans="1:4" x14ac:dyDescent="0.2">
      <c r="A5989" t="s">
        <v>8232</v>
      </c>
      <c r="B5989" t="s">
        <v>2544</v>
      </c>
      <c r="C5989" t="s">
        <v>2546</v>
      </c>
      <c r="D5989" t="s">
        <v>9561</v>
      </c>
    </row>
    <row r="5990" spans="1:4" x14ac:dyDescent="0.2">
      <c r="A5990" t="s">
        <v>8233</v>
      </c>
      <c r="B5990" t="s">
        <v>2549</v>
      </c>
      <c r="C5990" t="s">
        <v>2546</v>
      </c>
      <c r="D5990" t="s">
        <v>9560</v>
      </c>
    </row>
    <row r="5991" spans="1:4" x14ac:dyDescent="0.2">
      <c r="A5991" t="s">
        <v>8234</v>
      </c>
      <c r="B5991" t="s">
        <v>2549</v>
      </c>
      <c r="C5991" t="s">
        <v>2546</v>
      </c>
      <c r="D5991" t="s">
        <v>9560</v>
      </c>
    </row>
    <row r="5992" spans="1:4" x14ac:dyDescent="0.2">
      <c r="A5992" t="s">
        <v>8235</v>
      </c>
      <c r="B5992" t="s">
        <v>2549</v>
      </c>
      <c r="C5992" t="s">
        <v>2546</v>
      </c>
      <c r="D5992" t="s">
        <v>9560</v>
      </c>
    </row>
    <row r="5993" spans="1:4" x14ac:dyDescent="0.2">
      <c r="A5993" t="s">
        <v>8236</v>
      </c>
      <c r="B5993" t="s">
        <v>2544</v>
      </c>
      <c r="C5993" t="s">
        <v>2563</v>
      </c>
      <c r="D5993" t="s">
        <v>9563</v>
      </c>
    </row>
    <row r="5994" spans="1:4" x14ac:dyDescent="0.2">
      <c r="A5994" t="s">
        <v>8237</v>
      </c>
      <c r="B5994" t="s">
        <v>2544</v>
      </c>
      <c r="C5994" t="s">
        <v>2563</v>
      </c>
      <c r="D5994" t="s">
        <v>9563</v>
      </c>
    </row>
    <row r="5995" spans="1:4" x14ac:dyDescent="0.2">
      <c r="A5995" t="s">
        <v>8238</v>
      </c>
      <c r="B5995" t="s">
        <v>2544</v>
      </c>
      <c r="C5995" t="s">
        <v>2563</v>
      </c>
      <c r="D5995" t="s">
        <v>9563</v>
      </c>
    </row>
    <row r="5996" spans="1:4" x14ac:dyDescent="0.2">
      <c r="A5996" t="s">
        <v>8239</v>
      </c>
      <c r="B5996" t="s">
        <v>2549</v>
      </c>
      <c r="C5996" t="s">
        <v>2546</v>
      </c>
      <c r="D5996" t="s">
        <v>9560</v>
      </c>
    </row>
    <row r="5997" spans="1:4" x14ac:dyDescent="0.2">
      <c r="A5997" t="s">
        <v>8240</v>
      </c>
      <c r="B5997" t="s">
        <v>2549</v>
      </c>
      <c r="C5997" t="s">
        <v>2546</v>
      </c>
      <c r="D5997" t="s">
        <v>9560</v>
      </c>
    </row>
    <row r="5998" spans="1:4" x14ac:dyDescent="0.2">
      <c r="A5998" t="s">
        <v>8241</v>
      </c>
      <c r="B5998" t="s">
        <v>2549</v>
      </c>
      <c r="C5998" t="s">
        <v>2546</v>
      </c>
      <c r="D5998" t="s">
        <v>9560</v>
      </c>
    </row>
    <row r="5999" spans="1:4" x14ac:dyDescent="0.2">
      <c r="A5999" t="s">
        <v>8242</v>
      </c>
      <c r="B5999" t="s">
        <v>2549</v>
      </c>
      <c r="C5999" t="s">
        <v>2546</v>
      </c>
      <c r="D5999" t="s">
        <v>9560</v>
      </c>
    </row>
    <row r="6000" spans="1:4" x14ac:dyDescent="0.2">
      <c r="A6000" t="s">
        <v>8243</v>
      </c>
      <c r="B6000" t="s">
        <v>2544</v>
      </c>
      <c r="C6000" t="s">
        <v>2563</v>
      </c>
      <c r="D6000" t="s">
        <v>9563</v>
      </c>
    </row>
    <row r="6001" spans="1:4" x14ac:dyDescent="0.2">
      <c r="A6001" t="s">
        <v>8244</v>
      </c>
      <c r="B6001" t="s">
        <v>2544</v>
      </c>
      <c r="C6001" t="s">
        <v>2563</v>
      </c>
      <c r="D6001" t="s">
        <v>9563</v>
      </c>
    </row>
    <row r="6002" spans="1:4" x14ac:dyDescent="0.2">
      <c r="A6002" t="s">
        <v>8245</v>
      </c>
      <c r="B6002" t="s">
        <v>2544</v>
      </c>
      <c r="C6002" t="s">
        <v>2546</v>
      </c>
      <c r="D6002" t="s">
        <v>9561</v>
      </c>
    </row>
    <row r="6003" spans="1:4" x14ac:dyDescent="0.2">
      <c r="A6003" t="s">
        <v>8246</v>
      </c>
      <c r="B6003" t="s">
        <v>2544</v>
      </c>
      <c r="C6003" t="s">
        <v>2546</v>
      </c>
      <c r="D6003" t="s">
        <v>9561</v>
      </c>
    </row>
    <row r="6004" spans="1:4" x14ac:dyDescent="0.2">
      <c r="A6004" t="s">
        <v>8247</v>
      </c>
      <c r="B6004" t="s">
        <v>2544</v>
      </c>
      <c r="C6004" t="s">
        <v>2563</v>
      </c>
      <c r="D6004" t="s">
        <v>9563</v>
      </c>
    </row>
    <row r="6005" spans="1:4" x14ac:dyDescent="0.2">
      <c r="A6005" t="s">
        <v>8248</v>
      </c>
      <c r="B6005" t="s">
        <v>2544</v>
      </c>
      <c r="C6005" t="s">
        <v>2563</v>
      </c>
      <c r="D6005" t="s">
        <v>9563</v>
      </c>
    </row>
    <row r="6006" spans="1:4" x14ac:dyDescent="0.2">
      <c r="A6006" t="s">
        <v>8249</v>
      </c>
      <c r="B6006" t="s">
        <v>2549</v>
      </c>
      <c r="C6006" t="s">
        <v>2546</v>
      </c>
      <c r="D6006" t="s">
        <v>9560</v>
      </c>
    </row>
    <row r="6007" spans="1:4" x14ac:dyDescent="0.2">
      <c r="A6007" t="s">
        <v>8250</v>
      </c>
      <c r="B6007" t="s">
        <v>2549</v>
      </c>
      <c r="C6007" t="s">
        <v>2546</v>
      </c>
      <c r="D6007" t="s">
        <v>9560</v>
      </c>
    </row>
    <row r="6008" spans="1:4" x14ac:dyDescent="0.2">
      <c r="A6008" t="s">
        <v>8251</v>
      </c>
      <c r="B6008" t="s">
        <v>2549</v>
      </c>
      <c r="C6008" t="s">
        <v>2546</v>
      </c>
      <c r="D6008" t="s">
        <v>9560</v>
      </c>
    </row>
    <row r="6009" spans="1:4" x14ac:dyDescent="0.2">
      <c r="A6009" t="s">
        <v>8252</v>
      </c>
      <c r="B6009" t="s">
        <v>2549</v>
      </c>
      <c r="C6009" t="s">
        <v>2563</v>
      </c>
      <c r="D6009" t="s">
        <v>9562</v>
      </c>
    </row>
    <row r="6010" spans="1:4" x14ac:dyDescent="0.2">
      <c r="A6010" t="s">
        <v>8253</v>
      </c>
      <c r="B6010" t="s">
        <v>2549</v>
      </c>
      <c r="C6010" t="s">
        <v>2563</v>
      </c>
      <c r="D6010" t="s">
        <v>9562</v>
      </c>
    </row>
    <row r="6011" spans="1:4" x14ac:dyDescent="0.2">
      <c r="A6011" t="s">
        <v>8254</v>
      </c>
      <c r="B6011" t="s">
        <v>2549</v>
      </c>
      <c r="C6011" t="s">
        <v>2563</v>
      </c>
      <c r="D6011" t="s">
        <v>9562</v>
      </c>
    </row>
    <row r="6012" spans="1:4" x14ac:dyDescent="0.2">
      <c r="A6012" t="s">
        <v>8255</v>
      </c>
      <c r="B6012" t="s">
        <v>2549</v>
      </c>
      <c r="C6012" t="s">
        <v>2546</v>
      </c>
      <c r="D6012" t="s">
        <v>9560</v>
      </c>
    </row>
    <row r="6013" spans="1:4" x14ac:dyDescent="0.2">
      <c r="A6013" t="s">
        <v>8256</v>
      </c>
      <c r="B6013" t="s">
        <v>2544</v>
      </c>
      <c r="C6013" t="s">
        <v>2563</v>
      </c>
      <c r="D6013" t="s">
        <v>9563</v>
      </c>
    </row>
    <row r="6014" spans="1:4" x14ac:dyDescent="0.2">
      <c r="A6014" t="s">
        <v>8257</v>
      </c>
      <c r="B6014" t="s">
        <v>2549</v>
      </c>
      <c r="C6014" t="s">
        <v>2563</v>
      </c>
      <c r="D6014" t="s">
        <v>9562</v>
      </c>
    </row>
    <row r="6015" spans="1:4" x14ac:dyDescent="0.2">
      <c r="A6015" t="s">
        <v>8258</v>
      </c>
      <c r="B6015" t="s">
        <v>2549</v>
      </c>
      <c r="C6015" t="s">
        <v>2563</v>
      </c>
      <c r="D6015" t="s">
        <v>9562</v>
      </c>
    </row>
    <row r="6016" spans="1:4" x14ac:dyDescent="0.2">
      <c r="A6016" t="s">
        <v>8259</v>
      </c>
      <c r="B6016" t="s">
        <v>2549</v>
      </c>
      <c r="C6016" t="s">
        <v>2563</v>
      </c>
      <c r="D6016" t="s">
        <v>9562</v>
      </c>
    </row>
    <row r="6017" spans="1:4" x14ac:dyDescent="0.2">
      <c r="A6017" t="s">
        <v>8260</v>
      </c>
      <c r="B6017" t="s">
        <v>2549</v>
      </c>
      <c r="C6017" t="s">
        <v>2546</v>
      </c>
      <c r="D6017" t="s">
        <v>9560</v>
      </c>
    </row>
    <row r="6018" spans="1:4" x14ac:dyDescent="0.2">
      <c r="A6018" t="s">
        <v>8261</v>
      </c>
      <c r="B6018" t="s">
        <v>2549</v>
      </c>
      <c r="C6018" t="s">
        <v>2546</v>
      </c>
      <c r="D6018" t="s">
        <v>9560</v>
      </c>
    </row>
    <row r="6019" spans="1:4" x14ac:dyDescent="0.2">
      <c r="A6019" t="s">
        <v>8262</v>
      </c>
      <c r="B6019" t="s">
        <v>2549</v>
      </c>
      <c r="C6019" t="s">
        <v>2546</v>
      </c>
      <c r="D6019" t="s">
        <v>9560</v>
      </c>
    </row>
    <row r="6020" spans="1:4" x14ac:dyDescent="0.2">
      <c r="A6020" t="s">
        <v>8263</v>
      </c>
      <c r="B6020" t="s">
        <v>2549</v>
      </c>
      <c r="C6020" t="s">
        <v>2546</v>
      </c>
      <c r="D6020" t="s">
        <v>9560</v>
      </c>
    </row>
    <row r="6021" spans="1:4" x14ac:dyDescent="0.2">
      <c r="A6021" t="s">
        <v>8264</v>
      </c>
      <c r="B6021" t="s">
        <v>2544</v>
      </c>
      <c r="C6021" t="s">
        <v>2563</v>
      </c>
      <c r="D6021" t="s">
        <v>9563</v>
      </c>
    </row>
    <row r="6022" spans="1:4" x14ac:dyDescent="0.2">
      <c r="A6022" t="s">
        <v>8265</v>
      </c>
      <c r="B6022" t="s">
        <v>2549</v>
      </c>
      <c r="C6022" t="s">
        <v>2546</v>
      </c>
      <c r="D6022" t="s">
        <v>9560</v>
      </c>
    </row>
    <row r="6023" spans="1:4" x14ac:dyDescent="0.2">
      <c r="A6023" t="s">
        <v>8266</v>
      </c>
      <c r="B6023" t="s">
        <v>2549</v>
      </c>
      <c r="C6023" t="s">
        <v>2563</v>
      </c>
      <c r="D6023" t="s">
        <v>9562</v>
      </c>
    </row>
    <row r="6024" spans="1:4" x14ac:dyDescent="0.2">
      <c r="A6024" t="s">
        <v>8267</v>
      </c>
      <c r="B6024" t="s">
        <v>2549</v>
      </c>
      <c r="C6024" t="s">
        <v>2546</v>
      </c>
      <c r="D6024" t="s">
        <v>9560</v>
      </c>
    </row>
    <row r="6025" spans="1:4" x14ac:dyDescent="0.2">
      <c r="A6025" t="s">
        <v>8268</v>
      </c>
      <c r="B6025" t="s">
        <v>2549</v>
      </c>
      <c r="C6025" t="s">
        <v>2546</v>
      </c>
      <c r="D6025" t="s">
        <v>9560</v>
      </c>
    </row>
    <row r="6026" spans="1:4" x14ac:dyDescent="0.2">
      <c r="A6026" t="s">
        <v>8269</v>
      </c>
      <c r="B6026" t="s">
        <v>2549</v>
      </c>
      <c r="C6026" t="s">
        <v>2563</v>
      </c>
      <c r="D6026" t="s">
        <v>9562</v>
      </c>
    </row>
    <row r="6027" spans="1:4" x14ac:dyDescent="0.2">
      <c r="A6027" t="s">
        <v>8270</v>
      </c>
      <c r="B6027" t="s">
        <v>2549</v>
      </c>
      <c r="C6027" t="s">
        <v>2563</v>
      </c>
      <c r="D6027" t="s">
        <v>9562</v>
      </c>
    </row>
    <row r="6028" spans="1:4" x14ac:dyDescent="0.2">
      <c r="A6028" t="s">
        <v>8271</v>
      </c>
      <c r="B6028" t="s">
        <v>2549</v>
      </c>
      <c r="C6028" t="s">
        <v>2563</v>
      </c>
      <c r="D6028" t="s">
        <v>9562</v>
      </c>
    </row>
    <row r="6029" spans="1:4" x14ac:dyDescent="0.2">
      <c r="A6029" t="s">
        <v>8272</v>
      </c>
      <c r="B6029" t="s">
        <v>2549</v>
      </c>
      <c r="C6029" t="s">
        <v>2588</v>
      </c>
      <c r="D6029" t="s">
        <v>9565</v>
      </c>
    </row>
    <row r="6030" spans="1:4" x14ac:dyDescent="0.2">
      <c r="A6030" t="s">
        <v>8273</v>
      </c>
      <c r="B6030" t="s">
        <v>2544</v>
      </c>
      <c r="C6030" t="s">
        <v>2546</v>
      </c>
      <c r="D6030" t="s">
        <v>9561</v>
      </c>
    </row>
    <row r="6031" spans="1:4" x14ac:dyDescent="0.2">
      <c r="A6031" t="s">
        <v>9869</v>
      </c>
      <c r="B6031" t="s">
        <v>2549</v>
      </c>
      <c r="C6031" t="s">
        <v>2588</v>
      </c>
      <c r="D6031" t="s">
        <v>9565</v>
      </c>
    </row>
    <row r="6032" spans="1:4" x14ac:dyDescent="0.2">
      <c r="A6032" t="s">
        <v>8274</v>
      </c>
      <c r="B6032" t="s">
        <v>2544</v>
      </c>
      <c r="C6032" t="s">
        <v>2546</v>
      </c>
      <c r="D6032" t="s">
        <v>9561</v>
      </c>
    </row>
    <row r="6033" spans="1:4" x14ac:dyDescent="0.2">
      <c r="A6033" t="s">
        <v>8275</v>
      </c>
      <c r="B6033" t="s">
        <v>2544</v>
      </c>
      <c r="C6033" t="s">
        <v>2546</v>
      </c>
      <c r="D6033" t="s">
        <v>9561</v>
      </c>
    </row>
    <row r="6034" spans="1:4" x14ac:dyDescent="0.2">
      <c r="A6034" t="s">
        <v>8276</v>
      </c>
      <c r="B6034" t="s">
        <v>2549</v>
      </c>
      <c r="C6034" t="s">
        <v>2546</v>
      </c>
      <c r="D6034" t="s">
        <v>9560</v>
      </c>
    </row>
    <row r="6035" spans="1:4" x14ac:dyDescent="0.2">
      <c r="A6035" t="s">
        <v>8277</v>
      </c>
      <c r="B6035" t="s">
        <v>2549</v>
      </c>
      <c r="C6035" t="s">
        <v>2563</v>
      </c>
      <c r="D6035" t="s">
        <v>9562</v>
      </c>
    </row>
    <row r="6036" spans="1:4" x14ac:dyDescent="0.2">
      <c r="A6036" t="s">
        <v>8278</v>
      </c>
      <c r="B6036" t="s">
        <v>2549</v>
      </c>
      <c r="C6036" t="s">
        <v>2563</v>
      </c>
      <c r="D6036" t="s">
        <v>9562</v>
      </c>
    </row>
    <row r="6037" spans="1:4" x14ac:dyDescent="0.2">
      <c r="A6037" t="s">
        <v>8279</v>
      </c>
      <c r="B6037" t="s">
        <v>2549</v>
      </c>
      <c r="C6037" t="s">
        <v>2563</v>
      </c>
      <c r="D6037" t="s">
        <v>9562</v>
      </c>
    </row>
    <row r="6038" spans="1:4" x14ac:dyDescent="0.2">
      <c r="A6038" t="s">
        <v>8280</v>
      </c>
      <c r="B6038" t="s">
        <v>2549</v>
      </c>
      <c r="C6038" t="s">
        <v>2563</v>
      </c>
      <c r="D6038" t="s">
        <v>9562</v>
      </c>
    </row>
    <row r="6039" spans="1:4" x14ac:dyDescent="0.2">
      <c r="A6039" t="s">
        <v>8281</v>
      </c>
      <c r="B6039" t="s">
        <v>2549</v>
      </c>
      <c r="C6039" t="s">
        <v>2563</v>
      </c>
      <c r="D6039" t="s">
        <v>9562</v>
      </c>
    </row>
    <row r="6040" spans="1:4" x14ac:dyDescent="0.2">
      <c r="A6040" t="s">
        <v>8282</v>
      </c>
      <c r="B6040" t="s">
        <v>2549</v>
      </c>
      <c r="C6040" t="s">
        <v>2563</v>
      </c>
      <c r="D6040" t="s">
        <v>9562</v>
      </c>
    </row>
    <row r="6041" spans="1:4" x14ac:dyDescent="0.2">
      <c r="A6041" t="s">
        <v>8283</v>
      </c>
      <c r="B6041" t="s">
        <v>2549</v>
      </c>
      <c r="C6041" t="s">
        <v>2563</v>
      </c>
      <c r="D6041" t="s">
        <v>9562</v>
      </c>
    </row>
    <row r="6042" spans="1:4" x14ac:dyDescent="0.2">
      <c r="A6042" t="s">
        <v>8284</v>
      </c>
      <c r="B6042" t="s">
        <v>2549</v>
      </c>
      <c r="C6042" t="s">
        <v>2563</v>
      </c>
      <c r="D6042" t="s">
        <v>9562</v>
      </c>
    </row>
    <row r="6043" spans="1:4" x14ac:dyDescent="0.2">
      <c r="A6043" t="s">
        <v>8285</v>
      </c>
      <c r="B6043" t="s">
        <v>2549</v>
      </c>
      <c r="C6043" t="s">
        <v>2563</v>
      </c>
      <c r="D6043" t="s">
        <v>9562</v>
      </c>
    </row>
    <row r="6044" spans="1:4" x14ac:dyDescent="0.2">
      <c r="A6044" t="s">
        <v>8286</v>
      </c>
      <c r="B6044" t="s">
        <v>2549</v>
      </c>
      <c r="C6044" t="s">
        <v>2563</v>
      </c>
      <c r="D6044" t="s">
        <v>9562</v>
      </c>
    </row>
    <row r="6045" spans="1:4" x14ac:dyDescent="0.2">
      <c r="A6045" t="s">
        <v>8287</v>
      </c>
      <c r="B6045" t="s">
        <v>2549</v>
      </c>
      <c r="C6045" t="s">
        <v>2563</v>
      </c>
      <c r="D6045" t="s">
        <v>9562</v>
      </c>
    </row>
    <row r="6046" spans="1:4" x14ac:dyDescent="0.2">
      <c r="A6046" t="s">
        <v>8288</v>
      </c>
      <c r="B6046" t="s">
        <v>2549</v>
      </c>
      <c r="C6046" t="s">
        <v>2588</v>
      </c>
      <c r="D6046" t="s">
        <v>9565</v>
      </c>
    </row>
    <row r="6047" spans="1:4" x14ac:dyDescent="0.2">
      <c r="A6047" t="s">
        <v>8289</v>
      </c>
      <c r="B6047" t="s">
        <v>2549</v>
      </c>
      <c r="C6047" t="s">
        <v>2588</v>
      </c>
      <c r="D6047" t="s">
        <v>9565</v>
      </c>
    </row>
    <row r="6048" spans="1:4" x14ac:dyDescent="0.2">
      <c r="A6048" t="s">
        <v>9870</v>
      </c>
      <c r="B6048" t="s">
        <v>2549</v>
      </c>
      <c r="C6048" t="s">
        <v>2588</v>
      </c>
      <c r="D6048" t="s">
        <v>9565</v>
      </c>
    </row>
    <row r="6049" spans="1:4" x14ac:dyDescent="0.2">
      <c r="A6049" t="s">
        <v>8290</v>
      </c>
      <c r="B6049" t="s">
        <v>2544</v>
      </c>
      <c r="C6049" t="s">
        <v>2546</v>
      </c>
      <c r="D6049" t="s">
        <v>9561</v>
      </c>
    </row>
    <row r="6050" spans="1:4" x14ac:dyDescent="0.2">
      <c r="A6050" t="s">
        <v>8291</v>
      </c>
      <c r="B6050" t="s">
        <v>2544</v>
      </c>
      <c r="C6050" t="s">
        <v>2563</v>
      </c>
      <c r="D6050" t="s">
        <v>9563</v>
      </c>
    </row>
    <row r="6051" spans="1:4" x14ac:dyDescent="0.2">
      <c r="A6051" t="s">
        <v>8292</v>
      </c>
      <c r="B6051" t="s">
        <v>2544</v>
      </c>
      <c r="C6051" t="s">
        <v>2563</v>
      </c>
      <c r="D6051" t="s">
        <v>9563</v>
      </c>
    </row>
    <row r="6052" spans="1:4" x14ac:dyDescent="0.2">
      <c r="A6052" t="s">
        <v>8293</v>
      </c>
      <c r="B6052" t="s">
        <v>2544</v>
      </c>
      <c r="C6052" t="s">
        <v>2563</v>
      </c>
      <c r="D6052" t="s">
        <v>9563</v>
      </c>
    </row>
    <row r="6053" spans="1:4" x14ac:dyDescent="0.2">
      <c r="A6053" t="s">
        <v>8294</v>
      </c>
      <c r="B6053" t="s">
        <v>2544</v>
      </c>
      <c r="C6053" t="s">
        <v>2546</v>
      </c>
      <c r="D6053" t="s">
        <v>9561</v>
      </c>
    </row>
    <row r="6054" spans="1:4" x14ac:dyDescent="0.2">
      <c r="A6054" t="s">
        <v>8295</v>
      </c>
      <c r="B6054" t="s">
        <v>2544</v>
      </c>
      <c r="C6054" t="s">
        <v>2546</v>
      </c>
      <c r="D6054" t="s">
        <v>9561</v>
      </c>
    </row>
    <row r="6055" spans="1:4" x14ac:dyDescent="0.2">
      <c r="A6055" t="s">
        <v>8296</v>
      </c>
      <c r="B6055" t="s">
        <v>2544</v>
      </c>
      <c r="C6055" t="s">
        <v>2546</v>
      </c>
      <c r="D6055" t="s">
        <v>9561</v>
      </c>
    </row>
    <row r="6056" spans="1:4" x14ac:dyDescent="0.2">
      <c r="A6056" t="s">
        <v>8297</v>
      </c>
      <c r="B6056" t="s">
        <v>2549</v>
      </c>
      <c r="C6056" t="s">
        <v>2546</v>
      </c>
      <c r="D6056" t="s">
        <v>9560</v>
      </c>
    </row>
    <row r="6057" spans="1:4" x14ac:dyDescent="0.2">
      <c r="A6057" t="s">
        <v>8298</v>
      </c>
      <c r="B6057" t="s">
        <v>2549</v>
      </c>
      <c r="C6057" t="s">
        <v>2546</v>
      </c>
      <c r="D6057" t="s">
        <v>9560</v>
      </c>
    </row>
    <row r="6058" spans="1:4" x14ac:dyDescent="0.2">
      <c r="A6058" t="s">
        <v>8299</v>
      </c>
      <c r="B6058" t="s">
        <v>2549</v>
      </c>
      <c r="C6058" t="s">
        <v>2546</v>
      </c>
      <c r="D6058" t="s">
        <v>9560</v>
      </c>
    </row>
    <row r="6059" spans="1:4" x14ac:dyDescent="0.2">
      <c r="A6059" t="s">
        <v>8300</v>
      </c>
      <c r="B6059" t="s">
        <v>2544</v>
      </c>
      <c r="C6059" t="s">
        <v>2563</v>
      </c>
      <c r="D6059" t="s">
        <v>9563</v>
      </c>
    </row>
    <row r="6060" spans="1:4" x14ac:dyDescent="0.2">
      <c r="A6060" t="s">
        <v>8301</v>
      </c>
      <c r="B6060" t="s">
        <v>2544</v>
      </c>
      <c r="C6060" t="s">
        <v>2563</v>
      </c>
      <c r="D6060" t="s">
        <v>9563</v>
      </c>
    </row>
    <row r="6061" spans="1:4" x14ac:dyDescent="0.2">
      <c r="A6061" t="s">
        <v>8302</v>
      </c>
      <c r="B6061" t="s">
        <v>2544</v>
      </c>
      <c r="C6061" t="s">
        <v>2563</v>
      </c>
      <c r="D6061" t="s">
        <v>9563</v>
      </c>
    </row>
    <row r="6062" spans="1:4" x14ac:dyDescent="0.2">
      <c r="A6062" t="s">
        <v>8303</v>
      </c>
      <c r="B6062" t="s">
        <v>2549</v>
      </c>
      <c r="C6062" t="s">
        <v>2546</v>
      </c>
      <c r="D6062" t="s">
        <v>9560</v>
      </c>
    </row>
    <row r="6063" spans="1:4" x14ac:dyDescent="0.2">
      <c r="A6063" t="s">
        <v>8304</v>
      </c>
      <c r="B6063" t="s">
        <v>2549</v>
      </c>
      <c r="C6063" t="s">
        <v>2546</v>
      </c>
      <c r="D6063" t="s">
        <v>9560</v>
      </c>
    </row>
    <row r="6064" spans="1:4" x14ac:dyDescent="0.2">
      <c r="A6064" t="s">
        <v>8305</v>
      </c>
      <c r="B6064" t="s">
        <v>2549</v>
      </c>
      <c r="C6064" t="s">
        <v>2546</v>
      </c>
      <c r="D6064" t="s">
        <v>9560</v>
      </c>
    </row>
    <row r="6065" spans="1:4" x14ac:dyDescent="0.2">
      <c r="A6065" t="s">
        <v>8306</v>
      </c>
      <c r="B6065" t="s">
        <v>2549</v>
      </c>
      <c r="C6065" t="s">
        <v>2563</v>
      </c>
      <c r="D6065" t="s">
        <v>9562</v>
      </c>
    </row>
    <row r="6066" spans="1:4" x14ac:dyDescent="0.2">
      <c r="A6066" t="s">
        <v>8307</v>
      </c>
      <c r="B6066" t="s">
        <v>2544</v>
      </c>
      <c r="C6066" t="s">
        <v>2563</v>
      </c>
      <c r="D6066" t="s">
        <v>9563</v>
      </c>
    </row>
    <row r="6067" spans="1:4" x14ac:dyDescent="0.2">
      <c r="A6067" t="s">
        <v>8308</v>
      </c>
      <c r="B6067" t="s">
        <v>2544</v>
      </c>
      <c r="C6067" t="s">
        <v>2563</v>
      </c>
      <c r="D6067" t="s">
        <v>9563</v>
      </c>
    </row>
    <row r="6068" spans="1:4" x14ac:dyDescent="0.2">
      <c r="A6068" t="s">
        <v>8309</v>
      </c>
      <c r="B6068" t="s">
        <v>2544</v>
      </c>
      <c r="C6068" t="s">
        <v>2563</v>
      </c>
      <c r="D6068" t="s">
        <v>9563</v>
      </c>
    </row>
    <row r="6069" spans="1:4" x14ac:dyDescent="0.2">
      <c r="A6069" t="s">
        <v>8310</v>
      </c>
      <c r="B6069" t="s">
        <v>2544</v>
      </c>
      <c r="C6069" t="s">
        <v>2563</v>
      </c>
      <c r="D6069" t="s">
        <v>9563</v>
      </c>
    </row>
    <row r="6070" spans="1:4" x14ac:dyDescent="0.2">
      <c r="A6070" t="s">
        <v>8311</v>
      </c>
      <c r="B6070" t="s">
        <v>2544</v>
      </c>
      <c r="C6070" t="s">
        <v>2563</v>
      </c>
      <c r="D6070" t="s">
        <v>9563</v>
      </c>
    </row>
    <row r="6071" spans="1:4" x14ac:dyDescent="0.2">
      <c r="A6071" t="s">
        <v>8312</v>
      </c>
      <c r="B6071" t="s">
        <v>2544</v>
      </c>
      <c r="C6071" t="s">
        <v>2563</v>
      </c>
      <c r="D6071" t="s">
        <v>9563</v>
      </c>
    </row>
    <row r="6072" spans="1:4" x14ac:dyDescent="0.2">
      <c r="A6072" t="s">
        <v>8313</v>
      </c>
      <c r="B6072" t="s">
        <v>2544</v>
      </c>
      <c r="C6072" t="s">
        <v>2563</v>
      </c>
      <c r="D6072" t="s">
        <v>9563</v>
      </c>
    </row>
    <row r="6073" spans="1:4" x14ac:dyDescent="0.2">
      <c r="A6073" t="s">
        <v>8314</v>
      </c>
      <c r="B6073" t="s">
        <v>2549</v>
      </c>
      <c r="C6073" t="s">
        <v>2546</v>
      </c>
      <c r="D6073" t="s">
        <v>9560</v>
      </c>
    </row>
    <row r="6074" spans="1:4" x14ac:dyDescent="0.2">
      <c r="A6074" t="s">
        <v>9871</v>
      </c>
      <c r="B6074" t="s">
        <v>2544</v>
      </c>
      <c r="C6074" t="s">
        <v>2588</v>
      </c>
      <c r="D6074" t="s">
        <v>9567</v>
      </c>
    </row>
    <row r="6075" spans="1:4" x14ac:dyDescent="0.2">
      <c r="A6075" t="s">
        <v>8315</v>
      </c>
      <c r="B6075" t="s">
        <v>2549</v>
      </c>
      <c r="C6075" t="s">
        <v>2546</v>
      </c>
      <c r="D6075" t="s">
        <v>9560</v>
      </c>
    </row>
    <row r="6076" spans="1:4" x14ac:dyDescent="0.2">
      <c r="A6076" t="s">
        <v>8316</v>
      </c>
      <c r="B6076" t="s">
        <v>2544</v>
      </c>
      <c r="C6076" t="s">
        <v>2546</v>
      </c>
      <c r="D6076" t="s">
        <v>9561</v>
      </c>
    </row>
    <row r="6077" spans="1:4" x14ac:dyDescent="0.2">
      <c r="A6077" t="s">
        <v>8317</v>
      </c>
      <c r="B6077" t="s">
        <v>2549</v>
      </c>
      <c r="C6077" t="s">
        <v>2546</v>
      </c>
      <c r="D6077" t="s">
        <v>9560</v>
      </c>
    </row>
    <row r="6078" spans="1:4" x14ac:dyDescent="0.2">
      <c r="A6078" t="s">
        <v>8318</v>
      </c>
      <c r="B6078" t="s">
        <v>2549</v>
      </c>
      <c r="C6078" t="s">
        <v>2563</v>
      </c>
      <c r="D6078" t="s">
        <v>9562</v>
      </c>
    </row>
    <row r="6079" spans="1:4" x14ac:dyDescent="0.2">
      <c r="A6079" t="s">
        <v>8319</v>
      </c>
      <c r="B6079" t="s">
        <v>2549</v>
      </c>
      <c r="C6079" t="s">
        <v>2546</v>
      </c>
      <c r="D6079" t="s">
        <v>9560</v>
      </c>
    </row>
    <row r="6080" spans="1:4" x14ac:dyDescent="0.2">
      <c r="A6080" t="s">
        <v>8320</v>
      </c>
      <c r="B6080" t="s">
        <v>2549</v>
      </c>
      <c r="C6080" t="s">
        <v>2546</v>
      </c>
      <c r="D6080" t="s">
        <v>9560</v>
      </c>
    </row>
    <row r="6081" spans="1:4" x14ac:dyDescent="0.2">
      <c r="A6081" t="s">
        <v>8321</v>
      </c>
      <c r="B6081" t="s">
        <v>2549</v>
      </c>
      <c r="C6081" t="s">
        <v>2546</v>
      </c>
      <c r="D6081" t="s">
        <v>9560</v>
      </c>
    </row>
    <row r="6082" spans="1:4" x14ac:dyDescent="0.2">
      <c r="A6082" t="s">
        <v>8322</v>
      </c>
      <c r="B6082" t="s">
        <v>2549</v>
      </c>
      <c r="C6082" t="s">
        <v>2546</v>
      </c>
      <c r="D6082" t="s">
        <v>9560</v>
      </c>
    </row>
    <row r="6083" spans="1:4" x14ac:dyDescent="0.2">
      <c r="A6083" t="s">
        <v>8323</v>
      </c>
      <c r="B6083" t="s">
        <v>2549</v>
      </c>
      <c r="C6083" t="s">
        <v>2546</v>
      </c>
      <c r="D6083" t="s">
        <v>9560</v>
      </c>
    </row>
    <row r="6084" spans="1:4" x14ac:dyDescent="0.2">
      <c r="A6084" t="s">
        <v>8324</v>
      </c>
      <c r="B6084" t="s">
        <v>2544</v>
      </c>
      <c r="C6084" t="s">
        <v>2546</v>
      </c>
      <c r="D6084" t="s">
        <v>9561</v>
      </c>
    </row>
    <row r="6085" spans="1:4" x14ac:dyDescent="0.2">
      <c r="A6085" t="s">
        <v>8325</v>
      </c>
      <c r="B6085" t="s">
        <v>2544</v>
      </c>
      <c r="C6085" t="s">
        <v>2546</v>
      </c>
      <c r="D6085" t="s">
        <v>9561</v>
      </c>
    </row>
    <row r="6086" spans="1:4" x14ac:dyDescent="0.2">
      <c r="A6086" t="s">
        <v>9872</v>
      </c>
      <c r="B6086" t="s">
        <v>2544</v>
      </c>
      <c r="C6086" t="s">
        <v>2588</v>
      </c>
      <c r="D6086" t="s">
        <v>9567</v>
      </c>
    </row>
    <row r="6087" spans="1:4" x14ac:dyDescent="0.2">
      <c r="A6087" t="s">
        <v>8326</v>
      </c>
      <c r="B6087" t="s">
        <v>2549</v>
      </c>
      <c r="C6087" t="s">
        <v>2546</v>
      </c>
      <c r="D6087" t="s">
        <v>9560</v>
      </c>
    </row>
    <row r="6088" spans="1:4" x14ac:dyDescent="0.2">
      <c r="A6088" t="s">
        <v>8327</v>
      </c>
      <c r="B6088" t="s">
        <v>2549</v>
      </c>
      <c r="C6088" t="s">
        <v>2563</v>
      </c>
      <c r="D6088" t="s">
        <v>9562</v>
      </c>
    </row>
    <row r="6089" spans="1:4" x14ac:dyDescent="0.2">
      <c r="A6089" t="s">
        <v>8328</v>
      </c>
      <c r="B6089" t="s">
        <v>2549</v>
      </c>
      <c r="C6089" t="s">
        <v>2546</v>
      </c>
      <c r="D6089" t="s">
        <v>9560</v>
      </c>
    </row>
    <row r="6090" spans="1:4" x14ac:dyDescent="0.2">
      <c r="A6090" t="s">
        <v>8329</v>
      </c>
      <c r="B6090" t="s">
        <v>2549</v>
      </c>
      <c r="C6090" t="s">
        <v>2546</v>
      </c>
      <c r="D6090" t="s">
        <v>9560</v>
      </c>
    </row>
    <row r="6091" spans="1:4" x14ac:dyDescent="0.2">
      <c r="A6091" t="s">
        <v>9873</v>
      </c>
      <c r="B6091" t="s">
        <v>2544</v>
      </c>
      <c r="C6091" t="s">
        <v>2588</v>
      </c>
      <c r="D6091" t="s">
        <v>9567</v>
      </c>
    </row>
    <row r="6092" spans="1:4" x14ac:dyDescent="0.2">
      <c r="A6092" t="s">
        <v>8330</v>
      </c>
      <c r="B6092" t="s">
        <v>2549</v>
      </c>
      <c r="C6092" t="s">
        <v>2563</v>
      </c>
      <c r="D6092" t="s">
        <v>9562</v>
      </c>
    </row>
    <row r="6093" spans="1:4" x14ac:dyDescent="0.2">
      <c r="A6093" t="s">
        <v>8331</v>
      </c>
      <c r="B6093" t="s">
        <v>2549</v>
      </c>
      <c r="C6093" t="s">
        <v>2563</v>
      </c>
      <c r="D6093" t="s">
        <v>9562</v>
      </c>
    </row>
    <row r="6094" spans="1:4" x14ac:dyDescent="0.2">
      <c r="A6094" t="s">
        <v>8332</v>
      </c>
      <c r="B6094" t="s">
        <v>2544</v>
      </c>
      <c r="C6094" t="s">
        <v>2588</v>
      </c>
      <c r="D6094" t="s">
        <v>9567</v>
      </c>
    </row>
    <row r="6095" spans="1:4" x14ac:dyDescent="0.2">
      <c r="A6095" t="s">
        <v>8333</v>
      </c>
      <c r="B6095" t="s">
        <v>2544</v>
      </c>
      <c r="C6095" t="s">
        <v>2546</v>
      </c>
      <c r="D6095" t="s">
        <v>9561</v>
      </c>
    </row>
    <row r="6096" spans="1:4" x14ac:dyDescent="0.2">
      <c r="A6096" t="s">
        <v>8334</v>
      </c>
      <c r="B6096" t="s">
        <v>2544</v>
      </c>
      <c r="C6096" t="s">
        <v>2546</v>
      </c>
      <c r="D6096" t="s">
        <v>9561</v>
      </c>
    </row>
    <row r="6097" spans="1:4" x14ac:dyDescent="0.2">
      <c r="A6097" t="s">
        <v>8335</v>
      </c>
      <c r="B6097" t="s">
        <v>2544</v>
      </c>
      <c r="C6097" t="s">
        <v>2563</v>
      </c>
      <c r="D6097" t="s">
        <v>9563</v>
      </c>
    </row>
    <row r="6098" spans="1:4" x14ac:dyDescent="0.2">
      <c r="A6098" t="s">
        <v>8336</v>
      </c>
      <c r="B6098" t="s">
        <v>2549</v>
      </c>
      <c r="C6098" t="s">
        <v>2563</v>
      </c>
      <c r="D6098" t="s">
        <v>9562</v>
      </c>
    </row>
    <row r="6099" spans="1:4" x14ac:dyDescent="0.2">
      <c r="A6099" t="s">
        <v>8337</v>
      </c>
      <c r="B6099" t="s">
        <v>2549</v>
      </c>
      <c r="C6099" t="s">
        <v>2563</v>
      </c>
      <c r="D6099" t="s">
        <v>9562</v>
      </c>
    </row>
    <row r="6100" spans="1:4" x14ac:dyDescent="0.2">
      <c r="A6100" t="s">
        <v>9874</v>
      </c>
      <c r="B6100" t="s">
        <v>2549</v>
      </c>
      <c r="C6100" t="s">
        <v>2588</v>
      </c>
      <c r="D6100" t="s">
        <v>9565</v>
      </c>
    </row>
    <row r="6101" spans="1:4" x14ac:dyDescent="0.2">
      <c r="A6101" t="s">
        <v>8338</v>
      </c>
      <c r="B6101" t="s">
        <v>2549</v>
      </c>
      <c r="C6101" t="s">
        <v>2546</v>
      </c>
      <c r="D6101" t="s">
        <v>9560</v>
      </c>
    </row>
    <row r="6102" spans="1:4" x14ac:dyDescent="0.2">
      <c r="A6102" t="s">
        <v>8339</v>
      </c>
      <c r="B6102" t="s">
        <v>2544</v>
      </c>
      <c r="C6102" t="s">
        <v>2546</v>
      </c>
      <c r="D6102" t="s">
        <v>9561</v>
      </c>
    </row>
    <row r="6103" spans="1:4" x14ac:dyDescent="0.2">
      <c r="A6103" t="s">
        <v>8340</v>
      </c>
      <c r="B6103" t="s">
        <v>2544</v>
      </c>
      <c r="C6103" t="s">
        <v>2546</v>
      </c>
      <c r="D6103" t="s">
        <v>9561</v>
      </c>
    </row>
    <row r="6104" spans="1:4" x14ac:dyDescent="0.2">
      <c r="A6104" t="s">
        <v>8341</v>
      </c>
      <c r="B6104" t="s">
        <v>2544</v>
      </c>
      <c r="C6104" t="s">
        <v>2563</v>
      </c>
      <c r="D6104" t="s">
        <v>9563</v>
      </c>
    </row>
    <row r="6105" spans="1:4" x14ac:dyDescent="0.2">
      <c r="A6105" t="s">
        <v>8342</v>
      </c>
      <c r="B6105" t="s">
        <v>2549</v>
      </c>
      <c r="C6105" t="s">
        <v>2546</v>
      </c>
      <c r="D6105" t="s">
        <v>9560</v>
      </c>
    </row>
    <row r="6106" spans="1:4" x14ac:dyDescent="0.2">
      <c r="A6106" t="s">
        <v>8343</v>
      </c>
      <c r="B6106" t="s">
        <v>2549</v>
      </c>
      <c r="C6106" t="s">
        <v>2546</v>
      </c>
      <c r="D6106" t="s">
        <v>9560</v>
      </c>
    </row>
    <row r="6107" spans="1:4" x14ac:dyDescent="0.2">
      <c r="A6107" t="s">
        <v>8344</v>
      </c>
      <c r="B6107" t="s">
        <v>2549</v>
      </c>
      <c r="C6107" t="s">
        <v>2546</v>
      </c>
      <c r="D6107" t="s">
        <v>9560</v>
      </c>
    </row>
    <row r="6108" spans="1:4" x14ac:dyDescent="0.2">
      <c r="A6108" t="s">
        <v>8345</v>
      </c>
      <c r="B6108" t="s">
        <v>2549</v>
      </c>
      <c r="C6108" t="s">
        <v>2546</v>
      </c>
      <c r="D6108" t="s">
        <v>9560</v>
      </c>
    </row>
    <row r="6109" spans="1:4" x14ac:dyDescent="0.2">
      <c r="A6109" t="s">
        <v>8346</v>
      </c>
      <c r="B6109" t="s">
        <v>2549</v>
      </c>
      <c r="C6109" t="s">
        <v>2546</v>
      </c>
      <c r="D6109" t="s">
        <v>9560</v>
      </c>
    </row>
    <row r="6110" spans="1:4" x14ac:dyDescent="0.2">
      <c r="A6110" t="s">
        <v>8347</v>
      </c>
      <c r="B6110" t="s">
        <v>2549</v>
      </c>
      <c r="C6110" t="s">
        <v>2546</v>
      </c>
      <c r="D6110" t="s">
        <v>9560</v>
      </c>
    </row>
    <row r="6111" spans="1:4" x14ac:dyDescent="0.2">
      <c r="A6111" t="s">
        <v>8350</v>
      </c>
      <c r="B6111" t="s">
        <v>2544</v>
      </c>
      <c r="C6111" t="s">
        <v>2546</v>
      </c>
      <c r="D6111" t="s">
        <v>9561</v>
      </c>
    </row>
    <row r="6112" spans="1:4" x14ac:dyDescent="0.2">
      <c r="A6112" t="s">
        <v>8348</v>
      </c>
      <c r="B6112" t="s">
        <v>2544</v>
      </c>
      <c r="C6112" t="s">
        <v>2546</v>
      </c>
      <c r="D6112" t="s">
        <v>9561</v>
      </c>
    </row>
    <row r="6113" spans="1:4" x14ac:dyDescent="0.2">
      <c r="A6113" t="s">
        <v>8349</v>
      </c>
      <c r="B6113" t="s">
        <v>2549</v>
      </c>
      <c r="C6113" t="s">
        <v>2546</v>
      </c>
      <c r="D6113" t="s">
        <v>9560</v>
      </c>
    </row>
    <row r="6114" spans="1:4" x14ac:dyDescent="0.2">
      <c r="A6114" t="s">
        <v>8351</v>
      </c>
      <c r="B6114" t="s">
        <v>2549</v>
      </c>
      <c r="C6114" t="s">
        <v>2546</v>
      </c>
      <c r="D6114" t="s">
        <v>9560</v>
      </c>
    </row>
    <row r="6115" spans="1:4" x14ac:dyDescent="0.2">
      <c r="A6115" t="s">
        <v>8352</v>
      </c>
      <c r="B6115" t="s">
        <v>2549</v>
      </c>
      <c r="C6115" t="s">
        <v>2546</v>
      </c>
      <c r="D6115" t="s">
        <v>9560</v>
      </c>
    </row>
    <row r="6116" spans="1:4" x14ac:dyDescent="0.2">
      <c r="A6116" t="s">
        <v>8353</v>
      </c>
      <c r="B6116" t="s">
        <v>2549</v>
      </c>
      <c r="C6116" t="s">
        <v>2546</v>
      </c>
      <c r="D6116" t="s">
        <v>9560</v>
      </c>
    </row>
    <row r="6117" spans="1:4" x14ac:dyDescent="0.2">
      <c r="A6117" t="s">
        <v>8354</v>
      </c>
      <c r="B6117" t="s">
        <v>2549</v>
      </c>
      <c r="C6117" t="s">
        <v>2546</v>
      </c>
      <c r="D6117" t="s">
        <v>9560</v>
      </c>
    </row>
    <row r="6118" spans="1:4" x14ac:dyDescent="0.2">
      <c r="A6118" t="s">
        <v>8355</v>
      </c>
      <c r="B6118" t="s">
        <v>2544</v>
      </c>
      <c r="C6118" t="s">
        <v>2563</v>
      </c>
      <c r="D6118" t="s">
        <v>9563</v>
      </c>
    </row>
    <row r="6119" spans="1:4" x14ac:dyDescent="0.2">
      <c r="A6119" t="s">
        <v>8356</v>
      </c>
      <c r="B6119" t="s">
        <v>2544</v>
      </c>
      <c r="C6119" t="s">
        <v>2563</v>
      </c>
      <c r="D6119" t="s">
        <v>9563</v>
      </c>
    </row>
    <row r="6120" spans="1:4" x14ac:dyDescent="0.2">
      <c r="A6120" t="s">
        <v>8357</v>
      </c>
      <c r="B6120" t="s">
        <v>2544</v>
      </c>
      <c r="C6120" t="s">
        <v>2546</v>
      </c>
      <c r="D6120" t="s">
        <v>9561</v>
      </c>
    </row>
    <row r="6121" spans="1:4" x14ac:dyDescent="0.2">
      <c r="A6121" t="s">
        <v>8358</v>
      </c>
      <c r="B6121" t="s">
        <v>2549</v>
      </c>
      <c r="C6121" t="s">
        <v>2563</v>
      </c>
      <c r="D6121" t="s">
        <v>9562</v>
      </c>
    </row>
    <row r="6122" spans="1:4" x14ac:dyDescent="0.2">
      <c r="A6122" t="s">
        <v>8359</v>
      </c>
      <c r="B6122" t="s">
        <v>2549</v>
      </c>
      <c r="C6122" t="s">
        <v>2546</v>
      </c>
      <c r="D6122" t="s">
        <v>9560</v>
      </c>
    </row>
    <row r="6123" spans="1:4" x14ac:dyDescent="0.2">
      <c r="A6123" t="s">
        <v>8360</v>
      </c>
      <c r="B6123" t="s">
        <v>2549</v>
      </c>
      <c r="C6123" t="s">
        <v>2563</v>
      </c>
      <c r="D6123" t="s">
        <v>9562</v>
      </c>
    </row>
    <row r="6124" spans="1:4" x14ac:dyDescent="0.2">
      <c r="A6124" t="s">
        <v>8361</v>
      </c>
      <c r="B6124" t="s">
        <v>2549</v>
      </c>
      <c r="C6124" t="s">
        <v>2563</v>
      </c>
      <c r="D6124" t="s">
        <v>9562</v>
      </c>
    </row>
    <row r="6125" spans="1:4" x14ac:dyDescent="0.2">
      <c r="A6125" t="s">
        <v>8362</v>
      </c>
      <c r="B6125" t="s">
        <v>2549</v>
      </c>
      <c r="C6125" t="s">
        <v>2563</v>
      </c>
      <c r="D6125" t="s">
        <v>9562</v>
      </c>
    </row>
    <row r="6126" spans="1:4" x14ac:dyDescent="0.2">
      <c r="A6126" t="s">
        <v>8363</v>
      </c>
      <c r="B6126" t="s">
        <v>2549</v>
      </c>
      <c r="C6126" t="s">
        <v>2563</v>
      </c>
      <c r="D6126" t="s">
        <v>9562</v>
      </c>
    </row>
    <row r="6127" spans="1:4" x14ac:dyDescent="0.2">
      <c r="A6127" t="s">
        <v>8364</v>
      </c>
      <c r="B6127" t="s">
        <v>2549</v>
      </c>
      <c r="C6127" t="s">
        <v>2563</v>
      </c>
      <c r="D6127" t="s">
        <v>9562</v>
      </c>
    </row>
    <row r="6128" spans="1:4" x14ac:dyDescent="0.2">
      <c r="A6128" t="s">
        <v>9875</v>
      </c>
      <c r="B6128" t="s">
        <v>2544</v>
      </c>
      <c r="C6128" t="s">
        <v>2588</v>
      </c>
      <c r="D6128" t="s">
        <v>9567</v>
      </c>
    </row>
    <row r="6129" spans="1:4" x14ac:dyDescent="0.2">
      <c r="A6129" t="s">
        <v>8365</v>
      </c>
      <c r="B6129" t="s">
        <v>2544</v>
      </c>
      <c r="C6129" t="s">
        <v>2563</v>
      </c>
      <c r="D6129" t="s">
        <v>9563</v>
      </c>
    </row>
    <row r="6130" spans="1:4" x14ac:dyDescent="0.2">
      <c r="A6130" t="s">
        <v>8366</v>
      </c>
      <c r="B6130" t="s">
        <v>2544</v>
      </c>
      <c r="C6130" t="s">
        <v>2563</v>
      </c>
      <c r="D6130" t="s">
        <v>9563</v>
      </c>
    </row>
    <row r="6131" spans="1:4" x14ac:dyDescent="0.2">
      <c r="A6131" t="s">
        <v>8367</v>
      </c>
      <c r="B6131" t="s">
        <v>2544</v>
      </c>
      <c r="C6131" t="s">
        <v>2563</v>
      </c>
      <c r="D6131" t="s">
        <v>9563</v>
      </c>
    </row>
    <row r="6132" spans="1:4" x14ac:dyDescent="0.2">
      <c r="A6132" t="s">
        <v>8368</v>
      </c>
      <c r="B6132" t="s">
        <v>2544</v>
      </c>
      <c r="C6132" t="s">
        <v>2546</v>
      </c>
      <c r="D6132" t="s">
        <v>9561</v>
      </c>
    </row>
    <row r="6133" spans="1:4" x14ac:dyDescent="0.2">
      <c r="A6133" t="s">
        <v>8369</v>
      </c>
      <c r="B6133" t="s">
        <v>2544</v>
      </c>
      <c r="C6133" t="s">
        <v>2546</v>
      </c>
      <c r="D6133" t="s">
        <v>9561</v>
      </c>
    </row>
    <row r="6134" spans="1:4" x14ac:dyDescent="0.2">
      <c r="A6134" t="s">
        <v>8370</v>
      </c>
      <c r="B6134" t="s">
        <v>2544</v>
      </c>
      <c r="C6134" t="s">
        <v>2546</v>
      </c>
      <c r="D6134" t="s">
        <v>9561</v>
      </c>
    </row>
    <row r="6135" spans="1:4" x14ac:dyDescent="0.2">
      <c r="A6135" t="s">
        <v>8371</v>
      </c>
      <c r="B6135" t="s">
        <v>2544</v>
      </c>
      <c r="C6135" t="s">
        <v>2546</v>
      </c>
      <c r="D6135" t="s">
        <v>9561</v>
      </c>
    </row>
    <row r="6136" spans="1:4" x14ac:dyDescent="0.2">
      <c r="A6136" t="s">
        <v>8372</v>
      </c>
      <c r="B6136" t="s">
        <v>2544</v>
      </c>
      <c r="C6136" t="s">
        <v>2546</v>
      </c>
      <c r="D6136" t="s">
        <v>9561</v>
      </c>
    </row>
    <row r="6137" spans="1:4" x14ac:dyDescent="0.2">
      <c r="A6137" t="s">
        <v>8373</v>
      </c>
      <c r="B6137" t="s">
        <v>2544</v>
      </c>
      <c r="C6137" t="s">
        <v>2546</v>
      </c>
      <c r="D6137" t="s">
        <v>9561</v>
      </c>
    </row>
    <row r="6138" spans="1:4" x14ac:dyDescent="0.2">
      <c r="A6138" t="s">
        <v>8374</v>
      </c>
      <c r="B6138" t="s">
        <v>2544</v>
      </c>
      <c r="C6138" t="s">
        <v>2546</v>
      </c>
      <c r="D6138" t="s">
        <v>9561</v>
      </c>
    </row>
    <row r="6139" spans="1:4" x14ac:dyDescent="0.2">
      <c r="A6139" t="s">
        <v>8375</v>
      </c>
      <c r="B6139" t="s">
        <v>2549</v>
      </c>
      <c r="C6139" t="s">
        <v>2546</v>
      </c>
      <c r="D6139" t="s">
        <v>9560</v>
      </c>
    </row>
    <row r="6140" spans="1:4" x14ac:dyDescent="0.2">
      <c r="A6140" t="s">
        <v>8376</v>
      </c>
      <c r="B6140" t="s">
        <v>2549</v>
      </c>
      <c r="C6140" t="s">
        <v>2546</v>
      </c>
      <c r="D6140" t="s">
        <v>9560</v>
      </c>
    </row>
    <row r="6141" spans="1:4" x14ac:dyDescent="0.2">
      <c r="A6141" t="s">
        <v>8377</v>
      </c>
      <c r="B6141" t="s">
        <v>2549</v>
      </c>
      <c r="C6141" t="s">
        <v>2546</v>
      </c>
      <c r="D6141" t="s">
        <v>9560</v>
      </c>
    </row>
    <row r="6142" spans="1:4" x14ac:dyDescent="0.2">
      <c r="A6142" t="s">
        <v>8378</v>
      </c>
      <c r="B6142" t="s">
        <v>2549</v>
      </c>
      <c r="C6142" t="s">
        <v>2563</v>
      </c>
      <c r="D6142" t="s">
        <v>9562</v>
      </c>
    </row>
    <row r="6143" spans="1:4" x14ac:dyDescent="0.2">
      <c r="A6143" t="s">
        <v>8379</v>
      </c>
      <c r="B6143" t="s">
        <v>2549</v>
      </c>
      <c r="C6143" t="s">
        <v>2563</v>
      </c>
      <c r="D6143" t="s">
        <v>9562</v>
      </c>
    </row>
    <row r="6144" spans="1:4" x14ac:dyDescent="0.2">
      <c r="A6144" t="s">
        <v>8380</v>
      </c>
      <c r="B6144" t="s">
        <v>2549</v>
      </c>
      <c r="C6144" t="s">
        <v>2563</v>
      </c>
      <c r="D6144" t="s">
        <v>9562</v>
      </c>
    </row>
    <row r="6145" spans="1:4" x14ac:dyDescent="0.2">
      <c r="A6145" t="s">
        <v>8381</v>
      </c>
      <c r="B6145" t="s">
        <v>2549</v>
      </c>
      <c r="C6145" t="s">
        <v>2563</v>
      </c>
      <c r="D6145" t="s">
        <v>9562</v>
      </c>
    </row>
    <row r="6146" spans="1:4" x14ac:dyDescent="0.2">
      <c r="A6146" t="s">
        <v>8382</v>
      </c>
      <c r="B6146" t="s">
        <v>2549</v>
      </c>
      <c r="C6146" t="s">
        <v>2563</v>
      </c>
      <c r="D6146" t="s">
        <v>9562</v>
      </c>
    </row>
    <row r="6147" spans="1:4" x14ac:dyDescent="0.2">
      <c r="A6147" t="s">
        <v>8383</v>
      </c>
      <c r="B6147" t="s">
        <v>2549</v>
      </c>
      <c r="C6147" t="s">
        <v>2563</v>
      </c>
      <c r="D6147" t="s">
        <v>9562</v>
      </c>
    </row>
    <row r="6148" spans="1:4" x14ac:dyDescent="0.2">
      <c r="A6148" t="s">
        <v>8384</v>
      </c>
      <c r="B6148" t="s">
        <v>2549</v>
      </c>
      <c r="C6148" t="s">
        <v>2546</v>
      </c>
      <c r="D6148" t="s">
        <v>9560</v>
      </c>
    </row>
    <row r="6149" spans="1:4" x14ac:dyDescent="0.2">
      <c r="A6149" t="s">
        <v>8385</v>
      </c>
      <c r="B6149" t="s">
        <v>2549</v>
      </c>
      <c r="C6149" t="s">
        <v>2546</v>
      </c>
      <c r="D6149" t="s">
        <v>9560</v>
      </c>
    </row>
    <row r="6150" spans="1:4" x14ac:dyDescent="0.2">
      <c r="A6150" t="s">
        <v>8386</v>
      </c>
      <c r="B6150" t="s">
        <v>2544</v>
      </c>
      <c r="C6150" t="s">
        <v>2546</v>
      </c>
      <c r="D6150" t="s">
        <v>9561</v>
      </c>
    </row>
    <row r="6151" spans="1:4" x14ac:dyDescent="0.2">
      <c r="A6151" t="s">
        <v>8387</v>
      </c>
      <c r="B6151" t="s">
        <v>2549</v>
      </c>
      <c r="C6151" t="s">
        <v>2546</v>
      </c>
      <c r="D6151" t="s">
        <v>9560</v>
      </c>
    </row>
    <row r="6152" spans="1:4" x14ac:dyDescent="0.2">
      <c r="A6152" t="s">
        <v>8388</v>
      </c>
      <c r="B6152" t="s">
        <v>2549</v>
      </c>
      <c r="C6152" t="s">
        <v>2563</v>
      </c>
      <c r="D6152" t="s">
        <v>9562</v>
      </c>
    </row>
    <row r="6153" spans="1:4" x14ac:dyDescent="0.2">
      <c r="A6153" t="s">
        <v>8389</v>
      </c>
      <c r="B6153" t="s">
        <v>2549</v>
      </c>
      <c r="C6153" t="s">
        <v>2563</v>
      </c>
      <c r="D6153" t="s">
        <v>9562</v>
      </c>
    </row>
    <row r="6154" spans="1:4" x14ac:dyDescent="0.2">
      <c r="A6154" t="s">
        <v>8390</v>
      </c>
      <c r="B6154" t="s">
        <v>2549</v>
      </c>
      <c r="C6154" t="s">
        <v>2563</v>
      </c>
      <c r="D6154" t="s">
        <v>9562</v>
      </c>
    </row>
    <row r="6155" spans="1:4" x14ac:dyDescent="0.2">
      <c r="A6155" t="s">
        <v>8391</v>
      </c>
      <c r="B6155" t="s">
        <v>2549</v>
      </c>
      <c r="C6155" t="s">
        <v>2546</v>
      </c>
      <c r="D6155" t="s">
        <v>9560</v>
      </c>
    </row>
    <row r="6156" spans="1:4" x14ac:dyDescent="0.2">
      <c r="A6156" t="s">
        <v>9876</v>
      </c>
      <c r="B6156" t="s">
        <v>2549</v>
      </c>
      <c r="C6156" t="s">
        <v>2588</v>
      </c>
      <c r="D6156" t="s">
        <v>9565</v>
      </c>
    </row>
    <row r="6157" spans="1:4" x14ac:dyDescent="0.2">
      <c r="A6157" t="s">
        <v>9877</v>
      </c>
      <c r="B6157" t="s">
        <v>2549</v>
      </c>
      <c r="C6157" t="s">
        <v>2588</v>
      </c>
      <c r="D6157" t="s">
        <v>9565</v>
      </c>
    </row>
    <row r="6158" spans="1:4" x14ac:dyDescent="0.2">
      <c r="A6158" t="s">
        <v>8392</v>
      </c>
      <c r="B6158" t="s">
        <v>2549</v>
      </c>
      <c r="C6158" t="s">
        <v>2588</v>
      </c>
      <c r="D6158" t="s">
        <v>9565</v>
      </c>
    </row>
    <row r="6159" spans="1:4" x14ac:dyDescent="0.2">
      <c r="A6159" t="s">
        <v>8393</v>
      </c>
      <c r="B6159" t="s">
        <v>2549</v>
      </c>
      <c r="C6159" t="s">
        <v>2563</v>
      </c>
      <c r="D6159" t="s">
        <v>9562</v>
      </c>
    </row>
    <row r="6160" spans="1:4" x14ac:dyDescent="0.2">
      <c r="A6160" t="s">
        <v>8394</v>
      </c>
      <c r="B6160" t="s">
        <v>2549</v>
      </c>
      <c r="C6160" t="s">
        <v>2588</v>
      </c>
      <c r="D6160" t="s">
        <v>9565</v>
      </c>
    </row>
    <row r="6161" spans="1:4" x14ac:dyDescent="0.2">
      <c r="A6161" t="s">
        <v>8395</v>
      </c>
      <c r="B6161" t="s">
        <v>2549</v>
      </c>
      <c r="C6161" t="s">
        <v>2546</v>
      </c>
      <c r="D6161" t="s">
        <v>9560</v>
      </c>
    </row>
    <row r="6162" spans="1:4" x14ac:dyDescent="0.2">
      <c r="A6162" t="s">
        <v>8396</v>
      </c>
      <c r="B6162" t="s">
        <v>2549</v>
      </c>
      <c r="C6162" t="s">
        <v>2546</v>
      </c>
      <c r="D6162" t="s">
        <v>9560</v>
      </c>
    </row>
    <row r="6163" spans="1:4" x14ac:dyDescent="0.2">
      <c r="A6163" t="s">
        <v>8397</v>
      </c>
      <c r="B6163" t="s">
        <v>2544</v>
      </c>
      <c r="C6163" t="s">
        <v>2563</v>
      </c>
      <c r="D6163" t="s">
        <v>9563</v>
      </c>
    </row>
    <row r="6164" spans="1:4" x14ac:dyDescent="0.2">
      <c r="A6164" t="s">
        <v>8398</v>
      </c>
      <c r="B6164" t="s">
        <v>2549</v>
      </c>
      <c r="C6164" t="s">
        <v>2588</v>
      </c>
      <c r="D6164" t="s">
        <v>9565</v>
      </c>
    </row>
    <row r="6165" spans="1:4" x14ac:dyDescent="0.2">
      <c r="A6165" t="s">
        <v>8399</v>
      </c>
      <c r="B6165" t="s">
        <v>2544</v>
      </c>
      <c r="C6165" t="s">
        <v>2588</v>
      </c>
      <c r="D6165" t="s">
        <v>9567</v>
      </c>
    </row>
    <row r="6166" spans="1:4" x14ac:dyDescent="0.2">
      <c r="A6166" t="s">
        <v>8400</v>
      </c>
      <c r="B6166" t="s">
        <v>2549</v>
      </c>
      <c r="C6166" t="s">
        <v>2563</v>
      </c>
      <c r="D6166" t="s">
        <v>9562</v>
      </c>
    </row>
    <row r="6167" spans="1:4" x14ac:dyDescent="0.2">
      <c r="A6167" t="s">
        <v>8401</v>
      </c>
      <c r="B6167" t="s">
        <v>2549</v>
      </c>
      <c r="C6167" t="s">
        <v>2563</v>
      </c>
      <c r="D6167" t="s">
        <v>9562</v>
      </c>
    </row>
    <row r="6168" spans="1:4" x14ac:dyDescent="0.2">
      <c r="A6168" t="s">
        <v>8402</v>
      </c>
      <c r="B6168" t="s">
        <v>2549</v>
      </c>
      <c r="C6168" t="s">
        <v>2563</v>
      </c>
      <c r="D6168" t="s">
        <v>9562</v>
      </c>
    </row>
    <row r="6169" spans="1:4" x14ac:dyDescent="0.2">
      <c r="A6169" t="s">
        <v>8403</v>
      </c>
      <c r="B6169" t="s">
        <v>2549</v>
      </c>
      <c r="C6169" t="s">
        <v>2546</v>
      </c>
      <c r="D6169" t="s">
        <v>9560</v>
      </c>
    </row>
    <row r="6170" spans="1:4" x14ac:dyDescent="0.2">
      <c r="A6170" t="s">
        <v>8404</v>
      </c>
      <c r="B6170" t="s">
        <v>2549</v>
      </c>
      <c r="C6170" t="s">
        <v>2546</v>
      </c>
      <c r="D6170" t="s">
        <v>9560</v>
      </c>
    </row>
    <row r="6171" spans="1:4" x14ac:dyDescent="0.2">
      <c r="A6171" t="s">
        <v>8405</v>
      </c>
      <c r="B6171" t="s">
        <v>2549</v>
      </c>
      <c r="C6171" t="s">
        <v>2546</v>
      </c>
      <c r="D6171" t="s">
        <v>9560</v>
      </c>
    </row>
    <row r="6172" spans="1:4" x14ac:dyDescent="0.2">
      <c r="A6172" t="s">
        <v>8406</v>
      </c>
      <c r="B6172" t="s">
        <v>2544</v>
      </c>
      <c r="C6172" t="s">
        <v>2546</v>
      </c>
      <c r="D6172" t="s">
        <v>9561</v>
      </c>
    </row>
    <row r="6173" spans="1:4" x14ac:dyDescent="0.2">
      <c r="A6173" t="s">
        <v>8407</v>
      </c>
      <c r="B6173" t="s">
        <v>2544</v>
      </c>
      <c r="C6173" t="s">
        <v>2546</v>
      </c>
      <c r="D6173" t="s">
        <v>9561</v>
      </c>
    </row>
    <row r="6174" spans="1:4" x14ac:dyDescent="0.2">
      <c r="A6174" t="s">
        <v>8408</v>
      </c>
      <c r="B6174" t="s">
        <v>2544</v>
      </c>
      <c r="C6174" t="s">
        <v>2546</v>
      </c>
      <c r="D6174" t="s">
        <v>9561</v>
      </c>
    </row>
    <row r="6175" spans="1:4" x14ac:dyDescent="0.2">
      <c r="A6175" t="s">
        <v>8409</v>
      </c>
      <c r="B6175" t="s">
        <v>2544</v>
      </c>
      <c r="C6175" t="s">
        <v>2546</v>
      </c>
      <c r="D6175" t="s">
        <v>9561</v>
      </c>
    </row>
    <row r="6176" spans="1:4" x14ac:dyDescent="0.2">
      <c r="A6176" t="s">
        <v>8410</v>
      </c>
      <c r="B6176" t="s">
        <v>2544</v>
      </c>
      <c r="C6176" t="s">
        <v>2546</v>
      </c>
      <c r="D6176" t="s">
        <v>9561</v>
      </c>
    </row>
    <row r="6177" spans="1:4" x14ac:dyDescent="0.2">
      <c r="A6177" t="s">
        <v>8411</v>
      </c>
      <c r="B6177" t="s">
        <v>2544</v>
      </c>
      <c r="C6177" t="s">
        <v>2563</v>
      </c>
      <c r="D6177" t="s">
        <v>9563</v>
      </c>
    </row>
    <row r="6178" spans="1:4" x14ac:dyDescent="0.2">
      <c r="A6178" t="s">
        <v>8412</v>
      </c>
      <c r="B6178" t="s">
        <v>2544</v>
      </c>
      <c r="C6178" t="s">
        <v>2563</v>
      </c>
      <c r="D6178" t="s">
        <v>9563</v>
      </c>
    </row>
    <row r="6179" spans="1:4" x14ac:dyDescent="0.2">
      <c r="A6179" t="s">
        <v>8413</v>
      </c>
      <c r="B6179" t="s">
        <v>2549</v>
      </c>
      <c r="C6179" t="s">
        <v>2563</v>
      </c>
      <c r="D6179" t="s">
        <v>9562</v>
      </c>
    </row>
    <row r="6180" spans="1:4" x14ac:dyDescent="0.2">
      <c r="A6180" t="s">
        <v>8414</v>
      </c>
      <c r="B6180" t="s">
        <v>2549</v>
      </c>
      <c r="C6180" t="s">
        <v>2563</v>
      </c>
      <c r="D6180" t="s">
        <v>9562</v>
      </c>
    </row>
    <row r="6181" spans="1:4" x14ac:dyDescent="0.2">
      <c r="A6181" t="s">
        <v>8415</v>
      </c>
      <c r="B6181" t="s">
        <v>2549</v>
      </c>
      <c r="C6181" t="s">
        <v>2563</v>
      </c>
      <c r="D6181" t="s">
        <v>9562</v>
      </c>
    </row>
    <row r="6182" spans="1:4" x14ac:dyDescent="0.2">
      <c r="A6182" t="s">
        <v>8416</v>
      </c>
      <c r="B6182" t="s">
        <v>2549</v>
      </c>
      <c r="C6182" t="s">
        <v>2563</v>
      </c>
      <c r="D6182" t="s">
        <v>9562</v>
      </c>
    </row>
    <row r="6183" spans="1:4" x14ac:dyDescent="0.2">
      <c r="A6183" t="s">
        <v>8417</v>
      </c>
      <c r="B6183" t="s">
        <v>2544</v>
      </c>
      <c r="C6183" t="s">
        <v>2563</v>
      </c>
      <c r="D6183" t="s">
        <v>9563</v>
      </c>
    </row>
    <row r="6184" spans="1:4" x14ac:dyDescent="0.2">
      <c r="A6184" t="s">
        <v>8418</v>
      </c>
      <c r="B6184" t="s">
        <v>2544</v>
      </c>
      <c r="C6184" t="s">
        <v>2563</v>
      </c>
      <c r="D6184" t="s">
        <v>9563</v>
      </c>
    </row>
    <row r="6185" spans="1:4" x14ac:dyDescent="0.2">
      <c r="A6185" t="s">
        <v>8419</v>
      </c>
      <c r="B6185" t="s">
        <v>2549</v>
      </c>
      <c r="C6185" t="s">
        <v>2546</v>
      </c>
      <c r="D6185" t="s">
        <v>9560</v>
      </c>
    </row>
    <row r="6186" spans="1:4" x14ac:dyDescent="0.2">
      <c r="A6186" t="s">
        <v>8420</v>
      </c>
      <c r="B6186" t="s">
        <v>2544</v>
      </c>
      <c r="C6186" t="s">
        <v>2546</v>
      </c>
      <c r="D6186" t="s">
        <v>9561</v>
      </c>
    </row>
    <row r="6187" spans="1:4" x14ac:dyDescent="0.2">
      <c r="A6187" t="s">
        <v>447</v>
      </c>
      <c r="B6187" t="s">
        <v>2544</v>
      </c>
      <c r="C6187" t="s">
        <v>2546</v>
      </c>
      <c r="D6187" t="s">
        <v>9561</v>
      </c>
    </row>
    <row r="6188" spans="1:4" x14ac:dyDescent="0.2">
      <c r="A6188" t="s">
        <v>8421</v>
      </c>
      <c r="B6188" t="s">
        <v>2544</v>
      </c>
      <c r="C6188" t="s">
        <v>2546</v>
      </c>
      <c r="D6188" t="s">
        <v>9561</v>
      </c>
    </row>
    <row r="6189" spans="1:4" x14ac:dyDescent="0.2">
      <c r="A6189" t="s">
        <v>9878</v>
      </c>
      <c r="B6189" t="s">
        <v>2549</v>
      </c>
      <c r="C6189" t="s">
        <v>2588</v>
      </c>
      <c r="D6189" t="s">
        <v>9565</v>
      </c>
    </row>
    <row r="6190" spans="1:4" x14ac:dyDescent="0.2">
      <c r="A6190" t="s">
        <v>9879</v>
      </c>
      <c r="B6190" t="s">
        <v>2549</v>
      </c>
      <c r="C6190" t="s">
        <v>2588</v>
      </c>
      <c r="D6190" t="s">
        <v>9565</v>
      </c>
    </row>
    <row r="6191" spans="1:4" x14ac:dyDescent="0.2">
      <c r="A6191" t="s">
        <v>8422</v>
      </c>
      <c r="B6191" t="s">
        <v>2549</v>
      </c>
      <c r="C6191" t="s">
        <v>2546</v>
      </c>
      <c r="D6191" t="s">
        <v>9560</v>
      </c>
    </row>
    <row r="6192" spans="1:4" x14ac:dyDescent="0.2">
      <c r="A6192" t="s">
        <v>8423</v>
      </c>
      <c r="B6192" t="s">
        <v>2544</v>
      </c>
      <c r="C6192" t="s">
        <v>2563</v>
      </c>
      <c r="D6192" t="s">
        <v>9563</v>
      </c>
    </row>
    <row r="6193" spans="1:4" x14ac:dyDescent="0.2">
      <c r="A6193" t="s">
        <v>8424</v>
      </c>
      <c r="B6193" t="s">
        <v>2549</v>
      </c>
      <c r="C6193" t="s">
        <v>2563</v>
      </c>
      <c r="D6193" t="s">
        <v>9562</v>
      </c>
    </row>
    <row r="6194" spans="1:4" x14ac:dyDescent="0.2">
      <c r="A6194" t="s">
        <v>8425</v>
      </c>
      <c r="B6194" t="s">
        <v>2549</v>
      </c>
      <c r="C6194" t="s">
        <v>2563</v>
      </c>
      <c r="D6194" t="s">
        <v>9562</v>
      </c>
    </row>
    <row r="6195" spans="1:4" x14ac:dyDescent="0.2">
      <c r="A6195" t="s">
        <v>8426</v>
      </c>
      <c r="B6195" t="s">
        <v>2544</v>
      </c>
      <c r="C6195" t="s">
        <v>2563</v>
      </c>
      <c r="D6195" t="s">
        <v>9563</v>
      </c>
    </row>
    <row r="6196" spans="1:4" x14ac:dyDescent="0.2">
      <c r="A6196" t="s">
        <v>8427</v>
      </c>
      <c r="B6196" t="s">
        <v>2549</v>
      </c>
      <c r="C6196" t="s">
        <v>2546</v>
      </c>
      <c r="D6196" t="s">
        <v>9560</v>
      </c>
    </row>
    <row r="6197" spans="1:4" x14ac:dyDescent="0.2">
      <c r="A6197" t="s">
        <v>8428</v>
      </c>
      <c r="B6197" t="s">
        <v>2549</v>
      </c>
      <c r="C6197" t="s">
        <v>2546</v>
      </c>
      <c r="D6197" t="s">
        <v>9560</v>
      </c>
    </row>
    <row r="6198" spans="1:4" x14ac:dyDescent="0.2">
      <c r="A6198" t="s">
        <v>8429</v>
      </c>
      <c r="B6198" t="s">
        <v>2549</v>
      </c>
      <c r="C6198" t="s">
        <v>2546</v>
      </c>
      <c r="D6198" t="s">
        <v>9560</v>
      </c>
    </row>
    <row r="6199" spans="1:4" x14ac:dyDescent="0.2">
      <c r="A6199" t="s">
        <v>8430</v>
      </c>
      <c r="B6199" t="s">
        <v>2549</v>
      </c>
      <c r="C6199" t="s">
        <v>2546</v>
      </c>
      <c r="D6199" t="s">
        <v>9560</v>
      </c>
    </row>
    <row r="6200" spans="1:4" x14ac:dyDescent="0.2">
      <c r="A6200" t="s">
        <v>8431</v>
      </c>
      <c r="B6200" t="s">
        <v>2549</v>
      </c>
      <c r="C6200" t="s">
        <v>2563</v>
      </c>
      <c r="D6200" t="s">
        <v>9562</v>
      </c>
    </row>
    <row r="6201" spans="1:4" x14ac:dyDescent="0.2">
      <c r="A6201" t="s">
        <v>9880</v>
      </c>
      <c r="B6201" t="s">
        <v>2549</v>
      </c>
      <c r="C6201" t="s">
        <v>2588</v>
      </c>
      <c r="D6201" t="s">
        <v>9565</v>
      </c>
    </row>
    <row r="6202" spans="1:4" x14ac:dyDescent="0.2">
      <c r="A6202" t="s">
        <v>8432</v>
      </c>
      <c r="B6202" t="s">
        <v>2544</v>
      </c>
      <c r="C6202" t="s">
        <v>2546</v>
      </c>
      <c r="D6202" t="s">
        <v>9561</v>
      </c>
    </row>
    <row r="6203" spans="1:4" x14ac:dyDescent="0.2">
      <c r="A6203" t="s">
        <v>8433</v>
      </c>
      <c r="B6203" t="s">
        <v>2544</v>
      </c>
      <c r="C6203" t="s">
        <v>2546</v>
      </c>
      <c r="D6203" t="s">
        <v>9561</v>
      </c>
    </row>
    <row r="6204" spans="1:4" x14ac:dyDescent="0.2">
      <c r="A6204" t="s">
        <v>8434</v>
      </c>
      <c r="B6204" t="s">
        <v>2549</v>
      </c>
      <c r="C6204" t="s">
        <v>2546</v>
      </c>
      <c r="D6204" t="s">
        <v>9560</v>
      </c>
    </row>
    <row r="6205" spans="1:4" x14ac:dyDescent="0.2">
      <c r="A6205" t="s">
        <v>8435</v>
      </c>
      <c r="B6205" t="s">
        <v>2549</v>
      </c>
      <c r="C6205" t="s">
        <v>2546</v>
      </c>
      <c r="D6205" t="s">
        <v>9560</v>
      </c>
    </row>
    <row r="6206" spans="1:4" x14ac:dyDescent="0.2">
      <c r="A6206" t="s">
        <v>8436</v>
      </c>
      <c r="B6206" t="s">
        <v>2549</v>
      </c>
      <c r="C6206" t="s">
        <v>2546</v>
      </c>
      <c r="D6206" t="s">
        <v>9560</v>
      </c>
    </row>
    <row r="6207" spans="1:4" x14ac:dyDescent="0.2">
      <c r="A6207" t="s">
        <v>8437</v>
      </c>
      <c r="B6207" t="s">
        <v>2549</v>
      </c>
      <c r="C6207" t="s">
        <v>2546</v>
      </c>
      <c r="D6207" t="s">
        <v>9560</v>
      </c>
    </row>
    <row r="6208" spans="1:4" x14ac:dyDescent="0.2">
      <c r="A6208" t="s">
        <v>8438</v>
      </c>
      <c r="B6208" t="s">
        <v>2544</v>
      </c>
      <c r="C6208" t="s">
        <v>2563</v>
      </c>
      <c r="D6208" t="s">
        <v>9563</v>
      </c>
    </row>
    <row r="6209" spans="1:4" x14ac:dyDescent="0.2">
      <c r="A6209" t="s">
        <v>8439</v>
      </c>
      <c r="B6209" t="s">
        <v>2549</v>
      </c>
      <c r="C6209" t="s">
        <v>2563</v>
      </c>
      <c r="D6209" t="s">
        <v>9562</v>
      </c>
    </row>
    <row r="6210" spans="1:4" x14ac:dyDescent="0.2">
      <c r="A6210" t="s">
        <v>8440</v>
      </c>
      <c r="B6210" t="s">
        <v>2549</v>
      </c>
      <c r="C6210" t="s">
        <v>2563</v>
      </c>
      <c r="D6210" t="s">
        <v>9562</v>
      </c>
    </row>
    <row r="6211" spans="1:4" x14ac:dyDescent="0.2">
      <c r="A6211" t="s">
        <v>8441</v>
      </c>
      <c r="B6211" t="s">
        <v>2549</v>
      </c>
      <c r="C6211" t="s">
        <v>2563</v>
      </c>
      <c r="D6211" t="s">
        <v>9562</v>
      </c>
    </row>
    <row r="6212" spans="1:4" x14ac:dyDescent="0.2">
      <c r="A6212" t="s">
        <v>8442</v>
      </c>
      <c r="B6212" t="s">
        <v>2549</v>
      </c>
      <c r="C6212" t="s">
        <v>2563</v>
      </c>
      <c r="D6212" t="s">
        <v>9562</v>
      </c>
    </row>
    <row r="6213" spans="1:4" x14ac:dyDescent="0.2">
      <c r="A6213" t="s">
        <v>8443</v>
      </c>
      <c r="B6213" t="s">
        <v>2549</v>
      </c>
      <c r="C6213" t="s">
        <v>2546</v>
      </c>
      <c r="D6213" t="s">
        <v>9560</v>
      </c>
    </row>
    <row r="6214" spans="1:4" x14ac:dyDescent="0.2">
      <c r="A6214" t="s">
        <v>8444</v>
      </c>
      <c r="B6214" t="s">
        <v>2549</v>
      </c>
      <c r="C6214" t="s">
        <v>2563</v>
      </c>
      <c r="D6214" t="s">
        <v>9562</v>
      </c>
    </row>
    <row r="6215" spans="1:4" x14ac:dyDescent="0.2">
      <c r="A6215" t="s">
        <v>8445</v>
      </c>
      <c r="B6215" t="s">
        <v>2549</v>
      </c>
      <c r="C6215" t="s">
        <v>2563</v>
      </c>
      <c r="D6215" t="s">
        <v>9562</v>
      </c>
    </row>
    <row r="6216" spans="1:4" x14ac:dyDescent="0.2">
      <c r="A6216" t="s">
        <v>8446</v>
      </c>
      <c r="B6216" t="s">
        <v>2549</v>
      </c>
      <c r="C6216" t="s">
        <v>2563</v>
      </c>
      <c r="D6216" t="s">
        <v>9562</v>
      </c>
    </row>
    <row r="6217" spans="1:4" x14ac:dyDescent="0.2">
      <c r="A6217" t="s">
        <v>8447</v>
      </c>
      <c r="B6217" t="s">
        <v>2544</v>
      </c>
      <c r="C6217" t="s">
        <v>2563</v>
      </c>
      <c r="D6217" t="s">
        <v>9563</v>
      </c>
    </row>
    <row r="6218" spans="1:4" x14ac:dyDescent="0.2">
      <c r="A6218" t="s">
        <v>8448</v>
      </c>
      <c r="B6218" t="s">
        <v>2549</v>
      </c>
      <c r="C6218" t="s">
        <v>2563</v>
      </c>
      <c r="D6218" t="s">
        <v>9562</v>
      </c>
    </row>
    <row r="6219" spans="1:4" x14ac:dyDescent="0.2">
      <c r="A6219" t="s">
        <v>8449</v>
      </c>
      <c r="B6219" t="s">
        <v>2544</v>
      </c>
      <c r="C6219" t="s">
        <v>2563</v>
      </c>
      <c r="D6219" t="s">
        <v>9563</v>
      </c>
    </row>
    <row r="6220" spans="1:4" x14ac:dyDescent="0.2">
      <c r="A6220" t="s">
        <v>8450</v>
      </c>
      <c r="B6220" t="s">
        <v>2544</v>
      </c>
      <c r="C6220" t="s">
        <v>2563</v>
      </c>
      <c r="D6220" t="s">
        <v>9563</v>
      </c>
    </row>
    <row r="6221" spans="1:4" x14ac:dyDescent="0.2">
      <c r="A6221" t="s">
        <v>8451</v>
      </c>
      <c r="B6221" t="s">
        <v>2544</v>
      </c>
      <c r="C6221" t="s">
        <v>2546</v>
      </c>
      <c r="D6221" t="s">
        <v>9561</v>
      </c>
    </row>
    <row r="6222" spans="1:4" x14ac:dyDescent="0.2">
      <c r="A6222" t="s">
        <v>8452</v>
      </c>
      <c r="B6222" t="s">
        <v>2544</v>
      </c>
      <c r="C6222" t="s">
        <v>2546</v>
      </c>
      <c r="D6222" t="s">
        <v>9561</v>
      </c>
    </row>
    <row r="6223" spans="1:4" x14ac:dyDescent="0.2">
      <c r="A6223" t="s">
        <v>8453</v>
      </c>
      <c r="B6223" t="s">
        <v>2544</v>
      </c>
      <c r="C6223" t="s">
        <v>2563</v>
      </c>
      <c r="D6223" t="s">
        <v>9563</v>
      </c>
    </row>
    <row r="6224" spans="1:4" x14ac:dyDescent="0.2">
      <c r="A6224" t="s">
        <v>8454</v>
      </c>
      <c r="B6224" t="s">
        <v>2544</v>
      </c>
      <c r="C6224" t="s">
        <v>2546</v>
      </c>
      <c r="D6224" t="s">
        <v>9561</v>
      </c>
    </row>
    <row r="6225" spans="1:4" x14ac:dyDescent="0.2">
      <c r="A6225" t="s">
        <v>8455</v>
      </c>
      <c r="B6225" t="s">
        <v>2549</v>
      </c>
      <c r="C6225" t="s">
        <v>2546</v>
      </c>
      <c r="D6225" t="s">
        <v>9560</v>
      </c>
    </row>
    <row r="6226" spans="1:4" x14ac:dyDescent="0.2">
      <c r="A6226" t="s">
        <v>8456</v>
      </c>
      <c r="B6226" t="s">
        <v>2549</v>
      </c>
      <c r="C6226" t="s">
        <v>2546</v>
      </c>
      <c r="D6226" t="s">
        <v>9560</v>
      </c>
    </row>
    <row r="6227" spans="1:4" x14ac:dyDescent="0.2">
      <c r="A6227" t="s">
        <v>8457</v>
      </c>
      <c r="B6227" t="s">
        <v>2549</v>
      </c>
      <c r="C6227" t="s">
        <v>2546</v>
      </c>
      <c r="D6227" t="s">
        <v>9560</v>
      </c>
    </row>
    <row r="6228" spans="1:4" x14ac:dyDescent="0.2">
      <c r="A6228" t="s">
        <v>8458</v>
      </c>
      <c r="B6228" t="s">
        <v>2549</v>
      </c>
      <c r="C6228" t="s">
        <v>2563</v>
      </c>
      <c r="D6228" t="s">
        <v>9562</v>
      </c>
    </row>
    <row r="6229" spans="1:4" x14ac:dyDescent="0.2">
      <c r="A6229" t="s">
        <v>8459</v>
      </c>
      <c r="B6229" t="s">
        <v>2549</v>
      </c>
      <c r="C6229" t="s">
        <v>2563</v>
      </c>
      <c r="D6229" t="s">
        <v>9562</v>
      </c>
    </row>
    <row r="6230" spans="1:4" x14ac:dyDescent="0.2">
      <c r="A6230" t="s">
        <v>8462</v>
      </c>
      <c r="B6230" t="s">
        <v>2549</v>
      </c>
      <c r="C6230" t="s">
        <v>2546</v>
      </c>
      <c r="D6230" t="s">
        <v>9560</v>
      </c>
    </row>
    <row r="6231" spans="1:4" x14ac:dyDescent="0.2">
      <c r="A6231" t="s">
        <v>8460</v>
      </c>
      <c r="B6231" t="s">
        <v>2544</v>
      </c>
      <c r="C6231" t="s">
        <v>2546</v>
      </c>
      <c r="D6231" t="s">
        <v>9561</v>
      </c>
    </row>
    <row r="6232" spans="1:4" x14ac:dyDescent="0.2">
      <c r="A6232" t="s">
        <v>8461</v>
      </c>
      <c r="B6232" t="s">
        <v>2544</v>
      </c>
      <c r="C6232" t="s">
        <v>2546</v>
      </c>
      <c r="D6232" t="s">
        <v>9561</v>
      </c>
    </row>
    <row r="6233" spans="1:4" x14ac:dyDescent="0.2">
      <c r="A6233" t="s">
        <v>8463</v>
      </c>
      <c r="B6233" t="s">
        <v>2549</v>
      </c>
      <c r="C6233" t="s">
        <v>2546</v>
      </c>
      <c r="D6233" t="s">
        <v>9560</v>
      </c>
    </row>
    <row r="6234" spans="1:4" x14ac:dyDescent="0.2">
      <c r="A6234" t="s">
        <v>8464</v>
      </c>
      <c r="B6234" t="s">
        <v>2549</v>
      </c>
      <c r="C6234" t="s">
        <v>2546</v>
      </c>
      <c r="D6234" t="s">
        <v>9560</v>
      </c>
    </row>
    <row r="6235" spans="1:4" x14ac:dyDescent="0.2">
      <c r="A6235" t="s">
        <v>8465</v>
      </c>
      <c r="B6235" t="s">
        <v>2544</v>
      </c>
      <c r="C6235" t="s">
        <v>2546</v>
      </c>
      <c r="D6235" t="s">
        <v>9561</v>
      </c>
    </row>
    <row r="6236" spans="1:4" x14ac:dyDescent="0.2">
      <c r="A6236" t="s">
        <v>8468</v>
      </c>
      <c r="B6236" t="s">
        <v>2544</v>
      </c>
      <c r="C6236" t="s">
        <v>2588</v>
      </c>
      <c r="D6236" t="s">
        <v>9567</v>
      </c>
    </row>
    <row r="6237" spans="1:4" x14ac:dyDescent="0.2">
      <c r="A6237" t="s">
        <v>9881</v>
      </c>
      <c r="B6237" t="s">
        <v>2549</v>
      </c>
      <c r="C6237" t="s">
        <v>2588</v>
      </c>
      <c r="D6237" t="s">
        <v>9565</v>
      </c>
    </row>
    <row r="6238" spans="1:4" x14ac:dyDescent="0.2">
      <c r="A6238" t="s">
        <v>8469</v>
      </c>
      <c r="B6238" t="s">
        <v>2549</v>
      </c>
      <c r="C6238" t="s">
        <v>2546</v>
      </c>
      <c r="D6238" t="s">
        <v>9560</v>
      </c>
    </row>
    <row r="6239" spans="1:4" x14ac:dyDescent="0.2">
      <c r="A6239" t="s">
        <v>8470</v>
      </c>
      <c r="B6239" t="s">
        <v>2549</v>
      </c>
      <c r="C6239" t="s">
        <v>2546</v>
      </c>
      <c r="D6239" t="s">
        <v>9560</v>
      </c>
    </row>
    <row r="6240" spans="1:4" x14ac:dyDescent="0.2">
      <c r="A6240" t="s">
        <v>8471</v>
      </c>
      <c r="B6240" t="s">
        <v>2544</v>
      </c>
      <c r="C6240" t="s">
        <v>2546</v>
      </c>
      <c r="D6240" t="s">
        <v>9561</v>
      </c>
    </row>
    <row r="6241" spans="1:4" x14ac:dyDescent="0.2">
      <c r="A6241" t="s">
        <v>8466</v>
      </c>
      <c r="B6241" t="s">
        <v>2544</v>
      </c>
      <c r="C6241" t="s">
        <v>2563</v>
      </c>
      <c r="D6241" t="s">
        <v>9563</v>
      </c>
    </row>
    <row r="6242" spans="1:4" x14ac:dyDescent="0.2">
      <c r="A6242" t="s">
        <v>8467</v>
      </c>
      <c r="B6242" t="s">
        <v>2544</v>
      </c>
      <c r="C6242" t="s">
        <v>2563</v>
      </c>
      <c r="D6242" t="s">
        <v>9563</v>
      </c>
    </row>
    <row r="6243" spans="1:4" x14ac:dyDescent="0.2">
      <c r="A6243" t="s">
        <v>8472</v>
      </c>
      <c r="B6243" t="s">
        <v>2549</v>
      </c>
      <c r="C6243" t="s">
        <v>2546</v>
      </c>
      <c r="D6243" t="s">
        <v>9560</v>
      </c>
    </row>
    <row r="6244" spans="1:4" x14ac:dyDescent="0.2">
      <c r="A6244" t="s">
        <v>8473</v>
      </c>
      <c r="B6244" t="s">
        <v>2544</v>
      </c>
      <c r="C6244" t="s">
        <v>2546</v>
      </c>
      <c r="D6244" t="s">
        <v>9561</v>
      </c>
    </row>
    <row r="6245" spans="1:4" x14ac:dyDescent="0.2">
      <c r="A6245" t="s">
        <v>8474</v>
      </c>
      <c r="B6245" t="s">
        <v>2549</v>
      </c>
      <c r="C6245" t="s">
        <v>2546</v>
      </c>
      <c r="D6245" t="s">
        <v>9560</v>
      </c>
    </row>
    <row r="6246" spans="1:4" x14ac:dyDescent="0.2">
      <c r="A6246" t="s">
        <v>8475</v>
      </c>
      <c r="B6246" t="s">
        <v>2549</v>
      </c>
      <c r="C6246" t="s">
        <v>2546</v>
      </c>
      <c r="D6246" t="s">
        <v>9560</v>
      </c>
    </row>
    <row r="6247" spans="1:4" x14ac:dyDescent="0.2">
      <c r="A6247" t="s">
        <v>8476</v>
      </c>
      <c r="B6247" t="s">
        <v>2549</v>
      </c>
      <c r="C6247" t="s">
        <v>2546</v>
      </c>
      <c r="D6247" t="s">
        <v>9560</v>
      </c>
    </row>
    <row r="6248" spans="1:4" x14ac:dyDescent="0.2">
      <c r="A6248" t="s">
        <v>8477</v>
      </c>
      <c r="B6248" t="s">
        <v>2549</v>
      </c>
      <c r="C6248" t="s">
        <v>2546</v>
      </c>
      <c r="D6248" t="s">
        <v>9560</v>
      </c>
    </row>
    <row r="6249" spans="1:4" x14ac:dyDescent="0.2">
      <c r="A6249" t="s">
        <v>8478</v>
      </c>
      <c r="B6249" t="s">
        <v>2549</v>
      </c>
      <c r="C6249" t="s">
        <v>2546</v>
      </c>
      <c r="D6249" t="s">
        <v>9560</v>
      </c>
    </row>
    <row r="6250" spans="1:4" x14ac:dyDescent="0.2">
      <c r="A6250" t="s">
        <v>8479</v>
      </c>
      <c r="B6250" t="s">
        <v>2549</v>
      </c>
      <c r="C6250" t="s">
        <v>2546</v>
      </c>
      <c r="D6250" t="s">
        <v>9560</v>
      </c>
    </row>
    <row r="6251" spans="1:4" x14ac:dyDescent="0.2">
      <c r="A6251" t="s">
        <v>8480</v>
      </c>
      <c r="B6251" t="s">
        <v>2549</v>
      </c>
      <c r="C6251" t="s">
        <v>2546</v>
      </c>
      <c r="D6251" t="s">
        <v>9560</v>
      </c>
    </row>
    <row r="6252" spans="1:4" x14ac:dyDescent="0.2">
      <c r="A6252" t="s">
        <v>8481</v>
      </c>
      <c r="B6252" t="s">
        <v>2549</v>
      </c>
      <c r="C6252" t="s">
        <v>2563</v>
      </c>
      <c r="D6252" t="s">
        <v>9562</v>
      </c>
    </row>
    <row r="6253" spans="1:4" x14ac:dyDescent="0.2">
      <c r="A6253" t="s">
        <v>8482</v>
      </c>
      <c r="B6253" t="s">
        <v>2549</v>
      </c>
      <c r="C6253" t="s">
        <v>2563</v>
      </c>
      <c r="D6253" t="s">
        <v>9562</v>
      </c>
    </row>
    <row r="6254" spans="1:4" x14ac:dyDescent="0.2">
      <c r="A6254" t="s">
        <v>8483</v>
      </c>
      <c r="B6254" t="s">
        <v>2544</v>
      </c>
      <c r="C6254" t="s">
        <v>2546</v>
      </c>
      <c r="D6254" t="s">
        <v>9561</v>
      </c>
    </row>
    <row r="6255" spans="1:4" x14ac:dyDescent="0.2">
      <c r="A6255" t="s">
        <v>8484</v>
      </c>
      <c r="B6255" t="s">
        <v>2544</v>
      </c>
      <c r="C6255" t="s">
        <v>2546</v>
      </c>
      <c r="D6255" t="s">
        <v>9561</v>
      </c>
    </row>
    <row r="6256" spans="1:4" x14ac:dyDescent="0.2">
      <c r="A6256" t="s">
        <v>9882</v>
      </c>
      <c r="B6256" t="s">
        <v>2544</v>
      </c>
      <c r="C6256" t="s">
        <v>2588</v>
      </c>
      <c r="D6256" t="s">
        <v>9567</v>
      </c>
    </row>
    <row r="6257" spans="1:4" x14ac:dyDescent="0.2">
      <c r="A6257" t="s">
        <v>9883</v>
      </c>
      <c r="B6257" t="s">
        <v>2544</v>
      </c>
      <c r="C6257" t="s">
        <v>2588</v>
      </c>
      <c r="D6257" t="s">
        <v>9567</v>
      </c>
    </row>
    <row r="6258" spans="1:4" x14ac:dyDescent="0.2">
      <c r="A6258" t="s">
        <v>9884</v>
      </c>
      <c r="B6258" t="s">
        <v>2544</v>
      </c>
      <c r="C6258" t="s">
        <v>2588</v>
      </c>
      <c r="D6258" t="s">
        <v>9567</v>
      </c>
    </row>
    <row r="6259" spans="1:4" x14ac:dyDescent="0.2">
      <c r="A6259" t="s">
        <v>8485</v>
      </c>
      <c r="B6259" t="s">
        <v>2549</v>
      </c>
      <c r="C6259" t="s">
        <v>2546</v>
      </c>
      <c r="D6259" t="s">
        <v>9560</v>
      </c>
    </row>
    <row r="6260" spans="1:4" x14ac:dyDescent="0.2">
      <c r="A6260" t="s">
        <v>8486</v>
      </c>
      <c r="B6260" t="s">
        <v>2549</v>
      </c>
      <c r="C6260" t="s">
        <v>2546</v>
      </c>
      <c r="D6260" t="s">
        <v>9560</v>
      </c>
    </row>
    <row r="6261" spans="1:4" x14ac:dyDescent="0.2">
      <c r="A6261" t="s">
        <v>8487</v>
      </c>
      <c r="B6261" t="s">
        <v>2549</v>
      </c>
      <c r="C6261" t="s">
        <v>2546</v>
      </c>
      <c r="D6261" t="s">
        <v>9560</v>
      </c>
    </row>
    <row r="6262" spans="1:4" x14ac:dyDescent="0.2">
      <c r="A6262" t="s">
        <v>8488</v>
      </c>
      <c r="B6262" t="s">
        <v>2549</v>
      </c>
      <c r="C6262" t="s">
        <v>2546</v>
      </c>
      <c r="D6262" t="s">
        <v>9560</v>
      </c>
    </row>
    <row r="6263" spans="1:4" x14ac:dyDescent="0.2">
      <c r="A6263" t="s">
        <v>8489</v>
      </c>
      <c r="B6263" t="s">
        <v>2549</v>
      </c>
      <c r="C6263" t="s">
        <v>2546</v>
      </c>
      <c r="D6263" t="s">
        <v>9560</v>
      </c>
    </row>
    <row r="6264" spans="1:4" x14ac:dyDescent="0.2">
      <c r="A6264" t="s">
        <v>8490</v>
      </c>
      <c r="B6264" t="s">
        <v>2549</v>
      </c>
      <c r="C6264" t="s">
        <v>2546</v>
      </c>
      <c r="D6264" t="s">
        <v>9560</v>
      </c>
    </row>
    <row r="6265" spans="1:4" x14ac:dyDescent="0.2">
      <c r="A6265" t="s">
        <v>8491</v>
      </c>
      <c r="B6265" t="s">
        <v>2549</v>
      </c>
      <c r="C6265" t="s">
        <v>2546</v>
      </c>
      <c r="D6265" t="s">
        <v>9560</v>
      </c>
    </row>
    <row r="6266" spans="1:4" x14ac:dyDescent="0.2">
      <c r="A6266" t="s">
        <v>8492</v>
      </c>
      <c r="B6266" t="s">
        <v>2544</v>
      </c>
      <c r="C6266" t="s">
        <v>2546</v>
      </c>
      <c r="D6266" t="s">
        <v>9561</v>
      </c>
    </row>
    <row r="6267" spans="1:4" x14ac:dyDescent="0.2">
      <c r="A6267" t="s">
        <v>8493</v>
      </c>
      <c r="B6267" t="s">
        <v>2544</v>
      </c>
      <c r="C6267" t="s">
        <v>2546</v>
      </c>
      <c r="D6267" t="s">
        <v>9561</v>
      </c>
    </row>
    <row r="6268" spans="1:4" x14ac:dyDescent="0.2">
      <c r="A6268" t="s">
        <v>8494</v>
      </c>
      <c r="B6268" t="s">
        <v>2549</v>
      </c>
      <c r="C6268" t="s">
        <v>2546</v>
      </c>
      <c r="D6268" t="s">
        <v>9560</v>
      </c>
    </row>
    <row r="6269" spans="1:4" x14ac:dyDescent="0.2">
      <c r="A6269" t="s">
        <v>8495</v>
      </c>
      <c r="B6269" t="s">
        <v>2549</v>
      </c>
      <c r="C6269" t="s">
        <v>2546</v>
      </c>
      <c r="D6269" t="s">
        <v>9560</v>
      </c>
    </row>
    <row r="6270" spans="1:4" x14ac:dyDescent="0.2">
      <c r="A6270" t="s">
        <v>8496</v>
      </c>
      <c r="B6270" t="s">
        <v>2549</v>
      </c>
      <c r="C6270" t="s">
        <v>2546</v>
      </c>
      <c r="D6270" t="s">
        <v>9560</v>
      </c>
    </row>
    <row r="6271" spans="1:4" x14ac:dyDescent="0.2">
      <c r="A6271" t="s">
        <v>8497</v>
      </c>
      <c r="B6271" t="s">
        <v>2549</v>
      </c>
      <c r="C6271" t="s">
        <v>2563</v>
      </c>
      <c r="D6271" t="s">
        <v>9562</v>
      </c>
    </row>
    <row r="6272" spans="1:4" x14ac:dyDescent="0.2">
      <c r="A6272" t="s">
        <v>8498</v>
      </c>
      <c r="B6272" t="s">
        <v>2544</v>
      </c>
      <c r="C6272" t="s">
        <v>2563</v>
      </c>
      <c r="D6272" t="s">
        <v>9563</v>
      </c>
    </row>
    <row r="6273" spans="1:4" x14ac:dyDescent="0.2">
      <c r="A6273" t="s">
        <v>8499</v>
      </c>
      <c r="B6273" t="s">
        <v>2549</v>
      </c>
      <c r="C6273" t="s">
        <v>2563</v>
      </c>
      <c r="D6273" t="s">
        <v>9562</v>
      </c>
    </row>
    <row r="6274" spans="1:4" x14ac:dyDescent="0.2">
      <c r="A6274" t="s">
        <v>8500</v>
      </c>
      <c r="B6274" t="s">
        <v>2549</v>
      </c>
      <c r="C6274" t="s">
        <v>2563</v>
      </c>
      <c r="D6274" t="s">
        <v>9562</v>
      </c>
    </row>
    <row r="6275" spans="1:4" x14ac:dyDescent="0.2">
      <c r="A6275" t="s">
        <v>8501</v>
      </c>
      <c r="B6275" t="s">
        <v>2549</v>
      </c>
      <c r="C6275" t="s">
        <v>2563</v>
      </c>
      <c r="D6275" t="s">
        <v>9562</v>
      </c>
    </row>
    <row r="6276" spans="1:4" x14ac:dyDescent="0.2">
      <c r="A6276" t="s">
        <v>8502</v>
      </c>
      <c r="B6276" t="s">
        <v>2549</v>
      </c>
      <c r="C6276" t="s">
        <v>2563</v>
      </c>
      <c r="D6276" t="s">
        <v>9562</v>
      </c>
    </row>
    <row r="6277" spans="1:4" x14ac:dyDescent="0.2">
      <c r="A6277" t="s">
        <v>8503</v>
      </c>
      <c r="B6277" t="s">
        <v>2544</v>
      </c>
      <c r="C6277" t="s">
        <v>2546</v>
      </c>
      <c r="D6277" t="s">
        <v>9561</v>
      </c>
    </row>
    <row r="6278" spans="1:4" x14ac:dyDescent="0.2">
      <c r="A6278" t="s">
        <v>8504</v>
      </c>
      <c r="B6278" t="s">
        <v>2549</v>
      </c>
      <c r="C6278" t="s">
        <v>2563</v>
      </c>
      <c r="D6278" t="s">
        <v>9562</v>
      </c>
    </row>
    <row r="6279" spans="1:4" x14ac:dyDescent="0.2">
      <c r="A6279" t="s">
        <v>8505</v>
      </c>
      <c r="B6279" t="s">
        <v>2549</v>
      </c>
      <c r="C6279" t="s">
        <v>2546</v>
      </c>
      <c r="D6279" t="s">
        <v>9560</v>
      </c>
    </row>
    <row r="6280" spans="1:4" x14ac:dyDescent="0.2">
      <c r="A6280" t="s">
        <v>8507</v>
      </c>
      <c r="B6280" t="s">
        <v>2549</v>
      </c>
      <c r="C6280" t="s">
        <v>2546</v>
      </c>
      <c r="D6280" t="s">
        <v>9560</v>
      </c>
    </row>
    <row r="6281" spans="1:4" x14ac:dyDescent="0.2">
      <c r="A6281" t="s">
        <v>8506</v>
      </c>
      <c r="B6281" t="s">
        <v>2549</v>
      </c>
      <c r="C6281" t="s">
        <v>2546</v>
      </c>
      <c r="D6281" t="s">
        <v>9560</v>
      </c>
    </row>
    <row r="6282" spans="1:4" x14ac:dyDescent="0.2">
      <c r="A6282" t="s">
        <v>8508</v>
      </c>
      <c r="B6282" t="s">
        <v>2544</v>
      </c>
      <c r="C6282" t="s">
        <v>2563</v>
      </c>
      <c r="D6282" t="s">
        <v>9563</v>
      </c>
    </row>
    <row r="6283" spans="1:4" x14ac:dyDescent="0.2">
      <c r="A6283" t="s">
        <v>8509</v>
      </c>
      <c r="B6283" t="s">
        <v>2549</v>
      </c>
      <c r="C6283" t="s">
        <v>2563</v>
      </c>
      <c r="D6283" t="s">
        <v>9562</v>
      </c>
    </row>
    <row r="6284" spans="1:4" x14ac:dyDescent="0.2">
      <c r="A6284" t="s">
        <v>8510</v>
      </c>
      <c r="B6284" t="s">
        <v>2549</v>
      </c>
      <c r="C6284" t="s">
        <v>2563</v>
      </c>
      <c r="D6284" t="s">
        <v>9562</v>
      </c>
    </row>
    <row r="6285" spans="1:4" x14ac:dyDescent="0.2">
      <c r="A6285" t="s">
        <v>8511</v>
      </c>
      <c r="B6285" t="s">
        <v>2549</v>
      </c>
      <c r="C6285" t="s">
        <v>2563</v>
      </c>
      <c r="D6285" t="s">
        <v>9562</v>
      </c>
    </row>
    <row r="6286" spans="1:4" x14ac:dyDescent="0.2">
      <c r="A6286" t="s">
        <v>8512</v>
      </c>
      <c r="B6286" t="s">
        <v>2549</v>
      </c>
      <c r="C6286" t="s">
        <v>2563</v>
      </c>
      <c r="D6286" t="s">
        <v>9562</v>
      </c>
    </row>
    <row r="6287" spans="1:4" x14ac:dyDescent="0.2">
      <c r="A6287" t="s">
        <v>8513</v>
      </c>
      <c r="B6287" t="s">
        <v>2549</v>
      </c>
      <c r="C6287" t="s">
        <v>2546</v>
      </c>
      <c r="D6287" t="s">
        <v>9560</v>
      </c>
    </row>
    <row r="6288" spans="1:4" x14ac:dyDescent="0.2">
      <c r="A6288" t="s">
        <v>8514</v>
      </c>
      <c r="B6288" t="s">
        <v>2549</v>
      </c>
      <c r="C6288" t="s">
        <v>2546</v>
      </c>
      <c r="D6288" t="s">
        <v>9560</v>
      </c>
    </row>
    <row r="6289" spans="1:4" x14ac:dyDescent="0.2">
      <c r="A6289" t="s">
        <v>8515</v>
      </c>
      <c r="B6289" t="s">
        <v>2549</v>
      </c>
      <c r="C6289" t="s">
        <v>2546</v>
      </c>
      <c r="D6289" t="s">
        <v>9560</v>
      </c>
    </row>
    <row r="6290" spans="1:4" x14ac:dyDescent="0.2">
      <c r="A6290" t="s">
        <v>8516</v>
      </c>
      <c r="B6290" t="s">
        <v>2544</v>
      </c>
      <c r="C6290" t="s">
        <v>2546</v>
      </c>
      <c r="D6290" t="s">
        <v>9561</v>
      </c>
    </row>
    <row r="6291" spans="1:4" x14ac:dyDescent="0.2">
      <c r="A6291" t="s">
        <v>8517</v>
      </c>
      <c r="B6291" t="s">
        <v>2549</v>
      </c>
      <c r="C6291" t="s">
        <v>2546</v>
      </c>
      <c r="D6291" t="s">
        <v>9560</v>
      </c>
    </row>
    <row r="6292" spans="1:4" x14ac:dyDescent="0.2">
      <c r="A6292" t="s">
        <v>8518</v>
      </c>
      <c r="B6292" t="s">
        <v>2549</v>
      </c>
      <c r="C6292" t="s">
        <v>2546</v>
      </c>
      <c r="D6292" t="s">
        <v>9560</v>
      </c>
    </row>
    <row r="6293" spans="1:4" x14ac:dyDescent="0.2">
      <c r="A6293" t="s">
        <v>8519</v>
      </c>
      <c r="B6293" t="s">
        <v>2549</v>
      </c>
      <c r="C6293" t="s">
        <v>2546</v>
      </c>
      <c r="D6293" t="s">
        <v>9560</v>
      </c>
    </row>
    <row r="6294" spans="1:4" x14ac:dyDescent="0.2">
      <c r="A6294" t="s">
        <v>8520</v>
      </c>
      <c r="B6294" t="s">
        <v>2549</v>
      </c>
      <c r="C6294" t="s">
        <v>2546</v>
      </c>
      <c r="D6294" t="s">
        <v>9560</v>
      </c>
    </row>
    <row r="6295" spans="1:4" x14ac:dyDescent="0.2">
      <c r="A6295" t="s">
        <v>8521</v>
      </c>
      <c r="B6295" t="s">
        <v>2549</v>
      </c>
      <c r="C6295" t="s">
        <v>2546</v>
      </c>
      <c r="D6295" t="s">
        <v>9560</v>
      </c>
    </row>
    <row r="6296" spans="1:4" x14ac:dyDescent="0.2">
      <c r="A6296" t="s">
        <v>8522</v>
      </c>
      <c r="B6296" t="s">
        <v>2544</v>
      </c>
      <c r="C6296" t="s">
        <v>2546</v>
      </c>
      <c r="D6296" t="s">
        <v>9561</v>
      </c>
    </row>
    <row r="6297" spans="1:4" x14ac:dyDescent="0.2">
      <c r="A6297" t="s">
        <v>8523</v>
      </c>
      <c r="B6297" t="s">
        <v>2549</v>
      </c>
      <c r="C6297" t="s">
        <v>2563</v>
      </c>
      <c r="D6297" t="s">
        <v>9562</v>
      </c>
    </row>
    <row r="6298" spans="1:4" x14ac:dyDescent="0.2">
      <c r="A6298" t="s">
        <v>8524</v>
      </c>
      <c r="B6298" t="s">
        <v>2549</v>
      </c>
      <c r="C6298" t="s">
        <v>2563</v>
      </c>
      <c r="D6298" t="s">
        <v>9562</v>
      </c>
    </row>
    <row r="6299" spans="1:4" x14ac:dyDescent="0.2">
      <c r="A6299" t="s">
        <v>8525</v>
      </c>
      <c r="B6299" t="s">
        <v>2549</v>
      </c>
      <c r="C6299" t="s">
        <v>2563</v>
      </c>
      <c r="D6299" t="s">
        <v>9562</v>
      </c>
    </row>
    <row r="6300" spans="1:4" x14ac:dyDescent="0.2">
      <c r="A6300" t="s">
        <v>8526</v>
      </c>
      <c r="B6300" t="s">
        <v>2549</v>
      </c>
      <c r="C6300" t="s">
        <v>2563</v>
      </c>
      <c r="D6300" t="s">
        <v>9562</v>
      </c>
    </row>
    <row r="6301" spans="1:4" x14ac:dyDescent="0.2">
      <c r="A6301" t="s">
        <v>8527</v>
      </c>
      <c r="B6301" t="s">
        <v>2549</v>
      </c>
      <c r="C6301" t="s">
        <v>2563</v>
      </c>
      <c r="D6301" t="s">
        <v>9562</v>
      </c>
    </row>
    <row r="6302" spans="1:4" x14ac:dyDescent="0.2">
      <c r="A6302" t="s">
        <v>8528</v>
      </c>
      <c r="B6302" t="s">
        <v>2544</v>
      </c>
      <c r="C6302" t="s">
        <v>2563</v>
      </c>
      <c r="D6302" t="s">
        <v>9563</v>
      </c>
    </row>
    <row r="6303" spans="1:4" x14ac:dyDescent="0.2">
      <c r="A6303" t="s">
        <v>8529</v>
      </c>
      <c r="B6303" t="s">
        <v>2549</v>
      </c>
      <c r="C6303" t="s">
        <v>2563</v>
      </c>
      <c r="D6303" t="s">
        <v>9562</v>
      </c>
    </row>
    <row r="6304" spans="1:4" x14ac:dyDescent="0.2">
      <c r="A6304" t="s">
        <v>8530</v>
      </c>
      <c r="B6304" t="s">
        <v>2549</v>
      </c>
      <c r="C6304" t="s">
        <v>2563</v>
      </c>
      <c r="D6304" t="s">
        <v>9562</v>
      </c>
    </row>
    <row r="6305" spans="1:4" x14ac:dyDescent="0.2">
      <c r="A6305" t="s">
        <v>8531</v>
      </c>
      <c r="B6305" t="s">
        <v>2549</v>
      </c>
      <c r="C6305" t="s">
        <v>2563</v>
      </c>
      <c r="D6305" t="s">
        <v>9562</v>
      </c>
    </row>
    <row r="6306" spans="1:4" x14ac:dyDescent="0.2">
      <c r="A6306" t="s">
        <v>8532</v>
      </c>
      <c r="B6306" t="s">
        <v>2549</v>
      </c>
      <c r="C6306" t="s">
        <v>2563</v>
      </c>
      <c r="D6306" t="s">
        <v>9562</v>
      </c>
    </row>
    <row r="6307" spans="1:4" x14ac:dyDescent="0.2">
      <c r="A6307" t="s">
        <v>8533</v>
      </c>
      <c r="B6307" t="s">
        <v>2549</v>
      </c>
      <c r="C6307" t="s">
        <v>2563</v>
      </c>
      <c r="D6307" t="s">
        <v>9562</v>
      </c>
    </row>
    <row r="6308" spans="1:4" x14ac:dyDescent="0.2">
      <c r="A6308" t="s">
        <v>8534</v>
      </c>
      <c r="B6308" t="s">
        <v>2549</v>
      </c>
      <c r="C6308" t="s">
        <v>2563</v>
      </c>
      <c r="D6308" t="s">
        <v>9562</v>
      </c>
    </row>
    <row r="6309" spans="1:4" x14ac:dyDescent="0.2">
      <c r="A6309" t="s">
        <v>8535</v>
      </c>
      <c r="B6309" t="s">
        <v>2549</v>
      </c>
      <c r="C6309" t="s">
        <v>2563</v>
      </c>
      <c r="D6309" t="s">
        <v>9562</v>
      </c>
    </row>
    <row r="6310" spans="1:4" x14ac:dyDescent="0.2">
      <c r="A6310" t="s">
        <v>8536</v>
      </c>
      <c r="B6310" t="s">
        <v>2549</v>
      </c>
      <c r="C6310" t="s">
        <v>2563</v>
      </c>
      <c r="D6310" t="s">
        <v>9562</v>
      </c>
    </row>
    <row r="6311" spans="1:4" x14ac:dyDescent="0.2">
      <c r="A6311" t="s">
        <v>8537</v>
      </c>
      <c r="B6311" t="s">
        <v>2544</v>
      </c>
      <c r="C6311" t="s">
        <v>2546</v>
      </c>
      <c r="D6311" t="s">
        <v>9561</v>
      </c>
    </row>
    <row r="6312" spans="1:4" x14ac:dyDescent="0.2">
      <c r="A6312" t="s">
        <v>8538</v>
      </c>
      <c r="B6312" t="s">
        <v>2544</v>
      </c>
      <c r="C6312" t="s">
        <v>2546</v>
      </c>
      <c r="D6312" t="s">
        <v>9561</v>
      </c>
    </row>
    <row r="6313" spans="1:4" x14ac:dyDescent="0.2">
      <c r="A6313" t="s">
        <v>8539</v>
      </c>
      <c r="B6313" t="s">
        <v>2544</v>
      </c>
      <c r="C6313" t="s">
        <v>2546</v>
      </c>
      <c r="D6313" t="s">
        <v>9561</v>
      </c>
    </row>
    <row r="6314" spans="1:4" x14ac:dyDescent="0.2">
      <c r="A6314" t="s">
        <v>8540</v>
      </c>
      <c r="B6314" t="s">
        <v>2544</v>
      </c>
      <c r="C6314" t="s">
        <v>2546</v>
      </c>
      <c r="D6314" t="s">
        <v>9561</v>
      </c>
    </row>
    <row r="6315" spans="1:4" x14ac:dyDescent="0.2">
      <c r="A6315" t="s">
        <v>8541</v>
      </c>
      <c r="B6315" t="s">
        <v>2549</v>
      </c>
      <c r="C6315" t="s">
        <v>2546</v>
      </c>
      <c r="D6315" t="s">
        <v>9560</v>
      </c>
    </row>
    <row r="6316" spans="1:4" x14ac:dyDescent="0.2">
      <c r="A6316" t="s">
        <v>8542</v>
      </c>
      <c r="B6316" t="s">
        <v>2549</v>
      </c>
      <c r="C6316" t="s">
        <v>2563</v>
      </c>
      <c r="D6316" t="s">
        <v>9562</v>
      </c>
    </row>
    <row r="6317" spans="1:4" x14ac:dyDescent="0.2">
      <c r="A6317" t="s">
        <v>8543</v>
      </c>
      <c r="B6317" t="s">
        <v>2549</v>
      </c>
      <c r="C6317" t="s">
        <v>2546</v>
      </c>
      <c r="D6317" t="s">
        <v>9560</v>
      </c>
    </row>
    <row r="6318" spans="1:4" x14ac:dyDescent="0.2">
      <c r="A6318" t="s">
        <v>8544</v>
      </c>
      <c r="B6318" t="s">
        <v>2549</v>
      </c>
      <c r="C6318" t="s">
        <v>2546</v>
      </c>
      <c r="D6318" t="s">
        <v>9560</v>
      </c>
    </row>
    <row r="6319" spans="1:4" x14ac:dyDescent="0.2">
      <c r="A6319" t="s">
        <v>8545</v>
      </c>
      <c r="B6319" t="s">
        <v>2544</v>
      </c>
      <c r="C6319" t="s">
        <v>2546</v>
      </c>
      <c r="D6319" t="s">
        <v>9561</v>
      </c>
    </row>
    <row r="6320" spans="1:4" x14ac:dyDescent="0.2">
      <c r="A6320" t="s">
        <v>8546</v>
      </c>
      <c r="B6320" t="s">
        <v>2549</v>
      </c>
      <c r="C6320" t="s">
        <v>2546</v>
      </c>
      <c r="D6320" t="s">
        <v>9560</v>
      </c>
    </row>
    <row r="6321" spans="1:4" x14ac:dyDescent="0.2">
      <c r="A6321" t="s">
        <v>8547</v>
      </c>
      <c r="B6321" t="s">
        <v>2549</v>
      </c>
      <c r="C6321" t="s">
        <v>2546</v>
      </c>
      <c r="D6321" t="s">
        <v>9560</v>
      </c>
    </row>
    <row r="6322" spans="1:4" x14ac:dyDescent="0.2">
      <c r="A6322" t="s">
        <v>8548</v>
      </c>
      <c r="B6322" t="s">
        <v>2549</v>
      </c>
      <c r="C6322" t="s">
        <v>2546</v>
      </c>
      <c r="D6322" t="s">
        <v>9560</v>
      </c>
    </row>
    <row r="6323" spans="1:4" x14ac:dyDescent="0.2">
      <c r="A6323" t="s">
        <v>8549</v>
      </c>
      <c r="B6323" t="s">
        <v>2549</v>
      </c>
      <c r="C6323" t="s">
        <v>2546</v>
      </c>
      <c r="D6323" t="s">
        <v>9560</v>
      </c>
    </row>
    <row r="6324" spans="1:4" x14ac:dyDescent="0.2">
      <c r="A6324" t="s">
        <v>8550</v>
      </c>
      <c r="B6324" t="s">
        <v>2549</v>
      </c>
      <c r="C6324" t="s">
        <v>2546</v>
      </c>
      <c r="D6324" t="s">
        <v>9560</v>
      </c>
    </row>
    <row r="6325" spans="1:4" x14ac:dyDescent="0.2">
      <c r="A6325" t="s">
        <v>8551</v>
      </c>
      <c r="B6325" t="s">
        <v>2549</v>
      </c>
      <c r="C6325" t="s">
        <v>2546</v>
      </c>
      <c r="D6325" t="s">
        <v>9560</v>
      </c>
    </row>
    <row r="6326" spans="1:4" x14ac:dyDescent="0.2">
      <c r="A6326" t="s">
        <v>8552</v>
      </c>
      <c r="B6326" t="s">
        <v>2549</v>
      </c>
      <c r="C6326" t="s">
        <v>2546</v>
      </c>
      <c r="D6326" t="s">
        <v>9560</v>
      </c>
    </row>
    <row r="6327" spans="1:4" x14ac:dyDescent="0.2">
      <c r="A6327" t="s">
        <v>8553</v>
      </c>
      <c r="B6327" t="s">
        <v>2549</v>
      </c>
      <c r="C6327" t="s">
        <v>2546</v>
      </c>
      <c r="D6327" t="s">
        <v>9560</v>
      </c>
    </row>
    <row r="6328" spans="1:4" x14ac:dyDescent="0.2">
      <c r="A6328" t="s">
        <v>8554</v>
      </c>
      <c r="B6328" t="s">
        <v>2549</v>
      </c>
      <c r="C6328" t="s">
        <v>2563</v>
      </c>
      <c r="D6328" t="s">
        <v>9562</v>
      </c>
    </row>
    <row r="6329" spans="1:4" x14ac:dyDescent="0.2">
      <c r="A6329" t="s">
        <v>8555</v>
      </c>
      <c r="B6329" t="s">
        <v>2549</v>
      </c>
      <c r="C6329" t="s">
        <v>2563</v>
      </c>
      <c r="D6329" t="s">
        <v>9562</v>
      </c>
    </row>
    <row r="6330" spans="1:4" x14ac:dyDescent="0.2">
      <c r="A6330" t="s">
        <v>8556</v>
      </c>
      <c r="B6330" t="s">
        <v>2549</v>
      </c>
      <c r="C6330" t="s">
        <v>2546</v>
      </c>
      <c r="D6330" t="s">
        <v>9560</v>
      </c>
    </row>
    <row r="6331" spans="1:4" x14ac:dyDescent="0.2">
      <c r="A6331" t="s">
        <v>8557</v>
      </c>
      <c r="B6331" t="s">
        <v>2549</v>
      </c>
      <c r="C6331" t="s">
        <v>2546</v>
      </c>
      <c r="D6331" t="s">
        <v>9560</v>
      </c>
    </row>
    <row r="6332" spans="1:4" x14ac:dyDescent="0.2">
      <c r="A6332" t="s">
        <v>8558</v>
      </c>
      <c r="B6332" t="s">
        <v>2549</v>
      </c>
      <c r="C6332" t="s">
        <v>2563</v>
      </c>
      <c r="D6332" t="s">
        <v>9562</v>
      </c>
    </row>
    <row r="6333" spans="1:4" x14ac:dyDescent="0.2">
      <c r="A6333" t="s">
        <v>8559</v>
      </c>
      <c r="B6333" t="s">
        <v>2549</v>
      </c>
      <c r="C6333" t="s">
        <v>2546</v>
      </c>
      <c r="D6333" t="s">
        <v>9560</v>
      </c>
    </row>
    <row r="6334" spans="1:4" x14ac:dyDescent="0.2">
      <c r="A6334" t="s">
        <v>8560</v>
      </c>
      <c r="B6334" t="s">
        <v>2549</v>
      </c>
      <c r="C6334" t="s">
        <v>2563</v>
      </c>
      <c r="D6334" t="s">
        <v>9562</v>
      </c>
    </row>
    <row r="6335" spans="1:4" x14ac:dyDescent="0.2">
      <c r="A6335" t="s">
        <v>8561</v>
      </c>
      <c r="B6335" t="s">
        <v>2549</v>
      </c>
      <c r="C6335" t="s">
        <v>2563</v>
      </c>
      <c r="D6335" t="s">
        <v>9562</v>
      </c>
    </row>
    <row r="6336" spans="1:4" x14ac:dyDescent="0.2">
      <c r="A6336" t="s">
        <v>8562</v>
      </c>
      <c r="B6336" t="s">
        <v>2544</v>
      </c>
      <c r="C6336" t="s">
        <v>2546</v>
      </c>
      <c r="D6336" t="s">
        <v>9561</v>
      </c>
    </row>
    <row r="6337" spans="1:4" x14ac:dyDescent="0.2">
      <c r="A6337" t="s">
        <v>8563</v>
      </c>
      <c r="B6337" t="s">
        <v>2549</v>
      </c>
      <c r="C6337" t="s">
        <v>2546</v>
      </c>
      <c r="D6337" t="s">
        <v>9560</v>
      </c>
    </row>
    <row r="6338" spans="1:4" x14ac:dyDescent="0.2">
      <c r="A6338" t="s">
        <v>8564</v>
      </c>
      <c r="B6338" t="s">
        <v>2549</v>
      </c>
      <c r="C6338" t="s">
        <v>2546</v>
      </c>
      <c r="D6338" t="s">
        <v>9560</v>
      </c>
    </row>
    <row r="6339" spans="1:4" x14ac:dyDescent="0.2">
      <c r="A6339" t="s">
        <v>8565</v>
      </c>
      <c r="B6339" t="s">
        <v>2544</v>
      </c>
      <c r="C6339" t="s">
        <v>2546</v>
      </c>
      <c r="D6339" t="s">
        <v>9561</v>
      </c>
    </row>
    <row r="6340" spans="1:4" x14ac:dyDescent="0.2">
      <c r="A6340" t="s">
        <v>8566</v>
      </c>
      <c r="B6340" t="s">
        <v>2549</v>
      </c>
      <c r="C6340" t="s">
        <v>2563</v>
      </c>
      <c r="D6340" t="s">
        <v>9562</v>
      </c>
    </row>
    <row r="6341" spans="1:4" x14ac:dyDescent="0.2">
      <c r="A6341" t="s">
        <v>8567</v>
      </c>
      <c r="B6341" t="s">
        <v>2549</v>
      </c>
      <c r="C6341" t="s">
        <v>2563</v>
      </c>
      <c r="D6341" t="s">
        <v>9562</v>
      </c>
    </row>
    <row r="6342" spans="1:4" x14ac:dyDescent="0.2">
      <c r="A6342" t="s">
        <v>8568</v>
      </c>
      <c r="B6342" t="s">
        <v>2549</v>
      </c>
      <c r="C6342" t="s">
        <v>2546</v>
      </c>
      <c r="D6342" t="s">
        <v>9560</v>
      </c>
    </row>
    <row r="6343" spans="1:4" x14ac:dyDescent="0.2">
      <c r="A6343" t="s">
        <v>9885</v>
      </c>
      <c r="B6343" t="s">
        <v>2544</v>
      </c>
      <c r="C6343" t="s">
        <v>2588</v>
      </c>
      <c r="D6343" t="s">
        <v>9567</v>
      </c>
    </row>
    <row r="6344" spans="1:4" x14ac:dyDescent="0.2">
      <c r="A6344" t="s">
        <v>8569</v>
      </c>
      <c r="B6344" t="s">
        <v>2544</v>
      </c>
      <c r="C6344" t="s">
        <v>2546</v>
      </c>
      <c r="D6344" t="s">
        <v>9561</v>
      </c>
    </row>
    <row r="6345" spans="1:4" x14ac:dyDescent="0.2">
      <c r="A6345" t="s">
        <v>8570</v>
      </c>
      <c r="B6345" t="s">
        <v>2544</v>
      </c>
      <c r="C6345" t="s">
        <v>2546</v>
      </c>
      <c r="D6345" t="s">
        <v>9561</v>
      </c>
    </row>
    <row r="6346" spans="1:4" x14ac:dyDescent="0.2">
      <c r="A6346" t="s">
        <v>8571</v>
      </c>
      <c r="B6346" t="s">
        <v>2544</v>
      </c>
      <c r="C6346" t="s">
        <v>2546</v>
      </c>
      <c r="D6346" t="s">
        <v>9561</v>
      </c>
    </row>
    <row r="6347" spans="1:4" x14ac:dyDescent="0.2">
      <c r="A6347" t="s">
        <v>8572</v>
      </c>
      <c r="B6347" t="s">
        <v>2544</v>
      </c>
      <c r="C6347" t="s">
        <v>2546</v>
      </c>
      <c r="D6347" t="s">
        <v>9561</v>
      </c>
    </row>
    <row r="6348" spans="1:4" x14ac:dyDescent="0.2">
      <c r="A6348" t="s">
        <v>8574</v>
      </c>
      <c r="B6348" t="s">
        <v>2549</v>
      </c>
      <c r="C6348" t="s">
        <v>2546</v>
      </c>
      <c r="D6348" t="s">
        <v>9560</v>
      </c>
    </row>
    <row r="6349" spans="1:4" x14ac:dyDescent="0.2">
      <c r="A6349" t="s">
        <v>8575</v>
      </c>
      <c r="B6349" t="s">
        <v>2549</v>
      </c>
      <c r="C6349" t="s">
        <v>2546</v>
      </c>
      <c r="D6349" t="s">
        <v>9560</v>
      </c>
    </row>
    <row r="6350" spans="1:4" x14ac:dyDescent="0.2">
      <c r="A6350" t="s">
        <v>8576</v>
      </c>
      <c r="B6350" t="s">
        <v>2549</v>
      </c>
      <c r="C6350" t="s">
        <v>2546</v>
      </c>
      <c r="D6350" t="s">
        <v>9560</v>
      </c>
    </row>
    <row r="6351" spans="1:4" x14ac:dyDescent="0.2">
      <c r="A6351" t="s">
        <v>8577</v>
      </c>
      <c r="B6351" t="s">
        <v>2549</v>
      </c>
      <c r="C6351" t="s">
        <v>2546</v>
      </c>
      <c r="D6351" t="s">
        <v>9560</v>
      </c>
    </row>
    <row r="6352" spans="1:4" x14ac:dyDescent="0.2">
      <c r="A6352" t="s">
        <v>8573</v>
      </c>
      <c r="B6352" t="s">
        <v>2544</v>
      </c>
      <c r="C6352" t="s">
        <v>2563</v>
      </c>
      <c r="D6352" t="s">
        <v>9563</v>
      </c>
    </row>
    <row r="6353" spans="1:4" x14ac:dyDescent="0.2">
      <c r="A6353" t="s">
        <v>8578</v>
      </c>
      <c r="B6353" t="s">
        <v>2549</v>
      </c>
      <c r="C6353" t="s">
        <v>2563</v>
      </c>
      <c r="D6353" t="s">
        <v>9562</v>
      </c>
    </row>
    <row r="6354" spans="1:4" x14ac:dyDescent="0.2">
      <c r="A6354" t="s">
        <v>8579</v>
      </c>
      <c r="B6354" t="s">
        <v>2544</v>
      </c>
      <c r="C6354" t="s">
        <v>2563</v>
      </c>
      <c r="D6354" t="s">
        <v>9563</v>
      </c>
    </row>
    <row r="6355" spans="1:4" x14ac:dyDescent="0.2">
      <c r="A6355" t="s">
        <v>8580</v>
      </c>
      <c r="B6355" t="s">
        <v>2544</v>
      </c>
      <c r="C6355" t="s">
        <v>2563</v>
      </c>
      <c r="D6355" t="s">
        <v>9563</v>
      </c>
    </row>
    <row r="6356" spans="1:4" x14ac:dyDescent="0.2">
      <c r="A6356" t="s">
        <v>8581</v>
      </c>
      <c r="B6356" t="s">
        <v>2544</v>
      </c>
      <c r="C6356" t="s">
        <v>2546</v>
      </c>
      <c r="D6356" t="s">
        <v>9561</v>
      </c>
    </row>
    <row r="6357" spans="1:4" x14ac:dyDescent="0.2">
      <c r="A6357" t="s">
        <v>8582</v>
      </c>
      <c r="B6357" t="s">
        <v>2549</v>
      </c>
      <c r="C6357" t="s">
        <v>2546</v>
      </c>
      <c r="D6357" t="s">
        <v>9560</v>
      </c>
    </row>
    <row r="6358" spans="1:4" x14ac:dyDescent="0.2">
      <c r="A6358" t="s">
        <v>8583</v>
      </c>
      <c r="B6358" t="s">
        <v>2549</v>
      </c>
      <c r="C6358" t="s">
        <v>2546</v>
      </c>
      <c r="D6358" t="s">
        <v>9560</v>
      </c>
    </row>
    <row r="6359" spans="1:4" x14ac:dyDescent="0.2">
      <c r="A6359" t="s">
        <v>8584</v>
      </c>
      <c r="B6359" t="s">
        <v>2549</v>
      </c>
      <c r="C6359" t="s">
        <v>2546</v>
      </c>
      <c r="D6359" t="s">
        <v>9560</v>
      </c>
    </row>
    <row r="6360" spans="1:4" x14ac:dyDescent="0.2">
      <c r="A6360" t="s">
        <v>8585</v>
      </c>
      <c r="B6360" t="s">
        <v>2544</v>
      </c>
      <c r="C6360" t="s">
        <v>2546</v>
      </c>
      <c r="D6360" t="s">
        <v>9561</v>
      </c>
    </row>
    <row r="6361" spans="1:4" x14ac:dyDescent="0.2">
      <c r="A6361" t="s">
        <v>8586</v>
      </c>
      <c r="B6361" t="s">
        <v>2544</v>
      </c>
      <c r="C6361" t="s">
        <v>2546</v>
      </c>
      <c r="D6361" t="s">
        <v>9561</v>
      </c>
    </row>
    <row r="6362" spans="1:4" x14ac:dyDescent="0.2">
      <c r="A6362" t="s">
        <v>8587</v>
      </c>
      <c r="B6362" t="s">
        <v>2544</v>
      </c>
      <c r="C6362" t="s">
        <v>2546</v>
      </c>
      <c r="D6362" t="s">
        <v>9561</v>
      </c>
    </row>
    <row r="6363" spans="1:4" x14ac:dyDescent="0.2">
      <c r="A6363" t="s">
        <v>8588</v>
      </c>
      <c r="B6363" t="s">
        <v>2549</v>
      </c>
      <c r="C6363" t="s">
        <v>2563</v>
      </c>
      <c r="D6363" t="s">
        <v>9562</v>
      </c>
    </row>
    <row r="6364" spans="1:4" x14ac:dyDescent="0.2">
      <c r="A6364" t="s">
        <v>8589</v>
      </c>
      <c r="B6364" t="s">
        <v>2549</v>
      </c>
      <c r="C6364" t="s">
        <v>2563</v>
      </c>
      <c r="D6364" t="s">
        <v>9562</v>
      </c>
    </row>
    <row r="6365" spans="1:4" x14ac:dyDescent="0.2">
      <c r="A6365" t="s">
        <v>8590</v>
      </c>
      <c r="B6365" t="s">
        <v>2544</v>
      </c>
      <c r="C6365" t="s">
        <v>2546</v>
      </c>
      <c r="D6365" t="s">
        <v>9561</v>
      </c>
    </row>
    <row r="6366" spans="1:4" x14ac:dyDescent="0.2">
      <c r="A6366" t="s">
        <v>8591</v>
      </c>
      <c r="B6366" t="s">
        <v>2549</v>
      </c>
      <c r="C6366" t="s">
        <v>2546</v>
      </c>
      <c r="D6366" t="s">
        <v>9560</v>
      </c>
    </row>
    <row r="6367" spans="1:4" x14ac:dyDescent="0.2">
      <c r="A6367" t="s">
        <v>8592</v>
      </c>
      <c r="B6367" t="s">
        <v>2549</v>
      </c>
      <c r="C6367" t="s">
        <v>2546</v>
      </c>
      <c r="D6367" t="s">
        <v>9560</v>
      </c>
    </row>
    <row r="6368" spans="1:4" x14ac:dyDescent="0.2">
      <c r="A6368" t="s">
        <v>8593</v>
      </c>
      <c r="B6368" t="s">
        <v>2549</v>
      </c>
      <c r="C6368" t="s">
        <v>2563</v>
      </c>
      <c r="D6368" t="s">
        <v>9562</v>
      </c>
    </row>
    <row r="6369" spans="1:4" x14ac:dyDescent="0.2">
      <c r="A6369" t="s">
        <v>8594</v>
      </c>
      <c r="B6369" t="s">
        <v>2544</v>
      </c>
      <c r="C6369" t="s">
        <v>2563</v>
      </c>
      <c r="D6369" t="s">
        <v>9563</v>
      </c>
    </row>
    <row r="6370" spans="1:4" x14ac:dyDescent="0.2">
      <c r="A6370" t="s">
        <v>8595</v>
      </c>
      <c r="B6370" t="s">
        <v>2544</v>
      </c>
      <c r="C6370" t="s">
        <v>2546</v>
      </c>
      <c r="D6370" t="s">
        <v>9561</v>
      </c>
    </row>
    <row r="6371" spans="1:4" x14ac:dyDescent="0.2">
      <c r="A6371" t="s">
        <v>8596</v>
      </c>
      <c r="B6371" t="s">
        <v>2544</v>
      </c>
      <c r="C6371" t="s">
        <v>2546</v>
      </c>
      <c r="D6371" t="s">
        <v>9561</v>
      </c>
    </row>
    <row r="6372" spans="1:4" x14ac:dyDescent="0.2">
      <c r="A6372" t="s">
        <v>8597</v>
      </c>
      <c r="B6372" t="s">
        <v>2544</v>
      </c>
      <c r="C6372" t="s">
        <v>2546</v>
      </c>
      <c r="D6372" t="s">
        <v>9561</v>
      </c>
    </row>
    <row r="6373" spans="1:4" x14ac:dyDescent="0.2">
      <c r="A6373" t="s">
        <v>8598</v>
      </c>
      <c r="B6373" t="s">
        <v>2544</v>
      </c>
      <c r="C6373" t="s">
        <v>2563</v>
      </c>
      <c r="D6373" t="s">
        <v>9563</v>
      </c>
    </row>
    <row r="6374" spans="1:4" x14ac:dyDescent="0.2">
      <c r="A6374" t="s">
        <v>8599</v>
      </c>
      <c r="B6374" t="s">
        <v>2549</v>
      </c>
      <c r="C6374" t="s">
        <v>2546</v>
      </c>
      <c r="D6374" t="s">
        <v>9560</v>
      </c>
    </row>
    <row r="6375" spans="1:4" x14ac:dyDescent="0.2">
      <c r="A6375" t="s">
        <v>8600</v>
      </c>
      <c r="B6375" t="s">
        <v>2549</v>
      </c>
      <c r="C6375" t="s">
        <v>2546</v>
      </c>
      <c r="D6375" t="s">
        <v>9560</v>
      </c>
    </row>
    <row r="6376" spans="1:4" x14ac:dyDescent="0.2">
      <c r="A6376" t="s">
        <v>8601</v>
      </c>
      <c r="B6376" t="s">
        <v>2549</v>
      </c>
      <c r="C6376" t="s">
        <v>2546</v>
      </c>
      <c r="D6376" t="s">
        <v>9560</v>
      </c>
    </row>
    <row r="6377" spans="1:4" x14ac:dyDescent="0.2">
      <c r="A6377" t="s">
        <v>8602</v>
      </c>
      <c r="B6377" t="s">
        <v>2549</v>
      </c>
      <c r="C6377" t="s">
        <v>2563</v>
      </c>
      <c r="D6377" t="s">
        <v>9562</v>
      </c>
    </row>
    <row r="6378" spans="1:4" x14ac:dyDescent="0.2">
      <c r="A6378" t="s">
        <v>8603</v>
      </c>
      <c r="B6378" t="s">
        <v>2544</v>
      </c>
      <c r="C6378" t="s">
        <v>2546</v>
      </c>
      <c r="D6378" t="s">
        <v>9561</v>
      </c>
    </row>
    <row r="6379" spans="1:4" x14ac:dyDescent="0.2">
      <c r="A6379" t="s">
        <v>8604</v>
      </c>
      <c r="B6379" t="s">
        <v>2544</v>
      </c>
      <c r="C6379" t="s">
        <v>2546</v>
      </c>
      <c r="D6379" t="s">
        <v>9561</v>
      </c>
    </row>
    <row r="6380" spans="1:4" x14ac:dyDescent="0.2">
      <c r="A6380" t="s">
        <v>8605</v>
      </c>
      <c r="B6380" t="s">
        <v>2549</v>
      </c>
      <c r="C6380" t="s">
        <v>2546</v>
      </c>
      <c r="D6380" t="s">
        <v>9560</v>
      </c>
    </row>
    <row r="6381" spans="1:4" x14ac:dyDescent="0.2">
      <c r="A6381" t="s">
        <v>8606</v>
      </c>
      <c r="B6381" t="s">
        <v>2549</v>
      </c>
      <c r="C6381" t="s">
        <v>2546</v>
      </c>
      <c r="D6381" t="s">
        <v>9560</v>
      </c>
    </row>
    <row r="6382" spans="1:4" x14ac:dyDescent="0.2">
      <c r="A6382" t="s">
        <v>8607</v>
      </c>
      <c r="B6382" t="s">
        <v>2549</v>
      </c>
      <c r="C6382" t="s">
        <v>2546</v>
      </c>
      <c r="D6382" t="s">
        <v>9560</v>
      </c>
    </row>
    <row r="6383" spans="1:4" x14ac:dyDescent="0.2">
      <c r="A6383" t="s">
        <v>8608</v>
      </c>
      <c r="B6383" t="s">
        <v>2549</v>
      </c>
      <c r="C6383" t="s">
        <v>2546</v>
      </c>
      <c r="D6383" t="s">
        <v>9560</v>
      </c>
    </row>
    <row r="6384" spans="1:4" x14ac:dyDescent="0.2">
      <c r="A6384" t="s">
        <v>8609</v>
      </c>
      <c r="B6384" t="s">
        <v>2549</v>
      </c>
      <c r="C6384" t="s">
        <v>2546</v>
      </c>
      <c r="D6384" t="s">
        <v>9560</v>
      </c>
    </row>
    <row r="6385" spans="1:4" x14ac:dyDescent="0.2">
      <c r="A6385" t="s">
        <v>8610</v>
      </c>
      <c r="B6385" t="s">
        <v>2549</v>
      </c>
      <c r="C6385" t="s">
        <v>2546</v>
      </c>
      <c r="D6385" t="s">
        <v>9560</v>
      </c>
    </row>
    <row r="6386" spans="1:4" x14ac:dyDescent="0.2">
      <c r="A6386" t="s">
        <v>8611</v>
      </c>
      <c r="B6386" t="s">
        <v>2544</v>
      </c>
      <c r="C6386" t="s">
        <v>2546</v>
      </c>
      <c r="D6386" t="s">
        <v>9561</v>
      </c>
    </row>
    <row r="6387" spans="1:4" x14ac:dyDescent="0.2">
      <c r="A6387" t="s">
        <v>8612</v>
      </c>
      <c r="B6387" t="s">
        <v>2549</v>
      </c>
      <c r="C6387" t="s">
        <v>2563</v>
      </c>
      <c r="D6387" t="s">
        <v>9562</v>
      </c>
    </row>
    <row r="6388" spans="1:4" x14ac:dyDescent="0.2">
      <c r="A6388" t="s">
        <v>8613</v>
      </c>
      <c r="B6388" t="s">
        <v>2549</v>
      </c>
      <c r="C6388" t="s">
        <v>2563</v>
      </c>
      <c r="D6388" t="s">
        <v>9562</v>
      </c>
    </row>
    <row r="6389" spans="1:4" x14ac:dyDescent="0.2">
      <c r="A6389" t="s">
        <v>8614</v>
      </c>
      <c r="B6389" t="s">
        <v>2544</v>
      </c>
      <c r="C6389" t="s">
        <v>2563</v>
      </c>
      <c r="D6389" t="s">
        <v>9563</v>
      </c>
    </row>
    <row r="6390" spans="1:4" x14ac:dyDescent="0.2">
      <c r="A6390" t="s">
        <v>8616</v>
      </c>
      <c r="B6390" t="s">
        <v>2549</v>
      </c>
      <c r="C6390" t="s">
        <v>2563</v>
      </c>
      <c r="D6390" t="s">
        <v>9562</v>
      </c>
    </row>
    <row r="6391" spans="1:4" x14ac:dyDescent="0.2">
      <c r="A6391" t="s">
        <v>8617</v>
      </c>
      <c r="B6391" t="s">
        <v>2549</v>
      </c>
      <c r="C6391" t="s">
        <v>2563</v>
      </c>
      <c r="D6391" t="s">
        <v>9562</v>
      </c>
    </row>
    <row r="6392" spans="1:4" x14ac:dyDescent="0.2">
      <c r="A6392" t="s">
        <v>8618</v>
      </c>
      <c r="B6392" t="s">
        <v>2549</v>
      </c>
      <c r="C6392" t="s">
        <v>2563</v>
      </c>
      <c r="D6392" t="s">
        <v>9562</v>
      </c>
    </row>
    <row r="6393" spans="1:4" x14ac:dyDescent="0.2">
      <c r="A6393" t="s">
        <v>8615</v>
      </c>
      <c r="B6393" t="s">
        <v>2549</v>
      </c>
      <c r="C6393" t="s">
        <v>2563</v>
      </c>
      <c r="D6393" t="s">
        <v>9562</v>
      </c>
    </row>
    <row r="6394" spans="1:4" x14ac:dyDescent="0.2">
      <c r="A6394" t="s">
        <v>8619</v>
      </c>
      <c r="B6394" t="s">
        <v>2549</v>
      </c>
      <c r="C6394" t="s">
        <v>2546</v>
      </c>
      <c r="D6394" t="s">
        <v>9560</v>
      </c>
    </row>
    <row r="6395" spans="1:4" x14ac:dyDescent="0.2">
      <c r="A6395" t="s">
        <v>8620</v>
      </c>
      <c r="B6395" t="s">
        <v>2544</v>
      </c>
      <c r="C6395" t="s">
        <v>2546</v>
      </c>
      <c r="D6395" t="s">
        <v>9561</v>
      </c>
    </row>
    <row r="6396" spans="1:4" x14ac:dyDescent="0.2">
      <c r="A6396" t="s">
        <v>8621</v>
      </c>
      <c r="B6396" t="s">
        <v>2544</v>
      </c>
      <c r="C6396" t="s">
        <v>2546</v>
      </c>
      <c r="D6396" t="s">
        <v>9561</v>
      </c>
    </row>
    <row r="6397" spans="1:4" x14ac:dyDescent="0.2">
      <c r="A6397" t="s">
        <v>8622</v>
      </c>
      <c r="B6397" t="s">
        <v>2549</v>
      </c>
      <c r="C6397" t="s">
        <v>2546</v>
      </c>
      <c r="D6397" t="s">
        <v>9560</v>
      </c>
    </row>
    <row r="6398" spans="1:4" x14ac:dyDescent="0.2">
      <c r="A6398" t="s">
        <v>8623</v>
      </c>
      <c r="B6398" t="s">
        <v>2549</v>
      </c>
      <c r="C6398" t="s">
        <v>2563</v>
      </c>
      <c r="D6398" t="s">
        <v>9562</v>
      </c>
    </row>
    <row r="6399" spans="1:4" x14ac:dyDescent="0.2">
      <c r="A6399" t="s">
        <v>8624</v>
      </c>
      <c r="B6399" t="s">
        <v>2549</v>
      </c>
      <c r="C6399" t="s">
        <v>2563</v>
      </c>
      <c r="D6399" t="s">
        <v>9562</v>
      </c>
    </row>
    <row r="6400" spans="1:4" x14ac:dyDescent="0.2">
      <c r="A6400" t="s">
        <v>8625</v>
      </c>
      <c r="B6400" t="s">
        <v>2544</v>
      </c>
      <c r="C6400" t="s">
        <v>2563</v>
      </c>
      <c r="D6400" t="s">
        <v>9563</v>
      </c>
    </row>
    <row r="6401" spans="1:4" x14ac:dyDescent="0.2">
      <c r="A6401" t="s">
        <v>8626</v>
      </c>
      <c r="B6401" t="s">
        <v>2544</v>
      </c>
      <c r="C6401" t="s">
        <v>2546</v>
      </c>
      <c r="D6401" t="s">
        <v>9561</v>
      </c>
    </row>
    <row r="6402" spans="1:4" x14ac:dyDescent="0.2">
      <c r="A6402" t="s">
        <v>8627</v>
      </c>
      <c r="B6402" t="s">
        <v>2544</v>
      </c>
      <c r="C6402" t="s">
        <v>2546</v>
      </c>
      <c r="D6402" t="s">
        <v>9561</v>
      </c>
    </row>
    <row r="6403" spans="1:4" x14ac:dyDescent="0.2">
      <c r="A6403" t="s">
        <v>8628</v>
      </c>
      <c r="B6403" t="s">
        <v>2544</v>
      </c>
      <c r="C6403" t="s">
        <v>2546</v>
      </c>
      <c r="D6403" t="s">
        <v>9561</v>
      </c>
    </row>
    <row r="6404" spans="1:4" x14ac:dyDescent="0.2">
      <c r="A6404" t="s">
        <v>8629</v>
      </c>
      <c r="B6404" t="s">
        <v>2549</v>
      </c>
      <c r="C6404" t="s">
        <v>2563</v>
      </c>
      <c r="D6404" t="s">
        <v>9562</v>
      </c>
    </row>
    <row r="6405" spans="1:4" x14ac:dyDescent="0.2">
      <c r="A6405" t="s">
        <v>8630</v>
      </c>
      <c r="B6405" t="s">
        <v>2549</v>
      </c>
      <c r="C6405" t="s">
        <v>2563</v>
      </c>
      <c r="D6405" t="s">
        <v>9562</v>
      </c>
    </row>
    <row r="6406" spans="1:4" x14ac:dyDescent="0.2">
      <c r="A6406" t="s">
        <v>8631</v>
      </c>
      <c r="B6406" t="s">
        <v>2549</v>
      </c>
      <c r="C6406" t="s">
        <v>2546</v>
      </c>
      <c r="D6406" t="s">
        <v>9560</v>
      </c>
    </row>
    <row r="6407" spans="1:4" x14ac:dyDescent="0.2">
      <c r="A6407" t="s">
        <v>8632</v>
      </c>
      <c r="B6407" t="s">
        <v>2549</v>
      </c>
      <c r="C6407" t="s">
        <v>2546</v>
      </c>
      <c r="D6407" t="s">
        <v>9560</v>
      </c>
    </row>
    <row r="6408" spans="1:4" x14ac:dyDescent="0.2">
      <c r="A6408" t="s">
        <v>8633</v>
      </c>
      <c r="B6408" t="s">
        <v>2549</v>
      </c>
      <c r="C6408" t="s">
        <v>2546</v>
      </c>
      <c r="D6408" t="s">
        <v>9560</v>
      </c>
    </row>
    <row r="6409" spans="1:4" x14ac:dyDescent="0.2">
      <c r="A6409" t="s">
        <v>8634</v>
      </c>
      <c r="B6409" t="s">
        <v>2549</v>
      </c>
      <c r="C6409" t="s">
        <v>2546</v>
      </c>
      <c r="D6409" t="s">
        <v>9560</v>
      </c>
    </row>
    <row r="6410" spans="1:4" x14ac:dyDescent="0.2">
      <c r="A6410" t="s">
        <v>8635</v>
      </c>
      <c r="B6410" t="s">
        <v>2549</v>
      </c>
      <c r="C6410" t="s">
        <v>2546</v>
      </c>
      <c r="D6410" t="s">
        <v>9560</v>
      </c>
    </row>
    <row r="6411" spans="1:4" x14ac:dyDescent="0.2">
      <c r="A6411" t="s">
        <v>8636</v>
      </c>
      <c r="B6411" t="s">
        <v>2544</v>
      </c>
      <c r="C6411" t="s">
        <v>2546</v>
      </c>
      <c r="D6411" t="s">
        <v>9561</v>
      </c>
    </row>
    <row r="6412" spans="1:4" x14ac:dyDescent="0.2">
      <c r="A6412" t="s">
        <v>8637</v>
      </c>
      <c r="B6412" t="s">
        <v>2544</v>
      </c>
      <c r="C6412" t="s">
        <v>2563</v>
      </c>
      <c r="D6412" t="s">
        <v>9563</v>
      </c>
    </row>
    <row r="6413" spans="1:4" x14ac:dyDescent="0.2">
      <c r="A6413" t="s">
        <v>8638</v>
      </c>
      <c r="B6413" t="s">
        <v>2549</v>
      </c>
      <c r="C6413" t="s">
        <v>2546</v>
      </c>
      <c r="D6413" t="s">
        <v>9560</v>
      </c>
    </row>
    <row r="6414" spans="1:4" x14ac:dyDescent="0.2">
      <c r="A6414" t="s">
        <v>8639</v>
      </c>
      <c r="B6414" t="s">
        <v>2549</v>
      </c>
      <c r="C6414" t="s">
        <v>2563</v>
      </c>
      <c r="D6414" t="s">
        <v>9562</v>
      </c>
    </row>
    <row r="6415" spans="1:4" x14ac:dyDescent="0.2">
      <c r="A6415" t="s">
        <v>8640</v>
      </c>
      <c r="B6415" t="s">
        <v>2549</v>
      </c>
      <c r="C6415" t="s">
        <v>2563</v>
      </c>
      <c r="D6415" t="s">
        <v>9562</v>
      </c>
    </row>
    <row r="6416" spans="1:4" x14ac:dyDescent="0.2">
      <c r="A6416" t="s">
        <v>8641</v>
      </c>
      <c r="B6416" t="s">
        <v>2549</v>
      </c>
      <c r="C6416" t="s">
        <v>2546</v>
      </c>
      <c r="D6416" t="s">
        <v>9560</v>
      </c>
    </row>
    <row r="6417" spans="1:4" x14ac:dyDescent="0.2">
      <c r="A6417" t="s">
        <v>8642</v>
      </c>
      <c r="B6417" t="s">
        <v>2544</v>
      </c>
      <c r="C6417" t="s">
        <v>2546</v>
      </c>
      <c r="D6417" t="s">
        <v>9561</v>
      </c>
    </row>
    <row r="6418" spans="1:4" x14ac:dyDescent="0.2">
      <c r="A6418" t="s">
        <v>8643</v>
      </c>
      <c r="B6418" t="s">
        <v>2544</v>
      </c>
      <c r="C6418" t="s">
        <v>2546</v>
      </c>
      <c r="D6418" t="s">
        <v>9561</v>
      </c>
    </row>
    <row r="6419" spans="1:4" x14ac:dyDescent="0.2">
      <c r="A6419" t="s">
        <v>8644</v>
      </c>
      <c r="B6419" t="s">
        <v>2544</v>
      </c>
      <c r="C6419" t="s">
        <v>2546</v>
      </c>
      <c r="D6419" t="s">
        <v>9561</v>
      </c>
    </row>
    <row r="6420" spans="1:4" x14ac:dyDescent="0.2">
      <c r="A6420" t="s">
        <v>8645</v>
      </c>
      <c r="B6420" t="s">
        <v>2549</v>
      </c>
      <c r="C6420" t="s">
        <v>2546</v>
      </c>
      <c r="D6420" t="s">
        <v>9560</v>
      </c>
    </row>
    <row r="6421" spans="1:4" x14ac:dyDescent="0.2">
      <c r="A6421" t="s">
        <v>8646</v>
      </c>
      <c r="B6421" t="s">
        <v>2544</v>
      </c>
      <c r="C6421" t="s">
        <v>2546</v>
      </c>
      <c r="D6421" t="s">
        <v>9561</v>
      </c>
    </row>
    <row r="6422" spans="1:4" x14ac:dyDescent="0.2">
      <c r="A6422" t="s">
        <v>8647</v>
      </c>
      <c r="B6422" t="s">
        <v>2549</v>
      </c>
      <c r="C6422" t="s">
        <v>2546</v>
      </c>
      <c r="D6422" t="s">
        <v>9560</v>
      </c>
    </row>
    <row r="6423" spans="1:4" x14ac:dyDescent="0.2">
      <c r="A6423" t="s">
        <v>8648</v>
      </c>
      <c r="B6423" t="s">
        <v>2549</v>
      </c>
      <c r="C6423" t="s">
        <v>2546</v>
      </c>
      <c r="D6423" t="s">
        <v>9560</v>
      </c>
    </row>
    <row r="6424" spans="1:4" x14ac:dyDescent="0.2">
      <c r="A6424" t="s">
        <v>8649</v>
      </c>
      <c r="B6424" t="s">
        <v>2549</v>
      </c>
      <c r="C6424" t="s">
        <v>2546</v>
      </c>
      <c r="D6424" t="s">
        <v>9560</v>
      </c>
    </row>
    <row r="6425" spans="1:4" x14ac:dyDescent="0.2">
      <c r="A6425" t="s">
        <v>8650</v>
      </c>
      <c r="B6425" t="s">
        <v>2549</v>
      </c>
      <c r="C6425" t="s">
        <v>2546</v>
      </c>
      <c r="D6425" t="s">
        <v>9560</v>
      </c>
    </row>
    <row r="6426" spans="1:4" x14ac:dyDescent="0.2">
      <c r="A6426" t="s">
        <v>8651</v>
      </c>
      <c r="B6426" t="s">
        <v>2544</v>
      </c>
      <c r="C6426" t="s">
        <v>2546</v>
      </c>
      <c r="D6426" t="s">
        <v>9561</v>
      </c>
    </row>
    <row r="6427" spans="1:4" x14ac:dyDescent="0.2">
      <c r="A6427" t="s">
        <v>8652</v>
      </c>
      <c r="B6427" t="s">
        <v>2549</v>
      </c>
      <c r="C6427" t="s">
        <v>2546</v>
      </c>
      <c r="D6427" t="s">
        <v>9560</v>
      </c>
    </row>
    <row r="6428" spans="1:4" x14ac:dyDescent="0.2">
      <c r="A6428" t="s">
        <v>8653</v>
      </c>
      <c r="B6428" t="s">
        <v>2549</v>
      </c>
      <c r="C6428" t="s">
        <v>2563</v>
      </c>
      <c r="D6428" t="s">
        <v>9562</v>
      </c>
    </row>
    <row r="6429" spans="1:4" x14ac:dyDescent="0.2">
      <c r="A6429" t="s">
        <v>8654</v>
      </c>
      <c r="B6429" t="s">
        <v>2549</v>
      </c>
      <c r="C6429" t="s">
        <v>2546</v>
      </c>
      <c r="D6429" t="s">
        <v>9560</v>
      </c>
    </row>
    <row r="6430" spans="1:4" x14ac:dyDescent="0.2">
      <c r="A6430" t="s">
        <v>8655</v>
      </c>
      <c r="B6430" t="s">
        <v>2549</v>
      </c>
      <c r="C6430" t="s">
        <v>2563</v>
      </c>
      <c r="D6430" t="s">
        <v>9562</v>
      </c>
    </row>
    <row r="6431" spans="1:4" x14ac:dyDescent="0.2">
      <c r="A6431" t="s">
        <v>8656</v>
      </c>
      <c r="B6431" t="s">
        <v>2544</v>
      </c>
      <c r="C6431" t="s">
        <v>2546</v>
      </c>
      <c r="D6431" t="s">
        <v>9561</v>
      </c>
    </row>
    <row r="6432" spans="1:4" x14ac:dyDescent="0.2">
      <c r="A6432" t="s">
        <v>8657</v>
      </c>
      <c r="B6432" t="s">
        <v>2549</v>
      </c>
      <c r="C6432" t="s">
        <v>2546</v>
      </c>
      <c r="D6432" t="s">
        <v>9560</v>
      </c>
    </row>
    <row r="6433" spans="1:4" x14ac:dyDescent="0.2">
      <c r="A6433" t="s">
        <v>8658</v>
      </c>
      <c r="B6433" t="s">
        <v>2544</v>
      </c>
      <c r="C6433" t="s">
        <v>2546</v>
      </c>
      <c r="D6433" t="s">
        <v>9561</v>
      </c>
    </row>
    <row r="6434" spans="1:4" x14ac:dyDescent="0.2">
      <c r="A6434" t="s">
        <v>8659</v>
      </c>
      <c r="B6434" t="s">
        <v>2549</v>
      </c>
      <c r="C6434" t="s">
        <v>2563</v>
      </c>
      <c r="D6434" t="s">
        <v>9562</v>
      </c>
    </row>
    <row r="6435" spans="1:4" x14ac:dyDescent="0.2">
      <c r="A6435" t="s">
        <v>8660</v>
      </c>
      <c r="B6435" t="s">
        <v>2549</v>
      </c>
      <c r="C6435" t="s">
        <v>2546</v>
      </c>
      <c r="D6435" t="s">
        <v>9560</v>
      </c>
    </row>
    <row r="6436" spans="1:4" x14ac:dyDescent="0.2">
      <c r="A6436" t="s">
        <v>8661</v>
      </c>
      <c r="B6436" t="s">
        <v>2549</v>
      </c>
      <c r="C6436" t="s">
        <v>2546</v>
      </c>
      <c r="D6436" t="s">
        <v>9560</v>
      </c>
    </row>
    <row r="6437" spans="1:4" x14ac:dyDescent="0.2">
      <c r="A6437" t="s">
        <v>8662</v>
      </c>
      <c r="B6437" t="s">
        <v>2549</v>
      </c>
      <c r="C6437" t="s">
        <v>2546</v>
      </c>
      <c r="D6437" t="s">
        <v>9560</v>
      </c>
    </row>
    <row r="6438" spans="1:4" x14ac:dyDescent="0.2">
      <c r="A6438" t="s">
        <v>8663</v>
      </c>
      <c r="B6438" t="s">
        <v>2549</v>
      </c>
      <c r="C6438" t="s">
        <v>2546</v>
      </c>
      <c r="D6438" t="s">
        <v>9560</v>
      </c>
    </row>
    <row r="6439" spans="1:4" x14ac:dyDescent="0.2">
      <c r="A6439" t="s">
        <v>8664</v>
      </c>
      <c r="B6439" t="s">
        <v>2544</v>
      </c>
      <c r="C6439" t="s">
        <v>2546</v>
      </c>
      <c r="D6439" t="s">
        <v>9561</v>
      </c>
    </row>
    <row r="6440" spans="1:4" x14ac:dyDescent="0.2">
      <c r="A6440" t="s">
        <v>8665</v>
      </c>
      <c r="B6440" t="s">
        <v>2544</v>
      </c>
      <c r="C6440" t="s">
        <v>2546</v>
      </c>
      <c r="D6440" t="s">
        <v>9561</v>
      </c>
    </row>
    <row r="6441" spans="1:4" x14ac:dyDescent="0.2">
      <c r="A6441" t="s">
        <v>8667</v>
      </c>
      <c r="B6441" t="s">
        <v>2549</v>
      </c>
      <c r="C6441" t="s">
        <v>2546</v>
      </c>
      <c r="D6441" t="s">
        <v>9560</v>
      </c>
    </row>
    <row r="6442" spans="1:4" x14ac:dyDescent="0.2">
      <c r="A6442" t="s">
        <v>8666</v>
      </c>
      <c r="B6442" t="s">
        <v>2549</v>
      </c>
      <c r="C6442" t="s">
        <v>2546</v>
      </c>
      <c r="D6442" t="s">
        <v>9560</v>
      </c>
    </row>
    <row r="6443" spans="1:4" x14ac:dyDescent="0.2">
      <c r="A6443" t="s">
        <v>8668</v>
      </c>
      <c r="B6443" t="s">
        <v>2549</v>
      </c>
      <c r="C6443" t="s">
        <v>2546</v>
      </c>
      <c r="D6443" t="s">
        <v>9560</v>
      </c>
    </row>
    <row r="6444" spans="1:4" x14ac:dyDescent="0.2">
      <c r="A6444" t="s">
        <v>8669</v>
      </c>
      <c r="B6444" t="s">
        <v>2549</v>
      </c>
      <c r="C6444" t="s">
        <v>2546</v>
      </c>
      <c r="D6444" t="s">
        <v>9560</v>
      </c>
    </row>
    <row r="6445" spans="1:4" x14ac:dyDescent="0.2">
      <c r="A6445" t="s">
        <v>8670</v>
      </c>
      <c r="B6445" t="s">
        <v>2549</v>
      </c>
      <c r="C6445" t="s">
        <v>2546</v>
      </c>
      <c r="D6445" t="s">
        <v>9560</v>
      </c>
    </row>
    <row r="6446" spans="1:4" x14ac:dyDescent="0.2">
      <c r="A6446" t="s">
        <v>8671</v>
      </c>
      <c r="B6446" t="s">
        <v>2544</v>
      </c>
      <c r="C6446" t="s">
        <v>2546</v>
      </c>
      <c r="D6446" t="s">
        <v>9561</v>
      </c>
    </row>
    <row r="6447" spans="1:4" x14ac:dyDescent="0.2">
      <c r="A6447" t="s">
        <v>8672</v>
      </c>
      <c r="B6447" t="s">
        <v>2544</v>
      </c>
      <c r="C6447" t="s">
        <v>2563</v>
      </c>
      <c r="D6447" t="s">
        <v>9563</v>
      </c>
    </row>
    <row r="6448" spans="1:4" x14ac:dyDescent="0.2">
      <c r="A6448" t="s">
        <v>8673</v>
      </c>
      <c r="B6448" t="s">
        <v>2544</v>
      </c>
      <c r="C6448" t="s">
        <v>2563</v>
      </c>
      <c r="D6448" t="s">
        <v>9563</v>
      </c>
    </row>
    <row r="6449" spans="1:4" x14ac:dyDescent="0.2">
      <c r="A6449" t="s">
        <v>8674</v>
      </c>
      <c r="B6449" t="s">
        <v>2549</v>
      </c>
      <c r="C6449" t="s">
        <v>2546</v>
      </c>
      <c r="D6449" t="s">
        <v>9560</v>
      </c>
    </row>
    <row r="6450" spans="1:4" x14ac:dyDescent="0.2">
      <c r="A6450" t="s">
        <v>8675</v>
      </c>
      <c r="B6450" t="s">
        <v>2549</v>
      </c>
      <c r="C6450" t="s">
        <v>2546</v>
      </c>
      <c r="D6450" t="s">
        <v>9560</v>
      </c>
    </row>
    <row r="6451" spans="1:4" x14ac:dyDescent="0.2">
      <c r="A6451" t="s">
        <v>8676</v>
      </c>
      <c r="B6451" t="s">
        <v>2549</v>
      </c>
      <c r="C6451" t="s">
        <v>2546</v>
      </c>
      <c r="D6451" t="s">
        <v>9560</v>
      </c>
    </row>
    <row r="6452" spans="1:4" x14ac:dyDescent="0.2">
      <c r="A6452" t="s">
        <v>8677</v>
      </c>
      <c r="B6452" t="s">
        <v>2549</v>
      </c>
      <c r="C6452" t="s">
        <v>2546</v>
      </c>
      <c r="D6452" t="s">
        <v>9560</v>
      </c>
    </row>
    <row r="6453" spans="1:4" x14ac:dyDescent="0.2">
      <c r="A6453" t="s">
        <v>8678</v>
      </c>
      <c r="B6453" t="s">
        <v>2544</v>
      </c>
      <c r="C6453" t="s">
        <v>2546</v>
      </c>
      <c r="D6453" t="s">
        <v>9561</v>
      </c>
    </row>
    <row r="6454" spans="1:4" x14ac:dyDescent="0.2">
      <c r="A6454" t="s">
        <v>8679</v>
      </c>
      <c r="B6454" t="s">
        <v>2544</v>
      </c>
      <c r="C6454" t="s">
        <v>2546</v>
      </c>
      <c r="D6454" t="s">
        <v>9561</v>
      </c>
    </row>
    <row r="6455" spans="1:4" x14ac:dyDescent="0.2">
      <c r="A6455" t="s">
        <v>8680</v>
      </c>
      <c r="B6455" t="s">
        <v>2549</v>
      </c>
      <c r="C6455" t="s">
        <v>2546</v>
      </c>
      <c r="D6455" t="s">
        <v>9560</v>
      </c>
    </row>
    <row r="6456" spans="1:4" x14ac:dyDescent="0.2">
      <c r="A6456" t="s">
        <v>8681</v>
      </c>
      <c r="B6456" t="s">
        <v>2544</v>
      </c>
      <c r="C6456" t="s">
        <v>2563</v>
      </c>
      <c r="D6456" t="s">
        <v>9563</v>
      </c>
    </row>
    <row r="6457" spans="1:4" x14ac:dyDescent="0.2">
      <c r="A6457" t="s">
        <v>8682</v>
      </c>
      <c r="B6457" t="s">
        <v>2544</v>
      </c>
      <c r="C6457" t="s">
        <v>2563</v>
      </c>
      <c r="D6457" t="s">
        <v>9563</v>
      </c>
    </row>
    <row r="6458" spans="1:4" x14ac:dyDescent="0.2">
      <c r="A6458" t="s">
        <v>8683</v>
      </c>
      <c r="B6458" t="s">
        <v>2544</v>
      </c>
      <c r="C6458" t="s">
        <v>2563</v>
      </c>
      <c r="D6458" t="s">
        <v>9563</v>
      </c>
    </row>
    <row r="6459" spans="1:4" x14ac:dyDescent="0.2">
      <c r="A6459" t="s">
        <v>8684</v>
      </c>
      <c r="B6459" t="s">
        <v>2549</v>
      </c>
      <c r="C6459" t="s">
        <v>2546</v>
      </c>
      <c r="D6459" t="s">
        <v>9560</v>
      </c>
    </row>
    <row r="6460" spans="1:4" x14ac:dyDescent="0.2">
      <c r="A6460" t="s">
        <v>8685</v>
      </c>
      <c r="B6460" t="s">
        <v>2549</v>
      </c>
      <c r="C6460" t="s">
        <v>2546</v>
      </c>
      <c r="D6460" t="s">
        <v>9560</v>
      </c>
    </row>
    <row r="6461" spans="1:4" x14ac:dyDescent="0.2">
      <c r="A6461" t="s">
        <v>8686</v>
      </c>
      <c r="B6461" t="s">
        <v>2549</v>
      </c>
      <c r="C6461" t="s">
        <v>2546</v>
      </c>
      <c r="D6461" t="s">
        <v>9560</v>
      </c>
    </row>
    <row r="6462" spans="1:4" x14ac:dyDescent="0.2">
      <c r="A6462" t="s">
        <v>8687</v>
      </c>
      <c r="B6462" t="s">
        <v>2544</v>
      </c>
      <c r="C6462" t="s">
        <v>2546</v>
      </c>
      <c r="D6462" t="s">
        <v>9561</v>
      </c>
    </row>
    <row r="6463" spans="1:4" x14ac:dyDescent="0.2">
      <c r="A6463" t="s">
        <v>8688</v>
      </c>
      <c r="B6463" t="s">
        <v>2549</v>
      </c>
      <c r="C6463" t="s">
        <v>2546</v>
      </c>
      <c r="D6463" t="s">
        <v>9560</v>
      </c>
    </row>
    <row r="6464" spans="1:4" x14ac:dyDescent="0.2">
      <c r="A6464" t="s">
        <v>8689</v>
      </c>
      <c r="B6464" t="s">
        <v>2549</v>
      </c>
      <c r="C6464" t="s">
        <v>2546</v>
      </c>
      <c r="D6464" t="s">
        <v>9560</v>
      </c>
    </row>
    <row r="6465" spans="1:4" x14ac:dyDescent="0.2">
      <c r="A6465" t="s">
        <v>8690</v>
      </c>
      <c r="B6465" t="s">
        <v>2549</v>
      </c>
      <c r="C6465" t="s">
        <v>2546</v>
      </c>
      <c r="D6465" t="s">
        <v>9560</v>
      </c>
    </row>
    <row r="6466" spans="1:4" x14ac:dyDescent="0.2">
      <c r="A6466" t="s">
        <v>8691</v>
      </c>
      <c r="B6466" t="s">
        <v>2549</v>
      </c>
      <c r="C6466" t="s">
        <v>2546</v>
      </c>
      <c r="D6466" t="s">
        <v>9560</v>
      </c>
    </row>
    <row r="6467" spans="1:4" x14ac:dyDescent="0.2">
      <c r="A6467" t="s">
        <v>8692</v>
      </c>
      <c r="B6467" t="s">
        <v>2549</v>
      </c>
      <c r="C6467" t="s">
        <v>2546</v>
      </c>
      <c r="D6467" t="s">
        <v>9560</v>
      </c>
    </row>
    <row r="6468" spans="1:4" x14ac:dyDescent="0.2">
      <c r="A6468" t="s">
        <v>8693</v>
      </c>
      <c r="B6468" t="s">
        <v>2544</v>
      </c>
      <c r="C6468" t="s">
        <v>2546</v>
      </c>
      <c r="D6468" t="s">
        <v>9561</v>
      </c>
    </row>
    <row r="6469" spans="1:4" x14ac:dyDescent="0.2">
      <c r="A6469" t="s">
        <v>8694</v>
      </c>
      <c r="B6469" t="s">
        <v>2544</v>
      </c>
      <c r="C6469" t="s">
        <v>2546</v>
      </c>
      <c r="D6469" t="s">
        <v>9561</v>
      </c>
    </row>
    <row r="6470" spans="1:4" x14ac:dyDescent="0.2">
      <c r="A6470" t="s">
        <v>8695</v>
      </c>
      <c r="B6470" t="s">
        <v>2544</v>
      </c>
      <c r="C6470" t="s">
        <v>2546</v>
      </c>
      <c r="D6470" t="s">
        <v>9561</v>
      </c>
    </row>
    <row r="6471" spans="1:4" x14ac:dyDescent="0.2">
      <c r="A6471" t="s">
        <v>8696</v>
      </c>
      <c r="B6471" t="s">
        <v>2549</v>
      </c>
      <c r="C6471" t="s">
        <v>2546</v>
      </c>
      <c r="D6471" t="s">
        <v>9560</v>
      </c>
    </row>
    <row r="6472" spans="1:4" x14ac:dyDescent="0.2">
      <c r="A6472" t="s">
        <v>8697</v>
      </c>
      <c r="B6472" t="s">
        <v>2544</v>
      </c>
      <c r="C6472" t="s">
        <v>2546</v>
      </c>
      <c r="D6472" t="s">
        <v>9561</v>
      </c>
    </row>
    <row r="6473" spans="1:4" x14ac:dyDescent="0.2">
      <c r="A6473" t="s">
        <v>8698</v>
      </c>
      <c r="B6473" t="s">
        <v>2544</v>
      </c>
      <c r="C6473" t="s">
        <v>2546</v>
      </c>
      <c r="D6473" t="s">
        <v>9561</v>
      </c>
    </row>
    <row r="6474" spans="1:4" x14ac:dyDescent="0.2">
      <c r="A6474" t="s">
        <v>8699</v>
      </c>
      <c r="B6474" t="s">
        <v>2544</v>
      </c>
      <c r="C6474" t="s">
        <v>2563</v>
      </c>
      <c r="D6474" t="s">
        <v>9563</v>
      </c>
    </row>
    <row r="6475" spans="1:4" x14ac:dyDescent="0.2">
      <c r="A6475" t="s">
        <v>8700</v>
      </c>
      <c r="B6475" t="s">
        <v>2549</v>
      </c>
      <c r="C6475" t="s">
        <v>2546</v>
      </c>
      <c r="D6475" t="s">
        <v>9560</v>
      </c>
    </row>
    <row r="6476" spans="1:4" x14ac:dyDescent="0.2">
      <c r="A6476" t="s">
        <v>8701</v>
      </c>
      <c r="B6476" t="s">
        <v>2544</v>
      </c>
      <c r="C6476" t="s">
        <v>2546</v>
      </c>
      <c r="D6476" t="s">
        <v>9561</v>
      </c>
    </row>
    <row r="6477" spans="1:4" x14ac:dyDescent="0.2">
      <c r="A6477" t="s">
        <v>8702</v>
      </c>
      <c r="B6477" t="s">
        <v>2544</v>
      </c>
      <c r="C6477" t="s">
        <v>2546</v>
      </c>
      <c r="D6477" t="s">
        <v>9561</v>
      </c>
    </row>
    <row r="6478" spans="1:4" x14ac:dyDescent="0.2">
      <c r="A6478" t="s">
        <v>8703</v>
      </c>
      <c r="B6478" t="s">
        <v>2549</v>
      </c>
      <c r="C6478" t="s">
        <v>2546</v>
      </c>
      <c r="D6478" t="s">
        <v>9560</v>
      </c>
    </row>
    <row r="6479" spans="1:4" x14ac:dyDescent="0.2">
      <c r="A6479" t="s">
        <v>8704</v>
      </c>
      <c r="B6479" t="s">
        <v>2544</v>
      </c>
      <c r="C6479" t="s">
        <v>2546</v>
      </c>
      <c r="D6479" t="s">
        <v>9561</v>
      </c>
    </row>
    <row r="6480" spans="1:4" x14ac:dyDescent="0.2">
      <c r="A6480" t="s">
        <v>8705</v>
      </c>
      <c r="B6480" t="s">
        <v>2544</v>
      </c>
      <c r="C6480" t="s">
        <v>2546</v>
      </c>
      <c r="D6480" t="s">
        <v>9561</v>
      </c>
    </row>
    <row r="6481" spans="1:4" x14ac:dyDescent="0.2">
      <c r="A6481" t="s">
        <v>8706</v>
      </c>
      <c r="B6481" t="s">
        <v>2549</v>
      </c>
      <c r="C6481" t="s">
        <v>2546</v>
      </c>
      <c r="D6481" t="s">
        <v>9560</v>
      </c>
    </row>
    <row r="6482" spans="1:4" x14ac:dyDescent="0.2">
      <c r="A6482" t="s">
        <v>8707</v>
      </c>
      <c r="B6482" t="s">
        <v>2549</v>
      </c>
      <c r="C6482" t="s">
        <v>2546</v>
      </c>
      <c r="D6482" t="s">
        <v>9560</v>
      </c>
    </row>
    <row r="6483" spans="1:4" x14ac:dyDescent="0.2">
      <c r="A6483" t="s">
        <v>8708</v>
      </c>
      <c r="B6483" t="s">
        <v>2549</v>
      </c>
      <c r="C6483" t="s">
        <v>2546</v>
      </c>
      <c r="D6483" t="s">
        <v>9560</v>
      </c>
    </row>
    <row r="6484" spans="1:4" x14ac:dyDescent="0.2">
      <c r="A6484" t="s">
        <v>8709</v>
      </c>
      <c r="B6484" t="s">
        <v>2549</v>
      </c>
      <c r="C6484" t="s">
        <v>2546</v>
      </c>
      <c r="D6484" t="s">
        <v>9560</v>
      </c>
    </row>
    <row r="6485" spans="1:4" x14ac:dyDescent="0.2">
      <c r="A6485" t="s">
        <v>8710</v>
      </c>
      <c r="B6485" t="s">
        <v>2544</v>
      </c>
      <c r="C6485" t="s">
        <v>2546</v>
      </c>
      <c r="D6485" t="s">
        <v>9561</v>
      </c>
    </row>
    <row r="6486" spans="1:4" x14ac:dyDescent="0.2">
      <c r="A6486" t="s">
        <v>8711</v>
      </c>
      <c r="B6486" t="s">
        <v>2544</v>
      </c>
      <c r="C6486" t="s">
        <v>2546</v>
      </c>
      <c r="D6486" t="s">
        <v>9561</v>
      </c>
    </row>
    <row r="6487" spans="1:4" x14ac:dyDescent="0.2">
      <c r="A6487" t="s">
        <v>8712</v>
      </c>
      <c r="B6487" t="s">
        <v>2549</v>
      </c>
      <c r="C6487" t="s">
        <v>2546</v>
      </c>
      <c r="D6487" t="s">
        <v>9560</v>
      </c>
    </row>
    <row r="6488" spans="1:4" x14ac:dyDescent="0.2">
      <c r="A6488" t="s">
        <v>8713</v>
      </c>
      <c r="B6488" t="s">
        <v>2549</v>
      </c>
      <c r="C6488" t="s">
        <v>2546</v>
      </c>
      <c r="D6488" t="s">
        <v>9560</v>
      </c>
    </row>
    <row r="6489" spans="1:4" x14ac:dyDescent="0.2">
      <c r="A6489" t="s">
        <v>8714</v>
      </c>
      <c r="B6489" t="s">
        <v>2549</v>
      </c>
      <c r="C6489" t="s">
        <v>2563</v>
      </c>
      <c r="D6489" t="s">
        <v>9562</v>
      </c>
    </row>
    <row r="6490" spans="1:4" x14ac:dyDescent="0.2">
      <c r="A6490" t="s">
        <v>8715</v>
      </c>
      <c r="B6490" t="s">
        <v>2549</v>
      </c>
      <c r="C6490" t="s">
        <v>2546</v>
      </c>
      <c r="D6490" t="s">
        <v>9560</v>
      </c>
    </row>
    <row r="6491" spans="1:4" x14ac:dyDescent="0.2">
      <c r="A6491" t="s">
        <v>8716</v>
      </c>
      <c r="B6491" t="s">
        <v>2549</v>
      </c>
      <c r="C6491" t="s">
        <v>2546</v>
      </c>
      <c r="D6491" t="s">
        <v>9560</v>
      </c>
    </row>
    <row r="6492" spans="1:4" x14ac:dyDescent="0.2">
      <c r="A6492" t="s">
        <v>8717</v>
      </c>
      <c r="B6492" t="s">
        <v>2549</v>
      </c>
      <c r="C6492" t="s">
        <v>2546</v>
      </c>
      <c r="D6492" t="s">
        <v>9560</v>
      </c>
    </row>
    <row r="6493" spans="1:4" x14ac:dyDescent="0.2">
      <c r="A6493" t="s">
        <v>8718</v>
      </c>
      <c r="B6493" t="s">
        <v>2549</v>
      </c>
      <c r="C6493" t="s">
        <v>2546</v>
      </c>
      <c r="D6493" t="s">
        <v>9560</v>
      </c>
    </row>
    <row r="6494" spans="1:4" x14ac:dyDescent="0.2">
      <c r="A6494" t="s">
        <v>8719</v>
      </c>
      <c r="B6494" t="s">
        <v>2549</v>
      </c>
      <c r="C6494" t="s">
        <v>2546</v>
      </c>
      <c r="D6494" t="s">
        <v>9560</v>
      </c>
    </row>
    <row r="6495" spans="1:4" x14ac:dyDescent="0.2">
      <c r="A6495" t="s">
        <v>8720</v>
      </c>
      <c r="B6495" t="s">
        <v>2544</v>
      </c>
      <c r="C6495" t="s">
        <v>2546</v>
      </c>
      <c r="D6495" t="s">
        <v>9561</v>
      </c>
    </row>
    <row r="6496" spans="1:4" x14ac:dyDescent="0.2">
      <c r="A6496" t="s">
        <v>8721</v>
      </c>
      <c r="B6496" t="s">
        <v>2544</v>
      </c>
      <c r="C6496" t="s">
        <v>2546</v>
      </c>
      <c r="D6496" t="s">
        <v>9561</v>
      </c>
    </row>
    <row r="6497" spans="1:4" x14ac:dyDescent="0.2">
      <c r="A6497" t="s">
        <v>8722</v>
      </c>
      <c r="B6497" t="s">
        <v>2549</v>
      </c>
      <c r="C6497" t="s">
        <v>2563</v>
      </c>
      <c r="D6497" t="s">
        <v>9562</v>
      </c>
    </row>
    <row r="6498" spans="1:4" x14ac:dyDescent="0.2">
      <c r="A6498" t="s">
        <v>8723</v>
      </c>
      <c r="B6498" t="s">
        <v>2544</v>
      </c>
      <c r="C6498" t="s">
        <v>2546</v>
      </c>
      <c r="D6498" t="s">
        <v>9561</v>
      </c>
    </row>
    <row r="6499" spans="1:4" x14ac:dyDescent="0.2">
      <c r="A6499" t="s">
        <v>8724</v>
      </c>
      <c r="B6499" t="s">
        <v>2544</v>
      </c>
      <c r="C6499" t="s">
        <v>2546</v>
      </c>
      <c r="D6499" t="s">
        <v>9561</v>
      </c>
    </row>
    <row r="6500" spans="1:4" x14ac:dyDescent="0.2">
      <c r="A6500" t="s">
        <v>8725</v>
      </c>
      <c r="B6500" t="s">
        <v>2549</v>
      </c>
      <c r="C6500" t="s">
        <v>2546</v>
      </c>
      <c r="D6500" t="s">
        <v>9560</v>
      </c>
    </row>
    <row r="6501" spans="1:4" x14ac:dyDescent="0.2">
      <c r="A6501" t="s">
        <v>8726</v>
      </c>
      <c r="B6501" t="s">
        <v>2549</v>
      </c>
      <c r="C6501" t="s">
        <v>2563</v>
      </c>
      <c r="D6501" t="s">
        <v>9562</v>
      </c>
    </row>
    <row r="6502" spans="1:4" x14ac:dyDescent="0.2">
      <c r="A6502" t="s">
        <v>8727</v>
      </c>
      <c r="B6502" t="s">
        <v>2549</v>
      </c>
      <c r="C6502" t="s">
        <v>2563</v>
      </c>
      <c r="D6502" t="s">
        <v>9562</v>
      </c>
    </row>
    <row r="6503" spans="1:4" x14ac:dyDescent="0.2">
      <c r="A6503" t="s">
        <v>8728</v>
      </c>
      <c r="B6503" t="s">
        <v>2549</v>
      </c>
      <c r="C6503" t="s">
        <v>2546</v>
      </c>
      <c r="D6503" t="s">
        <v>9560</v>
      </c>
    </row>
    <row r="6504" spans="1:4" x14ac:dyDescent="0.2">
      <c r="A6504" t="s">
        <v>8729</v>
      </c>
      <c r="B6504" t="s">
        <v>2544</v>
      </c>
      <c r="C6504" t="s">
        <v>2546</v>
      </c>
      <c r="D6504" t="s">
        <v>9561</v>
      </c>
    </row>
    <row r="6505" spans="1:4" x14ac:dyDescent="0.2">
      <c r="A6505" t="s">
        <v>8730</v>
      </c>
      <c r="B6505" t="s">
        <v>2549</v>
      </c>
      <c r="C6505" t="s">
        <v>2546</v>
      </c>
      <c r="D6505" t="s">
        <v>9560</v>
      </c>
    </row>
    <row r="6506" spans="1:4" x14ac:dyDescent="0.2">
      <c r="A6506" t="s">
        <v>8731</v>
      </c>
      <c r="B6506" t="s">
        <v>2549</v>
      </c>
      <c r="C6506" t="s">
        <v>2546</v>
      </c>
      <c r="D6506" t="s">
        <v>9560</v>
      </c>
    </row>
    <row r="6507" spans="1:4" x14ac:dyDescent="0.2">
      <c r="A6507" t="s">
        <v>8732</v>
      </c>
      <c r="B6507" t="s">
        <v>2549</v>
      </c>
      <c r="C6507" t="s">
        <v>2546</v>
      </c>
      <c r="D6507" t="s">
        <v>9560</v>
      </c>
    </row>
    <row r="6508" spans="1:4" x14ac:dyDescent="0.2">
      <c r="A6508" t="s">
        <v>8733</v>
      </c>
      <c r="B6508" t="s">
        <v>2549</v>
      </c>
      <c r="C6508" t="s">
        <v>2546</v>
      </c>
      <c r="D6508" t="s">
        <v>9560</v>
      </c>
    </row>
    <row r="6509" spans="1:4" x14ac:dyDescent="0.2">
      <c r="A6509" t="s">
        <v>8734</v>
      </c>
      <c r="B6509" t="s">
        <v>2549</v>
      </c>
      <c r="C6509" t="s">
        <v>2546</v>
      </c>
      <c r="D6509" t="s">
        <v>9560</v>
      </c>
    </row>
    <row r="6510" spans="1:4" x14ac:dyDescent="0.2">
      <c r="A6510" t="s">
        <v>8735</v>
      </c>
      <c r="B6510" t="s">
        <v>2549</v>
      </c>
      <c r="C6510" t="s">
        <v>2546</v>
      </c>
      <c r="D6510" t="s">
        <v>9560</v>
      </c>
    </row>
    <row r="6511" spans="1:4" x14ac:dyDescent="0.2">
      <c r="A6511" t="s">
        <v>8736</v>
      </c>
      <c r="B6511" t="s">
        <v>2549</v>
      </c>
      <c r="C6511" t="s">
        <v>2546</v>
      </c>
      <c r="D6511" t="s">
        <v>9560</v>
      </c>
    </row>
    <row r="6512" spans="1:4" x14ac:dyDescent="0.2">
      <c r="A6512" t="s">
        <v>8737</v>
      </c>
      <c r="B6512" t="s">
        <v>2544</v>
      </c>
      <c r="C6512" t="s">
        <v>2546</v>
      </c>
      <c r="D6512" t="s">
        <v>9561</v>
      </c>
    </row>
    <row r="6513" spans="1:4" x14ac:dyDescent="0.2">
      <c r="A6513" t="s">
        <v>8738</v>
      </c>
      <c r="B6513" t="s">
        <v>2549</v>
      </c>
      <c r="C6513" t="s">
        <v>2546</v>
      </c>
      <c r="D6513" t="s">
        <v>9560</v>
      </c>
    </row>
    <row r="6514" spans="1:4" x14ac:dyDescent="0.2">
      <c r="A6514" t="s">
        <v>8739</v>
      </c>
      <c r="B6514" t="s">
        <v>2544</v>
      </c>
      <c r="C6514" t="s">
        <v>2563</v>
      </c>
      <c r="D6514" t="s">
        <v>9563</v>
      </c>
    </row>
    <row r="6515" spans="1:4" x14ac:dyDescent="0.2">
      <c r="A6515" t="s">
        <v>8740</v>
      </c>
      <c r="B6515" t="s">
        <v>2549</v>
      </c>
      <c r="C6515" t="s">
        <v>2546</v>
      </c>
      <c r="D6515" t="s">
        <v>9560</v>
      </c>
    </row>
    <row r="6516" spans="1:4" x14ac:dyDescent="0.2">
      <c r="A6516" t="s">
        <v>8741</v>
      </c>
      <c r="B6516" t="s">
        <v>2544</v>
      </c>
      <c r="C6516" t="s">
        <v>2546</v>
      </c>
      <c r="D6516" t="s">
        <v>9561</v>
      </c>
    </row>
    <row r="6517" spans="1:4" x14ac:dyDescent="0.2">
      <c r="A6517" t="s">
        <v>8742</v>
      </c>
      <c r="B6517" t="s">
        <v>2544</v>
      </c>
      <c r="C6517" t="s">
        <v>2546</v>
      </c>
      <c r="D6517" t="s">
        <v>9561</v>
      </c>
    </row>
    <row r="6518" spans="1:4" x14ac:dyDescent="0.2">
      <c r="A6518" t="s">
        <v>8743</v>
      </c>
      <c r="B6518" t="s">
        <v>2549</v>
      </c>
      <c r="C6518" t="s">
        <v>2546</v>
      </c>
      <c r="D6518" t="s">
        <v>9560</v>
      </c>
    </row>
    <row r="6519" spans="1:4" x14ac:dyDescent="0.2">
      <c r="A6519" t="s">
        <v>8744</v>
      </c>
      <c r="B6519" t="s">
        <v>2544</v>
      </c>
      <c r="C6519" t="s">
        <v>2563</v>
      </c>
      <c r="D6519" t="s">
        <v>9563</v>
      </c>
    </row>
    <row r="6520" spans="1:4" x14ac:dyDescent="0.2">
      <c r="A6520" t="s">
        <v>8745</v>
      </c>
      <c r="B6520" t="s">
        <v>2549</v>
      </c>
      <c r="C6520" t="s">
        <v>2546</v>
      </c>
      <c r="D6520" t="s">
        <v>9560</v>
      </c>
    </row>
    <row r="6521" spans="1:4" x14ac:dyDescent="0.2">
      <c r="A6521" t="s">
        <v>8746</v>
      </c>
      <c r="B6521" t="s">
        <v>2549</v>
      </c>
      <c r="C6521" t="s">
        <v>2546</v>
      </c>
      <c r="D6521" t="s">
        <v>9560</v>
      </c>
    </row>
    <row r="6522" spans="1:4" x14ac:dyDescent="0.2">
      <c r="A6522" t="s">
        <v>8747</v>
      </c>
      <c r="B6522" t="s">
        <v>2549</v>
      </c>
      <c r="C6522" t="s">
        <v>2546</v>
      </c>
      <c r="D6522" t="s">
        <v>9560</v>
      </c>
    </row>
    <row r="6523" spans="1:4" x14ac:dyDescent="0.2">
      <c r="A6523" t="s">
        <v>8748</v>
      </c>
      <c r="B6523" t="s">
        <v>2549</v>
      </c>
      <c r="C6523" t="s">
        <v>2563</v>
      </c>
      <c r="D6523" t="s">
        <v>9562</v>
      </c>
    </row>
    <row r="6524" spans="1:4" x14ac:dyDescent="0.2">
      <c r="A6524" t="s">
        <v>8749</v>
      </c>
      <c r="B6524" t="s">
        <v>2549</v>
      </c>
      <c r="C6524" t="s">
        <v>2546</v>
      </c>
      <c r="D6524" t="s">
        <v>9560</v>
      </c>
    </row>
    <row r="6525" spans="1:4" x14ac:dyDescent="0.2">
      <c r="A6525" t="s">
        <v>8750</v>
      </c>
      <c r="B6525" t="s">
        <v>2544</v>
      </c>
      <c r="C6525" t="s">
        <v>2546</v>
      </c>
      <c r="D6525" t="s">
        <v>9561</v>
      </c>
    </row>
    <row r="6526" spans="1:4" x14ac:dyDescent="0.2">
      <c r="A6526" t="s">
        <v>8751</v>
      </c>
      <c r="B6526" t="s">
        <v>2549</v>
      </c>
      <c r="C6526" t="s">
        <v>2546</v>
      </c>
      <c r="D6526" t="s">
        <v>9560</v>
      </c>
    </row>
    <row r="6527" spans="1:4" x14ac:dyDescent="0.2">
      <c r="A6527" t="s">
        <v>8752</v>
      </c>
      <c r="B6527" t="s">
        <v>2549</v>
      </c>
      <c r="C6527" t="s">
        <v>2546</v>
      </c>
      <c r="D6527" t="s">
        <v>9560</v>
      </c>
    </row>
    <row r="6528" spans="1:4" x14ac:dyDescent="0.2">
      <c r="A6528" t="s">
        <v>8753</v>
      </c>
      <c r="B6528" t="s">
        <v>2544</v>
      </c>
      <c r="C6528" t="s">
        <v>2546</v>
      </c>
      <c r="D6528" t="s">
        <v>9561</v>
      </c>
    </row>
    <row r="6529" spans="1:4" x14ac:dyDescent="0.2">
      <c r="A6529" t="s">
        <v>8754</v>
      </c>
      <c r="B6529" t="s">
        <v>2549</v>
      </c>
      <c r="C6529" t="s">
        <v>2546</v>
      </c>
      <c r="D6529" t="s">
        <v>9560</v>
      </c>
    </row>
    <row r="6530" spans="1:4" x14ac:dyDescent="0.2">
      <c r="A6530" t="s">
        <v>8755</v>
      </c>
      <c r="B6530" t="s">
        <v>2549</v>
      </c>
      <c r="C6530" t="s">
        <v>2546</v>
      </c>
      <c r="D6530" t="s">
        <v>9560</v>
      </c>
    </row>
    <row r="6531" spans="1:4" x14ac:dyDescent="0.2">
      <c r="A6531" t="s">
        <v>8756</v>
      </c>
      <c r="B6531" t="s">
        <v>2549</v>
      </c>
      <c r="C6531" t="s">
        <v>2546</v>
      </c>
      <c r="D6531" t="s">
        <v>9560</v>
      </c>
    </row>
    <row r="6532" spans="1:4" x14ac:dyDescent="0.2">
      <c r="A6532" t="s">
        <v>8757</v>
      </c>
      <c r="B6532" t="s">
        <v>2549</v>
      </c>
      <c r="C6532" t="s">
        <v>2546</v>
      </c>
      <c r="D6532" t="s">
        <v>9560</v>
      </c>
    </row>
    <row r="6533" spans="1:4" x14ac:dyDescent="0.2">
      <c r="A6533" t="s">
        <v>8758</v>
      </c>
      <c r="B6533" t="s">
        <v>2544</v>
      </c>
      <c r="C6533" t="s">
        <v>2546</v>
      </c>
      <c r="D6533" t="s">
        <v>9561</v>
      </c>
    </row>
    <row r="6534" spans="1:4" x14ac:dyDescent="0.2">
      <c r="A6534" t="s">
        <v>8759</v>
      </c>
      <c r="B6534" t="s">
        <v>2544</v>
      </c>
      <c r="C6534" t="s">
        <v>2546</v>
      </c>
      <c r="D6534" t="s">
        <v>9561</v>
      </c>
    </row>
    <row r="6535" spans="1:4" x14ac:dyDescent="0.2">
      <c r="A6535" t="s">
        <v>8760</v>
      </c>
      <c r="B6535" t="s">
        <v>2544</v>
      </c>
      <c r="C6535" t="s">
        <v>2546</v>
      </c>
      <c r="D6535" t="s">
        <v>9561</v>
      </c>
    </row>
    <row r="6536" spans="1:4" x14ac:dyDescent="0.2">
      <c r="A6536" t="s">
        <v>8761</v>
      </c>
      <c r="B6536" t="s">
        <v>2544</v>
      </c>
      <c r="C6536" t="s">
        <v>2546</v>
      </c>
      <c r="D6536" t="s">
        <v>9561</v>
      </c>
    </row>
    <row r="6537" spans="1:4" x14ac:dyDescent="0.2">
      <c r="A6537" t="s">
        <v>8762</v>
      </c>
      <c r="B6537" t="s">
        <v>2544</v>
      </c>
      <c r="C6537" t="s">
        <v>2546</v>
      </c>
      <c r="D6537" t="s">
        <v>9561</v>
      </c>
    </row>
    <row r="6538" spans="1:4" x14ac:dyDescent="0.2">
      <c r="A6538" t="s">
        <v>8763</v>
      </c>
      <c r="B6538" t="s">
        <v>2544</v>
      </c>
      <c r="C6538" t="s">
        <v>2546</v>
      </c>
      <c r="D6538" t="s">
        <v>9561</v>
      </c>
    </row>
    <row r="6539" spans="1:4" x14ac:dyDescent="0.2">
      <c r="A6539" t="s">
        <v>8764</v>
      </c>
      <c r="B6539" t="s">
        <v>2544</v>
      </c>
      <c r="C6539" t="s">
        <v>2546</v>
      </c>
      <c r="D6539" t="s">
        <v>9561</v>
      </c>
    </row>
    <row r="6540" spans="1:4" x14ac:dyDescent="0.2">
      <c r="A6540" t="s">
        <v>8765</v>
      </c>
      <c r="B6540" t="s">
        <v>2544</v>
      </c>
      <c r="C6540" t="s">
        <v>2546</v>
      </c>
      <c r="D6540" t="s">
        <v>9561</v>
      </c>
    </row>
    <row r="6541" spans="1:4" x14ac:dyDescent="0.2">
      <c r="A6541" t="s">
        <v>8766</v>
      </c>
      <c r="B6541" t="s">
        <v>2544</v>
      </c>
      <c r="C6541" t="s">
        <v>2546</v>
      </c>
      <c r="D6541" t="s">
        <v>9561</v>
      </c>
    </row>
    <row r="6542" spans="1:4" x14ac:dyDescent="0.2">
      <c r="A6542" t="s">
        <v>8767</v>
      </c>
      <c r="B6542" t="s">
        <v>2549</v>
      </c>
      <c r="C6542" t="s">
        <v>2546</v>
      </c>
      <c r="D6542" t="s">
        <v>9560</v>
      </c>
    </row>
    <row r="6543" spans="1:4" x14ac:dyDescent="0.2">
      <c r="A6543" t="s">
        <v>8768</v>
      </c>
      <c r="B6543" t="s">
        <v>2544</v>
      </c>
      <c r="C6543" t="s">
        <v>2546</v>
      </c>
      <c r="D6543" t="s">
        <v>9561</v>
      </c>
    </row>
    <row r="6544" spans="1:4" x14ac:dyDescent="0.2">
      <c r="A6544" t="s">
        <v>8769</v>
      </c>
      <c r="B6544" t="s">
        <v>2549</v>
      </c>
      <c r="C6544" t="s">
        <v>2546</v>
      </c>
      <c r="D6544" t="s">
        <v>9560</v>
      </c>
    </row>
    <row r="6545" spans="1:4" x14ac:dyDescent="0.2">
      <c r="A6545" t="s">
        <v>8770</v>
      </c>
      <c r="B6545" t="s">
        <v>2544</v>
      </c>
      <c r="C6545" t="s">
        <v>2546</v>
      </c>
      <c r="D6545" t="s">
        <v>9561</v>
      </c>
    </row>
    <row r="6546" spans="1:4" x14ac:dyDescent="0.2">
      <c r="A6546" t="s">
        <v>8771</v>
      </c>
      <c r="B6546" t="s">
        <v>2549</v>
      </c>
      <c r="C6546" t="s">
        <v>2546</v>
      </c>
      <c r="D6546" t="s">
        <v>9560</v>
      </c>
    </row>
    <row r="6547" spans="1:4" x14ac:dyDescent="0.2">
      <c r="A6547" t="s">
        <v>8772</v>
      </c>
      <c r="B6547" t="s">
        <v>2549</v>
      </c>
      <c r="C6547" t="s">
        <v>2546</v>
      </c>
      <c r="D6547" t="s">
        <v>9560</v>
      </c>
    </row>
    <row r="6548" spans="1:4" x14ac:dyDescent="0.2">
      <c r="A6548" t="s">
        <v>8773</v>
      </c>
      <c r="B6548" t="s">
        <v>2549</v>
      </c>
      <c r="C6548" t="s">
        <v>2546</v>
      </c>
      <c r="D6548" t="s">
        <v>9560</v>
      </c>
    </row>
    <row r="6549" spans="1:4" x14ac:dyDescent="0.2">
      <c r="A6549" t="s">
        <v>8774</v>
      </c>
      <c r="B6549" t="s">
        <v>2544</v>
      </c>
      <c r="C6549" t="s">
        <v>2563</v>
      </c>
      <c r="D6549" t="s">
        <v>9563</v>
      </c>
    </row>
    <row r="6550" spans="1:4" x14ac:dyDescent="0.2">
      <c r="A6550" t="s">
        <v>8775</v>
      </c>
      <c r="B6550" t="s">
        <v>2544</v>
      </c>
      <c r="C6550" t="s">
        <v>2563</v>
      </c>
      <c r="D6550" t="s">
        <v>9563</v>
      </c>
    </row>
    <row r="6551" spans="1:4" x14ac:dyDescent="0.2">
      <c r="A6551" t="s">
        <v>8776</v>
      </c>
      <c r="B6551" t="s">
        <v>2549</v>
      </c>
      <c r="C6551" t="s">
        <v>2546</v>
      </c>
      <c r="D6551" t="s">
        <v>9560</v>
      </c>
    </row>
    <row r="6552" spans="1:4" x14ac:dyDescent="0.2">
      <c r="A6552" t="s">
        <v>8777</v>
      </c>
      <c r="B6552" t="s">
        <v>2549</v>
      </c>
      <c r="C6552" t="s">
        <v>2546</v>
      </c>
      <c r="D6552" t="s">
        <v>9560</v>
      </c>
    </row>
    <row r="6553" spans="1:4" x14ac:dyDescent="0.2">
      <c r="A6553" t="s">
        <v>8778</v>
      </c>
      <c r="B6553" t="s">
        <v>2549</v>
      </c>
      <c r="C6553" t="s">
        <v>2546</v>
      </c>
      <c r="D6553" t="s">
        <v>9560</v>
      </c>
    </row>
    <row r="6554" spans="1:4" x14ac:dyDescent="0.2">
      <c r="A6554" t="s">
        <v>8779</v>
      </c>
      <c r="B6554" t="s">
        <v>2544</v>
      </c>
      <c r="C6554" t="s">
        <v>2546</v>
      </c>
      <c r="D6554" t="s">
        <v>9561</v>
      </c>
    </row>
    <row r="6555" spans="1:4" x14ac:dyDescent="0.2">
      <c r="A6555" t="s">
        <v>8780</v>
      </c>
      <c r="B6555" t="s">
        <v>2549</v>
      </c>
      <c r="C6555" t="s">
        <v>2546</v>
      </c>
      <c r="D6555" t="s">
        <v>9560</v>
      </c>
    </row>
    <row r="6556" spans="1:4" x14ac:dyDescent="0.2">
      <c r="A6556" t="s">
        <v>8781</v>
      </c>
      <c r="B6556" t="s">
        <v>2549</v>
      </c>
      <c r="C6556" t="s">
        <v>2546</v>
      </c>
      <c r="D6556" t="s">
        <v>9560</v>
      </c>
    </row>
    <row r="6557" spans="1:4" x14ac:dyDescent="0.2">
      <c r="A6557" t="s">
        <v>8782</v>
      </c>
      <c r="B6557" t="s">
        <v>2549</v>
      </c>
      <c r="C6557" t="s">
        <v>2546</v>
      </c>
      <c r="D6557" t="s">
        <v>9560</v>
      </c>
    </row>
    <row r="6558" spans="1:4" x14ac:dyDescent="0.2">
      <c r="A6558" t="s">
        <v>8783</v>
      </c>
      <c r="B6558" t="s">
        <v>2549</v>
      </c>
      <c r="C6558" t="s">
        <v>2546</v>
      </c>
      <c r="D6558" t="s">
        <v>9560</v>
      </c>
    </row>
    <row r="6559" spans="1:4" x14ac:dyDescent="0.2">
      <c r="A6559" t="s">
        <v>8784</v>
      </c>
      <c r="B6559" t="s">
        <v>2549</v>
      </c>
      <c r="C6559" t="s">
        <v>2546</v>
      </c>
      <c r="D6559" t="s">
        <v>9560</v>
      </c>
    </row>
    <row r="6560" spans="1:4" x14ac:dyDescent="0.2">
      <c r="A6560" t="s">
        <v>8785</v>
      </c>
      <c r="B6560" t="s">
        <v>2549</v>
      </c>
      <c r="C6560" t="s">
        <v>2546</v>
      </c>
      <c r="D6560" t="s">
        <v>9560</v>
      </c>
    </row>
    <row r="6561" spans="1:4" x14ac:dyDescent="0.2">
      <c r="A6561" t="s">
        <v>8786</v>
      </c>
      <c r="B6561" t="s">
        <v>2549</v>
      </c>
      <c r="C6561" t="s">
        <v>2546</v>
      </c>
      <c r="D6561" t="s">
        <v>9560</v>
      </c>
    </row>
    <row r="6562" spans="1:4" x14ac:dyDescent="0.2">
      <c r="A6562" t="s">
        <v>8787</v>
      </c>
      <c r="B6562" t="s">
        <v>2549</v>
      </c>
      <c r="C6562" t="s">
        <v>2546</v>
      </c>
      <c r="D6562" t="s">
        <v>9560</v>
      </c>
    </row>
    <row r="6563" spans="1:4" x14ac:dyDescent="0.2">
      <c r="A6563" t="s">
        <v>8788</v>
      </c>
      <c r="B6563" t="s">
        <v>2549</v>
      </c>
      <c r="C6563" t="s">
        <v>2546</v>
      </c>
      <c r="D6563" t="s">
        <v>9560</v>
      </c>
    </row>
    <row r="6564" spans="1:4" x14ac:dyDescent="0.2">
      <c r="A6564" t="s">
        <v>8789</v>
      </c>
      <c r="B6564" t="s">
        <v>2549</v>
      </c>
      <c r="C6564" t="s">
        <v>2546</v>
      </c>
      <c r="D6564" t="s">
        <v>9560</v>
      </c>
    </row>
    <row r="6565" spans="1:4" x14ac:dyDescent="0.2">
      <c r="A6565" t="s">
        <v>8790</v>
      </c>
      <c r="B6565" t="s">
        <v>2549</v>
      </c>
      <c r="C6565" t="s">
        <v>2546</v>
      </c>
      <c r="D6565" t="s">
        <v>9560</v>
      </c>
    </row>
    <row r="6566" spans="1:4" x14ac:dyDescent="0.2">
      <c r="A6566" t="s">
        <v>8791</v>
      </c>
      <c r="B6566" t="s">
        <v>2549</v>
      </c>
      <c r="C6566" t="s">
        <v>2546</v>
      </c>
      <c r="D6566" t="s">
        <v>9560</v>
      </c>
    </row>
    <row r="6567" spans="1:4" x14ac:dyDescent="0.2">
      <c r="A6567" t="s">
        <v>8792</v>
      </c>
      <c r="B6567" t="s">
        <v>2549</v>
      </c>
      <c r="C6567" t="s">
        <v>2546</v>
      </c>
      <c r="D6567" t="s">
        <v>9560</v>
      </c>
    </row>
    <row r="6568" spans="1:4" x14ac:dyDescent="0.2">
      <c r="A6568" t="s">
        <v>8793</v>
      </c>
      <c r="B6568" t="s">
        <v>2549</v>
      </c>
      <c r="C6568" t="s">
        <v>2563</v>
      </c>
      <c r="D6568" t="s">
        <v>9562</v>
      </c>
    </row>
    <row r="6569" spans="1:4" x14ac:dyDescent="0.2">
      <c r="A6569" t="s">
        <v>8794</v>
      </c>
      <c r="B6569" t="s">
        <v>2549</v>
      </c>
      <c r="C6569" t="s">
        <v>2546</v>
      </c>
      <c r="D6569" t="s">
        <v>9560</v>
      </c>
    </row>
    <row r="6570" spans="1:4" x14ac:dyDescent="0.2">
      <c r="A6570" t="s">
        <v>8795</v>
      </c>
      <c r="B6570" t="s">
        <v>2544</v>
      </c>
      <c r="C6570" t="s">
        <v>2563</v>
      </c>
      <c r="D6570" t="s">
        <v>9563</v>
      </c>
    </row>
    <row r="6571" spans="1:4" x14ac:dyDescent="0.2">
      <c r="A6571" t="s">
        <v>8796</v>
      </c>
      <c r="B6571" t="s">
        <v>2544</v>
      </c>
      <c r="C6571" t="s">
        <v>2563</v>
      </c>
      <c r="D6571" t="s">
        <v>9563</v>
      </c>
    </row>
    <row r="6572" spans="1:4" x14ac:dyDescent="0.2">
      <c r="A6572" t="s">
        <v>8797</v>
      </c>
      <c r="B6572" t="s">
        <v>2549</v>
      </c>
      <c r="C6572" t="s">
        <v>2546</v>
      </c>
      <c r="D6572" t="s">
        <v>9560</v>
      </c>
    </row>
    <row r="6573" spans="1:4" x14ac:dyDescent="0.2">
      <c r="A6573" t="s">
        <v>8798</v>
      </c>
      <c r="B6573" t="s">
        <v>2549</v>
      </c>
      <c r="C6573" t="s">
        <v>2563</v>
      </c>
      <c r="D6573" t="s">
        <v>9562</v>
      </c>
    </row>
    <row r="6574" spans="1:4" x14ac:dyDescent="0.2">
      <c r="A6574" t="s">
        <v>8799</v>
      </c>
      <c r="B6574" t="s">
        <v>2549</v>
      </c>
      <c r="C6574" t="s">
        <v>2563</v>
      </c>
      <c r="D6574" t="s">
        <v>9562</v>
      </c>
    </row>
    <row r="6575" spans="1:4" x14ac:dyDescent="0.2">
      <c r="A6575" t="s">
        <v>8800</v>
      </c>
      <c r="B6575" t="s">
        <v>2544</v>
      </c>
      <c r="C6575" t="s">
        <v>2563</v>
      </c>
      <c r="D6575" t="s">
        <v>9563</v>
      </c>
    </row>
    <row r="6576" spans="1:4" x14ac:dyDescent="0.2">
      <c r="A6576" t="s">
        <v>8801</v>
      </c>
      <c r="B6576" t="s">
        <v>2549</v>
      </c>
      <c r="C6576" t="s">
        <v>2563</v>
      </c>
      <c r="D6576" t="s">
        <v>9562</v>
      </c>
    </row>
    <row r="6577" spans="1:4" x14ac:dyDescent="0.2">
      <c r="A6577" t="s">
        <v>8802</v>
      </c>
      <c r="B6577" t="s">
        <v>2549</v>
      </c>
      <c r="C6577" t="s">
        <v>2563</v>
      </c>
      <c r="D6577" t="s">
        <v>9562</v>
      </c>
    </row>
    <row r="6578" spans="1:4" x14ac:dyDescent="0.2">
      <c r="A6578" t="s">
        <v>8803</v>
      </c>
      <c r="B6578" t="s">
        <v>2549</v>
      </c>
      <c r="C6578" t="s">
        <v>2563</v>
      </c>
      <c r="D6578" t="s">
        <v>9562</v>
      </c>
    </row>
    <row r="6579" spans="1:4" x14ac:dyDescent="0.2">
      <c r="A6579" t="s">
        <v>8804</v>
      </c>
      <c r="B6579" t="s">
        <v>2544</v>
      </c>
      <c r="C6579" t="s">
        <v>2563</v>
      </c>
      <c r="D6579" t="s">
        <v>9563</v>
      </c>
    </row>
    <row r="6580" spans="1:4" x14ac:dyDescent="0.2">
      <c r="A6580" t="s">
        <v>8805</v>
      </c>
      <c r="B6580" t="s">
        <v>2544</v>
      </c>
      <c r="C6580" t="s">
        <v>2546</v>
      </c>
      <c r="D6580" t="s">
        <v>9561</v>
      </c>
    </row>
    <row r="6581" spans="1:4" x14ac:dyDescent="0.2">
      <c r="A6581" t="s">
        <v>8806</v>
      </c>
      <c r="B6581" t="s">
        <v>2549</v>
      </c>
      <c r="C6581" t="s">
        <v>2546</v>
      </c>
      <c r="D6581" t="s">
        <v>9560</v>
      </c>
    </row>
    <row r="6582" spans="1:4" x14ac:dyDescent="0.2">
      <c r="A6582" t="s">
        <v>8807</v>
      </c>
      <c r="B6582" t="s">
        <v>2549</v>
      </c>
      <c r="C6582" t="s">
        <v>2546</v>
      </c>
      <c r="D6582" t="s">
        <v>9560</v>
      </c>
    </row>
    <row r="6583" spans="1:4" x14ac:dyDescent="0.2">
      <c r="A6583" t="s">
        <v>8808</v>
      </c>
      <c r="B6583" t="s">
        <v>2549</v>
      </c>
      <c r="C6583" t="s">
        <v>2546</v>
      </c>
      <c r="D6583" t="s">
        <v>9560</v>
      </c>
    </row>
    <row r="6584" spans="1:4" x14ac:dyDescent="0.2">
      <c r="A6584" t="s">
        <v>8809</v>
      </c>
      <c r="B6584" t="s">
        <v>2549</v>
      </c>
      <c r="C6584" t="s">
        <v>2546</v>
      </c>
      <c r="D6584" t="s">
        <v>9560</v>
      </c>
    </row>
    <row r="6585" spans="1:4" x14ac:dyDescent="0.2">
      <c r="A6585" t="s">
        <v>8810</v>
      </c>
      <c r="B6585" t="s">
        <v>2549</v>
      </c>
      <c r="C6585" t="s">
        <v>2546</v>
      </c>
      <c r="D6585" t="s">
        <v>9560</v>
      </c>
    </row>
    <row r="6586" spans="1:4" x14ac:dyDescent="0.2">
      <c r="A6586" t="s">
        <v>8811</v>
      </c>
      <c r="B6586" t="s">
        <v>2544</v>
      </c>
      <c r="C6586" t="s">
        <v>2546</v>
      </c>
      <c r="D6586" t="s">
        <v>9561</v>
      </c>
    </row>
    <row r="6587" spans="1:4" x14ac:dyDescent="0.2">
      <c r="A6587" t="s">
        <v>8812</v>
      </c>
      <c r="B6587" t="s">
        <v>2544</v>
      </c>
      <c r="C6587" t="s">
        <v>2563</v>
      </c>
      <c r="D6587" t="s">
        <v>9563</v>
      </c>
    </row>
    <row r="6588" spans="1:4" x14ac:dyDescent="0.2">
      <c r="A6588" t="s">
        <v>8813</v>
      </c>
      <c r="B6588" t="s">
        <v>2544</v>
      </c>
      <c r="C6588" t="s">
        <v>2546</v>
      </c>
      <c r="D6588" t="s">
        <v>9561</v>
      </c>
    </row>
    <row r="6589" spans="1:4" x14ac:dyDescent="0.2">
      <c r="A6589" t="s">
        <v>8814</v>
      </c>
      <c r="B6589" t="s">
        <v>2549</v>
      </c>
      <c r="C6589" t="s">
        <v>2546</v>
      </c>
      <c r="D6589" t="s">
        <v>9560</v>
      </c>
    </row>
    <row r="6590" spans="1:4" x14ac:dyDescent="0.2">
      <c r="A6590" t="s">
        <v>8815</v>
      </c>
      <c r="B6590" t="s">
        <v>2549</v>
      </c>
      <c r="C6590" t="s">
        <v>2546</v>
      </c>
      <c r="D6590" t="s">
        <v>9560</v>
      </c>
    </row>
    <row r="6591" spans="1:4" x14ac:dyDescent="0.2">
      <c r="A6591" t="s">
        <v>8816</v>
      </c>
      <c r="B6591" t="s">
        <v>2549</v>
      </c>
      <c r="C6591" t="s">
        <v>2563</v>
      </c>
      <c r="D6591" t="s">
        <v>9562</v>
      </c>
    </row>
    <row r="6592" spans="1:4" x14ac:dyDescent="0.2">
      <c r="A6592" t="s">
        <v>8817</v>
      </c>
      <c r="B6592" t="s">
        <v>2544</v>
      </c>
      <c r="C6592" t="s">
        <v>2563</v>
      </c>
      <c r="D6592" t="s">
        <v>9563</v>
      </c>
    </row>
    <row r="6593" spans="1:4" x14ac:dyDescent="0.2">
      <c r="A6593" t="s">
        <v>8818</v>
      </c>
      <c r="B6593" t="s">
        <v>2549</v>
      </c>
      <c r="C6593" t="s">
        <v>2563</v>
      </c>
      <c r="D6593" t="s">
        <v>9562</v>
      </c>
    </row>
    <row r="6594" spans="1:4" x14ac:dyDescent="0.2">
      <c r="A6594" t="s">
        <v>8819</v>
      </c>
      <c r="B6594" t="s">
        <v>2549</v>
      </c>
      <c r="C6594" t="s">
        <v>2546</v>
      </c>
      <c r="D6594" t="s">
        <v>9560</v>
      </c>
    </row>
    <row r="6595" spans="1:4" x14ac:dyDescent="0.2">
      <c r="A6595" t="s">
        <v>8820</v>
      </c>
      <c r="B6595" t="s">
        <v>2544</v>
      </c>
      <c r="C6595" t="s">
        <v>2546</v>
      </c>
      <c r="D6595" t="s">
        <v>9561</v>
      </c>
    </row>
    <row r="6596" spans="1:4" x14ac:dyDescent="0.2">
      <c r="A6596" t="s">
        <v>8821</v>
      </c>
      <c r="B6596" t="s">
        <v>2544</v>
      </c>
      <c r="C6596" t="s">
        <v>2546</v>
      </c>
      <c r="D6596" t="s">
        <v>9561</v>
      </c>
    </row>
    <row r="6597" spans="1:4" x14ac:dyDescent="0.2">
      <c r="A6597" t="s">
        <v>8822</v>
      </c>
      <c r="B6597" t="s">
        <v>2544</v>
      </c>
      <c r="C6597" t="s">
        <v>2563</v>
      </c>
      <c r="D6597" t="s">
        <v>9563</v>
      </c>
    </row>
    <row r="6598" spans="1:4" x14ac:dyDescent="0.2">
      <c r="A6598" t="s">
        <v>8823</v>
      </c>
      <c r="B6598" t="s">
        <v>2544</v>
      </c>
      <c r="C6598" t="s">
        <v>2563</v>
      </c>
      <c r="D6598" t="s">
        <v>9563</v>
      </c>
    </row>
    <row r="6599" spans="1:4" x14ac:dyDescent="0.2">
      <c r="A6599" t="s">
        <v>8824</v>
      </c>
      <c r="B6599" t="s">
        <v>2544</v>
      </c>
      <c r="C6599" t="s">
        <v>2563</v>
      </c>
      <c r="D6599" t="s">
        <v>9563</v>
      </c>
    </row>
    <row r="6600" spans="1:4" x14ac:dyDescent="0.2">
      <c r="A6600" t="s">
        <v>8825</v>
      </c>
      <c r="B6600" t="s">
        <v>2544</v>
      </c>
      <c r="C6600" t="s">
        <v>2546</v>
      </c>
      <c r="D6600" t="s">
        <v>9561</v>
      </c>
    </row>
    <row r="6601" spans="1:4" x14ac:dyDescent="0.2">
      <c r="A6601" t="s">
        <v>8826</v>
      </c>
      <c r="B6601" t="s">
        <v>2549</v>
      </c>
      <c r="C6601" t="s">
        <v>2546</v>
      </c>
      <c r="D6601" t="s">
        <v>9560</v>
      </c>
    </row>
    <row r="6602" spans="1:4" x14ac:dyDescent="0.2">
      <c r="A6602" t="s">
        <v>8827</v>
      </c>
      <c r="B6602" t="s">
        <v>2549</v>
      </c>
      <c r="C6602" t="s">
        <v>2546</v>
      </c>
      <c r="D6602" t="s">
        <v>9560</v>
      </c>
    </row>
    <row r="6603" spans="1:4" x14ac:dyDescent="0.2">
      <c r="A6603" t="s">
        <v>8828</v>
      </c>
      <c r="B6603" t="s">
        <v>2544</v>
      </c>
      <c r="C6603" t="s">
        <v>2563</v>
      </c>
      <c r="D6603" t="s">
        <v>9563</v>
      </c>
    </row>
    <row r="6604" spans="1:4" x14ac:dyDescent="0.2">
      <c r="A6604" t="s">
        <v>8829</v>
      </c>
      <c r="B6604" t="s">
        <v>2549</v>
      </c>
      <c r="C6604" t="s">
        <v>2563</v>
      </c>
      <c r="D6604" t="s">
        <v>9562</v>
      </c>
    </row>
    <row r="6605" spans="1:4" x14ac:dyDescent="0.2">
      <c r="A6605" t="s">
        <v>8830</v>
      </c>
      <c r="B6605" t="s">
        <v>2549</v>
      </c>
      <c r="C6605" t="s">
        <v>2546</v>
      </c>
      <c r="D6605" t="s">
        <v>9560</v>
      </c>
    </row>
    <row r="6606" spans="1:4" x14ac:dyDescent="0.2">
      <c r="A6606" t="s">
        <v>9886</v>
      </c>
      <c r="B6606" t="s">
        <v>2549</v>
      </c>
      <c r="C6606" t="s">
        <v>2588</v>
      </c>
      <c r="D6606" t="s">
        <v>9565</v>
      </c>
    </row>
    <row r="6607" spans="1:4" x14ac:dyDescent="0.2">
      <c r="A6607" t="s">
        <v>8831</v>
      </c>
      <c r="B6607" t="s">
        <v>2549</v>
      </c>
      <c r="C6607" t="s">
        <v>2546</v>
      </c>
      <c r="D6607" t="s">
        <v>9560</v>
      </c>
    </row>
    <row r="6608" spans="1:4" x14ac:dyDescent="0.2">
      <c r="A6608" t="s">
        <v>8832</v>
      </c>
      <c r="B6608" t="s">
        <v>2549</v>
      </c>
      <c r="C6608" t="s">
        <v>2563</v>
      </c>
      <c r="D6608" t="s">
        <v>9562</v>
      </c>
    </row>
    <row r="6609" spans="1:4" x14ac:dyDescent="0.2">
      <c r="A6609" t="s">
        <v>8833</v>
      </c>
      <c r="B6609" t="s">
        <v>2549</v>
      </c>
      <c r="C6609" t="s">
        <v>2546</v>
      </c>
      <c r="D6609" t="s">
        <v>9560</v>
      </c>
    </row>
    <row r="6610" spans="1:4" x14ac:dyDescent="0.2">
      <c r="A6610" t="s">
        <v>8834</v>
      </c>
      <c r="B6610" t="s">
        <v>2544</v>
      </c>
      <c r="C6610" t="s">
        <v>2546</v>
      </c>
      <c r="D6610" t="s">
        <v>9561</v>
      </c>
    </row>
    <row r="6611" spans="1:4" x14ac:dyDescent="0.2">
      <c r="A6611" t="s">
        <v>8835</v>
      </c>
      <c r="B6611" t="s">
        <v>2544</v>
      </c>
      <c r="C6611" t="s">
        <v>2546</v>
      </c>
      <c r="D6611" t="s">
        <v>9561</v>
      </c>
    </row>
    <row r="6612" spans="1:4" x14ac:dyDescent="0.2">
      <c r="A6612" t="s">
        <v>8836</v>
      </c>
      <c r="B6612" t="s">
        <v>2549</v>
      </c>
      <c r="C6612" t="s">
        <v>2546</v>
      </c>
      <c r="D6612" t="s">
        <v>9560</v>
      </c>
    </row>
    <row r="6613" spans="1:4" x14ac:dyDescent="0.2">
      <c r="A6613" t="s">
        <v>8837</v>
      </c>
      <c r="B6613" t="s">
        <v>2549</v>
      </c>
      <c r="C6613" t="s">
        <v>2546</v>
      </c>
      <c r="D6613" t="s">
        <v>9560</v>
      </c>
    </row>
    <row r="6614" spans="1:4" x14ac:dyDescent="0.2">
      <c r="A6614" t="s">
        <v>8838</v>
      </c>
      <c r="B6614" t="s">
        <v>2549</v>
      </c>
      <c r="C6614" t="s">
        <v>2563</v>
      </c>
      <c r="D6614" t="s">
        <v>9562</v>
      </c>
    </row>
    <row r="6615" spans="1:4" x14ac:dyDescent="0.2">
      <c r="A6615" t="s">
        <v>8839</v>
      </c>
      <c r="B6615" t="s">
        <v>2549</v>
      </c>
      <c r="C6615" t="s">
        <v>2563</v>
      </c>
      <c r="D6615" t="s">
        <v>9562</v>
      </c>
    </row>
    <row r="6616" spans="1:4" x14ac:dyDescent="0.2">
      <c r="A6616" t="s">
        <v>8840</v>
      </c>
      <c r="B6616" t="s">
        <v>2544</v>
      </c>
      <c r="C6616" t="s">
        <v>2563</v>
      </c>
      <c r="D6616" t="s">
        <v>9563</v>
      </c>
    </row>
    <row r="6617" spans="1:4" x14ac:dyDescent="0.2">
      <c r="A6617" t="s">
        <v>8841</v>
      </c>
      <c r="B6617" t="s">
        <v>2544</v>
      </c>
      <c r="C6617" t="s">
        <v>2563</v>
      </c>
      <c r="D6617" t="s">
        <v>9563</v>
      </c>
    </row>
    <row r="6618" spans="1:4" x14ac:dyDescent="0.2">
      <c r="A6618" t="s">
        <v>8842</v>
      </c>
      <c r="B6618" t="s">
        <v>2549</v>
      </c>
      <c r="C6618" t="s">
        <v>2563</v>
      </c>
      <c r="D6618" t="s">
        <v>9562</v>
      </c>
    </row>
    <row r="6619" spans="1:4" x14ac:dyDescent="0.2">
      <c r="A6619" t="s">
        <v>8843</v>
      </c>
      <c r="B6619" t="s">
        <v>2544</v>
      </c>
      <c r="C6619" t="s">
        <v>2563</v>
      </c>
      <c r="D6619" t="s">
        <v>9563</v>
      </c>
    </row>
    <row r="6620" spans="1:4" x14ac:dyDescent="0.2">
      <c r="A6620" t="s">
        <v>8844</v>
      </c>
      <c r="B6620" t="s">
        <v>2544</v>
      </c>
      <c r="C6620" t="s">
        <v>2563</v>
      </c>
      <c r="D6620" t="s">
        <v>9563</v>
      </c>
    </row>
    <row r="6621" spans="1:4" x14ac:dyDescent="0.2">
      <c r="A6621" t="s">
        <v>8845</v>
      </c>
      <c r="B6621" t="s">
        <v>2544</v>
      </c>
      <c r="C6621" t="s">
        <v>2563</v>
      </c>
      <c r="D6621" t="s">
        <v>9563</v>
      </c>
    </row>
    <row r="6622" spans="1:4" x14ac:dyDescent="0.2">
      <c r="A6622" t="s">
        <v>8846</v>
      </c>
      <c r="B6622" t="s">
        <v>2544</v>
      </c>
      <c r="C6622" t="s">
        <v>2546</v>
      </c>
      <c r="D6622" t="s">
        <v>9561</v>
      </c>
    </row>
    <row r="6623" spans="1:4" x14ac:dyDescent="0.2">
      <c r="A6623" t="s">
        <v>8847</v>
      </c>
      <c r="B6623" t="s">
        <v>2544</v>
      </c>
      <c r="C6623" t="s">
        <v>2546</v>
      </c>
      <c r="D6623" t="s">
        <v>9561</v>
      </c>
    </row>
    <row r="6624" spans="1:4" x14ac:dyDescent="0.2">
      <c r="A6624" t="s">
        <v>8848</v>
      </c>
      <c r="B6624" t="s">
        <v>2549</v>
      </c>
      <c r="C6624" t="s">
        <v>2563</v>
      </c>
      <c r="D6624" t="s">
        <v>9562</v>
      </c>
    </row>
    <row r="6625" spans="1:4" x14ac:dyDescent="0.2">
      <c r="A6625" t="s">
        <v>8849</v>
      </c>
      <c r="B6625" t="s">
        <v>2544</v>
      </c>
      <c r="C6625" t="s">
        <v>2563</v>
      </c>
      <c r="D6625" t="s">
        <v>9563</v>
      </c>
    </row>
    <row r="6626" spans="1:4" x14ac:dyDescent="0.2">
      <c r="A6626" t="s">
        <v>8850</v>
      </c>
      <c r="B6626" t="s">
        <v>2544</v>
      </c>
      <c r="C6626" t="s">
        <v>2563</v>
      </c>
      <c r="D6626" t="s">
        <v>9563</v>
      </c>
    </row>
    <row r="6627" spans="1:4" x14ac:dyDescent="0.2">
      <c r="A6627" t="s">
        <v>8851</v>
      </c>
      <c r="B6627" t="s">
        <v>2544</v>
      </c>
      <c r="C6627" t="s">
        <v>2563</v>
      </c>
      <c r="D6627" t="s">
        <v>9563</v>
      </c>
    </row>
    <row r="6628" spans="1:4" x14ac:dyDescent="0.2">
      <c r="A6628" t="s">
        <v>8852</v>
      </c>
      <c r="B6628" t="s">
        <v>2549</v>
      </c>
      <c r="C6628" t="s">
        <v>2546</v>
      </c>
      <c r="D6628" t="s">
        <v>9560</v>
      </c>
    </row>
    <row r="6629" spans="1:4" x14ac:dyDescent="0.2">
      <c r="A6629" t="s">
        <v>8853</v>
      </c>
      <c r="B6629" t="s">
        <v>2549</v>
      </c>
      <c r="C6629" t="s">
        <v>2546</v>
      </c>
      <c r="D6629" t="s">
        <v>9560</v>
      </c>
    </row>
    <row r="6630" spans="1:4" x14ac:dyDescent="0.2">
      <c r="A6630" t="s">
        <v>8854</v>
      </c>
      <c r="B6630" t="s">
        <v>2549</v>
      </c>
      <c r="C6630" t="s">
        <v>2563</v>
      </c>
      <c r="D6630" t="s">
        <v>9562</v>
      </c>
    </row>
    <row r="6631" spans="1:4" x14ac:dyDescent="0.2">
      <c r="A6631" t="s">
        <v>8855</v>
      </c>
      <c r="B6631" t="s">
        <v>2549</v>
      </c>
      <c r="C6631" t="s">
        <v>2563</v>
      </c>
      <c r="D6631" t="s">
        <v>9562</v>
      </c>
    </row>
    <row r="6632" spans="1:4" x14ac:dyDescent="0.2">
      <c r="A6632" t="s">
        <v>8856</v>
      </c>
      <c r="B6632" t="s">
        <v>2544</v>
      </c>
      <c r="C6632" t="s">
        <v>2563</v>
      </c>
      <c r="D6632" t="s">
        <v>9563</v>
      </c>
    </row>
    <row r="6633" spans="1:4" x14ac:dyDescent="0.2">
      <c r="A6633" t="s">
        <v>8857</v>
      </c>
      <c r="B6633" t="s">
        <v>2549</v>
      </c>
      <c r="C6633" t="s">
        <v>2546</v>
      </c>
      <c r="D6633" t="s">
        <v>9560</v>
      </c>
    </row>
    <row r="6634" spans="1:4" x14ac:dyDescent="0.2">
      <c r="A6634" t="s">
        <v>8858</v>
      </c>
      <c r="B6634" t="s">
        <v>2549</v>
      </c>
      <c r="C6634" t="s">
        <v>2546</v>
      </c>
      <c r="D6634" t="s">
        <v>9560</v>
      </c>
    </row>
    <row r="6635" spans="1:4" x14ac:dyDescent="0.2">
      <c r="A6635" t="s">
        <v>8859</v>
      </c>
      <c r="B6635" t="s">
        <v>2549</v>
      </c>
      <c r="C6635" t="s">
        <v>2546</v>
      </c>
      <c r="D6635" t="s">
        <v>9560</v>
      </c>
    </row>
    <row r="6636" spans="1:4" x14ac:dyDescent="0.2">
      <c r="A6636" t="s">
        <v>8860</v>
      </c>
      <c r="B6636" t="s">
        <v>2549</v>
      </c>
      <c r="C6636" t="s">
        <v>2546</v>
      </c>
      <c r="D6636" t="s">
        <v>9560</v>
      </c>
    </row>
    <row r="6637" spans="1:4" x14ac:dyDescent="0.2">
      <c r="A6637" t="s">
        <v>8861</v>
      </c>
      <c r="B6637" t="s">
        <v>2549</v>
      </c>
      <c r="C6637" t="s">
        <v>2546</v>
      </c>
      <c r="D6637" t="s">
        <v>9560</v>
      </c>
    </row>
    <row r="6638" spans="1:4" x14ac:dyDescent="0.2">
      <c r="A6638" t="s">
        <v>8862</v>
      </c>
      <c r="B6638" t="s">
        <v>2549</v>
      </c>
      <c r="C6638" t="s">
        <v>2546</v>
      </c>
      <c r="D6638" t="s">
        <v>9560</v>
      </c>
    </row>
    <row r="6639" spans="1:4" x14ac:dyDescent="0.2">
      <c r="A6639" t="s">
        <v>8863</v>
      </c>
      <c r="B6639" t="s">
        <v>2549</v>
      </c>
      <c r="C6639" t="s">
        <v>2546</v>
      </c>
      <c r="D6639" t="s">
        <v>9560</v>
      </c>
    </row>
    <row r="6640" spans="1:4" x14ac:dyDescent="0.2">
      <c r="A6640" t="s">
        <v>8864</v>
      </c>
      <c r="B6640" t="s">
        <v>2549</v>
      </c>
      <c r="C6640" t="s">
        <v>2546</v>
      </c>
      <c r="D6640" t="s">
        <v>9560</v>
      </c>
    </row>
    <row r="6641" spans="1:4" x14ac:dyDescent="0.2">
      <c r="A6641" t="s">
        <v>8865</v>
      </c>
      <c r="B6641" t="s">
        <v>2544</v>
      </c>
      <c r="C6641" t="s">
        <v>2563</v>
      </c>
      <c r="D6641" t="s">
        <v>9563</v>
      </c>
    </row>
    <row r="6642" spans="1:4" x14ac:dyDescent="0.2">
      <c r="A6642" t="s">
        <v>8866</v>
      </c>
      <c r="B6642" t="s">
        <v>2549</v>
      </c>
      <c r="C6642" t="s">
        <v>2563</v>
      </c>
      <c r="D6642" t="s">
        <v>9562</v>
      </c>
    </row>
    <row r="6643" spans="1:4" x14ac:dyDescent="0.2">
      <c r="A6643" t="s">
        <v>8867</v>
      </c>
      <c r="B6643" t="s">
        <v>2544</v>
      </c>
      <c r="C6643" t="s">
        <v>2563</v>
      </c>
      <c r="D6643" t="s">
        <v>9563</v>
      </c>
    </row>
    <row r="6644" spans="1:4" x14ac:dyDescent="0.2">
      <c r="A6644" t="s">
        <v>8868</v>
      </c>
      <c r="B6644" t="s">
        <v>2544</v>
      </c>
      <c r="C6644" t="s">
        <v>2563</v>
      </c>
      <c r="D6644" t="s">
        <v>9563</v>
      </c>
    </row>
    <row r="6645" spans="1:4" x14ac:dyDescent="0.2">
      <c r="A6645" t="s">
        <v>8869</v>
      </c>
      <c r="B6645" t="s">
        <v>2544</v>
      </c>
      <c r="C6645" t="s">
        <v>2588</v>
      </c>
      <c r="D6645" t="s">
        <v>9567</v>
      </c>
    </row>
    <row r="6646" spans="1:4" x14ac:dyDescent="0.2">
      <c r="A6646" t="s">
        <v>8870</v>
      </c>
      <c r="B6646" t="s">
        <v>2549</v>
      </c>
      <c r="C6646" t="s">
        <v>2546</v>
      </c>
      <c r="D6646" t="s">
        <v>9560</v>
      </c>
    </row>
    <row r="6647" spans="1:4" x14ac:dyDescent="0.2">
      <c r="A6647" t="s">
        <v>8871</v>
      </c>
      <c r="B6647" t="s">
        <v>2549</v>
      </c>
      <c r="C6647" t="s">
        <v>2546</v>
      </c>
      <c r="D6647" t="s">
        <v>9560</v>
      </c>
    </row>
    <row r="6648" spans="1:4" x14ac:dyDescent="0.2">
      <c r="A6648" t="s">
        <v>8872</v>
      </c>
      <c r="B6648" t="s">
        <v>2549</v>
      </c>
      <c r="C6648" t="s">
        <v>2546</v>
      </c>
      <c r="D6648" t="s">
        <v>9560</v>
      </c>
    </row>
    <row r="6649" spans="1:4" x14ac:dyDescent="0.2">
      <c r="A6649" t="s">
        <v>8873</v>
      </c>
      <c r="B6649" t="s">
        <v>2549</v>
      </c>
      <c r="C6649" t="s">
        <v>2546</v>
      </c>
      <c r="D6649" t="s">
        <v>9560</v>
      </c>
    </row>
    <row r="6650" spans="1:4" x14ac:dyDescent="0.2">
      <c r="A6650" t="s">
        <v>8874</v>
      </c>
      <c r="B6650" t="s">
        <v>2549</v>
      </c>
      <c r="C6650" t="s">
        <v>2546</v>
      </c>
      <c r="D6650" t="s">
        <v>9560</v>
      </c>
    </row>
    <row r="6651" spans="1:4" x14ac:dyDescent="0.2">
      <c r="A6651" t="s">
        <v>8875</v>
      </c>
      <c r="B6651" t="s">
        <v>2549</v>
      </c>
      <c r="C6651" t="s">
        <v>2546</v>
      </c>
      <c r="D6651" t="s">
        <v>9560</v>
      </c>
    </row>
    <row r="6652" spans="1:4" x14ac:dyDescent="0.2">
      <c r="A6652" t="s">
        <v>8877</v>
      </c>
      <c r="B6652" t="s">
        <v>2544</v>
      </c>
      <c r="C6652" t="s">
        <v>2563</v>
      </c>
      <c r="D6652" t="s">
        <v>9563</v>
      </c>
    </row>
    <row r="6653" spans="1:4" x14ac:dyDescent="0.2">
      <c r="A6653" t="s">
        <v>8876</v>
      </c>
      <c r="B6653" t="s">
        <v>2544</v>
      </c>
      <c r="C6653" t="s">
        <v>2563</v>
      </c>
      <c r="D6653" t="s">
        <v>9563</v>
      </c>
    </row>
    <row r="6654" spans="1:4" x14ac:dyDescent="0.2">
      <c r="A6654" t="s">
        <v>8878</v>
      </c>
      <c r="B6654" t="s">
        <v>2549</v>
      </c>
      <c r="C6654" t="s">
        <v>2563</v>
      </c>
      <c r="D6654" t="s">
        <v>9562</v>
      </c>
    </row>
    <row r="6655" spans="1:4" x14ac:dyDescent="0.2">
      <c r="A6655" t="s">
        <v>8879</v>
      </c>
      <c r="B6655" t="s">
        <v>2549</v>
      </c>
      <c r="C6655" t="s">
        <v>2563</v>
      </c>
      <c r="D6655" t="s">
        <v>9562</v>
      </c>
    </row>
    <row r="6656" spans="1:4" x14ac:dyDescent="0.2">
      <c r="A6656" t="s">
        <v>8880</v>
      </c>
      <c r="B6656" t="s">
        <v>2549</v>
      </c>
      <c r="C6656" t="s">
        <v>2546</v>
      </c>
      <c r="D6656" t="s">
        <v>9560</v>
      </c>
    </row>
    <row r="6657" spans="1:4" x14ac:dyDescent="0.2">
      <c r="A6657" t="s">
        <v>8881</v>
      </c>
      <c r="B6657" t="s">
        <v>2549</v>
      </c>
      <c r="C6657" t="s">
        <v>2546</v>
      </c>
      <c r="D6657" t="s">
        <v>9560</v>
      </c>
    </row>
    <row r="6658" spans="1:4" x14ac:dyDescent="0.2">
      <c r="A6658" t="s">
        <v>8882</v>
      </c>
      <c r="B6658" t="s">
        <v>2549</v>
      </c>
      <c r="C6658" t="s">
        <v>2546</v>
      </c>
      <c r="D6658" t="s">
        <v>9560</v>
      </c>
    </row>
    <row r="6659" spans="1:4" x14ac:dyDescent="0.2">
      <c r="A6659" t="s">
        <v>8883</v>
      </c>
      <c r="B6659" t="s">
        <v>2549</v>
      </c>
      <c r="C6659" t="s">
        <v>2546</v>
      </c>
      <c r="D6659" t="s">
        <v>9560</v>
      </c>
    </row>
    <row r="6660" spans="1:4" x14ac:dyDescent="0.2">
      <c r="A6660" t="s">
        <v>8884</v>
      </c>
      <c r="B6660" t="s">
        <v>2549</v>
      </c>
      <c r="C6660" t="s">
        <v>2546</v>
      </c>
      <c r="D6660" t="s">
        <v>9560</v>
      </c>
    </row>
    <row r="6661" spans="1:4" x14ac:dyDescent="0.2">
      <c r="A6661" t="s">
        <v>8885</v>
      </c>
      <c r="B6661" t="s">
        <v>2544</v>
      </c>
      <c r="C6661" t="s">
        <v>2563</v>
      </c>
      <c r="D6661" t="s">
        <v>9563</v>
      </c>
    </row>
    <row r="6662" spans="1:4" x14ac:dyDescent="0.2">
      <c r="A6662" t="s">
        <v>8886</v>
      </c>
      <c r="B6662" t="s">
        <v>2544</v>
      </c>
      <c r="C6662" t="s">
        <v>2563</v>
      </c>
      <c r="D6662" t="s">
        <v>9563</v>
      </c>
    </row>
    <row r="6663" spans="1:4" x14ac:dyDescent="0.2">
      <c r="A6663" t="s">
        <v>8887</v>
      </c>
      <c r="B6663" t="s">
        <v>2549</v>
      </c>
      <c r="C6663" t="s">
        <v>2546</v>
      </c>
      <c r="D6663" t="s">
        <v>9560</v>
      </c>
    </row>
    <row r="6664" spans="1:4" x14ac:dyDescent="0.2">
      <c r="A6664" t="s">
        <v>8888</v>
      </c>
      <c r="B6664" t="s">
        <v>2549</v>
      </c>
      <c r="C6664" t="s">
        <v>2588</v>
      </c>
      <c r="D6664" t="s">
        <v>9565</v>
      </c>
    </row>
    <row r="6665" spans="1:4" x14ac:dyDescent="0.2">
      <c r="A6665" t="s">
        <v>9887</v>
      </c>
      <c r="B6665" t="s">
        <v>2549</v>
      </c>
      <c r="C6665" t="s">
        <v>2588</v>
      </c>
      <c r="D6665" t="s">
        <v>9565</v>
      </c>
    </row>
    <row r="6666" spans="1:4" x14ac:dyDescent="0.2">
      <c r="A6666" t="s">
        <v>8889</v>
      </c>
      <c r="B6666" t="s">
        <v>2549</v>
      </c>
      <c r="C6666" t="s">
        <v>2588</v>
      </c>
      <c r="D6666" t="s">
        <v>9565</v>
      </c>
    </row>
    <row r="6667" spans="1:4" x14ac:dyDescent="0.2">
      <c r="A6667" t="s">
        <v>8890</v>
      </c>
      <c r="B6667" t="s">
        <v>2544</v>
      </c>
      <c r="C6667" t="s">
        <v>2563</v>
      </c>
      <c r="D6667" t="s">
        <v>9563</v>
      </c>
    </row>
    <row r="6668" spans="1:4" x14ac:dyDescent="0.2">
      <c r="A6668" t="s">
        <v>8891</v>
      </c>
      <c r="B6668" t="s">
        <v>2544</v>
      </c>
      <c r="C6668" t="s">
        <v>2563</v>
      </c>
      <c r="D6668" t="s">
        <v>9563</v>
      </c>
    </row>
    <row r="6669" spans="1:4" x14ac:dyDescent="0.2">
      <c r="A6669" t="s">
        <v>8892</v>
      </c>
      <c r="B6669" t="s">
        <v>2544</v>
      </c>
      <c r="C6669" t="s">
        <v>2563</v>
      </c>
      <c r="D6669" t="s">
        <v>9563</v>
      </c>
    </row>
    <row r="6670" spans="1:4" x14ac:dyDescent="0.2">
      <c r="A6670" t="s">
        <v>8893</v>
      </c>
      <c r="B6670" t="s">
        <v>2544</v>
      </c>
      <c r="C6670" t="s">
        <v>2563</v>
      </c>
      <c r="D6670" t="s">
        <v>9563</v>
      </c>
    </row>
    <row r="6671" spans="1:4" x14ac:dyDescent="0.2">
      <c r="A6671" t="s">
        <v>8894</v>
      </c>
      <c r="B6671" t="s">
        <v>2549</v>
      </c>
      <c r="C6671" t="s">
        <v>2546</v>
      </c>
      <c r="D6671" t="s">
        <v>9560</v>
      </c>
    </row>
    <row r="6672" spans="1:4" x14ac:dyDescent="0.2">
      <c r="A6672" t="s">
        <v>8895</v>
      </c>
      <c r="B6672" t="s">
        <v>2549</v>
      </c>
      <c r="C6672" t="s">
        <v>2546</v>
      </c>
      <c r="D6672" t="s">
        <v>9560</v>
      </c>
    </row>
    <row r="6673" spans="1:4" x14ac:dyDescent="0.2">
      <c r="A6673" t="s">
        <v>8896</v>
      </c>
      <c r="B6673" t="s">
        <v>2549</v>
      </c>
      <c r="C6673" t="s">
        <v>2546</v>
      </c>
      <c r="D6673" t="s">
        <v>9560</v>
      </c>
    </row>
    <row r="6674" spans="1:4" x14ac:dyDescent="0.2">
      <c r="A6674" t="s">
        <v>8897</v>
      </c>
      <c r="B6674" t="s">
        <v>2549</v>
      </c>
      <c r="C6674" t="s">
        <v>2546</v>
      </c>
      <c r="D6674" t="s">
        <v>9560</v>
      </c>
    </row>
    <row r="6675" spans="1:4" x14ac:dyDescent="0.2">
      <c r="A6675" t="s">
        <v>8898</v>
      </c>
      <c r="B6675" t="s">
        <v>2549</v>
      </c>
      <c r="C6675" t="s">
        <v>2546</v>
      </c>
      <c r="D6675" t="s">
        <v>9560</v>
      </c>
    </row>
    <row r="6676" spans="1:4" x14ac:dyDescent="0.2">
      <c r="A6676" t="s">
        <v>8899</v>
      </c>
      <c r="B6676" t="s">
        <v>2549</v>
      </c>
      <c r="C6676" t="s">
        <v>2546</v>
      </c>
      <c r="D6676" t="s">
        <v>9560</v>
      </c>
    </row>
    <row r="6677" spans="1:4" x14ac:dyDescent="0.2">
      <c r="A6677" t="s">
        <v>8900</v>
      </c>
      <c r="B6677" t="s">
        <v>2549</v>
      </c>
      <c r="C6677" t="s">
        <v>2546</v>
      </c>
      <c r="D6677" t="s">
        <v>9560</v>
      </c>
    </row>
    <row r="6678" spans="1:4" x14ac:dyDescent="0.2">
      <c r="A6678" t="s">
        <v>8901</v>
      </c>
      <c r="B6678" t="s">
        <v>2549</v>
      </c>
      <c r="C6678" t="s">
        <v>2546</v>
      </c>
      <c r="D6678" t="s">
        <v>9560</v>
      </c>
    </row>
    <row r="6679" spans="1:4" x14ac:dyDescent="0.2">
      <c r="A6679" t="s">
        <v>8902</v>
      </c>
      <c r="B6679" t="s">
        <v>2549</v>
      </c>
      <c r="C6679" t="s">
        <v>2546</v>
      </c>
      <c r="D6679" t="s">
        <v>9560</v>
      </c>
    </row>
    <row r="6680" spans="1:4" x14ac:dyDescent="0.2">
      <c r="A6680" t="s">
        <v>8903</v>
      </c>
      <c r="B6680" t="s">
        <v>2549</v>
      </c>
      <c r="C6680" t="s">
        <v>2546</v>
      </c>
      <c r="D6680" t="s">
        <v>9560</v>
      </c>
    </row>
    <row r="6681" spans="1:4" x14ac:dyDescent="0.2">
      <c r="A6681" t="s">
        <v>8904</v>
      </c>
      <c r="B6681" t="s">
        <v>2549</v>
      </c>
      <c r="C6681" t="s">
        <v>2563</v>
      </c>
      <c r="D6681" t="s">
        <v>9562</v>
      </c>
    </row>
    <row r="6682" spans="1:4" x14ac:dyDescent="0.2">
      <c r="A6682" t="s">
        <v>8905</v>
      </c>
      <c r="B6682" t="s">
        <v>2549</v>
      </c>
      <c r="C6682" t="s">
        <v>2546</v>
      </c>
      <c r="D6682" t="s">
        <v>9560</v>
      </c>
    </row>
    <row r="6683" spans="1:4" x14ac:dyDescent="0.2">
      <c r="A6683" t="s">
        <v>8906</v>
      </c>
      <c r="B6683" t="s">
        <v>2549</v>
      </c>
      <c r="C6683" t="s">
        <v>2546</v>
      </c>
      <c r="D6683" t="s">
        <v>9560</v>
      </c>
    </row>
    <row r="6684" spans="1:4" x14ac:dyDescent="0.2">
      <c r="A6684" t="s">
        <v>8907</v>
      </c>
      <c r="B6684" t="s">
        <v>2549</v>
      </c>
      <c r="C6684" t="s">
        <v>2546</v>
      </c>
      <c r="D6684" t="s">
        <v>9560</v>
      </c>
    </row>
    <row r="6685" spans="1:4" x14ac:dyDescent="0.2">
      <c r="A6685" t="s">
        <v>8908</v>
      </c>
      <c r="B6685" t="s">
        <v>2544</v>
      </c>
      <c r="C6685" t="s">
        <v>2563</v>
      </c>
      <c r="D6685" t="s">
        <v>9563</v>
      </c>
    </row>
    <row r="6686" spans="1:4" x14ac:dyDescent="0.2">
      <c r="A6686" t="s">
        <v>8909</v>
      </c>
      <c r="B6686" t="s">
        <v>2549</v>
      </c>
      <c r="C6686" t="s">
        <v>2546</v>
      </c>
      <c r="D6686" t="s">
        <v>9560</v>
      </c>
    </row>
    <row r="6687" spans="1:4" x14ac:dyDescent="0.2">
      <c r="A6687" t="s">
        <v>8910</v>
      </c>
      <c r="B6687" t="s">
        <v>2544</v>
      </c>
      <c r="C6687" t="s">
        <v>2546</v>
      </c>
      <c r="D6687" t="s">
        <v>9561</v>
      </c>
    </row>
    <row r="6688" spans="1:4" x14ac:dyDescent="0.2">
      <c r="A6688" t="s">
        <v>8911</v>
      </c>
      <c r="B6688" t="s">
        <v>2549</v>
      </c>
      <c r="C6688" t="s">
        <v>2546</v>
      </c>
      <c r="D6688" t="s">
        <v>9560</v>
      </c>
    </row>
    <row r="6689" spans="1:4" x14ac:dyDescent="0.2">
      <c r="A6689" t="s">
        <v>8912</v>
      </c>
      <c r="B6689" t="s">
        <v>2544</v>
      </c>
      <c r="C6689" t="s">
        <v>2546</v>
      </c>
      <c r="D6689" t="s">
        <v>9561</v>
      </c>
    </row>
    <row r="6690" spans="1:4" x14ac:dyDescent="0.2">
      <c r="A6690" t="s">
        <v>8913</v>
      </c>
      <c r="B6690" t="s">
        <v>2544</v>
      </c>
      <c r="C6690" t="s">
        <v>2546</v>
      </c>
      <c r="D6690" t="s">
        <v>9561</v>
      </c>
    </row>
    <row r="6691" spans="1:4" x14ac:dyDescent="0.2">
      <c r="A6691" t="s">
        <v>8914</v>
      </c>
      <c r="B6691" t="s">
        <v>2544</v>
      </c>
      <c r="C6691" t="s">
        <v>2546</v>
      </c>
      <c r="D6691" t="s">
        <v>9561</v>
      </c>
    </row>
    <row r="6692" spans="1:4" x14ac:dyDescent="0.2">
      <c r="A6692" t="s">
        <v>8915</v>
      </c>
      <c r="B6692" t="s">
        <v>2549</v>
      </c>
      <c r="C6692" t="s">
        <v>2563</v>
      </c>
      <c r="D6692" t="s">
        <v>9562</v>
      </c>
    </row>
    <row r="6693" spans="1:4" x14ac:dyDescent="0.2">
      <c r="A6693" t="s">
        <v>8916</v>
      </c>
      <c r="B6693" t="s">
        <v>2549</v>
      </c>
      <c r="C6693" t="s">
        <v>2563</v>
      </c>
      <c r="D6693" t="s">
        <v>9562</v>
      </c>
    </row>
    <row r="6694" spans="1:4" x14ac:dyDescent="0.2">
      <c r="A6694" t="s">
        <v>8917</v>
      </c>
      <c r="B6694" t="s">
        <v>2549</v>
      </c>
      <c r="C6694" t="s">
        <v>2563</v>
      </c>
      <c r="D6694" t="s">
        <v>9562</v>
      </c>
    </row>
    <row r="6695" spans="1:4" x14ac:dyDescent="0.2">
      <c r="A6695" t="s">
        <v>8918</v>
      </c>
      <c r="B6695" t="s">
        <v>2549</v>
      </c>
      <c r="C6695" t="s">
        <v>2546</v>
      </c>
      <c r="D6695" t="s">
        <v>9560</v>
      </c>
    </row>
    <row r="6696" spans="1:4" x14ac:dyDescent="0.2">
      <c r="A6696" t="s">
        <v>8919</v>
      </c>
      <c r="B6696" t="s">
        <v>2549</v>
      </c>
      <c r="C6696" t="s">
        <v>2546</v>
      </c>
      <c r="D6696" t="s">
        <v>9560</v>
      </c>
    </row>
    <row r="6697" spans="1:4" x14ac:dyDescent="0.2">
      <c r="A6697" t="s">
        <v>8920</v>
      </c>
      <c r="B6697" t="s">
        <v>2549</v>
      </c>
      <c r="C6697" t="s">
        <v>2546</v>
      </c>
      <c r="D6697" t="s">
        <v>9560</v>
      </c>
    </row>
    <row r="6698" spans="1:4" x14ac:dyDescent="0.2">
      <c r="A6698" t="s">
        <v>8921</v>
      </c>
      <c r="B6698" t="s">
        <v>2549</v>
      </c>
      <c r="C6698" t="s">
        <v>2546</v>
      </c>
      <c r="D6698" t="s">
        <v>9560</v>
      </c>
    </row>
    <row r="6699" spans="1:4" x14ac:dyDescent="0.2">
      <c r="A6699" t="s">
        <v>8922</v>
      </c>
      <c r="B6699" t="s">
        <v>2549</v>
      </c>
      <c r="C6699" t="s">
        <v>2563</v>
      </c>
      <c r="D6699" t="s">
        <v>9562</v>
      </c>
    </row>
    <row r="6700" spans="1:4" x14ac:dyDescent="0.2">
      <c r="A6700" t="s">
        <v>8923</v>
      </c>
      <c r="B6700" t="s">
        <v>2549</v>
      </c>
      <c r="C6700" t="s">
        <v>2563</v>
      </c>
      <c r="D6700" t="s">
        <v>9562</v>
      </c>
    </row>
    <row r="6701" spans="1:4" x14ac:dyDescent="0.2">
      <c r="A6701" t="s">
        <v>8924</v>
      </c>
      <c r="B6701" t="s">
        <v>2549</v>
      </c>
      <c r="C6701" t="s">
        <v>2563</v>
      </c>
      <c r="D6701" t="s">
        <v>9562</v>
      </c>
    </row>
    <row r="6702" spans="1:4" x14ac:dyDescent="0.2">
      <c r="A6702" t="s">
        <v>8925</v>
      </c>
      <c r="B6702" t="s">
        <v>2549</v>
      </c>
      <c r="C6702" t="s">
        <v>2563</v>
      </c>
      <c r="D6702" t="s">
        <v>9562</v>
      </c>
    </row>
    <row r="6703" spans="1:4" x14ac:dyDescent="0.2">
      <c r="A6703" t="s">
        <v>8926</v>
      </c>
      <c r="B6703" t="s">
        <v>2549</v>
      </c>
      <c r="C6703" t="s">
        <v>2563</v>
      </c>
      <c r="D6703" t="s">
        <v>9562</v>
      </c>
    </row>
    <row r="6704" spans="1:4" x14ac:dyDescent="0.2">
      <c r="A6704" t="s">
        <v>8927</v>
      </c>
      <c r="B6704" t="s">
        <v>2544</v>
      </c>
      <c r="C6704" t="s">
        <v>2588</v>
      </c>
      <c r="D6704" t="s">
        <v>9567</v>
      </c>
    </row>
    <row r="6705" spans="1:4" x14ac:dyDescent="0.2">
      <c r="A6705" t="s">
        <v>8928</v>
      </c>
      <c r="B6705" t="s">
        <v>2544</v>
      </c>
      <c r="C6705" t="s">
        <v>2546</v>
      </c>
      <c r="D6705" t="s">
        <v>9561</v>
      </c>
    </row>
    <row r="6706" spans="1:4" x14ac:dyDescent="0.2">
      <c r="A6706" t="s">
        <v>8929</v>
      </c>
      <c r="B6706" t="s">
        <v>2549</v>
      </c>
      <c r="C6706" t="s">
        <v>2546</v>
      </c>
      <c r="D6706" t="s">
        <v>9560</v>
      </c>
    </row>
    <row r="6707" spans="1:4" x14ac:dyDescent="0.2">
      <c r="A6707" t="s">
        <v>8930</v>
      </c>
      <c r="B6707" t="s">
        <v>2549</v>
      </c>
      <c r="C6707" t="s">
        <v>2546</v>
      </c>
      <c r="D6707" t="s">
        <v>9560</v>
      </c>
    </row>
    <row r="6708" spans="1:4" x14ac:dyDescent="0.2">
      <c r="A6708" t="s">
        <v>8931</v>
      </c>
      <c r="B6708" t="s">
        <v>2544</v>
      </c>
      <c r="C6708" t="s">
        <v>2546</v>
      </c>
      <c r="D6708" t="s">
        <v>9561</v>
      </c>
    </row>
    <row r="6709" spans="1:4" x14ac:dyDescent="0.2">
      <c r="A6709" t="s">
        <v>8932</v>
      </c>
      <c r="B6709" t="s">
        <v>2544</v>
      </c>
      <c r="C6709" t="s">
        <v>2546</v>
      </c>
      <c r="D6709" t="s">
        <v>9561</v>
      </c>
    </row>
    <row r="6710" spans="1:4" x14ac:dyDescent="0.2">
      <c r="A6710" t="s">
        <v>8933</v>
      </c>
      <c r="B6710" t="s">
        <v>2544</v>
      </c>
      <c r="C6710" t="s">
        <v>2546</v>
      </c>
      <c r="D6710" t="s">
        <v>9561</v>
      </c>
    </row>
    <row r="6711" spans="1:4" x14ac:dyDescent="0.2">
      <c r="A6711" t="s">
        <v>8934</v>
      </c>
      <c r="B6711" t="s">
        <v>2544</v>
      </c>
      <c r="C6711" t="s">
        <v>2563</v>
      </c>
      <c r="D6711" t="s">
        <v>9563</v>
      </c>
    </row>
    <row r="6712" spans="1:4" x14ac:dyDescent="0.2">
      <c r="A6712" t="s">
        <v>8935</v>
      </c>
      <c r="B6712" t="s">
        <v>2544</v>
      </c>
      <c r="C6712" t="s">
        <v>2563</v>
      </c>
      <c r="D6712" t="s">
        <v>9563</v>
      </c>
    </row>
    <row r="6713" spans="1:4" x14ac:dyDescent="0.2">
      <c r="A6713" t="s">
        <v>8936</v>
      </c>
      <c r="B6713" t="s">
        <v>2544</v>
      </c>
      <c r="C6713" t="s">
        <v>2546</v>
      </c>
      <c r="D6713" t="s">
        <v>9561</v>
      </c>
    </row>
    <row r="6714" spans="1:4" x14ac:dyDescent="0.2">
      <c r="A6714" t="s">
        <v>8937</v>
      </c>
      <c r="B6714" t="s">
        <v>2549</v>
      </c>
      <c r="C6714" t="s">
        <v>2563</v>
      </c>
      <c r="D6714" t="s">
        <v>9562</v>
      </c>
    </row>
    <row r="6715" spans="1:4" x14ac:dyDescent="0.2">
      <c r="A6715" t="s">
        <v>8938</v>
      </c>
      <c r="B6715" t="s">
        <v>2549</v>
      </c>
      <c r="C6715" t="s">
        <v>2563</v>
      </c>
      <c r="D6715" t="s">
        <v>9562</v>
      </c>
    </row>
    <row r="6716" spans="1:4" x14ac:dyDescent="0.2">
      <c r="A6716" t="s">
        <v>8939</v>
      </c>
      <c r="B6716" t="s">
        <v>2549</v>
      </c>
      <c r="C6716" t="s">
        <v>2563</v>
      </c>
      <c r="D6716" t="s">
        <v>9562</v>
      </c>
    </row>
    <row r="6717" spans="1:4" x14ac:dyDescent="0.2">
      <c r="A6717" t="s">
        <v>8940</v>
      </c>
      <c r="B6717" t="s">
        <v>2549</v>
      </c>
      <c r="C6717" t="s">
        <v>2546</v>
      </c>
      <c r="D6717" t="s">
        <v>9560</v>
      </c>
    </row>
    <row r="6718" spans="1:4" x14ac:dyDescent="0.2">
      <c r="A6718" t="s">
        <v>8941</v>
      </c>
      <c r="B6718" t="s">
        <v>2549</v>
      </c>
      <c r="C6718" t="s">
        <v>2563</v>
      </c>
      <c r="D6718" t="s">
        <v>9562</v>
      </c>
    </row>
    <row r="6719" spans="1:4" x14ac:dyDescent="0.2">
      <c r="A6719" t="s">
        <v>8942</v>
      </c>
      <c r="B6719" t="s">
        <v>2549</v>
      </c>
      <c r="C6719" t="s">
        <v>2546</v>
      </c>
      <c r="D6719" t="s">
        <v>9560</v>
      </c>
    </row>
    <row r="6720" spans="1:4" x14ac:dyDescent="0.2">
      <c r="A6720" t="s">
        <v>8943</v>
      </c>
      <c r="B6720" t="s">
        <v>2544</v>
      </c>
      <c r="C6720" t="s">
        <v>2546</v>
      </c>
      <c r="D6720" t="s">
        <v>9561</v>
      </c>
    </row>
    <row r="6721" spans="1:4" x14ac:dyDescent="0.2">
      <c r="A6721" t="s">
        <v>8944</v>
      </c>
      <c r="B6721" t="s">
        <v>2544</v>
      </c>
      <c r="C6721" t="s">
        <v>2546</v>
      </c>
      <c r="D6721" t="s">
        <v>9561</v>
      </c>
    </row>
    <row r="6722" spans="1:4" x14ac:dyDescent="0.2">
      <c r="A6722" t="s">
        <v>8945</v>
      </c>
      <c r="B6722" t="s">
        <v>2549</v>
      </c>
      <c r="C6722" t="s">
        <v>2546</v>
      </c>
      <c r="D6722" t="s">
        <v>9560</v>
      </c>
    </row>
    <row r="6723" spans="1:4" x14ac:dyDescent="0.2">
      <c r="A6723" t="s">
        <v>8946</v>
      </c>
      <c r="B6723" t="s">
        <v>2549</v>
      </c>
      <c r="C6723" t="s">
        <v>2563</v>
      </c>
      <c r="D6723" t="s">
        <v>9562</v>
      </c>
    </row>
    <row r="6724" spans="1:4" x14ac:dyDescent="0.2">
      <c r="A6724" t="s">
        <v>8947</v>
      </c>
      <c r="B6724" t="s">
        <v>2549</v>
      </c>
      <c r="C6724" t="s">
        <v>2546</v>
      </c>
      <c r="D6724" t="s">
        <v>9560</v>
      </c>
    </row>
    <row r="6725" spans="1:4" x14ac:dyDescent="0.2">
      <c r="A6725" t="s">
        <v>8948</v>
      </c>
      <c r="B6725" t="s">
        <v>2544</v>
      </c>
      <c r="C6725" t="s">
        <v>2546</v>
      </c>
      <c r="D6725" t="s">
        <v>9561</v>
      </c>
    </row>
    <row r="6726" spans="1:4" x14ac:dyDescent="0.2">
      <c r="A6726" t="s">
        <v>8949</v>
      </c>
      <c r="B6726" t="s">
        <v>2549</v>
      </c>
      <c r="C6726" t="s">
        <v>2546</v>
      </c>
      <c r="D6726" t="s">
        <v>9560</v>
      </c>
    </row>
    <row r="6727" spans="1:4" x14ac:dyDescent="0.2">
      <c r="A6727" t="s">
        <v>8950</v>
      </c>
      <c r="B6727" t="s">
        <v>2544</v>
      </c>
      <c r="C6727" t="s">
        <v>2546</v>
      </c>
      <c r="D6727" t="s">
        <v>9561</v>
      </c>
    </row>
    <row r="6728" spans="1:4" x14ac:dyDescent="0.2">
      <c r="A6728" t="s">
        <v>8960</v>
      </c>
      <c r="B6728" t="s">
        <v>2549</v>
      </c>
      <c r="C6728" t="s">
        <v>2546</v>
      </c>
      <c r="D6728" t="s">
        <v>9560</v>
      </c>
    </row>
    <row r="6729" spans="1:4" x14ac:dyDescent="0.2">
      <c r="A6729" t="s">
        <v>8961</v>
      </c>
      <c r="B6729" t="s">
        <v>2549</v>
      </c>
      <c r="C6729" t="s">
        <v>2546</v>
      </c>
      <c r="D6729" t="s">
        <v>9560</v>
      </c>
    </row>
    <row r="6730" spans="1:4" x14ac:dyDescent="0.2">
      <c r="A6730" t="s">
        <v>8951</v>
      </c>
      <c r="B6730" t="s">
        <v>2549</v>
      </c>
      <c r="C6730" t="s">
        <v>2546</v>
      </c>
      <c r="D6730" t="s">
        <v>9560</v>
      </c>
    </row>
    <row r="6731" spans="1:4" x14ac:dyDescent="0.2">
      <c r="A6731" t="s">
        <v>8952</v>
      </c>
      <c r="B6731" t="s">
        <v>2544</v>
      </c>
      <c r="C6731" t="s">
        <v>2563</v>
      </c>
      <c r="D6731" t="s">
        <v>9563</v>
      </c>
    </row>
    <row r="6732" spans="1:4" x14ac:dyDescent="0.2">
      <c r="A6732" t="s">
        <v>8953</v>
      </c>
      <c r="B6732" t="s">
        <v>2549</v>
      </c>
      <c r="C6732" t="s">
        <v>2563</v>
      </c>
      <c r="D6732" t="s">
        <v>9562</v>
      </c>
    </row>
    <row r="6733" spans="1:4" x14ac:dyDescent="0.2">
      <c r="A6733" t="s">
        <v>8954</v>
      </c>
      <c r="B6733" t="s">
        <v>2549</v>
      </c>
      <c r="C6733" t="s">
        <v>2563</v>
      </c>
      <c r="D6733" t="s">
        <v>9562</v>
      </c>
    </row>
    <row r="6734" spans="1:4" x14ac:dyDescent="0.2">
      <c r="A6734" t="s">
        <v>8955</v>
      </c>
      <c r="B6734" t="s">
        <v>2544</v>
      </c>
      <c r="C6734" t="s">
        <v>2563</v>
      </c>
      <c r="D6734" t="s">
        <v>9563</v>
      </c>
    </row>
    <row r="6735" spans="1:4" x14ac:dyDescent="0.2">
      <c r="A6735" t="s">
        <v>8956</v>
      </c>
      <c r="B6735" t="s">
        <v>2544</v>
      </c>
      <c r="C6735" t="s">
        <v>2546</v>
      </c>
      <c r="D6735" t="s">
        <v>9561</v>
      </c>
    </row>
    <row r="6736" spans="1:4" x14ac:dyDescent="0.2">
      <c r="A6736" t="s">
        <v>8957</v>
      </c>
      <c r="B6736" t="s">
        <v>2544</v>
      </c>
      <c r="C6736" t="s">
        <v>2546</v>
      </c>
      <c r="D6736" t="s">
        <v>9561</v>
      </c>
    </row>
    <row r="6737" spans="1:4" x14ac:dyDescent="0.2">
      <c r="A6737" t="s">
        <v>8958</v>
      </c>
      <c r="B6737" t="s">
        <v>2544</v>
      </c>
      <c r="C6737" t="s">
        <v>2546</v>
      </c>
      <c r="D6737" t="s">
        <v>9561</v>
      </c>
    </row>
    <row r="6738" spans="1:4" x14ac:dyDescent="0.2">
      <c r="A6738" t="s">
        <v>8959</v>
      </c>
      <c r="B6738" t="s">
        <v>2549</v>
      </c>
      <c r="C6738" t="s">
        <v>2546</v>
      </c>
      <c r="D6738" t="s">
        <v>9560</v>
      </c>
    </row>
    <row r="6739" spans="1:4" x14ac:dyDescent="0.2">
      <c r="A6739" t="s">
        <v>8962</v>
      </c>
      <c r="B6739" t="s">
        <v>2544</v>
      </c>
      <c r="C6739" t="s">
        <v>2546</v>
      </c>
      <c r="D6739" t="s">
        <v>9561</v>
      </c>
    </row>
    <row r="6740" spans="1:4" x14ac:dyDescent="0.2">
      <c r="A6740" t="s">
        <v>8963</v>
      </c>
      <c r="B6740" t="s">
        <v>2544</v>
      </c>
      <c r="C6740" t="s">
        <v>2546</v>
      </c>
      <c r="D6740" t="s">
        <v>9561</v>
      </c>
    </row>
    <row r="6741" spans="1:4" x14ac:dyDescent="0.2">
      <c r="A6741" t="s">
        <v>8964</v>
      </c>
      <c r="B6741" t="s">
        <v>2544</v>
      </c>
      <c r="C6741" t="s">
        <v>2546</v>
      </c>
      <c r="D6741" t="s">
        <v>9561</v>
      </c>
    </row>
    <row r="6742" spans="1:4" x14ac:dyDescent="0.2">
      <c r="A6742" t="s">
        <v>8965</v>
      </c>
      <c r="B6742" t="s">
        <v>2549</v>
      </c>
      <c r="C6742" t="s">
        <v>2546</v>
      </c>
      <c r="D6742" t="s">
        <v>9560</v>
      </c>
    </row>
    <row r="6743" spans="1:4" x14ac:dyDescent="0.2">
      <c r="A6743" t="s">
        <v>8966</v>
      </c>
      <c r="B6743" t="s">
        <v>2549</v>
      </c>
      <c r="C6743" t="s">
        <v>2546</v>
      </c>
      <c r="D6743" t="s">
        <v>9560</v>
      </c>
    </row>
    <row r="6744" spans="1:4" x14ac:dyDescent="0.2">
      <c r="A6744" t="s">
        <v>8967</v>
      </c>
      <c r="B6744" t="s">
        <v>2544</v>
      </c>
      <c r="C6744" t="s">
        <v>2546</v>
      </c>
      <c r="D6744" t="s">
        <v>9561</v>
      </c>
    </row>
    <row r="6745" spans="1:4" x14ac:dyDescent="0.2">
      <c r="A6745" t="s">
        <v>8968</v>
      </c>
      <c r="B6745" t="s">
        <v>2549</v>
      </c>
      <c r="C6745" t="s">
        <v>2546</v>
      </c>
      <c r="D6745" t="s">
        <v>9560</v>
      </c>
    </row>
    <row r="6746" spans="1:4" x14ac:dyDescent="0.2">
      <c r="A6746" t="s">
        <v>8969</v>
      </c>
      <c r="B6746" t="s">
        <v>2549</v>
      </c>
      <c r="C6746" t="s">
        <v>2546</v>
      </c>
      <c r="D6746" t="s">
        <v>9560</v>
      </c>
    </row>
    <row r="6747" spans="1:4" x14ac:dyDescent="0.2">
      <c r="A6747" t="s">
        <v>8970</v>
      </c>
      <c r="B6747" t="s">
        <v>2549</v>
      </c>
      <c r="C6747" t="s">
        <v>2546</v>
      </c>
      <c r="D6747" t="s">
        <v>9560</v>
      </c>
    </row>
    <row r="6748" spans="1:4" x14ac:dyDescent="0.2">
      <c r="A6748" t="s">
        <v>8971</v>
      </c>
      <c r="B6748" t="s">
        <v>2549</v>
      </c>
      <c r="C6748" t="s">
        <v>2546</v>
      </c>
      <c r="D6748" t="s">
        <v>9560</v>
      </c>
    </row>
    <row r="6749" spans="1:4" x14ac:dyDescent="0.2">
      <c r="A6749" t="s">
        <v>8972</v>
      </c>
      <c r="B6749" t="s">
        <v>2544</v>
      </c>
      <c r="C6749" t="s">
        <v>2563</v>
      </c>
      <c r="D6749" t="s">
        <v>9563</v>
      </c>
    </row>
    <row r="6750" spans="1:4" x14ac:dyDescent="0.2">
      <c r="A6750" t="s">
        <v>8973</v>
      </c>
      <c r="B6750" t="s">
        <v>2549</v>
      </c>
      <c r="C6750" t="s">
        <v>2546</v>
      </c>
      <c r="D6750" t="s">
        <v>9560</v>
      </c>
    </row>
    <row r="6751" spans="1:4" x14ac:dyDescent="0.2">
      <c r="A6751" t="s">
        <v>8974</v>
      </c>
      <c r="B6751" t="s">
        <v>2549</v>
      </c>
      <c r="C6751" t="s">
        <v>2546</v>
      </c>
      <c r="D6751" t="s">
        <v>9560</v>
      </c>
    </row>
    <row r="6752" spans="1:4" x14ac:dyDescent="0.2">
      <c r="A6752" t="s">
        <v>8975</v>
      </c>
      <c r="B6752" t="s">
        <v>2549</v>
      </c>
      <c r="C6752" t="s">
        <v>2546</v>
      </c>
      <c r="D6752" t="s">
        <v>9560</v>
      </c>
    </row>
    <row r="6753" spans="1:4" x14ac:dyDescent="0.2">
      <c r="A6753" t="s">
        <v>8976</v>
      </c>
      <c r="B6753" t="s">
        <v>2544</v>
      </c>
      <c r="C6753" t="s">
        <v>2546</v>
      </c>
      <c r="D6753" t="s">
        <v>9561</v>
      </c>
    </row>
    <row r="6754" spans="1:4" x14ac:dyDescent="0.2">
      <c r="A6754" t="s">
        <v>8977</v>
      </c>
      <c r="B6754" t="s">
        <v>2549</v>
      </c>
      <c r="C6754" t="s">
        <v>2546</v>
      </c>
      <c r="D6754" t="s">
        <v>9560</v>
      </c>
    </row>
    <row r="6755" spans="1:4" x14ac:dyDescent="0.2">
      <c r="A6755" t="s">
        <v>8978</v>
      </c>
      <c r="B6755" t="s">
        <v>2544</v>
      </c>
      <c r="C6755" t="s">
        <v>2546</v>
      </c>
      <c r="D6755" t="s">
        <v>9561</v>
      </c>
    </row>
    <row r="6756" spans="1:4" x14ac:dyDescent="0.2">
      <c r="A6756" t="s">
        <v>8979</v>
      </c>
      <c r="B6756" t="s">
        <v>2544</v>
      </c>
      <c r="C6756" t="s">
        <v>2546</v>
      </c>
      <c r="D6756" t="s">
        <v>9561</v>
      </c>
    </row>
    <row r="6757" spans="1:4" x14ac:dyDescent="0.2">
      <c r="A6757" t="s">
        <v>8980</v>
      </c>
      <c r="B6757" t="s">
        <v>2549</v>
      </c>
      <c r="C6757" t="s">
        <v>2546</v>
      </c>
      <c r="D6757" t="s">
        <v>9560</v>
      </c>
    </row>
    <row r="6758" spans="1:4" x14ac:dyDescent="0.2">
      <c r="A6758" t="s">
        <v>8981</v>
      </c>
      <c r="B6758" t="s">
        <v>2549</v>
      </c>
      <c r="C6758" t="s">
        <v>2546</v>
      </c>
      <c r="D6758" t="s">
        <v>9560</v>
      </c>
    </row>
    <row r="6759" spans="1:4" x14ac:dyDescent="0.2">
      <c r="A6759" t="s">
        <v>8982</v>
      </c>
      <c r="B6759" t="s">
        <v>2549</v>
      </c>
      <c r="C6759" t="s">
        <v>2563</v>
      </c>
      <c r="D6759" t="s">
        <v>9562</v>
      </c>
    </row>
    <row r="6760" spans="1:4" x14ac:dyDescent="0.2">
      <c r="A6760" t="s">
        <v>8983</v>
      </c>
      <c r="B6760" t="s">
        <v>2544</v>
      </c>
      <c r="C6760" t="s">
        <v>2563</v>
      </c>
      <c r="D6760" t="s">
        <v>9563</v>
      </c>
    </row>
    <row r="6761" spans="1:4" x14ac:dyDescent="0.2">
      <c r="A6761" t="s">
        <v>8984</v>
      </c>
      <c r="B6761" t="s">
        <v>2544</v>
      </c>
      <c r="C6761" t="s">
        <v>2563</v>
      </c>
      <c r="D6761" t="s">
        <v>9563</v>
      </c>
    </row>
    <row r="6762" spans="1:4" x14ac:dyDescent="0.2">
      <c r="A6762" t="s">
        <v>8985</v>
      </c>
      <c r="B6762" t="s">
        <v>2549</v>
      </c>
      <c r="C6762" t="s">
        <v>2563</v>
      </c>
      <c r="D6762" t="s">
        <v>9562</v>
      </c>
    </row>
    <row r="6763" spans="1:4" x14ac:dyDescent="0.2">
      <c r="A6763" t="s">
        <v>8986</v>
      </c>
      <c r="B6763" t="s">
        <v>2549</v>
      </c>
      <c r="C6763" t="s">
        <v>2563</v>
      </c>
      <c r="D6763" t="s">
        <v>9562</v>
      </c>
    </row>
    <row r="6764" spans="1:4" x14ac:dyDescent="0.2">
      <c r="A6764" t="s">
        <v>8987</v>
      </c>
      <c r="B6764" t="s">
        <v>2544</v>
      </c>
      <c r="C6764" t="s">
        <v>2563</v>
      </c>
      <c r="D6764" t="s">
        <v>9563</v>
      </c>
    </row>
    <row r="6765" spans="1:4" x14ac:dyDescent="0.2">
      <c r="A6765" t="s">
        <v>8988</v>
      </c>
      <c r="B6765" t="s">
        <v>2544</v>
      </c>
      <c r="C6765" t="s">
        <v>2563</v>
      </c>
      <c r="D6765" t="s">
        <v>9563</v>
      </c>
    </row>
    <row r="6766" spans="1:4" x14ac:dyDescent="0.2">
      <c r="A6766" t="s">
        <v>8989</v>
      </c>
      <c r="B6766" t="s">
        <v>2549</v>
      </c>
      <c r="C6766" t="s">
        <v>2563</v>
      </c>
      <c r="D6766" t="s">
        <v>9562</v>
      </c>
    </row>
    <row r="6767" spans="1:4" x14ac:dyDescent="0.2">
      <c r="A6767" t="s">
        <v>8990</v>
      </c>
      <c r="B6767" t="s">
        <v>2549</v>
      </c>
      <c r="C6767" t="s">
        <v>2563</v>
      </c>
      <c r="D6767" t="s">
        <v>9562</v>
      </c>
    </row>
    <row r="6768" spans="1:4" x14ac:dyDescent="0.2">
      <c r="A6768" t="s">
        <v>8991</v>
      </c>
      <c r="B6768" t="s">
        <v>2549</v>
      </c>
      <c r="C6768" t="s">
        <v>2563</v>
      </c>
      <c r="D6768" t="s">
        <v>9562</v>
      </c>
    </row>
    <row r="6769" spans="1:4" x14ac:dyDescent="0.2">
      <c r="A6769" t="s">
        <v>8992</v>
      </c>
      <c r="B6769" t="s">
        <v>2544</v>
      </c>
      <c r="C6769" t="s">
        <v>2563</v>
      </c>
      <c r="D6769" t="s">
        <v>9563</v>
      </c>
    </row>
    <row r="6770" spans="1:4" x14ac:dyDescent="0.2">
      <c r="A6770" t="s">
        <v>8993</v>
      </c>
      <c r="B6770" t="s">
        <v>2544</v>
      </c>
      <c r="C6770" t="s">
        <v>2563</v>
      </c>
      <c r="D6770" t="s">
        <v>9563</v>
      </c>
    </row>
    <row r="6771" spans="1:4" x14ac:dyDescent="0.2">
      <c r="A6771" t="s">
        <v>8994</v>
      </c>
      <c r="B6771" t="s">
        <v>2549</v>
      </c>
      <c r="C6771" t="s">
        <v>2563</v>
      </c>
      <c r="D6771" t="s">
        <v>9562</v>
      </c>
    </row>
    <row r="6772" spans="1:4" x14ac:dyDescent="0.2">
      <c r="A6772" t="s">
        <v>8995</v>
      </c>
      <c r="B6772" t="s">
        <v>2549</v>
      </c>
      <c r="C6772" t="s">
        <v>2563</v>
      </c>
      <c r="D6772" t="s">
        <v>9562</v>
      </c>
    </row>
    <row r="6773" spans="1:4" x14ac:dyDescent="0.2">
      <c r="A6773" t="s">
        <v>8996</v>
      </c>
      <c r="B6773" t="s">
        <v>2549</v>
      </c>
      <c r="C6773" t="s">
        <v>2563</v>
      </c>
      <c r="D6773" t="s">
        <v>9562</v>
      </c>
    </row>
    <row r="6774" spans="1:4" x14ac:dyDescent="0.2">
      <c r="A6774" t="s">
        <v>8997</v>
      </c>
      <c r="B6774" t="s">
        <v>2549</v>
      </c>
      <c r="C6774" t="s">
        <v>2563</v>
      </c>
      <c r="D6774" t="s">
        <v>9562</v>
      </c>
    </row>
    <row r="6775" spans="1:4" x14ac:dyDescent="0.2">
      <c r="A6775" t="s">
        <v>8998</v>
      </c>
      <c r="B6775" t="s">
        <v>2549</v>
      </c>
      <c r="C6775" t="s">
        <v>2563</v>
      </c>
      <c r="D6775" t="s">
        <v>9562</v>
      </c>
    </row>
    <row r="6776" spans="1:4" x14ac:dyDescent="0.2">
      <c r="A6776" t="s">
        <v>8999</v>
      </c>
      <c r="B6776" t="s">
        <v>2544</v>
      </c>
      <c r="C6776" t="s">
        <v>2546</v>
      </c>
      <c r="D6776" t="s">
        <v>9561</v>
      </c>
    </row>
    <row r="6777" spans="1:4" x14ac:dyDescent="0.2">
      <c r="A6777" t="s">
        <v>9000</v>
      </c>
      <c r="B6777" t="s">
        <v>2549</v>
      </c>
      <c r="C6777" t="s">
        <v>2546</v>
      </c>
      <c r="D6777" t="s">
        <v>9560</v>
      </c>
    </row>
    <row r="6778" spans="1:4" x14ac:dyDescent="0.2">
      <c r="A6778" t="s">
        <v>9888</v>
      </c>
      <c r="B6778" t="s">
        <v>2544</v>
      </c>
      <c r="C6778" t="s">
        <v>2588</v>
      </c>
      <c r="D6778" t="s">
        <v>9567</v>
      </c>
    </row>
    <row r="6779" spans="1:4" x14ac:dyDescent="0.2">
      <c r="A6779" t="s">
        <v>9001</v>
      </c>
      <c r="B6779" t="s">
        <v>2549</v>
      </c>
      <c r="C6779" t="s">
        <v>2546</v>
      </c>
      <c r="D6779" t="s">
        <v>9560</v>
      </c>
    </row>
    <row r="6780" spans="1:4" x14ac:dyDescent="0.2">
      <c r="A6780" t="s">
        <v>9002</v>
      </c>
      <c r="B6780" t="s">
        <v>2549</v>
      </c>
      <c r="C6780" t="s">
        <v>2563</v>
      </c>
      <c r="D6780" t="s">
        <v>9562</v>
      </c>
    </row>
    <row r="6781" spans="1:4" x14ac:dyDescent="0.2">
      <c r="A6781" t="s">
        <v>9003</v>
      </c>
      <c r="B6781" t="s">
        <v>2549</v>
      </c>
      <c r="C6781" t="s">
        <v>2546</v>
      </c>
      <c r="D6781" t="s">
        <v>9560</v>
      </c>
    </row>
    <row r="6782" spans="1:4" x14ac:dyDescent="0.2">
      <c r="A6782" t="s">
        <v>9004</v>
      </c>
      <c r="B6782" t="s">
        <v>2549</v>
      </c>
      <c r="C6782" t="s">
        <v>2546</v>
      </c>
      <c r="D6782" t="s">
        <v>9560</v>
      </c>
    </row>
    <row r="6783" spans="1:4" x14ac:dyDescent="0.2">
      <c r="A6783" t="s">
        <v>9005</v>
      </c>
      <c r="B6783" t="s">
        <v>2544</v>
      </c>
      <c r="C6783" t="s">
        <v>2563</v>
      </c>
      <c r="D6783" t="s">
        <v>9563</v>
      </c>
    </row>
    <row r="6784" spans="1:4" x14ac:dyDescent="0.2">
      <c r="A6784" t="s">
        <v>9006</v>
      </c>
      <c r="B6784" t="s">
        <v>2549</v>
      </c>
      <c r="C6784" t="s">
        <v>2563</v>
      </c>
      <c r="D6784" t="s">
        <v>9562</v>
      </c>
    </row>
    <row r="6785" spans="1:4" x14ac:dyDescent="0.2">
      <c r="A6785" t="s">
        <v>9007</v>
      </c>
      <c r="B6785" t="s">
        <v>2549</v>
      </c>
      <c r="C6785" t="s">
        <v>2563</v>
      </c>
      <c r="D6785" t="s">
        <v>9562</v>
      </c>
    </row>
    <row r="6786" spans="1:4" x14ac:dyDescent="0.2">
      <c r="A6786" t="s">
        <v>9008</v>
      </c>
      <c r="B6786" t="s">
        <v>2549</v>
      </c>
      <c r="C6786" t="s">
        <v>2546</v>
      </c>
      <c r="D6786" t="s">
        <v>9560</v>
      </c>
    </row>
    <row r="6787" spans="1:4" x14ac:dyDescent="0.2">
      <c r="A6787" t="s">
        <v>9009</v>
      </c>
      <c r="B6787" t="s">
        <v>2549</v>
      </c>
      <c r="C6787" t="s">
        <v>2546</v>
      </c>
      <c r="D6787" t="s">
        <v>9560</v>
      </c>
    </row>
    <row r="6788" spans="1:4" x14ac:dyDescent="0.2">
      <c r="A6788" t="s">
        <v>9010</v>
      </c>
      <c r="B6788" t="s">
        <v>2549</v>
      </c>
      <c r="C6788" t="s">
        <v>2546</v>
      </c>
      <c r="D6788" t="s">
        <v>9560</v>
      </c>
    </row>
    <row r="6789" spans="1:4" x14ac:dyDescent="0.2">
      <c r="A6789" t="s">
        <v>9011</v>
      </c>
      <c r="B6789" t="s">
        <v>2544</v>
      </c>
      <c r="C6789" t="s">
        <v>2563</v>
      </c>
      <c r="D6789" t="s">
        <v>9563</v>
      </c>
    </row>
    <row r="6790" spans="1:4" x14ac:dyDescent="0.2">
      <c r="A6790" t="s">
        <v>9012</v>
      </c>
      <c r="B6790" t="s">
        <v>2544</v>
      </c>
      <c r="C6790" t="s">
        <v>2563</v>
      </c>
      <c r="D6790" t="s">
        <v>9563</v>
      </c>
    </row>
    <row r="6791" spans="1:4" x14ac:dyDescent="0.2">
      <c r="A6791" t="s">
        <v>9013</v>
      </c>
      <c r="B6791" t="s">
        <v>2544</v>
      </c>
      <c r="C6791" t="s">
        <v>2563</v>
      </c>
      <c r="D6791" t="s">
        <v>9563</v>
      </c>
    </row>
    <row r="6792" spans="1:4" x14ac:dyDescent="0.2">
      <c r="A6792" t="s">
        <v>9014</v>
      </c>
      <c r="B6792" t="s">
        <v>2544</v>
      </c>
      <c r="C6792" t="s">
        <v>2546</v>
      </c>
      <c r="D6792" t="s">
        <v>9561</v>
      </c>
    </row>
    <row r="6793" spans="1:4" x14ac:dyDescent="0.2">
      <c r="A6793" t="s">
        <v>9015</v>
      </c>
      <c r="B6793" t="s">
        <v>2544</v>
      </c>
      <c r="C6793" t="s">
        <v>2546</v>
      </c>
      <c r="D6793" t="s">
        <v>9561</v>
      </c>
    </row>
    <row r="6794" spans="1:4" x14ac:dyDescent="0.2">
      <c r="A6794" t="s">
        <v>9016</v>
      </c>
      <c r="B6794" t="s">
        <v>2544</v>
      </c>
      <c r="C6794" t="s">
        <v>2546</v>
      </c>
      <c r="D6794" t="s">
        <v>9561</v>
      </c>
    </row>
    <row r="6795" spans="1:4" x14ac:dyDescent="0.2">
      <c r="A6795" t="s">
        <v>9017</v>
      </c>
      <c r="B6795" t="s">
        <v>2549</v>
      </c>
      <c r="C6795" t="s">
        <v>2546</v>
      </c>
      <c r="D6795" t="s">
        <v>9560</v>
      </c>
    </row>
    <row r="6796" spans="1:4" x14ac:dyDescent="0.2">
      <c r="A6796" t="s">
        <v>9018</v>
      </c>
      <c r="B6796" t="s">
        <v>2549</v>
      </c>
      <c r="C6796" t="s">
        <v>2563</v>
      </c>
      <c r="D6796" t="s">
        <v>9562</v>
      </c>
    </row>
    <row r="6797" spans="1:4" x14ac:dyDescent="0.2">
      <c r="A6797" t="s">
        <v>9019</v>
      </c>
      <c r="B6797" t="s">
        <v>2549</v>
      </c>
      <c r="C6797" t="s">
        <v>2563</v>
      </c>
      <c r="D6797" t="s">
        <v>9562</v>
      </c>
    </row>
    <row r="6798" spans="1:4" x14ac:dyDescent="0.2">
      <c r="A6798" t="s">
        <v>9020</v>
      </c>
      <c r="B6798" t="s">
        <v>2549</v>
      </c>
      <c r="C6798" t="s">
        <v>2563</v>
      </c>
      <c r="D6798" t="s">
        <v>9562</v>
      </c>
    </row>
    <row r="6799" spans="1:4" x14ac:dyDescent="0.2">
      <c r="A6799" t="s">
        <v>9021</v>
      </c>
      <c r="B6799" t="s">
        <v>2549</v>
      </c>
      <c r="C6799" t="s">
        <v>2563</v>
      </c>
      <c r="D6799" t="s">
        <v>9562</v>
      </c>
    </row>
    <row r="6800" spans="1:4" x14ac:dyDescent="0.2">
      <c r="A6800" t="s">
        <v>9022</v>
      </c>
      <c r="B6800" t="s">
        <v>2549</v>
      </c>
      <c r="C6800" t="s">
        <v>2563</v>
      </c>
      <c r="D6800" t="s">
        <v>9562</v>
      </c>
    </row>
    <row r="6801" spans="1:4" x14ac:dyDescent="0.2">
      <c r="A6801" t="s">
        <v>9023</v>
      </c>
      <c r="B6801" t="s">
        <v>2549</v>
      </c>
      <c r="C6801" t="s">
        <v>2546</v>
      </c>
      <c r="D6801" t="s">
        <v>9560</v>
      </c>
    </row>
    <row r="6802" spans="1:4" x14ac:dyDescent="0.2">
      <c r="A6802" t="s">
        <v>9024</v>
      </c>
      <c r="B6802" t="s">
        <v>2549</v>
      </c>
      <c r="C6802" t="s">
        <v>2546</v>
      </c>
      <c r="D6802" t="s">
        <v>9560</v>
      </c>
    </row>
    <row r="6803" spans="1:4" x14ac:dyDescent="0.2">
      <c r="A6803" t="s">
        <v>9025</v>
      </c>
      <c r="B6803" t="s">
        <v>2549</v>
      </c>
      <c r="C6803" t="s">
        <v>2546</v>
      </c>
      <c r="D6803" t="s">
        <v>9560</v>
      </c>
    </row>
    <row r="6804" spans="1:4" x14ac:dyDescent="0.2">
      <c r="A6804" t="s">
        <v>9026</v>
      </c>
      <c r="B6804" t="s">
        <v>2549</v>
      </c>
      <c r="C6804" t="s">
        <v>2563</v>
      </c>
      <c r="D6804" t="s">
        <v>9562</v>
      </c>
    </row>
    <row r="6805" spans="1:4" x14ac:dyDescent="0.2">
      <c r="A6805" t="s">
        <v>9027</v>
      </c>
      <c r="B6805" t="s">
        <v>2549</v>
      </c>
      <c r="C6805" t="s">
        <v>2563</v>
      </c>
      <c r="D6805" t="s">
        <v>9562</v>
      </c>
    </row>
    <row r="6806" spans="1:4" x14ac:dyDescent="0.2">
      <c r="A6806" t="s">
        <v>9028</v>
      </c>
      <c r="B6806" t="s">
        <v>2549</v>
      </c>
      <c r="C6806" t="s">
        <v>2563</v>
      </c>
      <c r="D6806" t="s">
        <v>9562</v>
      </c>
    </row>
    <row r="6807" spans="1:4" x14ac:dyDescent="0.2">
      <c r="A6807" t="s">
        <v>9029</v>
      </c>
      <c r="B6807" t="s">
        <v>2549</v>
      </c>
      <c r="C6807" t="s">
        <v>2563</v>
      </c>
      <c r="D6807" t="s">
        <v>9562</v>
      </c>
    </row>
    <row r="6808" spans="1:4" x14ac:dyDescent="0.2">
      <c r="A6808" t="s">
        <v>9030</v>
      </c>
      <c r="B6808" t="s">
        <v>2549</v>
      </c>
      <c r="C6808" t="s">
        <v>2563</v>
      </c>
      <c r="D6808" t="s">
        <v>9562</v>
      </c>
    </row>
    <row r="6809" spans="1:4" x14ac:dyDescent="0.2">
      <c r="A6809" t="s">
        <v>9031</v>
      </c>
      <c r="B6809" t="s">
        <v>2549</v>
      </c>
      <c r="C6809" t="s">
        <v>2563</v>
      </c>
      <c r="D6809" t="s">
        <v>9562</v>
      </c>
    </row>
    <row r="6810" spans="1:4" x14ac:dyDescent="0.2">
      <c r="A6810" t="s">
        <v>9032</v>
      </c>
      <c r="B6810" t="s">
        <v>2549</v>
      </c>
      <c r="C6810" t="s">
        <v>2563</v>
      </c>
      <c r="D6810" t="s">
        <v>9562</v>
      </c>
    </row>
    <row r="6811" spans="1:4" x14ac:dyDescent="0.2">
      <c r="A6811" t="s">
        <v>9033</v>
      </c>
      <c r="B6811" t="s">
        <v>2549</v>
      </c>
      <c r="C6811" t="s">
        <v>2563</v>
      </c>
      <c r="D6811" t="s">
        <v>9562</v>
      </c>
    </row>
    <row r="6812" spans="1:4" x14ac:dyDescent="0.2">
      <c r="A6812" t="s">
        <v>9034</v>
      </c>
      <c r="B6812" t="s">
        <v>2549</v>
      </c>
      <c r="C6812" t="s">
        <v>2563</v>
      </c>
      <c r="D6812" t="s">
        <v>9562</v>
      </c>
    </row>
    <row r="6813" spans="1:4" x14ac:dyDescent="0.2">
      <c r="A6813" t="s">
        <v>9035</v>
      </c>
      <c r="B6813" t="s">
        <v>2544</v>
      </c>
      <c r="C6813" t="s">
        <v>2546</v>
      </c>
      <c r="D6813" t="s">
        <v>9561</v>
      </c>
    </row>
    <row r="6814" spans="1:4" x14ac:dyDescent="0.2">
      <c r="A6814" t="s">
        <v>9036</v>
      </c>
      <c r="B6814" t="s">
        <v>2544</v>
      </c>
      <c r="C6814" t="s">
        <v>2546</v>
      </c>
      <c r="D6814" t="s">
        <v>9561</v>
      </c>
    </row>
    <row r="6815" spans="1:4" x14ac:dyDescent="0.2">
      <c r="A6815" t="s">
        <v>9037</v>
      </c>
      <c r="B6815" t="s">
        <v>2549</v>
      </c>
      <c r="C6815" t="s">
        <v>2563</v>
      </c>
      <c r="D6815" t="s">
        <v>9562</v>
      </c>
    </row>
    <row r="6816" spans="1:4" x14ac:dyDescent="0.2">
      <c r="A6816" t="s">
        <v>9038</v>
      </c>
      <c r="B6816" t="s">
        <v>2549</v>
      </c>
      <c r="C6816" t="s">
        <v>2546</v>
      </c>
      <c r="D6816" t="s">
        <v>9560</v>
      </c>
    </row>
    <row r="6817" spans="1:4" x14ac:dyDescent="0.2">
      <c r="A6817" t="s">
        <v>9039</v>
      </c>
      <c r="B6817" t="s">
        <v>2549</v>
      </c>
      <c r="C6817" t="s">
        <v>2546</v>
      </c>
      <c r="D6817" t="s">
        <v>9560</v>
      </c>
    </row>
    <row r="6818" spans="1:4" x14ac:dyDescent="0.2">
      <c r="A6818" t="s">
        <v>9040</v>
      </c>
      <c r="B6818" t="s">
        <v>2549</v>
      </c>
      <c r="C6818" t="s">
        <v>2546</v>
      </c>
      <c r="D6818" t="s">
        <v>9560</v>
      </c>
    </row>
    <row r="6819" spans="1:4" x14ac:dyDescent="0.2">
      <c r="A6819" t="s">
        <v>9041</v>
      </c>
      <c r="B6819" t="s">
        <v>2549</v>
      </c>
      <c r="C6819" t="s">
        <v>2546</v>
      </c>
      <c r="D6819" t="s">
        <v>9560</v>
      </c>
    </row>
    <row r="6820" spans="1:4" x14ac:dyDescent="0.2">
      <c r="A6820" t="s">
        <v>9042</v>
      </c>
      <c r="B6820" t="s">
        <v>2549</v>
      </c>
      <c r="C6820" t="s">
        <v>2563</v>
      </c>
      <c r="D6820" t="s">
        <v>9562</v>
      </c>
    </row>
    <row r="6821" spans="1:4" x14ac:dyDescent="0.2">
      <c r="A6821" t="s">
        <v>9043</v>
      </c>
      <c r="B6821" t="s">
        <v>2549</v>
      </c>
      <c r="C6821" t="s">
        <v>2563</v>
      </c>
      <c r="D6821" t="s">
        <v>9562</v>
      </c>
    </row>
    <row r="6822" spans="1:4" x14ac:dyDescent="0.2">
      <c r="A6822" t="s">
        <v>9044</v>
      </c>
      <c r="B6822" t="s">
        <v>2549</v>
      </c>
      <c r="C6822" t="s">
        <v>2563</v>
      </c>
      <c r="D6822" t="s">
        <v>9562</v>
      </c>
    </row>
    <row r="6823" spans="1:4" x14ac:dyDescent="0.2">
      <c r="A6823" t="s">
        <v>9045</v>
      </c>
      <c r="B6823" t="s">
        <v>2549</v>
      </c>
      <c r="C6823" t="s">
        <v>2563</v>
      </c>
      <c r="D6823" t="s">
        <v>9562</v>
      </c>
    </row>
    <row r="6824" spans="1:4" x14ac:dyDescent="0.2">
      <c r="A6824" t="s">
        <v>9046</v>
      </c>
      <c r="B6824" t="s">
        <v>2549</v>
      </c>
      <c r="C6824" t="s">
        <v>2563</v>
      </c>
      <c r="D6824" t="s">
        <v>9562</v>
      </c>
    </row>
    <row r="6825" spans="1:4" x14ac:dyDescent="0.2">
      <c r="A6825" t="s">
        <v>9047</v>
      </c>
      <c r="B6825" t="s">
        <v>2549</v>
      </c>
      <c r="C6825" t="s">
        <v>2563</v>
      </c>
      <c r="D6825" t="s">
        <v>9562</v>
      </c>
    </row>
    <row r="6826" spans="1:4" x14ac:dyDescent="0.2">
      <c r="A6826" t="s">
        <v>9048</v>
      </c>
      <c r="B6826" t="s">
        <v>2549</v>
      </c>
      <c r="C6826" t="s">
        <v>2563</v>
      </c>
      <c r="D6826" t="s">
        <v>9562</v>
      </c>
    </row>
    <row r="6827" spans="1:4" x14ac:dyDescent="0.2">
      <c r="A6827" t="s">
        <v>9049</v>
      </c>
      <c r="B6827" t="s">
        <v>2549</v>
      </c>
      <c r="C6827" t="s">
        <v>2563</v>
      </c>
      <c r="D6827" t="s">
        <v>9562</v>
      </c>
    </row>
    <row r="6828" spans="1:4" x14ac:dyDescent="0.2">
      <c r="A6828" t="s">
        <v>9050</v>
      </c>
      <c r="B6828" t="s">
        <v>2549</v>
      </c>
      <c r="C6828" t="s">
        <v>2563</v>
      </c>
      <c r="D6828" t="s">
        <v>9562</v>
      </c>
    </row>
    <row r="6829" spans="1:4" x14ac:dyDescent="0.2">
      <c r="A6829" t="s">
        <v>9051</v>
      </c>
      <c r="B6829" t="s">
        <v>2544</v>
      </c>
      <c r="C6829" t="s">
        <v>2546</v>
      </c>
      <c r="D6829" t="s">
        <v>9561</v>
      </c>
    </row>
    <row r="6830" spans="1:4" x14ac:dyDescent="0.2">
      <c r="A6830" t="s">
        <v>9052</v>
      </c>
      <c r="B6830" t="s">
        <v>2549</v>
      </c>
      <c r="C6830" t="s">
        <v>2546</v>
      </c>
      <c r="D6830" t="s">
        <v>9560</v>
      </c>
    </row>
    <row r="6831" spans="1:4" x14ac:dyDescent="0.2">
      <c r="A6831" t="s">
        <v>9053</v>
      </c>
      <c r="B6831" t="s">
        <v>2549</v>
      </c>
      <c r="C6831" t="s">
        <v>2546</v>
      </c>
      <c r="D6831" t="s">
        <v>9560</v>
      </c>
    </row>
    <row r="6832" spans="1:4" x14ac:dyDescent="0.2">
      <c r="A6832" t="s">
        <v>9054</v>
      </c>
      <c r="B6832" t="s">
        <v>2549</v>
      </c>
      <c r="C6832" t="s">
        <v>2546</v>
      </c>
      <c r="D6832" t="s">
        <v>9560</v>
      </c>
    </row>
    <row r="6833" spans="1:4" x14ac:dyDescent="0.2">
      <c r="A6833" t="s">
        <v>9055</v>
      </c>
      <c r="B6833" t="s">
        <v>2549</v>
      </c>
      <c r="C6833" t="s">
        <v>2546</v>
      </c>
      <c r="D6833" t="s">
        <v>9560</v>
      </c>
    </row>
    <row r="6834" spans="1:4" x14ac:dyDescent="0.2">
      <c r="A6834" t="s">
        <v>9056</v>
      </c>
      <c r="B6834" t="s">
        <v>2549</v>
      </c>
      <c r="C6834" t="s">
        <v>2546</v>
      </c>
      <c r="D6834" t="s">
        <v>9560</v>
      </c>
    </row>
    <row r="6835" spans="1:4" x14ac:dyDescent="0.2">
      <c r="A6835" t="s">
        <v>9057</v>
      </c>
      <c r="B6835" t="s">
        <v>2549</v>
      </c>
      <c r="C6835" t="s">
        <v>2546</v>
      </c>
      <c r="D6835" t="s">
        <v>9560</v>
      </c>
    </row>
    <row r="6836" spans="1:4" x14ac:dyDescent="0.2">
      <c r="A6836" t="s">
        <v>9058</v>
      </c>
      <c r="B6836" t="s">
        <v>2549</v>
      </c>
      <c r="C6836" t="s">
        <v>2546</v>
      </c>
      <c r="D6836" t="s">
        <v>9560</v>
      </c>
    </row>
    <row r="6837" spans="1:4" x14ac:dyDescent="0.2">
      <c r="A6837" t="s">
        <v>9059</v>
      </c>
      <c r="B6837" t="s">
        <v>2549</v>
      </c>
      <c r="C6837" t="s">
        <v>2546</v>
      </c>
      <c r="D6837" t="s">
        <v>9560</v>
      </c>
    </row>
    <row r="6838" spans="1:4" x14ac:dyDescent="0.2">
      <c r="A6838" t="s">
        <v>9060</v>
      </c>
      <c r="B6838" t="s">
        <v>2549</v>
      </c>
      <c r="C6838" t="s">
        <v>2546</v>
      </c>
      <c r="D6838" t="s">
        <v>9560</v>
      </c>
    </row>
    <row r="6839" spans="1:4" x14ac:dyDescent="0.2">
      <c r="A6839" t="s">
        <v>9061</v>
      </c>
      <c r="B6839" t="s">
        <v>2549</v>
      </c>
      <c r="C6839" t="s">
        <v>2546</v>
      </c>
      <c r="D6839" t="s">
        <v>9560</v>
      </c>
    </row>
    <row r="6840" spans="1:4" x14ac:dyDescent="0.2">
      <c r="A6840" t="s">
        <v>9062</v>
      </c>
      <c r="B6840" t="s">
        <v>2549</v>
      </c>
      <c r="C6840" t="s">
        <v>2546</v>
      </c>
      <c r="D6840" t="s">
        <v>9560</v>
      </c>
    </row>
    <row r="6841" spans="1:4" x14ac:dyDescent="0.2">
      <c r="A6841" t="s">
        <v>9063</v>
      </c>
      <c r="B6841" t="s">
        <v>2544</v>
      </c>
      <c r="C6841" t="s">
        <v>2563</v>
      </c>
      <c r="D6841" t="s">
        <v>9563</v>
      </c>
    </row>
    <row r="6842" spans="1:4" x14ac:dyDescent="0.2">
      <c r="A6842" t="s">
        <v>9064</v>
      </c>
      <c r="B6842" t="s">
        <v>2549</v>
      </c>
      <c r="C6842" t="s">
        <v>2546</v>
      </c>
      <c r="D6842" t="s">
        <v>9560</v>
      </c>
    </row>
    <row r="6843" spans="1:4" x14ac:dyDescent="0.2">
      <c r="A6843" t="s">
        <v>9065</v>
      </c>
      <c r="B6843" t="s">
        <v>2549</v>
      </c>
      <c r="C6843" t="s">
        <v>2563</v>
      </c>
      <c r="D6843" t="s">
        <v>9562</v>
      </c>
    </row>
    <row r="6844" spans="1:4" x14ac:dyDescent="0.2">
      <c r="A6844" t="s">
        <v>9066</v>
      </c>
      <c r="B6844" t="s">
        <v>2549</v>
      </c>
      <c r="C6844" t="s">
        <v>2563</v>
      </c>
      <c r="D6844" t="s">
        <v>9562</v>
      </c>
    </row>
    <row r="6845" spans="1:4" x14ac:dyDescent="0.2">
      <c r="A6845" t="s">
        <v>9067</v>
      </c>
      <c r="B6845" t="s">
        <v>2549</v>
      </c>
      <c r="C6845" t="s">
        <v>2563</v>
      </c>
      <c r="D6845" t="s">
        <v>9562</v>
      </c>
    </row>
    <row r="6846" spans="1:4" x14ac:dyDescent="0.2">
      <c r="A6846" t="s">
        <v>9068</v>
      </c>
      <c r="B6846" t="s">
        <v>2549</v>
      </c>
      <c r="C6846" t="s">
        <v>2546</v>
      </c>
      <c r="D6846" t="s">
        <v>9560</v>
      </c>
    </row>
    <row r="6847" spans="1:4" x14ac:dyDescent="0.2">
      <c r="A6847" t="s">
        <v>9069</v>
      </c>
      <c r="B6847" t="s">
        <v>2549</v>
      </c>
      <c r="C6847" t="s">
        <v>2546</v>
      </c>
      <c r="D6847" t="s">
        <v>9560</v>
      </c>
    </row>
    <row r="6848" spans="1:4" x14ac:dyDescent="0.2">
      <c r="A6848" t="s">
        <v>9070</v>
      </c>
      <c r="B6848" t="s">
        <v>2549</v>
      </c>
      <c r="C6848" t="s">
        <v>2546</v>
      </c>
      <c r="D6848" t="s">
        <v>9560</v>
      </c>
    </row>
    <row r="6849" spans="1:4" x14ac:dyDescent="0.2">
      <c r="A6849" t="s">
        <v>9071</v>
      </c>
      <c r="B6849" t="s">
        <v>2549</v>
      </c>
      <c r="C6849" t="s">
        <v>2563</v>
      </c>
      <c r="D6849" t="s">
        <v>9562</v>
      </c>
    </row>
    <row r="6850" spans="1:4" x14ac:dyDescent="0.2">
      <c r="A6850" t="s">
        <v>9072</v>
      </c>
      <c r="B6850" t="s">
        <v>2549</v>
      </c>
      <c r="C6850" t="s">
        <v>2563</v>
      </c>
      <c r="D6850" t="s">
        <v>9562</v>
      </c>
    </row>
    <row r="6851" spans="1:4" x14ac:dyDescent="0.2">
      <c r="A6851" t="s">
        <v>9073</v>
      </c>
      <c r="B6851" t="s">
        <v>2544</v>
      </c>
      <c r="C6851" t="s">
        <v>2588</v>
      </c>
      <c r="D6851" t="s">
        <v>9567</v>
      </c>
    </row>
    <row r="6852" spans="1:4" x14ac:dyDescent="0.2">
      <c r="A6852" t="s">
        <v>9074</v>
      </c>
      <c r="B6852" t="s">
        <v>2549</v>
      </c>
      <c r="C6852" t="s">
        <v>2546</v>
      </c>
      <c r="D6852" t="s">
        <v>9560</v>
      </c>
    </row>
    <row r="6853" spans="1:4" x14ac:dyDescent="0.2">
      <c r="A6853" t="s">
        <v>9075</v>
      </c>
      <c r="B6853" t="s">
        <v>2544</v>
      </c>
      <c r="C6853" t="s">
        <v>2546</v>
      </c>
      <c r="D6853" t="s">
        <v>9561</v>
      </c>
    </row>
    <row r="6854" spans="1:4" x14ac:dyDescent="0.2">
      <c r="A6854" t="s">
        <v>9076</v>
      </c>
      <c r="B6854" t="s">
        <v>2549</v>
      </c>
      <c r="C6854" t="s">
        <v>2563</v>
      </c>
      <c r="D6854" t="s">
        <v>9562</v>
      </c>
    </row>
    <row r="6855" spans="1:4" x14ac:dyDescent="0.2">
      <c r="A6855" t="s">
        <v>9078</v>
      </c>
      <c r="B6855" t="s">
        <v>2549</v>
      </c>
      <c r="C6855" t="s">
        <v>2546</v>
      </c>
      <c r="D6855" t="s">
        <v>9560</v>
      </c>
    </row>
    <row r="6856" spans="1:4" x14ac:dyDescent="0.2">
      <c r="A6856" t="s">
        <v>9079</v>
      </c>
      <c r="B6856" t="s">
        <v>2549</v>
      </c>
      <c r="C6856" t="s">
        <v>2546</v>
      </c>
      <c r="D6856" t="s">
        <v>9560</v>
      </c>
    </row>
    <row r="6857" spans="1:4" x14ac:dyDescent="0.2">
      <c r="A6857" t="s">
        <v>9077</v>
      </c>
      <c r="B6857" t="s">
        <v>2544</v>
      </c>
      <c r="C6857" t="s">
        <v>2546</v>
      </c>
      <c r="D6857" t="s">
        <v>9561</v>
      </c>
    </row>
    <row r="6858" spans="1:4" x14ac:dyDescent="0.2">
      <c r="A6858" t="s">
        <v>9080</v>
      </c>
      <c r="B6858" t="s">
        <v>2549</v>
      </c>
      <c r="C6858" t="s">
        <v>2546</v>
      </c>
      <c r="D6858" t="s">
        <v>9560</v>
      </c>
    </row>
    <row r="6859" spans="1:4" x14ac:dyDescent="0.2">
      <c r="A6859" t="s">
        <v>9081</v>
      </c>
      <c r="B6859" t="s">
        <v>2544</v>
      </c>
      <c r="C6859" t="s">
        <v>2546</v>
      </c>
      <c r="D6859" t="s">
        <v>9561</v>
      </c>
    </row>
    <row r="6860" spans="1:4" x14ac:dyDescent="0.2">
      <c r="A6860" t="s">
        <v>9082</v>
      </c>
      <c r="B6860" t="s">
        <v>2549</v>
      </c>
      <c r="C6860" t="s">
        <v>2546</v>
      </c>
      <c r="D6860" t="s">
        <v>9560</v>
      </c>
    </row>
    <row r="6861" spans="1:4" x14ac:dyDescent="0.2">
      <c r="A6861" t="s">
        <v>9083</v>
      </c>
      <c r="B6861" t="s">
        <v>2549</v>
      </c>
      <c r="C6861" t="s">
        <v>2546</v>
      </c>
      <c r="D6861" t="s">
        <v>9560</v>
      </c>
    </row>
    <row r="6862" spans="1:4" x14ac:dyDescent="0.2">
      <c r="A6862" t="s">
        <v>9084</v>
      </c>
      <c r="B6862" t="s">
        <v>2549</v>
      </c>
      <c r="C6862" t="s">
        <v>2546</v>
      </c>
      <c r="D6862" t="s">
        <v>9560</v>
      </c>
    </row>
    <row r="6863" spans="1:4" x14ac:dyDescent="0.2">
      <c r="A6863" t="s">
        <v>9085</v>
      </c>
      <c r="B6863" t="s">
        <v>2549</v>
      </c>
      <c r="C6863" t="s">
        <v>2546</v>
      </c>
      <c r="D6863" t="s">
        <v>9560</v>
      </c>
    </row>
    <row r="6864" spans="1:4" x14ac:dyDescent="0.2">
      <c r="A6864" t="s">
        <v>9086</v>
      </c>
      <c r="B6864" t="s">
        <v>2544</v>
      </c>
      <c r="C6864" t="s">
        <v>2546</v>
      </c>
      <c r="D6864" t="s">
        <v>9561</v>
      </c>
    </row>
    <row r="6865" spans="1:4" x14ac:dyDescent="0.2">
      <c r="A6865" t="s">
        <v>9087</v>
      </c>
      <c r="B6865" t="s">
        <v>2544</v>
      </c>
      <c r="C6865" t="s">
        <v>2546</v>
      </c>
      <c r="D6865" t="s">
        <v>9561</v>
      </c>
    </row>
    <row r="6866" spans="1:4" x14ac:dyDescent="0.2">
      <c r="A6866" t="s">
        <v>9088</v>
      </c>
      <c r="B6866" t="s">
        <v>2544</v>
      </c>
      <c r="C6866" t="s">
        <v>2546</v>
      </c>
      <c r="D6866" t="s">
        <v>9561</v>
      </c>
    </row>
    <row r="6867" spans="1:4" x14ac:dyDescent="0.2">
      <c r="A6867" t="s">
        <v>9089</v>
      </c>
      <c r="B6867" t="s">
        <v>2549</v>
      </c>
      <c r="C6867" t="s">
        <v>2546</v>
      </c>
      <c r="D6867" t="s">
        <v>9560</v>
      </c>
    </row>
    <row r="6868" spans="1:4" x14ac:dyDescent="0.2">
      <c r="A6868" t="s">
        <v>9090</v>
      </c>
      <c r="B6868" t="s">
        <v>2544</v>
      </c>
      <c r="C6868" t="s">
        <v>2546</v>
      </c>
      <c r="D6868" t="s">
        <v>9561</v>
      </c>
    </row>
    <row r="6869" spans="1:4" x14ac:dyDescent="0.2">
      <c r="A6869" t="s">
        <v>9091</v>
      </c>
      <c r="B6869" t="s">
        <v>2549</v>
      </c>
      <c r="C6869" t="s">
        <v>2563</v>
      </c>
      <c r="D6869" t="s">
        <v>9562</v>
      </c>
    </row>
    <row r="6870" spans="1:4" x14ac:dyDescent="0.2">
      <c r="A6870" t="s">
        <v>9092</v>
      </c>
      <c r="B6870" t="s">
        <v>2549</v>
      </c>
      <c r="C6870" t="s">
        <v>2546</v>
      </c>
      <c r="D6870" t="s">
        <v>9560</v>
      </c>
    </row>
    <row r="6871" spans="1:4" x14ac:dyDescent="0.2">
      <c r="A6871" t="s">
        <v>9093</v>
      </c>
      <c r="B6871" t="s">
        <v>2549</v>
      </c>
      <c r="C6871" t="s">
        <v>2588</v>
      </c>
      <c r="D6871" t="s">
        <v>9565</v>
      </c>
    </row>
    <row r="6872" spans="1:4" x14ac:dyDescent="0.2">
      <c r="A6872" t="s">
        <v>9094</v>
      </c>
      <c r="B6872" t="s">
        <v>2549</v>
      </c>
      <c r="C6872" t="s">
        <v>2563</v>
      </c>
      <c r="D6872" t="s">
        <v>9562</v>
      </c>
    </row>
    <row r="6873" spans="1:4" x14ac:dyDescent="0.2">
      <c r="A6873" t="s">
        <v>9095</v>
      </c>
      <c r="B6873" t="s">
        <v>2549</v>
      </c>
      <c r="C6873" t="s">
        <v>2563</v>
      </c>
      <c r="D6873" t="s">
        <v>9562</v>
      </c>
    </row>
    <row r="6874" spans="1:4" x14ac:dyDescent="0.2">
      <c r="A6874" t="s">
        <v>9096</v>
      </c>
      <c r="B6874" t="s">
        <v>2549</v>
      </c>
      <c r="C6874" t="s">
        <v>2563</v>
      </c>
      <c r="D6874" t="s">
        <v>9562</v>
      </c>
    </row>
    <row r="6875" spans="1:4" x14ac:dyDescent="0.2">
      <c r="A6875" t="s">
        <v>9097</v>
      </c>
      <c r="B6875" t="s">
        <v>2549</v>
      </c>
      <c r="C6875" t="s">
        <v>2546</v>
      </c>
      <c r="D6875" t="s">
        <v>9560</v>
      </c>
    </row>
    <row r="6876" spans="1:4" x14ac:dyDescent="0.2">
      <c r="A6876" t="s">
        <v>9098</v>
      </c>
      <c r="B6876" t="s">
        <v>2549</v>
      </c>
      <c r="C6876" t="s">
        <v>2563</v>
      </c>
      <c r="D6876" t="s">
        <v>9562</v>
      </c>
    </row>
    <row r="6877" spans="1:4" x14ac:dyDescent="0.2">
      <c r="A6877" t="s">
        <v>9099</v>
      </c>
      <c r="B6877" t="s">
        <v>2549</v>
      </c>
      <c r="C6877" t="s">
        <v>2563</v>
      </c>
      <c r="D6877" t="s">
        <v>9562</v>
      </c>
    </row>
    <row r="6878" spans="1:4" x14ac:dyDescent="0.2">
      <c r="A6878" t="s">
        <v>9100</v>
      </c>
      <c r="B6878" t="s">
        <v>2544</v>
      </c>
      <c r="C6878" t="s">
        <v>2563</v>
      </c>
      <c r="D6878" t="s">
        <v>9563</v>
      </c>
    </row>
    <row r="6879" spans="1:4" x14ac:dyDescent="0.2">
      <c r="A6879" t="s">
        <v>9101</v>
      </c>
      <c r="B6879" t="s">
        <v>2549</v>
      </c>
      <c r="C6879" t="s">
        <v>2563</v>
      </c>
      <c r="D6879" t="s">
        <v>9562</v>
      </c>
    </row>
    <row r="6880" spans="1:4" x14ac:dyDescent="0.2">
      <c r="A6880" t="s">
        <v>9102</v>
      </c>
      <c r="B6880" t="s">
        <v>2549</v>
      </c>
      <c r="C6880" t="s">
        <v>2546</v>
      </c>
      <c r="D6880" t="s">
        <v>9560</v>
      </c>
    </row>
    <row r="6881" spans="1:4" x14ac:dyDescent="0.2">
      <c r="A6881" t="s">
        <v>9103</v>
      </c>
      <c r="B6881" t="s">
        <v>2549</v>
      </c>
      <c r="C6881" t="s">
        <v>2546</v>
      </c>
      <c r="D6881" t="s">
        <v>9560</v>
      </c>
    </row>
    <row r="6882" spans="1:4" x14ac:dyDescent="0.2">
      <c r="A6882" t="s">
        <v>9104</v>
      </c>
      <c r="B6882" t="s">
        <v>2549</v>
      </c>
      <c r="C6882" t="s">
        <v>2546</v>
      </c>
      <c r="D6882" t="s">
        <v>9560</v>
      </c>
    </row>
    <row r="6883" spans="1:4" x14ac:dyDescent="0.2">
      <c r="A6883" t="s">
        <v>9105</v>
      </c>
      <c r="B6883" t="s">
        <v>2549</v>
      </c>
      <c r="C6883" t="s">
        <v>2563</v>
      </c>
      <c r="D6883" t="s">
        <v>9562</v>
      </c>
    </row>
    <row r="6884" spans="1:4" x14ac:dyDescent="0.2">
      <c r="A6884" t="s">
        <v>9106</v>
      </c>
      <c r="B6884" t="s">
        <v>2549</v>
      </c>
      <c r="C6884" t="s">
        <v>2563</v>
      </c>
      <c r="D6884" t="s">
        <v>9562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E8"/>
  <sheetViews>
    <sheetView topLeftCell="BG1" workbookViewId="0">
      <selection activeCell="BL16" sqref="BL16"/>
    </sheetView>
  </sheetViews>
  <sheetFormatPr baseColWidth="10" defaultRowHeight="16" x14ac:dyDescent="0.2"/>
  <sheetData>
    <row r="1" spans="1:2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23</v>
      </c>
      <c r="AB1" t="s">
        <v>26</v>
      </c>
      <c r="AC1" t="s">
        <v>27</v>
      </c>
      <c r="AD1" t="s">
        <v>23</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1</v>
      </c>
      <c r="BW1" t="s">
        <v>71</v>
      </c>
      <c r="BX1" t="s">
        <v>3</v>
      </c>
      <c r="BY1" t="s">
        <v>4</v>
      </c>
      <c r="BZ1" t="s">
        <v>72</v>
      </c>
      <c r="CA1" t="s">
        <v>73</v>
      </c>
      <c r="CB1" t="s">
        <v>74</v>
      </c>
      <c r="CC1" t="s">
        <v>11</v>
      </c>
      <c r="CD1" t="s">
        <v>75</v>
      </c>
      <c r="CE1" t="s">
        <v>15</v>
      </c>
      <c r="CF1" t="s">
        <v>19</v>
      </c>
      <c r="CG1" t="s">
        <v>17</v>
      </c>
      <c r="CH1" t="s">
        <v>20</v>
      </c>
      <c r="CI1" t="s">
        <v>21</v>
      </c>
      <c r="CJ1" t="s">
        <v>22</v>
      </c>
      <c r="CK1" t="s">
        <v>23</v>
      </c>
      <c r="CL1" t="s">
        <v>24</v>
      </c>
      <c r="CM1" t="s">
        <v>25</v>
      </c>
      <c r="CN1" t="s">
        <v>23</v>
      </c>
      <c r="CO1" t="s">
        <v>26</v>
      </c>
      <c r="CP1" t="s">
        <v>27</v>
      </c>
      <c r="CQ1" t="s">
        <v>23</v>
      </c>
      <c r="CR1" t="s">
        <v>28</v>
      </c>
      <c r="CS1" t="s">
        <v>29</v>
      </c>
      <c r="CT1" t="s">
        <v>30</v>
      </c>
      <c r="CU1" t="s">
        <v>76</v>
      </c>
      <c r="CV1" t="s">
        <v>77</v>
      </c>
      <c r="CW1" t="s">
        <v>33</v>
      </c>
      <c r="CX1" t="s">
        <v>34</v>
      </c>
      <c r="CY1" t="s">
        <v>35</v>
      </c>
      <c r="CZ1" t="s">
        <v>78</v>
      </c>
      <c r="DA1" t="s">
        <v>79</v>
      </c>
      <c r="DB1" t="s">
        <v>38</v>
      </c>
      <c r="DC1" t="s">
        <v>80</v>
      </c>
      <c r="DD1" t="s">
        <v>81</v>
      </c>
      <c r="DE1" t="s">
        <v>41</v>
      </c>
      <c r="DF1" t="s">
        <v>82</v>
      </c>
      <c r="DG1" t="s">
        <v>83</v>
      </c>
      <c r="DH1" t="s">
        <v>44</v>
      </c>
      <c r="DI1" t="s">
        <v>84</v>
      </c>
      <c r="DJ1" t="s">
        <v>85</v>
      </c>
      <c r="DK1" t="s">
        <v>53</v>
      </c>
      <c r="DL1" t="s">
        <v>54</v>
      </c>
      <c r="DM1" t="s">
        <v>55</v>
      </c>
      <c r="DN1" t="s">
        <v>56</v>
      </c>
      <c r="DO1" t="s">
        <v>86</v>
      </c>
      <c r="DP1" t="s">
        <v>87</v>
      </c>
      <c r="DQ1" t="s">
        <v>59</v>
      </c>
      <c r="DR1" t="s">
        <v>60</v>
      </c>
      <c r="DS1" t="s">
        <v>61</v>
      </c>
      <c r="DT1" t="s">
        <v>62</v>
      </c>
      <c r="DU1" t="s">
        <v>63</v>
      </c>
      <c r="DV1" t="s">
        <v>9</v>
      </c>
      <c r="DW1" t="s">
        <v>10</v>
      </c>
      <c r="DX1" t="s">
        <v>88</v>
      </c>
      <c r="DY1" t="s">
        <v>89</v>
      </c>
      <c r="DZ1" t="s">
        <v>90</v>
      </c>
      <c r="EA1" t="s">
        <v>66</v>
      </c>
      <c r="EB1" t="s">
        <v>67</v>
      </c>
      <c r="EC1" t="s">
        <v>68</v>
      </c>
      <c r="ED1" t="s">
        <v>69</v>
      </c>
      <c r="EE1" t="s">
        <v>91</v>
      </c>
      <c r="EF1" t="s">
        <v>92</v>
      </c>
      <c r="EG1" t="s">
        <v>93</v>
      </c>
      <c r="EH1" t="s">
        <v>48</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c r="FB1" t="s">
        <v>113</v>
      </c>
      <c r="FC1" t="s">
        <v>114</v>
      </c>
      <c r="FD1" t="s">
        <v>115</v>
      </c>
      <c r="FE1" t="s">
        <v>116</v>
      </c>
      <c r="FF1" t="s">
        <v>117</v>
      </c>
      <c r="FG1" t="s">
        <v>118</v>
      </c>
      <c r="FH1" t="s">
        <v>47</v>
      </c>
      <c r="FI1" t="s">
        <v>119</v>
      </c>
      <c r="FJ1" t="s">
        <v>120</v>
      </c>
      <c r="FK1" t="s">
        <v>121</v>
      </c>
      <c r="FL1" t="s">
        <v>49</v>
      </c>
      <c r="FM1" t="s">
        <v>122</v>
      </c>
      <c r="FN1" t="s">
        <v>123</v>
      </c>
      <c r="FO1" t="s">
        <v>124</v>
      </c>
      <c r="FP1" t="s">
        <v>125</v>
      </c>
      <c r="FQ1" t="s">
        <v>126</v>
      </c>
      <c r="FR1" t="s">
        <v>127</v>
      </c>
      <c r="FS1" t="s">
        <v>128</v>
      </c>
      <c r="FT1" t="s">
        <v>129</v>
      </c>
      <c r="FU1" t="s">
        <v>130</v>
      </c>
      <c r="FV1" t="s">
        <v>131</v>
      </c>
      <c r="FW1" t="s">
        <v>132</v>
      </c>
      <c r="FX1" t="s">
        <v>133</v>
      </c>
      <c r="FY1" t="s">
        <v>105</v>
      </c>
      <c r="FZ1" t="s">
        <v>134</v>
      </c>
      <c r="GA1" t="s">
        <v>135</v>
      </c>
      <c r="GB1" t="s">
        <v>136</v>
      </c>
      <c r="GC1" t="s">
        <v>91</v>
      </c>
      <c r="GD1" t="s">
        <v>92</v>
      </c>
      <c r="GE1" t="s">
        <v>93</v>
      </c>
      <c r="GF1" t="s">
        <v>137</v>
      </c>
      <c r="GG1" t="s">
        <v>94</v>
      </c>
      <c r="GH1" t="s">
        <v>95</v>
      </c>
      <c r="GI1" t="s">
        <v>138</v>
      </c>
      <c r="GJ1" t="s">
        <v>97</v>
      </c>
      <c r="GK1" t="s">
        <v>98</v>
      </c>
      <c r="GL1" t="s">
        <v>139</v>
      </c>
      <c r="GM1" t="s">
        <v>100</v>
      </c>
      <c r="GN1" t="s">
        <v>140</v>
      </c>
      <c r="GO1" t="s">
        <v>141</v>
      </c>
      <c r="GP1" t="s">
        <v>103</v>
      </c>
      <c r="GQ1" t="s">
        <v>142</v>
      </c>
      <c r="GR1" t="s">
        <v>105</v>
      </c>
      <c r="GS1" t="s">
        <v>106</v>
      </c>
      <c r="GT1" t="s">
        <v>143</v>
      </c>
      <c r="GU1" t="s">
        <v>144</v>
      </c>
      <c r="GV1" t="s">
        <v>145</v>
      </c>
      <c r="GW1" t="s">
        <v>146</v>
      </c>
      <c r="GX1" t="s">
        <v>147</v>
      </c>
      <c r="GY1" t="s">
        <v>148</v>
      </c>
      <c r="GZ1" t="s">
        <v>149</v>
      </c>
      <c r="HA1" t="s">
        <v>150</v>
      </c>
      <c r="HB1" t="s">
        <v>151</v>
      </c>
      <c r="HC1" t="s">
        <v>152</v>
      </c>
      <c r="HD1" t="s">
        <v>153</v>
      </c>
      <c r="HE1" t="s">
        <v>154</v>
      </c>
      <c r="HF1" t="s">
        <v>155</v>
      </c>
      <c r="HG1" t="s">
        <v>114</v>
      </c>
      <c r="HH1" t="s">
        <v>156</v>
      </c>
      <c r="HI1" t="s">
        <v>157</v>
      </c>
      <c r="HJ1" t="s">
        <v>158</v>
      </c>
      <c r="HK1" t="s">
        <v>159</v>
      </c>
      <c r="HL1" t="s">
        <v>119</v>
      </c>
      <c r="HM1" t="s">
        <v>120</v>
      </c>
      <c r="HN1" t="s">
        <v>160</v>
      </c>
      <c r="HO1" t="s">
        <v>161</v>
      </c>
      <c r="HP1" t="s">
        <v>122</v>
      </c>
      <c r="HQ1" t="s">
        <v>123</v>
      </c>
      <c r="HR1" t="s">
        <v>162</v>
      </c>
      <c r="HS1" t="s">
        <v>125</v>
      </c>
      <c r="HT1" t="s">
        <v>126</v>
      </c>
      <c r="HU1" t="s">
        <v>127</v>
      </c>
      <c r="HV1" t="s">
        <v>128</v>
      </c>
      <c r="HW1" t="s">
        <v>129</v>
      </c>
      <c r="HX1" t="s">
        <v>163</v>
      </c>
      <c r="HY1" t="s">
        <v>131</v>
      </c>
      <c r="HZ1" t="s">
        <v>164</v>
      </c>
      <c r="IA1" t="s">
        <v>133</v>
      </c>
      <c r="IB1" t="s">
        <v>105</v>
      </c>
      <c r="IC1" t="s">
        <v>165</v>
      </c>
      <c r="ID1" t="s">
        <v>135</v>
      </c>
      <c r="IE1" t="s">
        <v>136</v>
      </c>
    </row>
    <row r="2" spans="1:239" x14ac:dyDescent="0.2">
      <c r="A2" t="s">
        <v>0</v>
      </c>
      <c r="B2" t="s">
        <v>1</v>
      </c>
      <c r="C2" t="s">
        <v>2</v>
      </c>
      <c r="D2" t="s">
        <v>3</v>
      </c>
      <c r="E2" t="s">
        <v>4</v>
      </c>
      <c r="F2" t="s">
        <v>5</v>
      </c>
      <c r="G2" t="s">
        <v>166</v>
      </c>
      <c r="H2" t="s">
        <v>7</v>
      </c>
      <c r="I2" t="s">
        <v>88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23</v>
      </c>
      <c r="AB2" t="s">
        <v>26</v>
      </c>
      <c r="AC2" t="s">
        <v>27</v>
      </c>
      <c r="AD2" t="s">
        <v>23</v>
      </c>
      <c r="AE2" t="s">
        <v>28</v>
      </c>
      <c r="AF2" t="s">
        <v>29</v>
      </c>
      <c r="AG2" t="s">
        <v>30</v>
      </c>
      <c r="AH2" t="s">
        <v>31</v>
      </c>
      <c r="AI2" t="s">
        <v>32</v>
      </c>
      <c r="AJ2" t="s">
        <v>33</v>
      </c>
      <c r="AK2" t="s">
        <v>34</v>
      </c>
      <c r="AL2" t="s">
        <v>35</v>
      </c>
      <c r="AM2" t="s">
        <v>36</v>
      </c>
      <c r="AN2" t="s">
        <v>37</v>
      </c>
      <c r="AO2" t="s">
        <v>38</v>
      </c>
      <c r="AP2" t="s">
        <v>39</v>
      </c>
      <c r="AQ2" t="s">
        <v>40</v>
      </c>
      <c r="AR2" t="s">
        <v>41</v>
      </c>
      <c r="AS2" t="s">
        <v>42</v>
      </c>
      <c r="AT2" t="s">
        <v>43</v>
      </c>
      <c r="AU2" t="s">
        <v>44</v>
      </c>
      <c r="AV2" t="s">
        <v>45</v>
      </c>
      <c r="AW2" t="s">
        <v>46</v>
      </c>
      <c r="AX2" t="s">
        <v>47</v>
      </c>
      <c r="AY2" t="s">
        <v>48</v>
      </c>
      <c r="AZ2" t="s">
        <v>49</v>
      </c>
      <c r="BA2" t="s">
        <v>50</v>
      </c>
      <c r="BB2" t="s">
        <v>51</v>
      </c>
      <c r="BC2" t="s">
        <v>52</v>
      </c>
      <c r="BD2" t="s">
        <v>53</v>
      </c>
      <c r="BE2" t="s">
        <v>54</v>
      </c>
      <c r="BF2" t="s">
        <v>55</v>
      </c>
      <c r="BG2" t="s">
        <v>56</v>
      </c>
      <c r="BH2" t="s">
        <v>57</v>
      </c>
      <c r="BI2" t="s">
        <v>58</v>
      </c>
      <c r="BJ2" t="s">
        <v>59</v>
      </c>
      <c r="BK2" t="s">
        <v>60</v>
      </c>
      <c r="BL2" t="s">
        <v>61</v>
      </c>
      <c r="BM2" t="s">
        <v>62</v>
      </c>
      <c r="BN2" t="s">
        <v>63</v>
      </c>
      <c r="BO2" t="s">
        <v>64</v>
      </c>
      <c r="BP2" t="s">
        <v>167</v>
      </c>
      <c r="BQ2" t="s">
        <v>66</v>
      </c>
      <c r="BR2" t="s">
        <v>67</v>
      </c>
      <c r="BS2" t="s">
        <v>68</v>
      </c>
      <c r="BT2" t="s">
        <v>69</v>
      </c>
      <c r="BU2" t="s">
        <v>70</v>
      </c>
      <c r="BV2" t="s">
        <v>1</v>
      </c>
      <c r="BW2" t="s">
        <v>71</v>
      </c>
      <c r="BX2" t="s">
        <v>3</v>
      </c>
      <c r="BY2" t="s">
        <v>4</v>
      </c>
      <c r="BZ2" t="s">
        <v>72</v>
      </c>
      <c r="CA2" t="s">
        <v>73</v>
      </c>
      <c r="CB2" t="s">
        <v>74</v>
      </c>
      <c r="CC2" t="s">
        <v>11</v>
      </c>
      <c r="CD2" t="s">
        <v>75</v>
      </c>
      <c r="CE2" t="s">
        <v>15</v>
      </c>
      <c r="CF2" t="s">
        <v>19</v>
      </c>
      <c r="CG2" t="s">
        <v>17</v>
      </c>
      <c r="CH2" t="s">
        <v>20</v>
      </c>
      <c r="CI2" t="s">
        <v>21</v>
      </c>
      <c r="CJ2" t="s">
        <v>22</v>
      </c>
      <c r="CK2" t="s">
        <v>23</v>
      </c>
      <c r="CL2" t="s">
        <v>24</v>
      </c>
      <c r="CM2" t="s">
        <v>25</v>
      </c>
      <c r="CN2" t="s">
        <v>23</v>
      </c>
      <c r="CO2" t="s">
        <v>26</v>
      </c>
      <c r="CP2" t="s">
        <v>27</v>
      </c>
      <c r="CQ2" t="s">
        <v>23</v>
      </c>
      <c r="CR2" t="s">
        <v>28</v>
      </c>
      <c r="CS2" t="s">
        <v>29</v>
      </c>
      <c r="CT2" t="s">
        <v>30</v>
      </c>
      <c r="CU2" t="s">
        <v>76</v>
      </c>
      <c r="CV2" t="s">
        <v>77</v>
      </c>
      <c r="CW2" t="s">
        <v>33</v>
      </c>
      <c r="CX2" t="s">
        <v>34</v>
      </c>
      <c r="CY2" t="s">
        <v>35</v>
      </c>
      <c r="CZ2" t="s">
        <v>78</v>
      </c>
      <c r="DA2" t="s">
        <v>79</v>
      </c>
      <c r="DB2" t="s">
        <v>38</v>
      </c>
      <c r="DC2" t="s">
        <v>80</v>
      </c>
      <c r="DD2" t="s">
        <v>81</v>
      </c>
      <c r="DE2" t="s">
        <v>41</v>
      </c>
      <c r="DF2" t="s">
        <v>82</v>
      </c>
      <c r="DG2" t="s">
        <v>83</v>
      </c>
      <c r="DH2" t="s">
        <v>44</v>
      </c>
      <c r="DI2" t="s">
        <v>84</v>
      </c>
      <c r="DJ2" t="s">
        <v>85</v>
      </c>
      <c r="DK2" t="s">
        <v>53</v>
      </c>
      <c r="DL2" t="s">
        <v>54</v>
      </c>
      <c r="DM2" t="s">
        <v>55</v>
      </c>
      <c r="DN2" t="s">
        <v>56</v>
      </c>
      <c r="DO2" t="s">
        <v>86</v>
      </c>
      <c r="DP2" t="s">
        <v>87</v>
      </c>
      <c r="DQ2" t="s">
        <v>59</v>
      </c>
      <c r="DR2" t="s">
        <v>60</v>
      </c>
      <c r="DS2" t="s">
        <v>61</v>
      </c>
      <c r="DT2" t="s">
        <v>62</v>
      </c>
      <c r="DU2" t="s">
        <v>63</v>
      </c>
      <c r="DV2" t="s">
        <v>9</v>
      </c>
      <c r="DW2" t="s">
        <v>10</v>
      </c>
      <c r="DX2" t="s">
        <v>88</v>
      </c>
      <c r="DY2" t="s">
        <v>89</v>
      </c>
      <c r="DZ2" t="s">
        <v>90</v>
      </c>
      <c r="EA2" t="s">
        <v>66</v>
      </c>
      <c r="EB2" t="s">
        <v>67</v>
      </c>
      <c r="EC2" t="s">
        <v>68</v>
      </c>
      <c r="ED2" t="s">
        <v>69</v>
      </c>
      <c r="EE2" t="s">
        <v>91</v>
      </c>
      <c r="EF2" t="s">
        <v>92</v>
      </c>
      <c r="EG2" t="s">
        <v>93</v>
      </c>
      <c r="EH2" t="s">
        <v>48</v>
      </c>
      <c r="EI2" t="s">
        <v>94</v>
      </c>
      <c r="EJ2" t="s">
        <v>95</v>
      </c>
      <c r="EK2" t="s">
        <v>96</v>
      </c>
      <c r="EL2" t="s">
        <v>97</v>
      </c>
      <c r="EM2" t="s">
        <v>98</v>
      </c>
      <c r="EN2" t="s">
        <v>99</v>
      </c>
      <c r="EO2" t="s">
        <v>100</v>
      </c>
      <c r="EP2" t="s">
        <v>101</v>
      </c>
      <c r="EQ2" t="s">
        <v>102</v>
      </c>
      <c r="ER2" t="s">
        <v>103</v>
      </c>
      <c r="ES2" t="s">
        <v>104</v>
      </c>
      <c r="ET2" t="s">
        <v>105</v>
      </c>
      <c r="EU2" t="s">
        <v>106</v>
      </c>
      <c r="EV2" t="s">
        <v>107</v>
      </c>
      <c r="EW2" t="s">
        <v>108</v>
      </c>
      <c r="EX2" t="s">
        <v>109</v>
      </c>
      <c r="EY2" t="s">
        <v>110</v>
      </c>
      <c r="EZ2" t="s">
        <v>111</v>
      </c>
      <c r="FA2" t="s">
        <v>112</v>
      </c>
      <c r="FB2" t="s">
        <v>113</v>
      </c>
      <c r="FC2" t="s">
        <v>114</v>
      </c>
      <c r="FD2" t="s">
        <v>115</v>
      </c>
      <c r="FE2" t="s">
        <v>116</v>
      </c>
      <c r="FF2" t="s">
        <v>117</v>
      </c>
      <c r="FG2" t="s">
        <v>118</v>
      </c>
      <c r="FH2" t="s">
        <v>47</v>
      </c>
      <c r="FI2" t="s">
        <v>119</v>
      </c>
      <c r="FJ2" t="s">
        <v>120</v>
      </c>
      <c r="FK2" t="s">
        <v>121</v>
      </c>
      <c r="FL2" t="s">
        <v>49</v>
      </c>
      <c r="FM2" t="s">
        <v>122</v>
      </c>
      <c r="FN2" t="s">
        <v>123</v>
      </c>
      <c r="FO2" t="s">
        <v>124</v>
      </c>
      <c r="FP2" t="s">
        <v>125</v>
      </c>
      <c r="FQ2" t="s">
        <v>126</v>
      </c>
      <c r="FR2" t="s">
        <v>127</v>
      </c>
      <c r="FS2" t="s">
        <v>128</v>
      </c>
      <c r="FT2" t="s">
        <v>129</v>
      </c>
      <c r="FU2" t="s">
        <v>130</v>
      </c>
      <c r="FV2" t="s">
        <v>131</v>
      </c>
      <c r="FW2" t="s">
        <v>132</v>
      </c>
      <c r="FX2" t="s">
        <v>133</v>
      </c>
      <c r="FY2" t="s">
        <v>105</v>
      </c>
      <c r="FZ2" t="s">
        <v>134</v>
      </c>
      <c r="GA2" t="s">
        <v>135</v>
      </c>
      <c r="GB2" t="s">
        <v>136</v>
      </c>
      <c r="GC2" t="s">
        <v>91</v>
      </c>
      <c r="GD2" t="s">
        <v>92</v>
      </c>
      <c r="GE2" t="s">
        <v>93</v>
      </c>
      <c r="GF2" t="s">
        <v>168</v>
      </c>
      <c r="GG2" t="s">
        <v>94</v>
      </c>
      <c r="GH2" t="s">
        <v>95</v>
      </c>
      <c r="GI2" t="s">
        <v>169</v>
      </c>
      <c r="GJ2" t="s">
        <v>97</v>
      </c>
      <c r="GK2" t="s">
        <v>98</v>
      </c>
      <c r="GL2" t="s">
        <v>170</v>
      </c>
      <c r="GM2" t="s">
        <v>100</v>
      </c>
      <c r="GN2" t="s">
        <v>171</v>
      </c>
      <c r="GO2" t="s">
        <v>103</v>
      </c>
      <c r="GP2" t="s">
        <v>172</v>
      </c>
      <c r="GQ2" t="s">
        <v>105</v>
      </c>
      <c r="GR2" t="s">
        <v>173</v>
      </c>
      <c r="GS2" t="s">
        <v>174</v>
      </c>
      <c r="GT2" t="s">
        <v>175</v>
      </c>
      <c r="GU2" t="s">
        <v>176</v>
      </c>
      <c r="GV2" t="s">
        <v>177</v>
      </c>
      <c r="GW2" t="s">
        <v>178</v>
      </c>
      <c r="GX2" t="s">
        <v>112</v>
      </c>
      <c r="GY2" t="s">
        <v>179</v>
      </c>
      <c r="GZ2" t="s">
        <v>114</v>
      </c>
      <c r="HA2" t="s">
        <v>156</v>
      </c>
      <c r="HB2" t="s">
        <v>116</v>
      </c>
      <c r="HC2" t="s">
        <v>180</v>
      </c>
      <c r="HD2" t="s">
        <v>181</v>
      </c>
      <c r="HE2" t="s">
        <v>182</v>
      </c>
      <c r="HF2" t="s">
        <v>119</v>
      </c>
      <c r="HG2" t="s">
        <v>120</v>
      </c>
      <c r="HH2" t="s">
        <v>183</v>
      </c>
      <c r="HI2" t="s">
        <v>184</v>
      </c>
      <c r="HJ2" t="s">
        <v>122</v>
      </c>
      <c r="HK2" t="s">
        <v>123</v>
      </c>
      <c r="HL2" t="s">
        <v>185</v>
      </c>
      <c r="HM2" t="s">
        <v>125</v>
      </c>
      <c r="HN2" t="s">
        <v>186</v>
      </c>
      <c r="HO2" t="s">
        <v>187</v>
      </c>
      <c r="HP2" t="s">
        <v>188</v>
      </c>
      <c r="HQ2" t="s">
        <v>129</v>
      </c>
      <c r="HR2" t="s">
        <v>189</v>
      </c>
      <c r="HS2" t="s">
        <v>131</v>
      </c>
      <c r="HT2" t="s">
        <v>164</v>
      </c>
      <c r="HU2" t="s">
        <v>133</v>
      </c>
      <c r="HV2" t="s">
        <v>105</v>
      </c>
      <c r="HW2" t="s">
        <v>190</v>
      </c>
      <c r="HX2" t="s">
        <v>135</v>
      </c>
      <c r="HY2" t="s">
        <v>136</v>
      </c>
    </row>
    <row r="3" spans="1:239" x14ac:dyDescent="0.2">
      <c r="A3" t="s">
        <v>0</v>
      </c>
      <c r="B3" t="s">
        <v>1</v>
      </c>
      <c r="C3" t="s">
        <v>2</v>
      </c>
      <c r="D3" t="s">
        <v>3</v>
      </c>
      <c r="E3" t="s">
        <v>4</v>
      </c>
      <c r="F3" t="s">
        <v>5</v>
      </c>
      <c r="G3" t="s">
        <v>191</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23</v>
      </c>
      <c r="AB3" t="s">
        <v>26</v>
      </c>
      <c r="AC3" t="s">
        <v>27</v>
      </c>
      <c r="AD3" t="s">
        <v>23</v>
      </c>
      <c r="AE3" t="s">
        <v>28</v>
      </c>
      <c r="AF3" t="s">
        <v>29</v>
      </c>
      <c r="AG3" t="s">
        <v>30</v>
      </c>
      <c r="AH3" t="s">
        <v>31</v>
      </c>
      <c r="AI3" t="s">
        <v>32</v>
      </c>
      <c r="AJ3" t="s">
        <v>33</v>
      </c>
      <c r="AK3" t="s">
        <v>34</v>
      </c>
      <c r="AL3" t="s">
        <v>35</v>
      </c>
      <c r="AM3" t="s">
        <v>36</v>
      </c>
      <c r="AN3" t="s">
        <v>37</v>
      </c>
      <c r="AO3" t="s">
        <v>38</v>
      </c>
      <c r="AP3" t="s">
        <v>39</v>
      </c>
      <c r="AQ3" t="s">
        <v>40</v>
      </c>
      <c r="AR3" t="s">
        <v>41</v>
      </c>
      <c r="AS3" t="s">
        <v>42</v>
      </c>
      <c r="AT3" t="s">
        <v>43</v>
      </c>
      <c r="AU3" t="s">
        <v>44</v>
      </c>
      <c r="AV3" t="s">
        <v>45</v>
      </c>
      <c r="AW3" t="s">
        <v>46</v>
      </c>
      <c r="AX3" t="s">
        <v>47</v>
      </c>
      <c r="AY3" t="s">
        <v>48</v>
      </c>
      <c r="AZ3" t="s">
        <v>49</v>
      </c>
      <c r="BA3" t="s">
        <v>50</v>
      </c>
      <c r="BB3" t="s">
        <v>51</v>
      </c>
      <c r="BC3" t="s">
        <v>52</v>
      </c>
      <c r="BD3" t="s">
        <v>53</v>
      </c>
      <c r="BE3" t="s">
        <v>54</v>
      </c>
      <c r="BF3" t="s">
        <v>55</v>
      </c>
      <c r="BG3" t="s">
        <v>56</v>
      </c>
      <c r="BH3" t="s">
        <v>57</v>
      </c>
      <c r="BI3" t="s">
        <v>58</v>
      </c>
      <c r="BJ3" t="s">
        <v>59</v>
      </c>
      <c r="BK3" t="s">
        <v>60</v>
      </c>
      <c r="BL3" t="s">
        <v>61</v>
      </c>
      <c r="BM3" t="s">
        <v>62</v>
      </c>
      <c r="BN3" t="s">
        <v>63</v>
      </c>
      <c r="BO3" t="s">
        <v>64</v>
      </c>
      <c r="BP3" t="s">
        <v>192</v>
      </c>
      <c r="BQ3" t="s">
        <v>66</v>
      </c>
      <c r="BR3" t="s">
        <v>67</v>
      </c>
      <c r="BS3" t="s">
        <v>68</v>
      </c>
      <c r="BT3" t="s">
        <v>69</v>
      </c>
      <c r="BU3" t="s">
        <v>70</v>
      </c>
      <c r="BV3" t="s">
        <v>1</v>
      </c>
      <c r="BW3" t="s">
        <v>71</v>
      </c>
      <c r="BX3" t="s">
        <v>3</v>
      </c>
      <c r="BY3" t="s">
        <v>4</v>
      </c>
      <c r="BZ3" t="s">
        <v>72</v>
      </c>
      <c r="CA3" t="s">
        <v>73</v>
      </c>
      <c r="CB3" t="s">
        <v>74</v>
      </c>
      <c r="CC3" t="s">
        <v>11</v>
      </c>
      <c r="CD3" t="s">
        <v>75</v>
      </c>
      <c r="CE3" t="s">
        <v>15</v>
      </c>
      <c r="CF3" t="s">
        <v>19</v>
      </c>
      <c r="CG3" t="s">
        <v>17</v>
      </c>
      <c r="CH3" t="s">
        <v>20</v>
      </c>
      <c r="CI3" t="s">
        <v>21</v>
      </c>
      <c r="CJ3" t="s">
        <v>22</v>
      </c>
      <c r="CK3" t="s">
        <v>23</v>
      </c>
      <c r="CL3" t="s">
        <v>24</v>
      </c>
      <c r="CM3" t="s">
        <v>25</v>
      </c>
      <c r="CN3" t="s">
        <v>23</v>
      </c>
      <c r="CO3" t="s">
        <v>26</v>
      </c>
      <c r="CP3" t="s">
        <v>27</v>
      </c>
      <c r="CQ3" t="s">
        <v>23</v>
      </c>
      <c r="CR3" t="s">
        <v>28</v>
      </c>
      <c r="CS3" t="s">
        <v>29</v>
      </c>
      <c r="CT3" t="s">
        <v>30</v>
      </c>
      <c r="CU3" t="s">
        <v>76</v>
      </c>
      <c r="CV3" t="s">
        <v>77</v>
      </c>
      <c r="CW3" t="s">
        <v>33</v>
      </c>
      <c r="CX3" t="s">
        <v>34</v>
      </c>
      <c r="CY3" t="s">
        <v>35</v>
      </c>
      <c r="CZ3" t="s">
        <v>78</v>
      </c>
      <c r="DA3" t="s">
        <v>79</v>
      </c>
      <c r="DB3" t="s">
        <v>38</v>
      </c>
      <c r="DC3" t="s">
        <v>80</v>
      </c>
      <c r="DD3" t="s">
        <v>81</v>
      </c>
      <c r="DE3" t="s">
        <v>41</v>
      </c>
      <c r="DF3" t="s">
        <v>82</v>
      </c>
      <c r="DG3" t="s">
        <v>83</v>
      </c>
      <c r="DH3" t="s">
        <v>44</v>
      </c>
      <c r="DI3" t="s">
        <v>84</v>
      </c>
      <c r="DJ3" t="s">
        <v>85</v>
      </c>
      <c r="DK3" t="s">
        <v>53</v>
      </c>
      <c r="DL3" t="s">
        <v>54</v>
      </c>
      <c r="DM3" t="s">
        <v>55</v>
      </c>
      <c r="DN3" t="s">
        <v>56</v>
      </c>
      <c r="DO3" t="s">
        <v>86</v>
      </c>
      <c r="DP3" t="s">
        <v>87</v>
      </c>
      <c r="DQ3" t="s">
        <v>59</v>
      </c>
      <c r="DR3" t="s">
        <v>60</v>
      </c>
      <c r="DS3" t="s">
        <v>61</v>
      </c>
      <c r="DT3" t="s">
        <v>62</v>
      </c>
      <c r="DU3" t="s">
        <v>63</v>
      </c>
      <c r="DV3" t="s">
        <v>9</v>
      </c>
      <c r="DW3" t="s">
        <v>10</v>
      </c>
      <c r="DX3" t="s">
        <v>88</v>
      </c>
      <c r="DY3" t="s">
        <v>89</v>
      </c>
      <c r="DZ3" t="s">
        <v>90</v>
      </c>
      <c r="EA3" t="s">
        <v>66</v>
      </c>
      <c r="EB3" t="s">
        <v>67</v>
      </c>
      <c r="EC3" t="s">
        <v>68</v>
      </c>
      <c r="ED3" t="s">
        <v>69</v>
      </c>
      <c r="EE3" t="s">
        <v>91</v>
      </c>
      <c r="EF3" t="s">
        <v>92</v>
      </c>
      <c r="EG3" t="s">
        <v>93</v>
      </c>
      <c r="EH3" t="s">
        <v>48</v>
      </c>
      <c r="EI3" t="s">
        <v>94</v>
      </c>
      <c r="EJ3" t="s">
        <v>95</v>
      </c>
      <c r="EK3" t="s">
        <v>96</v>
      </c>
      <c r="EL3" t="s">
        <v>97</v>
      </c>
      <c r="EM3" t="s">
        <v>98</v>
      </c>
      <c r="EN3" t="s">
        <v>99</v>
      </c>
      <c r="EO3" t="s">
        <v>100</v>
      </c>
      <c r="EP3" t="s">
        <v>101</v>
      </c>
      <c r="EQ3" t="s">
        <v>102</v>
      </c>
      <c r="ER3" t="s">
        <v>103</v>
      </c>
      <c r="ES3" t="s">
        <v>104</v>
      </c>
      <c r="ET3" t="s">
        <v>105</v>
      </c>
      <c r="EU3" t="s">
        <v>106</v>
      </c>
      <c r="EV3" t="s">
        <v>107</v>
      </c>
      <c r="EW3" t="s">
        <v>108</v>
      </c>
      <c r="EX3" t="s">
        <v>109</v>
      </c>
      <c r="EY3" t="s">
        <v>110</v>
      </c>
      <c r="EZ3" t="s">
        <v>111</v>
      </c>
      <c r="FA3" t="s">
        <v>112</v>
      </c>
      <c r="FB3" t="s">
        <v>113</v>
      </c>
      <c r="FC3" t="s">
        <v>114</v>
      </c>
      <c r="FD3" t="s">
        <v>115</v>
      </c>
      <c r="FE3" t="s">
        <v>116</v>
      </c>
      <c r="FF3" t="s">
        <v>117</v>
      </c>
      <c r="FG3" t="s">
        <v>118</v>
      </c>
      <c r="FH3" t="s">
        <v>47</v>
      </c>
      <c r="FI3" t="s">
        <v>119</v>
      </c>
      <c r="FJ3" t="s">
        <v>120</v>
      </c>
      <c r="FK3" t="s">
        <v>121</v>
      </c>
      <c r="FL3" t="s">
        <v>49</v>
      </c>
      <c r="FM3" t="s">
        <v>122</v>
      </c>
      <c r="FN3" t="s">
        <v>123</v>
      </c>
      <c r="FO3" t="s">
        <v>124</v>
      </c>
      <c r="FP3" t="s">
        <v>125</v>
      </c>
      <c r="FQ3" t="s">
        <v>126</v>
      </c>
      <c r="FR3" t="s">
        <v>127</v>
      </c>
      <c r="FS3" t="s">
        <v>128</v>
      </c>
      <c r="FT3" t="s">
        <v>129</v>
      </c>
      <c r="FU3" t="s">
        <v>130</v>
      </c>
      <c r="FV3" t="s">
        <v>131</v>
      </c>
      <c r="FW3" t="s">
        <v>132</v>
      </c>
      <c r="FX3" t="s">
        <v>133</v>
      </c>
      <c r="FY3" t="s">
        <v>105</v>
      </c>
      <c r="FZ3" t="s">
        <v>134</v>
      </c>
      <c r="GA3" t="s">
        <v>135</v>
      </c>
      <c r="GB3" t="s">
        <v>136</v>
      </c>
      <c r="GC3" t="s">
        <v>91</v>
      </c>
      <c r="GD3" t="s">
        <v>92</v>
      </c>
      <c r="GE3" t="s">
        <v>93</v>
      </c>
      <c r="GF3" t="s">
        <v>193</v>
      </c>
      <c r="GG3" t="s">
        <v>94</v>
      </c>
      <c r="GH3" t="s">
        <v>95</v>
      </c>
      <c r="GI3" t="s">
        <v>194</v>
      </c>
      <c r="GJ3" t="s">
        <v>97</v>
      </c>
      <c r="GK3" t="s">
        <v>98</v>
      </c>
      <c r="GL3" t="s">
        <v>195</v>
      </c>
      <c r="GM3" t="s">
        <v>100</v>
      </c>
      <c r="GN3" t="s">
        <v>196</v>
      </c>
      <c r="GO3" t="s">
        <v>103</v>
      </c>
      <c r="GP3" t="s">
        <v>197</v>
      </c>
      <c r="GQ3" t="s">
        <v>105</v>
      </c>
      <c r="GR3" t="s">
        <v>106</v>
      </c>
      <c r="GS3" t="s">
        <v>198</v>
      </c>
      <c r="GT3" t="s">
        <v>199</v>
      </c>
      <c r="GU3" t="s">
        <v>200</v>
      </c>
      <c r="GV3" t="s">
        <v>201</v>
      </c>
      <c r="GW3" t="s">
        <v>202</v>
      </c>
      <c r="GX3" t="s">
        <v>203</v>
      </c>
      <c r="GY3" t="s">
        <v>204</v>
      </c>
      <c r="GZ3" t="s">
        <v>178</v>
      </c>
      <c r="HA3" t="s">
        <v>112</v>
      </c>
      <c r="HB3" t="s">
        <v>205</v>
      </c>
      <c r="HC3" t="s">
        <v>114</v>
      </c>
      <c r="HD3" t="s">
        <v>156</v>
      </c>
      <c r="HE3" t="s">
        <v>116</v>
      </c>
      <c r="HF3" t="s">
        <v>181</v>
      </c>
      <c r="HG3" t="s">
        <v>206</v>
      </c>
      <c r="HH3" t="s">
        <v>119</v>
      </c>
      <c r="HI3" t="s">
        <v>120</v>
      </c>
      <c r="HJ3" t="s">
        <v>207</v>
      </c>
      <c r="HK3" t="s">
        <v>208</v>
      </c>
      <c r="HL3" t="s">
        <v>122</v>
      </c>
      <c r="HM3" t="s">
        <v>123</v>
      </c>
      <c r="HN3" t="s">
        <v>209</v>
      </c>
      <c r="HO3" t="s">
        <v>125</v>
      </c>
      <c r="HP3" t="s">
        <v>126</v>
      </c>
      <c r="HQ3" t="s">
        <v>187</v>
      </c>
      <c r="HR3" t="s">
        <v>188</v>
      </c>
      <c r="HS3" t="s">
        <v>129</v>
      </c>
      <c r="HT3" t="s">
        <v>210</v>
      </c>
      <c r="HU3" t="s">
        <v>131</v>
      </c>
      <c r="HV3" t="s">
        <v>164</v>
      </c>
      <c r="HW3" t="s">
        <v>133</v>
      </c>
      <c r="HX3" t="s">
        <v>105</v>
      </c>
      <c r="HY3" t="s">
        <v>211</v>
      </c>
      <c r="HZ3" t="s">
        <v>135</v>
      </c>
      <c r="IA3" t="s">
        <v>136</v>
      </c>
    </row>
    <row r="4" spans="1:239" x14ac:dyDescent="0.2">
      <c r="A4" t="s">
        <v>0</v>
      </c>
      <c r="B4" t="s">
        <v>1</v>
      </c>
      <c r="C4" t="s">
        <v>2</v>
      </c>
      <c r="D4" t="s">
        <v>3</v>
      </c>
      <c r="E4" t="s">
        <v>4</v>
      </c>
      <c r="F4" t="s">
        <v>5</v>
      </c>
      <c r="G4" t="s">
        <v>212</v>
      </c>
      <c r="H4" t="s">
        <v>7</v>
      </c>
      <c r="I4" t="s">
        <v>213</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23</v>
      </c>
      <c r="AB4" t="s">
        <v>26</v>
      </c>
      <c r="AC4" t="s">
        <v>27</v>
      </c>
      <c r="AD4" t="s">
        <v>23</v>
      </c>
      <c r="AE4" t="s">
        <v>28</v>
      </c>
      <c r="AF4" t="s">
        <v>29</v>
      </c>
      <c r="AG4" t="s">
        <v>30</v>
      </c>
      <c r="AH4" t="s">
        <v>31</v>
      </c>
      <c r="AI4" t="s">
        <v>32</v>
      </c>
      <c r="AJ4" t="s">
        <v>33</v>
      </c>
      <c r="AK4" t="s">
        <v>34</v>
      </c>
      <c r="AL4" t="s">
        <v>35</v>
      </c>
      <c r="AM4" t="s">
        <v>36</v>
      </c>
      <c r="AN4" t="s">
        <v>37</v>
      </c>
      <c r="AO4" t="s">
        <v>38</v>
      </c>
      <c r="AP4" t="s">
        <v>39</v>
      </c>
      <c r="AQ4" t="s">
        <v>40</v>
      </c>
      <c r="AR4" t="s">
        <v>41</v>
      </c>
      <c r="AS4" t="s">
        <v>42</v>
      </c>
      <c r="AT4" t="s">
        <v>43</v>
      </c>
      <c r="AU4" t="s">
        <v>44</v>
      </c>
      <c r="AV4" t="s">
        <v>45</v>
      </c>
      <c r="AW4" t="s">
        <v>46</v>
      </c>
      <c r="AX4" t="s">
        <v>47</v>
      </c>
      <c r="AY4" t="s">
        <v>48</v>
      </c>
      <c r="AZ4" t="s">
        <v>49</v>
      </c>
      <c r="BA4" t="s">
        <v>50</v>
      </c>
      <c r="BB4" t="s">
        <v>51</v>
      </c>
      <c r="BC4" t="s">
        <v>52</v>
      </c>
      <c r="BD4" t="s">
        <v>53</v>
      </c>
      <c r="BE4" t="s">
        <v>54</v>
      </c>
      <c r="BF4" t="s">
        <v>55</v>
      </c>
      <c r="BG4" t="s">
        <v>56</v>
      </c>
      <c r="BH4" t="s">
        <v>57</v>
      </c>
      <c r="BI4" t="s">
        <v>58</v>
      </c>
      <c r="BJ4" t="s">
        <v>59</v>
      </c>
      <c r="BK4" t="s">
        <v>60</v>
      </c>
      <c r="BL4" t="s">
        <v>61</v>
      </c>
      <c r="BM4" t="s">
        <v>62</v>
      </c>
      <c r="BN4" t="s">
        <v>63</v>
      </c>
      <c r="BO4" t="s">
        <v>64</v>
      </c>
      <c r="BP4" t="s">
        <v>214</v>
      </c>
      <c r="BQ4" t="s">
        <v>66</v>
      </c>
      <c r="BR4" t="s">
        <v>67</v>
      </c>
      <c r="BS4" t="s">
        <v>68</v>
      </c>
      <c r="BT4" t="s">
        <v>69</v>
      </c>
      <c r="BU4" t="s">
        <v>70</v>
      </c>
      <c r="BV4" t="s">
        <v>1</v>
      </c>
      <c r="BW4" t="s">
        <v>71</v>
      </c>
      <c r="BX4" t="s">
        <v>3</v>
      </c>
      <c r="BY4" t="s">
        <v>4</v>
      </c>
      <c r="BZ4" t="s">
        <v>72</v>
      </c>
      <c r="CA4" t="s">
        <v>73</v>
      </c>
      <c r="CB4" t="s">
        <v>74</v>
      </c>
      <c r="CC4" t="s">
        <v>11</v>
      </c>
      <c r="CD4" t="s">
        <v>75</v>
      </c>
      <c r="CE4" t="s">
        <v>15</v>
      </c>
      <c r="CF4" t="s">
        <v>19</v>
      </c>
      <c r="CG4" t="s">
        <v>17</v>
      </c>
      <c r="CH4" t="s">
        <v>20</v>
      </c>
      <c r="CI4" t="s">
        <v>21</v>
      </c>
      <c r="CJ4" t="s">
        <v>22</v>
      </c>
      <c r="CK4" t="s">
        <v>23</v>
      </c>
      <c r="CL4" t="s">
        <v>24</v>
      </c>
      <c r="CM4" t="s">
        <v>25</v>
      </c>
      <c r="CN4" t="s">
        <v>23</v>
      </c>
      <c r="CO4" t="s">
        <v>26</v>
      </c>
      <c r="CP4" t="s">
        <v>27</v>
      </c>
      <c r="CQ4" t="s">
        <v>23</v>
      </c>
      <c r="CR4" t="s">
        <v>28</v>
      </c>
      <c r="CS4" t="s">
        <v>29</v>
      </c>
      <c r="CT4" t="s">
        <v>30</v>
      </c>
      <c r="CU4" t="s">
        <v>76</v>
      </c>
      <c r="CV4" t="s">
        <v>77</v>
      </c>
      <c r="CW4" t="s">
        <v>33</v>
      </c>
      <c r="CX4" t="s">
        <v>34</v>
      </c>
      <c r="CY4" t="s">
        <v>35</v>
      </c>
      <c r="CZ4" t="s">
        <v>78</v>
      </c>
      <c r="DA4" t="s">
        <v>79</v>
      </c>
      <c r="DB4" t="s">
        <v>38</v>
      </c>
      <c r="DC4" t="s">
        <v>80</v>
      </c>
      <c r="DD4" t="s">
        <v>81</v>
      </c>
      <c r="DE4" t="s">
        <v>41</v>
      </c>
      <c r="DF4" t="s">
        <v>82</v>
      </c>
      <c r="DG4" t="s">
        <v>83</v>
      </c>
      <c r="DH4" t="s">
        <v>44</v>
      </c>
      <c r="DI4" t="s">
        <v>84</v>
      </c>
      <c r="DJ4" t="s">
        <v>85</v>
      </c>
      <c r="DK4" t="s">
        <v>53</v>
      </c>
      <c r="DL4" t="s">
        <v>54</v>
      </c>
      <c r="DM4" t="s">
        <v>55</v>
      </c>
      <c r="DN4" t="s">
        <v>56</v>
      </c>
      <c r="DO4" t="s">
        <v>86</v>
      </c>
      <c r="DP4" t="s">
        <v>87</v>
      </c>
      <c r="DQ4" t="s">
        <v>59</v>
      </c>
      <c r="DR4" t="s">
        <v>60</v>
      </c>
      <c r="DS4" t="s">
        <v>61</v>
      </c>
      <c r="DT4" t="s">
        <v>62</v>
      </c>
      <c r="DU4" t="s">
        <v>63</v>
      </c>
      <c r="DV4" t="s">
        <v>9</v>
      </c>
      <c r="DW4" t="s">
        <v>10</v>
      </c>
      <c r="DX4" t="s">
        <v>88</v>
      </c>
      <c r="DY4" t="s">
        <v>89</v>
      </c>
      <c r="DZ4" t="s">
        <v>90</v>
      </c>
      <c r="EA4" t="s">
        <v>66</v>
      </c>
      <c r="EB4" t="s">
        <v>67</v>
      </c>
      <c r="EC4" t="s">
        <v>68</v>
      </c>
      <c r="ED4" t="s">
        <v>69</v>
      </c>
      <c r="EE4" t="s">
        <v>91</v>
      </c>
      <c r="EF4" t="s">
        <v>92</v>
      </c>
      <c r="EG4" t="s">
        <v>93</v>
      </c>
      <c r="EH4" t="s">
        <v>48</v>
      </c>
      <c r="EI4" t="s">
        <v>94</v>
      </c>
      <c r="EJ4" t="s">
        <v>95</v>
      </c>
      <c r="EK4" t="s">
        <v>96</v>
      </c>
      <c r="EL4" t="s">
        <v>97</v>
      </c>
      <c r="EM4" t="s">
        <v>98</v>
      </c>
      <c r="EN4" t="s">
        <v>99</v>
      </c>
      <c r="EO4" t="s">
        <v>100</v>
      </c>
      <c r="EP4" t="s">
        <v>101</v>
      </c>
      <c r="EQ4" t="s">
        <v>102</v>
      </c>
      <c r="ER4" t="s">
        <v>103</v>
      </c>
      <c r="ES4" t="s">
        <v>104</v>
      </c>
      <c r="ET4" t="s">
        <v>105</v>
      </c>
      <c r="EU4" t="s">
        <v>106</v>
      </c>
      <c r="EV4" t="s">
        <v>107</v>
      </c>
      <c r="EW4" t="s">
        <v>108</v>
      </c>
      <c r="EX4" t="s">
        <v>109</v>
      </c>
      <c r="EY4" t="s">
        <v>110</v>
      </c>
      <c r="EZ4" t="s">
        <v>111</v>
      </c>
      <c r="FA4" t="s">
        <v>112</v>
      </c>
      <c r="FB4" t="s">
        <v>113</v>
      </c>
      <c r="FC4" t="s">
        <v>114</v>
      </c>
      <c r="FD4" t="s">
        <v>115</v>
      </c>
      <c r="FE4" t="s">
        <v>116</v>
      </c>
      <c r="FF4" t="s">
        <v>117</v>
      </c>
      <c r="FG4" t="s">
        <v>118</v>
      </c>
      <c r="FH4" t="s">
        <v>47</v>
      </c>
      <c r="FI4" t="s">
        <v>119</v>
      </c>
      <c r="FJ4" t="s">
        <v>120</v>
      </c>
      <c r="FK4" t="s">
        <v>121</v>
      </c>
      <c r="FL4" t="s">
        <v>49</v>
      </c>
      <c r="FM4" t="s">
        <v>122</v>
      </c>
      <c r="FN4" t="s">
        <v>123</v>
      </c>
      <c r="FO4" t="s">
        <v>124</v>
      </c>
      <c r="FP4" t="s">
        <v>125</v>
      </c>
      <c r="FQ4" t="s">
        <v>126</v>
      </c>
      <c r="FR4" t="s">
        <v>127</v>
      </c>
      <c r="FS4" t="s">
        <v>128</v>
      </c>
      <c r="FT4" t="s">
        <v>129</v>
      </c>
      <c r="FU4" t="s">
        <v>130</v>
      </c>
      <c r="FV4" t="s">
        <v>131</v>
      </c>
      <c r="FW4" t="s">
        <v>132</v>
      </c>
      <c r="FX4" t="s">
        <v>133</v>
      </c>
      <c r="FY4" t="s">
        <v>105</v>
      </c>
      <c r="FZ4" t="s">
        <v>134</v>
      </c>
      <c r="GA4" t="s">
        <v>135</v>
      </c>
      <c r="GB4" t="s">
        <v>136</v>
      </c>
      <c r="GC4" t="s">
        <v>91</v>
      </c>
      <c r="GD4" t="s">
        <v>92</v>
      </c>
      <c r="GE4" t="s">
        <v>93</v>
      </c>
      <c r="GF4" t="s">
        <v>60</v>
      </c>
      <c r="GG4" t="s">
        <v>94</v>
      </c>
      <c r="GH4" t="s">
        <v>95</v>
      </c>
      <c r="GI4" t="s">
        <v>215</v>
      </c>
      <c r="GJ4" t="s">
        <v>97</v>
      </c>
      <c r="GK4" t="s">
        <v>98</v>
      </c>
      <c r="GL4" t="s">
        <v>216</v>
      </c>
      <c r="GM4" t="s">
        <v>100</v>
      </c>
      <c r="GN4" t="s">
        <v>217</v>
      </c>
      <c r="GO4" t="s">
        <v>103</v>
      </c>
      <c r="GP4" t="s">
        <v>218</v>
      </c>
      <c r="GQ4" t="s">
        <v>105</v>
      </c>
      <c r="GR4" t="s">
        <v>219</v>
      </c>
      <c r="GS4" t="s">
        <v>220</v>
      </c>
      <c r="GT4" t="s">
        <v>221</v>
      </c>
      <c r="GU4" t="s">
        <v>222</v>
      </c>
      <c r="GV4" t="s">
        <v>223</v>
      </c>
      <c r="GW4" t="s">
        <v>154</v>
      </c>
      <c r="GX4" t="s">
        <v>224</v>
      </c>
      <c r="GY4" t="s">
        <v>114</v>
      </c>
      <c r="GZ4" t="s">
        <v>156</v>
      </c>
      <c r="HA4" t="s">
        <v>157</v>
      </c>
      <c r="HB4" t="s">
        <v>225</v>
      </c>
      <c r="HC4" t="s">
        <v>226</v>
      </c>
      <c r="HD4" t="s">
        <v>59</v>
      </c>
      <c r="HE4" t="s">
        <v>119</v>
      </c>
      <c r="HF4" t="s">
        <v>120</v>
      </c>
      <c r="HG4" t="s">
        <v>227</v>
      </c>
      <c r="HH4" t="s">
        <v>61</v>
      </c>
      <c r="HI4" t="s">
        <v>122</v>
      </c>
      <c r="HJ4" t="s">
        <v>123</v>
      </c>
      <c r="HK4" t="s">
        <v>228</v>
      </c>
      <c r="HL4" t="s">
        <v>125</v>
      </c>
      <c r="HM4" t="s">
        <v>229</v>
      </c>
      <c r="HN4" t="s">
        <v>127</v>
      </c>
      <c r="HO4" t="s">
        <v>128</v>
      </c>
      <c r="HP4" t="s">
        <v>129</v>
      </c>
      <c r="HQ4" t="s">
        <v>230</v>
      </c>
      <c r="HR4" t="s">
        <v>131</v>
      </c>
      <c r="HS4" t="s">
        <v>164</v>
      </c>
      <c r="HT4" t="s">
        <v>133</v>
      </c>
      <c r="HU4" t="s">
        <v>105</v>
      </c>
      <c r="HV4" t="s">
        <v>231</v>
      </c>
      <c r="HW4" t="s">
        <v>135</v>
      </c>
      <c r="HX4" t="s">
        <v>136</v>
      </c>
    </row>
    <row r="5" spans="1:239" x14ac:dyDescent="0.2">
      <c r="A5" t="s">
        <v>0</v>
      </c>
      <c r="B5" t="s">
        <v>1</v>
      </c>
      <c r="C5" t="s">
        <v>71</v>
      </c>
      <c r="D5" t="s">
        <v>3</v>
      </c>
      <c r="E5" t="s">
        <v>4</v>
      </c>
      <c r="F5" t="s">
        <v>72</v>
      </c>
      <c r="G5" t="s">
        <v>73</v>
      </c>
      <c r="H5" t="s">
        <v>74</v>
      </c>
      <c r="I5" t="s">
        <v>11</v>
      </c>
      <c r="J5" t="s">
        <v>75</v>
      </c>
      <c r="K5" t="s">
        <v>15</v>
      </c>
      <c r="L5" t="s">
        <v>19</v>
      </c>
      <c r="M5" t="s">
        <v>17</v>
      </c>
      <c r="N5" t="s">
        <v>20</v>
      </c>
      <c r="O5" t="s">
        <v>21</v>
      </c>
      <c r="P5" t="s">
        <v>22</v>
      </c>
      <c r="Q5" t="s">
        <v>23</v>
      </c>
      <c r="R5" t="s">
        <v>24</v>
      </c>
      <c r="S5" t="s">
        <v>25</v>
      </c>
      <c r="T5" t="s">
        <v>23</v>
      </c>
      <c r="U5" t="s">
        <v>26</v>
      </c>
      <c r="V5" t="s">
        <v>27</v>
      </c>
      <c r="W5" t="s">
        <v>23</v>
      </c>
      <c r="X5" t="s">
        <v>28</v>
      </c>
      <c r="Y5" t="s">
        <v>29</v>
      </c>
      <c r="Z5" t="s">
        <v>30</v>
      </c>
      <c r="AA5" t="s">
        <v>76</v>
      </c>
      <c r="AB5" t="s">
        <v>77</v>
      </c>
      <c r="AC5" t="s">
        <v>33</v>
      </c>
      <c r="AD5" t="s">
        <v>34</v>
      </c>
      <c r="AE5" t="s">
        <v>35</v>
      </c>
      <c r="AF5" t="s">
        <v>78</v>
      </c>
      <c r="AG5" t="s">
        <v>79</v>
      </c>
      <c r="AH5" t="s">
        <v>38</v>
      </c>
      <c r="AI5" t="s">
        <v>80</v>
      </c>
      <c r="AJ5" t="s">
        <v>81</v>
      </c>
      <c r="AK5" t="s">
        <v>41</v>
      </c>
      <c r="AL5" t="s">
        <v>82</v>
      </c>
      <c r="AM5" t="s">
        <v>83</v>
      </c>
      <c r="AN5" t="s">
        <v>44</v>
      </c>
      <c r="AO5" t="s">
        <v>84</v>
      </c>
      <c r="AP5" t="s">
        <v>85</v>
      </c>
      <c r="AQ5" t="s">
        <v>53</v>
      </c>
      <c r="AR5" t="s">
        <v>54</v>
      </c>
      <c r="AS5" t="s">
        <v>55</v>
      </c>
      <c r="AT5" t="s">
        <v>56</v>
      </c>
      <c r="AU5" t="s">
        <v>86</v>
      </c>
      <c r="AV5" t="s">
        <v>87</v>
      </c>
      <c r="AW5" t="s">
        <v>59</v>
      </c>
      <c r="AX5" t="s">
        <v>60</v>
      </c>
      <c r="AY5" t="s">
        <v>61</v>
      </c>
      <c r="AZ5" t="s">
        <v>62</v>
      </c>
      <c r="BA5" t="s">
        <v>63</v>
      </c>
      <c r="BB5" t="s">
        <v>9</v>
      </c>
      <c r="BC5" t="s">
        <v>10</v>
      </c>
      <c r="BD5" t="s">
        <v>88</v>
      </c>
      <c r="BE5" t="s">
        <v>89</v>
      </c>
      <c r="BF5" t="s">
        <v>90</v>
      </c>
      <c r="BG5" t="s">
        <v>66</v>
      </c>
      <c r="BH5" t="s">
        <v>67</v>
      </c>
      <c r="BI5" t="s">
        <v>68</v>
      </c>
      <c r="BJ5" t="s">
        <v>69</v>
      </c>
      <c r="BK5" t="s">
        <v>91</v>
      </c>
      <c r="BL5" t="s">
        <v>92</v>
      </c>
      <c r="BM5" t="s">
        <v>93</v>
      </c>
      <c r="BN5" t="s">
        <v>48</v>
      </c>
      <c r="BO5" t="s">
        <v>94</v>
      </c>
      <c r="BP5" t="s">
        <v>95</v>
      </c>
      <c r="BQ5" t="s">
        <v>96</v>
      </c>
      <c r="BR5" t="s">
        <v>97</v>
      </c>
      <c r="BS5" t="s">
        <v>98</v>
      </c>
      <c r="BT5" t="s">
        <v>99</v>
      </c>
      <c r="BU5" t="s">
        <v>100</v>
      </c>
      <c r="BV5" t="s">
        <v>101</v>
      </c>
      <c r="BW5" t="s">
        <v>102</v>
      </c>
      <c r="BX5" t="s">
        <v>103</v>
      </c>
      <c r="BY5" t="s">
        <v>104</v>
      </c>
      <c r="BZ5" t="s">
        <v>105</v>
      </c>
      <c r="CA5" t="s">
        <v>106</v>
      </c>
      <c r="CB5" t="s">
        <v>107</v>
      </c>
      <c r="CC5" t="s">
        <v>108</v>
      </c>
      <c r="CD5" t="s">
        <v>109</v>
      </c>
      <c r="CE5" t="s">
        <v>110</v>
      </c>
      <c r="CF5" t="s">
        <v>111</v>
      </c>
      <c r="CG5" t="s">
        <v>112</v>
      </c>
      <c r="CH5" t="s">
        <v>113</v>
      </c>
      <c r="CI5" t="s">
        <v>114</v>
      </c>
      <c r="CJ5" t="s">
        <v>115</v>
      </c>
      <c r="CK5" t="s">
        <v>116</v>
      </c>
      <c r="CL5" t="s">
        <v>117</v>
      </c>
      <c r="CM5" t="s">
        <v>118</v>
      </c>
      <c r="CN5" t="s">
        <v>47</v>
      </c>
      <c r="CO5" t="s">
        <v>119</v>
      </c>
      <c r="CP5" t="s">
        <v>120</v>
      </c>
      <c r="CQ5" t="s">
        <v>121</v>
      </c>
      <c r="CR5" t="s">
        <v>49</v>
      </c>
      <c r="CS5" t="s">
        <v>122</v>
      </c>
      <c r="CT5" t="s">
        <v>123</v>
      </c>
      <c r="CU5" t="s">
        <v>124</v>
      </c>
      <c r="CV5" t="s">
        <v>125</v>
      </c>
      <c r="CW5" t="s">
        <v>126</v>
      </c>
      <c r="CX5" t="s">
        <v>127</v>
      </c>
      <c r="CY5" t="s">
        <v>128</v>
      </c>
      <c r="CZ5" t="s">
        <v>129</v>
      </c>
      <c r="DA5" t="s">
        <v>130</v>
      </c>
      <c r="DB5" t="s">
        <v>131</v>
      </c>
      <c r="DC5" t="s">
        <v>132</v>
      </c>
      <c r="DD5" t="s">
        <v>133</v>
      </c>
      <c r="DE5" t="s">
        <v>105</v>
      </c>
      <c r="DF5" t="s">
        <v>134</v>
      </c>
      <c r="DG5" t="s">
        <v>135</v>
      </c>
      <c r="DH5" t="s">
        <v>136</v>
      </c>
    </row>
    <row r="6" spans="1:239" x14ac:dyDescent="0.2">
      <c r="A6" t="s">
        <v>0</v>
      </c>
      <c r="B6" t="s">
        <v>1</v>
      </c>
      <c r="C6" t="s">
        <v>232</v>
      </c>
      <c r="D6" t="s">
        <v>233</v>
      </c>
      <c r="E6" t="s">
        <v>234</v>
      </c>
      <c r="F6" t="s">
        <v>3</v>
      </c>
      <c r="G6" t="s">
        <v>235</v>
      </c>
      <c r="H6" t="s">
        <v>236</v>
      </c>
      <c r="I6" t="s">
        <v>237</v>
      </c>
      <c r="J6" t="s">
        <v>7</v>
      </c>
      <c r="K6" t="s">
        <v>11</v>
      </c>
      <c r="L6" t="s">
        <v>84</v>
      </c>
      <c r="M6" t="s">
        <v>238</v>
      </c>
      <c r="N6" t="s">
        <v>239</v>
      </c>
      <c r="O6" t="s">
        <v>240</v>
      </c>
      <c r="P6" t="s">
        <v>241</v>
      </c>
      <c r="Q6" t="s">
        <v>242</v>
      </c>
      <c r="R6" t="s">
        <v>243</v>
      </c>
      <c r="S6" t="s">
        <v>244</v>
      </c>
      <c r="T6" t="s">
        <v>245</v>
      </c>
      <c r="U6" t="s">
        <v>246</v>
      </c>
      <c r="V6" t="s">
        <v>247</v>
      </c>
      <c r="W6" t="s">
        <v>248</v>
      </c>
      <c r="X6" t="s">
        <v>249</v>
      </c>
      <c r="Y6" t="s">
        <v>250</v>
      </c>
      <c r="Z6" t="s">
        <v>251</v>
      </c>
      <c r="AA6" t="s">
        <v>252</v>
      </c>
      <c r="AB6" t="s">
        <v>253</v>
      </c>
      <c r="AC6" t="s">
        <v>254</v>
      </c>
      <c r="AD6" t="s">
        <v>255</v>
      </c>
      <c r="AE6" t="s">
        <v>63</v>
      </c>
      <c r="AF6" t="s">
        <v>9</v>
      </c>
      <c r="AG6" t="s">
        <v>10</v>
      </c>
      <c r="AH6" t="s">
        <v>256</v>
      </c>
      <c r="AI6" t="s">
        <v>257</v>
      </c>
      <c r="AJ6" t="s">
        <v>258</v>
      </c>
      <c r="AK6" t="s">
        <v>259</v>
      </c>
      <c r="AL6" t="s">
        <v>260</v>
      </c>
      <c r="AM6" t="s">
        <v>68</v>
      </c>
      <c r="AN6" t="s">
        <v>69</v>
      </c>
      <c r="AO6" t="s">
        <v>91</v>
      </c>
      <c r="AP6" t="s">
        <v>92</v>
      </c>
      <c r="AQ6" t="s">
        <v>93</v>
      </c>
      <c r="AR6" t="s">
        <v>261</v>
      </c>
      <c r="AS6" t="s">
        <v>94</v>
      </c>
      <c r="AT6" t="s">
        <v>95</v>
      </c>
      <c r="AU6" t="s">
        <v>262</v>
      </c>
      <c r="AV6" t="s">
        <v>263</v>
      </c>
      <c r="AW6" t="s">
        <v>264</v>
      </c>
      <c r="AX6" t="s">
        <v>265</v>
      </c>
      <c r="AY6" t="s">
        <v>266</v>
      </c>
      <c r="AZ6" t="s">
        <v>267</v>
      </c>
      <c r="BA6" t="s">
        <v>268</v>
      </c>
      <c r="BB6" t="s">
        <v>269</v>
      </c>
      <c r="BC6" t="s">
        <v>270</v>
      </c>
      <c r="BD6" t="s">
        <v>100</v>
      </c>
      <c r="BE6" t="s">
        <v>271</v>
      </c>
      <c r="BF6" t="s">
        <v>103</v>
      </c>
      <c r="BG6" t="s">
        <v>272</v>
      </c>
      <c r="BH6" t="s">
        <v>105</v>
      </c>
      <c r="BI6" t="s">
        <v>273</v>
      </c>
      <c r="BJ6" t="s">
        <v>274</v>
      </c>
      <c r="BK6" t="s">
        <v>275</v>
      </c>
      <c r="BL6" t="s">
        <v>276</v>
      </c>
      <c r="BM6" t="s">
        <v>277</v>
      </c>
      <c r="BN6" t="s">
        <v>112</v>
      </c>
      <c r="BO6" t="s">
        <v>278</v>
      </c>
      <c r="BP6" t="s">
        <v>114</v>
      </c>
      <c r="BQ6" t="s">
        <v>115</v>
      </c>
      <c r="BR6" t="s">
        <v>279</v>
      </c>
      <c r="BS6" t="s">
        <v>280</v>
      </c>
      <c r="BT6" t="s">
        <v>281</v>
      </c>
      <c r="BU6" t="s">
        <v>282</v>
      </c>
      <c r="BV6" t="s">
        <v>119</v>
      </c>
      <c r="BW6" t="s">
        <v>283</v>
      </c>
      <c r="BX6" t="s">
        <v>284</v>
      </c>
      <c r="BY6" t="s">
        <v>285</v>
      </c>
      <c r="BZ6" t="s">
        <v>122</v>
      </c>
      <c r="CA6" t="s">
        <v>266</v>
      </c>
      <c r="CB6" t="s">
        <v>286</v>
      </c>
      <c r="CC6" t="s">
        <v>125</v>
      </c>
      <c r="CD6" t="s">
        <v>287</v>
      </c>
      <c r="CE6" t="s">
        <v>288</v>
      </c>
      <c r="CF6" t="s">
        <v>128</v>
      </c>
      <c r="CG6" t="s">
        <v>129</v>
      </c>
      <c r="CH6" t="s">
        <v>289</v>
      </c>
      <c r="CI6" t="s">
        <v>131</v>
      </c>
      <c r="CJ6" t="s">
        <v>290</v>
      </c>
      <c r="CK6" t="s">
        <v>291</v>
      </c>
      <c r="CL6" t="s">
        <v>292</v>
      </c>
      <c r="CM6" t="s">
        <v>293</v>
      </c>
      <c r="CN6" t="s">
        <v>136</v>
      </c>
    </row>
    <row r="7" spans="1:239" x14ac:dyDescent="0.2">
      <c r="A7" t="s">
        <v>0</v>
      </c>
      <c r="B7" t="s">
        <v>1</v>
      </c>
      <c r="C7" t="s">
        <v>294</v>
      </c>
      <c r="D7" t="s">
        <v>3</v>
      </c>
      <c r="E7" t="s">
        <v>295</v>
      </c>
      <c r="F7" t="s">
        <v>296</v>
      </c>
      <c r="G7" t="s">
        <v>297</v>
      </c>
      <c r="H7" t="s">
        <v>7</v>
      </c>
      <c r="I7" t="s">
        <v>11</v>
      </c>
      <c r="J7" t="s">
        <v>298</v>
      </c>
      <c r="K7" t="s">
        <v>299</v>
      </c>
      <c r="L7" t="s">
        <v>300</v>
      </c>
      <c r="M7" t="s">
        <v>301</v>
      </c>
      <c r="N7" t="s">
        <v>302</v>
      </c>
      <c r="O7" t="s">
        <v>303</v>
      </c>
      <c r="P7" t="s">
        <v>255</v>
      </c>
      <c r="Q7" t="s">
        <v>304</v>
      </c>
      <c r="R7" t="s">
        <v>305</v>
      </c>
      <c r="S7" t="s">
        <v>306</v>
      </c>
      <c r="T7" t="s">
        <v>307</v>
      </c>
      <c r="U7" t="s">
        <v>308</v>
      </c>
      <c r="V7" t="s">
        <v>9</v>
      </c>
      <c r="W7" t="s">
        <v>10</v>
      </c>
      <c r="X7" t="s">
        <v>8</v>
      </c>
      <c r="Y7" t="s">
        <v>309</v>
      </c>
      <c r="Z7" t="s">
        <v>310</v>
      </c>
      <c r="AA7" t="s">
        <v>259</v>
      </c>
      <c r="AB7" t="s">
        <v>67</v>
      </c>
      <c r="AC7" t="s">
        <v>68</v>
      </c>
      <c r="AD7" t="s">
        <v>69</v>
      </c>
      <c r="AE7" t="s">
        <v>91</v>
      </c>
      <c r="AF7" t="s">
        <v>92</v>
      </c>
      <c r="AG7" t="s">
        <v>93</v>
      </c>
      <c r="AH7" t="s">
        <v>311</v>
      </c>
      <c r="AI7" t="s">
        <v>94</v>
      </c>
      <c r="AJ7" t="s">
        <v>95</v>
      </c>
      <c r="AK7" t="s">
        <v>312</v>
      </c>
      <c r="AL7" t="s">
        <v>97</v>
      </c>
      <c r="AM7" t="s">
        <v>98</v>
      </c>
      <c r="AN7" t="s">
        <v>313</v>
      </c>
      <c r="AO7" t="s">
        <v>100</v>
      </c>
      <c r="AP7" t="s">
        <v>171</v>
      </c>
      <c r="AQ7" t="s">
        <v>103</v>
      </c>
      <c r="AR7" t="s">
        <v>314</v>
      </c>
      <c r="AS7" t="s">
        <v>105</v>
      </c>
      <c r="AT7" t="s">
        <v>315</v>
      </c>
      <c r="AU7" t="s">
        <v>316</v>
      </c>
      <c r="AV7" t="s">
        <v>317</v>
      </c>
      <c r="AW7" t="s">
        <v>318</v>
      </c>
      <c r="AX7" t="s">
        <v>178</v>
      </c>
      <c r="AY7" t="s">
        <v>112</v>
      </c>
      <c r="AZ7" t="s">
        <v>319</v>
      </c>
      <c r="BA7" t="s">
        <v>114</v>
      </c>
      <c r="BB7" t="s">
        <v>156</v>
      </c>
      <c r="BC7" t="s">
        <v>116</v>
      </c>
      <c r="BD7" t="s">
        <v>181</v>
      </c>
      <c r="BE7" t="s">
        <v>320</v>
      </c>
      <c r="BF7" t="s">
        <v>119</v>
      </c>
      <c r="BG7" t="s">
        <v>120</v>
      </c>
      <c r="BH7" t="s">
        <v>321</v>
      </c>
      <c r="BI7" t="s">
        <v>322</v>
      </c>
      <c r="BJ7" t="s">
        <v>122</v>
      </c>
      <c r="BK7" t="s">
        <v>123</v>
      </c>
      <c r="BL7" t="s">
        <v>323</v>
      </c>
      <c r="BM7" t="s">
        <v>125</v>
      </c>
      <c r="BN7" t="s">
        <v>324</v>
      </c>
      <c r="BO7" t="s">
        <v>187</v>
      </c>
      <c r="BP7" t="s">
        <v>188</v>
      </c>
      <c r="BQ7" t="s">
        <v>129</v>
      </c>
      <c r="BR7" t="s">
        <v>325</v>
      </c>
      <c r="BS7" t="s">
        <v>131</v>
      </c>
      <c r="BT7" t="s">
        <v>326</v>
      </c>
      <c r="BU7" t="s">
        <v>133</v>
      </c>
      <c r="BV7" t="s">
        <v>105</v>
      </c>
      <c r="BW7" t="s">
        <v>327</v>
      </c>
      <c r="BX7" t="s">
        <v>328</v>
      </c>
      <c r="BY7" t="s">
        <v>136</v>
      </c>
    </row>
    <row r="8" spans="1:239" x14ac:dyDescent="0.2">
      <c r="A8" t="s">
        <v>0</v>
      </c>
      <c r="B8" t="s">
        <v>1</v>
      </c>
      <c r="C8" t="s">
        <v>329</v>
      </c>
      <c r="D8" t="s">
        <v>3</v>
      </c>
      <c r="E8" t="s">
        <v>4</v>
      </c>
      <c r="F8" t="s">
        <v>330</v>
      </c>
      <c r="G8" t="s">
        <v>331</v>
      </c>
      <c r="H8" t="s">
        <v>7</v>
      </c>
      <c r="I8" t="s">
        <v>11</v>
      </c>
      <c r="J8" t="s">
        <v>84</v>
      </c>
      <c r="K8" t="s">
        <v>332</v>
      </c>
      <c r="L8" t="s">
        <v>333</v>
      </c>
      <c r="M8" t="s">
        <v>334</v>
      </c>
      <c r="N8" t="s">
        <v>335</v>
      </c>
      <c r="O8" t="s">
        <v>336</v>
      </c>
      <c r="P8" t="s">
        <v>337</v>
      </c>
      <c r="Q8" t="s">
        <v>338</v>
      </c>
      <c r="R8" t="s">
        <v>339</v>
      </c>
      <c r="S8" t="s">
        <v>340</v>
      </c>
      <c r="T8" t="s">
        <v>341</v>
      </c>
      <c r="U8" t="s">
        <v>342</v>
      </c>
      <c r="V8" t="s">
        <v>343</v>
      </c>
      <c r="W8" t="s">
        <v>344</v>
      </c>
      <c r="X8" t="s">
        <v>345</v>
      </c>
      <c r="Y8" t="s">
        <v>346</v>
      </c>
      <c r="Z8" t="s">
        <v>347</v>
      </c>
      <c r="AA8" t="s">
        <v>348</v>
      </c>
      <c r="AB8" t="s">
        <v>255</v>
      </c>
      <c r="AC8" t="s">
        <v>63</v>
      </c>
      <c r="AD8" t="s">
        <v>9</v>
      </c>
      <c r="AE8" t="s">
        <v>10</v>
      </c>
      <c r="AF8" t="s">
        <v>349</v>
      </c>
      <c r="AG8" t="s">
        <v>350</v>
      </c>
      <c r="AH8" t="s">
        <v>351</v>
      </c>
      <c r="AI8" t="s">
        <v>259</v>
      </c>
      <c r="AJ8" t="s">
        <v>67</v>
      </c>
      <c r="AK8" t="s">
        <v>68</v>
      </c>
      <c r="AL8" t="s">
        <v>69</v>
      </c>
      <c r="AM8" t="s">
        <v>91</v>
      </c>
      <c r="AN8" t="s">
        <v>92</v>
      </c>
      <c r="AO8" t="s">
        <v>352</v>
      </c>
      <c r="AP8" t="s">
        <v>346</v>
      </c>
      <c r="AQ8" t="s">
        <v>94</v>
      </c>
      <c r="AR8" t="s">
        <v>353</v>
      </c>
      <c r="AS8" t="s">
        <v>354</v>
      </c>
      <c r="AT8" t="s">
        <v>355</v>
      </c>
      <c r="AU8" t="s">
        <v>264</v>
      </c>
      <c r="AV8" t="s">
        <v>265</v>
      </c>
      <c r="AW8" t="s">
        <v>356</v>
      </c>
      <c r="AX8" t="s">
        <v>357</v>
      </c>
      <c r="AY8" t="s">
        <v>358</v>
      </c>
      <c r="AZ8" t="s">
        <v>269</v>
      </c>
      <c r="BA8" t="s">
        <v>359</v>
      </c>
      <c r="BB8" t="s">
        <v>100</v>
      </c>
      <c r="BC8" t="s">
        <v>360</v>
      </c>
      <c r="BD8" t="s">
        <v>361</v>
      </c>
      <c r="BE8" t="s">
        <v>103</v>
      </c>
      <c r="BF8" t="s">
        <v>362</v>
      </c>
      <c r="BG8" t="s">
        <v>105</v>
      </c>
      <c r="BH8" t="s">
        <v>173</v>
      </c>
      <c r="BI8" t="s">
        <v>363</v>
      </c>
      <c r="BJ8" t="s">
        <v>364</v>
      </c>
      <c r="BK8" t="s">
        <v>365</v>
      </c>
      <c r="BL8" t="s">
        <v>366</v>
      </c>
      <c r="BM8" t="s">
        <v>367</v>
      </c>
      <c r="BN8" t="s">
        <v>368</v>
      </c>
      <c r="BO8" t="s">
        <v>178</v>
      </c>
      <c r="BP8" t="s">
        <v>369</v>
      </c>
      <c r="BQ8" t="s">
        <v>370</v>
      </c>
      <c r="BR8" t="s">
        <v>114</v>
      </c>
      <c r="BS8" t="s">
        <v>156</v>
      </c>
      <c r="BT8" t="s">
        <v>371</v>
      </c>
      <c r="BU8" t="s">
        <v>372</v>
      </c>
      <c r="BV8" t="s">
        <v>181</v>
      </c>
      <c r="BW8" t="s">
        <v>345</v>
      </c>
      <c r="BX8" t="s">
        <v>119</v>
      </c>
      <c r="BY8" t="s">
        <v>120</v>
      </c>
      <c r="BZ8" t="s">
        <v>373</v>
      </c>
      <c r="CA8" t="s">
        <v>347</v>
      </c>
      <c r="CB8" t="s">
        <v>122</v>
      </c>
      <c r="CC8" t="s">
        <v>356</v>
      </c>
      <c r="CD8" t="s">
        <v>374</v>
      </c>
      <c r="CE8" t="s">
        <v>125</v>
      </c>
      <c r="CF8" t="s">
        <v>186</v>
      </c>
      <c r="CG8" t="s">
        <v>375</v>
      </c>
      <c r="CH8" t="s">
        <v>128</v>
      </c>
      <c r="CI8" t="s">
        <v>129</v>
      </c>
      <c r="CJ8" t="s">
        <v>376</v>
      </c>
      <c r="CK8" t="s">
        <v>131</v>
      </c>
      <c r="CL8" t="s">
        <v>377</v>
      </c>
      <c r="CM8" t="s">
        <v>105</v>
      </c>
      <c r="CN8" t="s">
        <v>378</v>
      </c>
      <c r="CO8" t="s">
        <v>135</v>
      </c>
      <c r="CP8" t="s">
        <v>136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08" workbookViewId="0">
      <selection activeCell="A252" sqref="A252:A256"/>
    </sheetView>
  </sheetViews>
  <sheetFormatPr baseColWidth="10" defaultRowHeight="15" x14ac:dyDescent="0.2"/>
  <cols>
    <col min="1" max="1" width="35.83203125" style="8" bestFit="1" customWidth="1"/>
    <col min="2" max="2" width="29.6640625" style="8" bestFit="1" customWidth="1"/>
    <col min="3" max="3" width="9.6640625" style="8" bestFit="1" customWidth="1"/>
    <col min="4" max="4" width="170.1640625" style="18" customWidth="1"/>
    <col min="5" max="16384" width="10.83203125" style="8"/>
  </cols>
  <sheetData>
    <row r="1" spans="1:4" ht="19" x14ac:dyDescent="0.25">
      <c r="A1" s="24" t="s">
        <v>631</v>
      </c>
    </row>
    <row r="2" spans="1:4" ht="16" x14ac:dyDescent="0.2">
      <c r="A2" s="26" t="s">
        <v>765</v>
      </c>
    </row>
    <row r="5" spans="1:4" x14ac:dyDescent="0.2">
      <c r="A5" s="7" t="s">
        <v>461</v>
      </c>
      <c r="B5" s="7" t="s">
        <v>461</v>
      </c>
      <c r="C5" s="7" t="s">
        <v>462</v>
      </c>
      <c r="D5" s="15" t="s">
        <v>463</v>
      </c>
    </row>
    <row r="6" spans="1:4" x14ac:dyDescent="0.2">
      <c r="A6" s="85" t="s">
        <v>460</v>
      </c>
      <c r="B6" s="87" t="str">
        <f>VLOOKUP(A6,'Data Catalogue'!B:B,1,FALSE)</f>
        <v>contributors_enabled</v>
      </c>
      <c r="C6" s="86" t="s">
        <v>464</v>
      </c>
      <c r="D6" s="16" t="s">
        <v>532</v>
      </c>
    </row>
    <row r="7" spans="1:4" x14ac:dyDescent="0.2">
      <c r="A7" s="85"/>
      <c r="B7" s="87"/>
      <c r="C7" s="86"/>
      <c r="D7" s="16" t="s">
        <v>465</v>
      </c>
    </row>
    <row r="8" spans="1:4" x14ac:dyDescent="0.2">
      <c r="A8" s="85"/>
      <c r="B8" s="87"/>
      <c r="C8" s="86"/>
      <c r="D8" s="16"/>
    </row>
    <row r="9" spans="1:4" x14ac:dyDescent="0.2">
      <c r="A9" s="85"/>
      <c r="B9" s="87"/>
      <c r="C9" s="86"/>
      <c r="D9" s="17" t="s">
        <v>533</v>
      </c>
    </row>
    <row r="10" spans="1:4" x14ac:dyDescent="0.2">
      <c r="A10" s="85"/>
      <c r="B10" s="87"/>
      <c r="C10" s="86"/>
    </row>
    <row r="11" spans="1:4" x14ac:dyDescent="0.2">
      <c r="A11" s="85" t="s">
        <v>380</v>
      </c>
      <c r="B11" s="85" t="str">
        <f>VLOOKUP(A11,'Data Catalogue'!B:B,1,FALSE)</f>
        <v>created_at</v>
      </c>
      <c r="C11" s="86" t="s">
        <v>466</v>
      </c>
      <c r="D11" s="16" t="s">
        <v>467</v>
      </c>
    </row>
    <row r="12" spans="1:4" x14ac:dyDescent="0.2">
      <c r="A12" s="85"/>
      <c r="B12" s="85"/>
      <c r="C12" s="86"/>
      <c r="D12" s="16" t="s">
        <v>465</v>
      </c>
    </row>
    <row r="13" spans="1:4" x14ac:dyDescent="0.2">
      <c r="A13" s="85"/>
      <c r="B13" s="85"/>
      <c r="C13" s="86"/>
      <c r="D13" s="16"/>
    </row>
    <row r="14" spans="1:4" x14ac:dyDescent="0.2">
      <c r="A14" s="85"/>
      <c r="B14" s="85"/>
      <c r="C14" s="86"/>
      <c r="D14" s="17" t="s">
        <v>534</v>
      </c>
    </row>
    <row r="15" spans="1:4" x14ac:dyDescent="0.2">
      <c r="A15" s="85"/>
      <c r="B15" s="85"/>
      <c r="C15" s="86"/>
    </row>
    <row r="16" spans="1:4" x14ac:dyDescent="0.2">
      <c r="A16" s="85" t="s">
        <v>382</v>
      </c>
      <c r="B16" s="85" t="str">
        <f>VLOOKUP(A16,'Data Catalogue'!B:B,1,FALSE)</f>
        <v>default_profile</v>
      </c>
      <c r="C16" s="86" t="s">
        <v>464</v>
      </c>
      <c r="D16" s="16" t="s">
        <v>468</v>
      </c>
    </row>
    <row r="17" spans="1:4" x14ac:dyDescent="0.2">
      <c r="A17" s="85"/>
      <c r="B17" s="85"/>
      <c r="C17" s="86"/>
      <c r="D17" s="16" t="s">
        <v>465</v>
      </c>
    </row>
    <row r="18" spans="1:4" x14ac:dyDescent="0.2">
      <c r="A18" s="85"/>
      <c r="B18" s="85"/>
      <c r="C18" s="86"/>
      <c r="D18" s="16"/>
    </row>
    <row r="19" spans="1:4" x14ac:dyDescent="0.2">
      <c r="A19" s="85"/>
      <c r="B19" s="85"/>
      <c r="C19" s="86"/>
      <c r="D19" s="17" t="s">
        <v>535</v>
      </c>
    </row>
    <row r="20" spans="1:4" x14ac:dyDescent="0.2">
      <c r="A20" s="85"/>
      <c r="B20" s="85"/>
      <c r="C20" s="86"/>
    </row>
    <row r="21" spans="1:4" x14ac:dyDescent="0.2">
      <c r="A21" s="85" t="s">
        <v>381</v>
      </c>
      <c r="B21" s="85" t="str">
        <f>VLOOKUP(A21,'Data Catalogue'!B:B,1,FALSE)</f>
        <v>default_profile_image</v>
      </c>
      <c r="C21" s="86" t="s">
        <v>464</v>
      </c>
      <c r="D21" s="16" t="s">
        <v>469</v>
      </c>
    </row>
    <row r="22" spans="1:4" x14ac:dyDescent="0.2">
      <c r="A22" s="85"/>
      <c r="B22" s="85"/>
      <c r="C22" s="86"/>
      <c r="D22" s="16" t="s">
        <v>465</v>
      </c>
    </row>
    <row r="23" spans="1:4" x14ac:dyDescent="0.2">
      <c r="A23" s="85"/>
      <c r="B23" s="85"/>
      <c r="C23" s="86"/>
      <c r="D23" s="16"/>
    </row>
    <row r="24" spans="1:4" x14ac:dyDescent="0.2">
      <c r="A24" s="85"/>
      <c r="B24" s="85"/>
      <c r="C24" s="86"/>
      <c r="D24" s="17" t="s">
        <v>536</v>
      </c>
    </row>
    <row r="25" spans="1:4" x14ac:dyDescent="0.2">
      <c r="A25" s="85"/>
      <c r="B25" s="85"/>
      <c r="C25" s="86"/>
    </row>
    <row r="26" spans="1:4" x14ac:dyDescent="0.2">
      <c r="A26" s="85" t="s">
        <v>383</v>
      </c>
      <c r="B26" s="85" t="str">
        <f>VLOOKUP(A26,'Data Catalogue'!B:B,1,FALSE)</f>
        <v>description</v>
      </c>
      <c r="C26" s="86" t="s">
        <v>466</v>
      </c>
      <c r="D26" s="19" t="s">
        <v>537</v>
      </c>
    </row>
    <row r="27" spans="1:4" x14ac:dyDescent="0.2">
      <c r="A27" s="85"/>
      <c r="B27" s="85"/>
      <c r="C27" s="86"/>
      <c r="D27" s="16" t="s">
        <v>465</v>
      </c>
    </row>
    <row r="28" spans="1:4" x14ac:dyDescent="0.2">
      <c r="A28" s="85"/>
      <c r="B28" s="85"/>
      <c r="C28" s="86"/>
      <c r="D28" s="16"/>
    </row>
    <row r="29" spans="1:4" x14ac:dyDescent="0.2">
      <c r="A29" s="85"/>
      <c r="B29" s="85"/>
      <c r="C29" s="86"/>
      <c r="D29" s="17" t="s">
        <v>538</v>
      </c>
    </row>
    <row r="30" spans="1:4" x14ac:dyDescent="0.2">
      <c r="A30" s="85"/>
      <c r="B30" s="85"/>
      <c r="C30" s="86"/>
    </row>
    <row r="31" spans="1:4" x14ac:dyDescent="0.2">
      <c r="A31" s="85" t="s">
        <v>385</v>
      </c>
      <c r="B31" s="85" t="str">
        <f>VLOOKUP(A31,'Data Catalogue'!B:B,1,FALSE)</f>
        <v>entities</v>
      </c>
      <c r="C31" s="88" t="s">
        <v>470</v>
      </c>
      <c r="D31" s="20" t="s">
        <v>471</v>
      </c>
    </row>
    <row r="32" spans="1:4" x14ac:dyDescent="0.2">
      <c r="A32" s="85"/>
      <c r="B32" s="85"/>
      <c r="C32" s="88"/>
      <c r="D32" s="16" t="s">
        <v>465</v>
      </c>
    </row>
    <row r="33" spans="1:4" x14ac:dyDescent="0.2">
      <c r="A33" s="85"/>
      <c r="B33" s="85"/>
      <c r="C33" s="88"/>
      <c r="D33" s="16"/>
    </row>
    <row r="34" spans="1:4" x14ac:dyDescent="0.2">
      <c r="A34" s="85"/>
      <c r="B34" s="85"/>
      <c r="C34" s="88"/>
      <c r="D34" s="17" t="s">
        <v>539</v>
      </c>
    </row>
    <row r="35" spans="1:4" x14ac:dyDescent="0.2">
      <c r="A35" s="85"/>
      <c r="B35" s="85"/>
      <c r="C35" s="88"/>
      <c r="D35" s="21" t="s">
        <v>540</v>
      </c>
    </row>
    <row r="36" spans="1:4" x14ac:dyDescent="0.2">
      <c r="A36" s="85"/>
      <c r="B36" s="85"/>
      <c r="C36" s="88"/>
      <c r="D36" s="21" t="s">
        <v>541</v>
      </c>
    </row>
    <row r="37" spans="1:4" x14ac:dyDescent="0.2">
      <c r="A37" s="85"/>
      <c r="B37" s="85"/>
      <c r="C37" s="88"/>
      <c r="D37" s="21" t="s">
        <v>542</v>
      </c>
    </row>
    <row r="38" spans="1:4" x14ac:dyDescent="0.2">
      <c r="A38" s="85"/>
      <c r="B38" s="85"/>
      <c r="C38" s="88"/>
      <c r="D38" s="21" t="s">
        <v>543</v>
      </c>
    </row>
    <row r="39" spans="1:4" x14ac:dyDescent="0.2">
      <c r="A39" s="85"/>
      <c r="B39" s="85"/>
      <c r="C39" s="88"/>
      <c r="D39" s="21" t="s">
        <v>544</v>
      </c>
    </row>
    <row r="40" spans="1:4" x14ac:dyDescent="0.2">
      <c r="A40" s="85"/>
      <c r="B40" s="85"/>
      <c r="C40" s="88"/>
      <c r="D40" s="21" t="s">
        <v>545</v>
      </c>
    </row>
    <row r="41" spans="1:4" x14ac:dyDescent="0.2">
      <c r="A41" s="85"/>
      <c r="B41" s="85"/>
      <c r="C41" s="88"/>
      <c r="D41" s="21" t="s">
        <v>546</v>
      </c>
    </row>
    <row r="42" spans="1:4" x14ac:dyDescent="0.2">
      <c r="A42" s="85"/>
      <c r="B42" s="85"/>
      <c r="C42" s="88"/>
      <c r="D42" s="21" t="s">
        <v>547</v>
      </c>
    </row>
    <row r="43" spans="1:4" x14ac:dyDescent="0.2">
      <c r="A43" s="85"/>
      <c r="B43" s="85"/>
      <c r="C43" s="88"/>
      <c r="D43" s="21" t="s">
        <v>548</v>
      </c>
    </row>
    <row r="44" spans="1:4" x14ac:dyDescent="0.2">
      <c r="A44" s="85"/>
      <c r="B44" s="85"/>
      <c r="C44" s="88"/>
      <c r="D44" s="21" t="s">
        <v>549</v>
      </c>
    </row>
    <row r="45" spans="1:4" x14ac:dyDescent="0.2">
      <c r="A45" s="85"/>
      <c r="B45" s="85"/>
      <c r="C45" s="88"/>
      <c r="D45" s="22" t="s">
        <v>472</v>
      </c>
    </row>
    <row r="46" spans="1:4" x14ac:dyDescent="0.2">
      <c r="A46" s="85"/>
      <c r="B46" s="85"/>
      <c r="C46" s="88"/>
    </row>
    <row r="47" spans="1:4" x14ac:dyDescent="0.2">
      <c r="A47" s="85" t="s">
        <v>389</v>
      </c>
      <c r="B47" s="85" t="str">
        <f>VLOOKUP(A47,'Data Catalogue'!B:B,1,FALSE)</f>
        <v>favourites_count</v>
      </c>
      <c r="C47" s="86" t="s">
        <v>473</v>
      </c>
      <c r="D47" s="16" t="s">
        <v>474</v>
      </c>
    </row>
    <row r="48" spans="1:4" x14ac:dyDescent="0.2">
      <c r="A48" s="85"/>
      <c r="B48" s="85"/>
      <c r="C48" s="86"/>
      <c r="D48" s="16" t="s">
        <v>465</v>
      </c>
    </row>
    <row r="49" spans="1:4" x14ac:dyDescent="0.2">
      <c r="A49" s="85"/>
      <c r="B49" s="85"/>
      <c r="C49" s="86"/>
      <c r="D49" s="16"/>
    </row>
    <row r="50" spans="1:4" x14ac:dyDescent="0.2">
      <c r="A50" s="85"/>
      <c r="B50" s="85"/>
      <c r="C50" s="86"/>
      <c r="D50" s="17" t="s">
        <v>550</v>
      </c>
    </row>
    <row r="51" spans="1:4" x14ac:dyDescent="0.2">
      <c r="A51" s="85"/>
      <c r="B51" s="85"/>
      <c r="C51" s="86"/>
    </row>
    <row r="52" spans="1:4" x14ac:dyDescent="0.2">
      <c r="A52" s="85" t="s">
        <v>475</v>
      </c>
      <c r="B52" s="85" t="e">
        <f>VLOOKUP(A52,'Data Catalogue'!B:B,1,FALSE)</f>
        <v>#N/A</v>
      </c>
      <c r="C52" s="86" t="s">
        <v>462</v>
      </c>
      <c r="D52" s="19" t="s">
        <v>551</v>
      </c>
    </row>
    <row r="53" spans="1:4" x14ac:dyDescent="0.2">
      <c r="A53" s="85"/>
      <c r="B53" s="85"/>
      <c r="C53" s="86"/>
      <c r="D53" s="16" t="s">
        <v>465</v>
      </c>
    </row>
    <row r="54" spans="1:4" x14ac:dyDescent="0.2">
      <c r="A54" s="85"/>
      <c r="B54" s="85"/>
      <c r="C54" s="86"/>
      <c r="D54" s="16"/>
    </row>
    <row r="55" spans="1:4" x14ac:dyDescent="0.2">
      <c r="A55" s="85"/>
      <c r="B55" s="85"/>
      <c r="C55" s="86"/>
      <c r="D55" s="17" t="s">
        <v>552</v>
      </c>
    </row>
    <row r="56" spans="1:4" x14ac:dyDescent="0.2">
      <c r="A56" s="85"/>
      <c r="B56" s="85"/>
      <c r="C56" s="86"/>
    </row>
    <row r="57" spans="1:4" ht="30" x14ac:dyDescent="0.2">
      <c r="A57" s="85" t="s">
        <v>391</v>
      </c>
      <c r="B57" s="85" t="str">
        <f>VLOOKUP(A57,'Data Catalogue'!B:B,1,FALSE)</f>
        <v>following</v>
      </c>
      <c r="C57" s="86" t="s">
        <v>462</v>
      </c>
      <c r="D57" s="20" t="s">
        <v>476</v>
      </c>
    </row>
    <row r="58" spans="1:4" x14ac:dyDescent="0.2">
      <c r="A58" s="85"/>
      <c r="B58" s="85"/>
      <c r="C58" s="86"/>
      <c r="D58" s="16" t="s">
        <v>465</v>
      </c>
    </row>
    <row r="59" spans="1:4" x14ac:dyDescent="0.2">
      <c r="A59" s="85"/>
      <c r="B59" s="85"/>
      <c r="C59" s="86"/>
      <c r="D59" s="16"/>
    </row>
    <row r="60" spans="1:4" x14ac:dyDescent="0.2">
      <c r="A60" s="85"/>
      <c r="B60" s="85"/>
      <c r="C60" s="86"/>
      <c r="D60" s="17" t="s">
        <v>553</v>
      </c>
    </row>
    <row r="61" spans="1:4" x14ac:dyDescent="0.2">
      <c r="A61" s="85"/>
      <c r="B61" s="85"/>
      <c r="C61" s="86"/>
    </row>
    <row r="62" spans="1:4" x14ac:dyDescent="0.2">
      <c r="A62" s="85" t="s">
        <v>390</v>
      </c>
      <c r="B62" s="85" t="str">
        <f>VLOOKUP(A62,'Data Catalogue'!B:B,1,FALSE)</f>
        <v>followers_count</v>
      </c>
      <c r="C62" s="86" t="s">
        <v>473</v>
      </c>
      <c r="D62" s="16" t="s">
        <v>477</v>
      </c>
    </row>
    <row r="63" spans="1:4" x14ac:dyDescent="0.2">
      <c r="A63" s="85"/>
      <c r="B63" s="85"/>
      <c r="C63" s="86"/>
      <c r="D63" s="16" t="s">
        <v>465</v>
      </c>
    </row>
    <row r="64" spans="1:4" x14ac:dyDescent="0.2">
      <c r="A64" s="85"/>
      <c r="B64" s="85"/>
      <c r="C64" s="86"/>
      <c r="D64" s="16"/>
    </row>
    <row r="65" spans="1:4" x14ac:dyDescent="0.2">
      <c r="A65" s="85"/>
      <c r="B65" s="85"/>
      <c r="C65" s="86"/>
      <c r="D65" s="17" t="s">
        <v>554</v>
      </c>
    </row>
    <row r="66" spans="1:4" x14ac:dyDescent="0.2">
      <c r="A66" s="85"/>
      <c r="B66" s="85"/>
      <c r="C66" s="86"/>
    </row>
    <row r="67" spans="1:4" x14ac:dyDescent="0.2">
      <c r="A67" s="85" t="s">
        <v>392</v>
      </c>
      <c r="B67" s="85" t="str">
        <f>VLOOKUP(A67,'Data Catalogue'!B:B,1,FALSE)</f>
        <v>friends_count</v>
      </c>
      <c r="C67" s="86" t="s">
        <v>473</v>
      </c>
      <c r="D67" s="16" t="s">
        <v>478</v>
      </c>
    </row>
    <row r="68" spans="1:4" x14ac:dyDescent="0.2">
      <c r="A68" s="85"/>
      <c r="B68" s="85"/>
      <c r="C68" s="86"/>
      <c r="D68" s="16" t="s">
        <v>465</v>
      </c>
    </row>
    <row r="69" spans="1:4" x14ac:dyDescent="0.2">
      <c r="A69" s="85"/>
      <c r="B69" s="85"/>
      <c r="C69" s="86"/>
      <c r="D69" s="16"/>
    </row>
    <row r="70" spans="1:4" x14ac:dyDescent="0.2">
      <c r="A70" s="85"/>
      <c r="B70" s="85"/>
      <c r="C70" s="86"/>
      <c r="D70" s="17" t="s">
        <v>555</v>
      </c>
    </row>
    <row r="71" spans="1:4" x14ac:dyDescent="0.2">
      <c r="A71" s="85"/>
      <c r="B71" s="85"/>
      <c r="C71" s="86"/>
    </row>
    <row r="72" spans="1:4" x14ac:dyDescent="0.2">
      <c r="A72" s="85" t="s">
        <v>393</v>
      </c>
      <c r="B72" s="85" t="str">
        <f>VLOOKUP(A72,'Data Catalogue'!B:B,1,FALSE)</f>
        <v>geo_enabled</v>
      </c>
      <c r="C72" s="86" t="s">
        <v>464</v>
      </c>
      <c r="D72" s="20" t="s">
        <v>479</v>
      </c>
    </row>
    <row r="73" spans="1:4" x14ac:dyDescent="0.2">
      <c r="A73" s="85"/>
      <c r="B73" s="85"/>
      <c r="C73" s="86"/>
      <c r="D73" s="16" t="s">
        <v>465</v>
      </c>
    </row>
    <row r="74" spans="1:4" x14ac:dyDescent="0.2">
      <c r="A74" s="85"/>
      <c r="B74" s="85"/>
      <c r="C74" s="86"/>
      <c r="D74" s="16"/>
    </row>
    <row r="75" spans="1:4" x14ac:dyDescent="0.2">
      <c r="A75" s="85"/>
      <c r="B75" s="85"/>
      <c r="C75" s="86"/>
      <c r="D75" s="17" t="s">
        <v>556</v>
      </c>
    </row>
    <row r="76" spans="1:4" x14ac:dyDescent="0.2">
      <c r="A76" s="85"/>
      <c r="B76" s="85"/>
      <c r="C76" s="86"/>
    </row>
    <row r="77" spans="1:4" ht="30" x14ac:dyDescent="0.2">
      <c r="A77" s="85" t="s">
        <v>398</v>
      </c>
      <c r="B77" s="85" t="str">
        <f>VLOOKUP(A77,'Data Catalogue'!B:B,1,FALSE)</f>
        <v>id</v>
      </c>
      <c r="C77" s="86" t="s">
        <v>480</v>
      </c>
      <c r="D77" s="20" t="s">
        <v>481</v>
      </c>
    </row>
    <row r="78" spans="1:4" x14ac:dyDescent="0.2">
      <c r="A78" s="85"/>
      <c r="B78" s="85"/>
      <c r="C78" s="86"/>
      <c r="D78" s="16" t="s">
        <v>465</v>
      </c>
    </row>
    <row r="79" spans="1:4" x14ac:dyDescent="0.2">
      <c r="A79" s="85"/>
      <c r="B79" s="85"/>
      <c r="C79" s="86"/>
      <c r="D79" s="16"/>
    </row>
    <row r="80" spans="1:4" x14ac:dyDescent="0.2">
      <c r="A80" s="85"/>
      <c r="B80" s="85"/>
      <c r="C80" s="86"/>
      <c r="D80" s="17" t="s">
        <v>557</v>
      </c>
    </row>
    <row r="81" spans="1:4" x14ac:dyDescent="0.2">
      <c r="A81" s="85"/>
      <c r="B81" s="85"/>
      <c r="C81" s="86"/>
    </row>
    <row r="82" spans="1:4" x14ac:dyDescent="0.2">
      <c r="A82" s="85" t="s">
        <v>397</v>
      </c>
      <c r="B82" s="85" t="str">
        <f>VLOOKUP(A82,'Data Catalogue'!B:B,1,FALSE)</f>
        <v>id_str</v>
      </c>
      <c r="C82" s="86" t="s">
        <v>466</v>
      </c>
      <c r="D82" s="16" t="s">
        <v>558</v>
      </c>
    </row>
    <row r="83" spans="1:4" x14ac:dyDescent="0.2">
      <c r="A83" s="85"/>
      <c r="B83" s="85"/>
      <c r="C83" s="86"/>
      <c r="D83" s="16" t="s">
        <v>465</v>
      </c>
    </row>
    <row r="84" spans="1:4" x14ac:dyDescent="0.2">
      <c r="A84" s="85"/>
      <c r="B84" s="85"/>
      <c r="C84" s="86"/>
      <c r="D84" s="16"/>
    </row>
    <row r="85" spans="1:4" x14ac:dyDescent="0.2">
      <c r="A85" s="85"/>
      <c r="B85" s="85"/>
      <c r="C85" s="86"/>
      <c r="D85" s="17" t="s">
        <v>559</v>
      </c>
    </row>
    <row r="86" spans="1:4" x14ac:dyDescent="0.2">
      <c r="A86" s="85"/>
      <c r="B86" s="85"/>
      <c r="C86" s="86"/>
    </row>
    <row r="87" spans="1:4" x14ac:dyDescent="0.2">
      <c r="A87" s="85" t="s">
        <v>407</v>
      </c>
      <c r="B87" s="85" t="str">
        <f>VLOOKUP(A87,'Data Catalogue'!B:B,1,FALSE)</f>
        <v>is_translator</v>
      </c>
      <c r="C87" s="86" t="s">
        <v>464</v>
      </c>
      <c r="D87" s="20" t="s">
        <v>482</v>
      </c>
    </row>
    <row r="88" spans="1:4" x14ac:dyDescent="0.2">
      <c r="A88" s="85"/>
      <c r="B88" s="85"/>
      <c r="C88" s="86"/>
      <c r="D88" s="16" t="s">
        <v>465</v>
      </c>
    </row>
    <row r="89" spans="1:4" x14ac:dyDescent="0.2">
      <c r="A89" s="85"/>
      <c r="B89" s="85"/>
      <c r="C89" s="86"/>
      <c r="D89" s="16"/>
    </row>
    <row r="90" spans="1:4" x14ac:dyDescent="0.2">
      <c r="A90" s="85"/>
      <c r="B90" s="85"/>
      <c r="C90" s="86"/>
      <c r="D90" s="17" t="s">
        <v>560</v>
      </c>
    </row>
    <row r="91" spans="1:4" x14ac:dyDescent="0.2">
      <c r="A91" s="85"/>
      <c r="B91" s="85"/>
      <c r="C91" s="86"/>
    </row>
    <row r="92" spans="1:4" x14ac:dyDescent="0.2">
      <c r="A92" s="85" t="s">
        <v>408</v>
      </c>
      <c r="B92" s="85" t="str">
        <f>VLOOKUP(A92,'Data Catalogue'!B:B,1,FALSE)</f>
        <v>lang</v>
      </c>
      <c r="C92" s="86" t="s">
        <v>466</v>
      </c>
      <c r="D92" s="20" t="s">
        <v>483</v>
      </c>
    </row>
    <row r="93" spans="1:4" x14ac:dyDescent="0.2">
      <c r="A93" s="85"/>
      <c r="B93" s="85"/>
      <c r="C93" s="86"/>
      <c r="D93" s="16" t="s">
        <v>484</v>
      </c>
    </row>
    <row r="94" spans="1:4" x14ac:dyDescent="0.2">
      <c r="A94" s="85"/>
      <c r="B94" s="85"/>
      <c r="C94" s="86"/>
      <c r="D94" s="16"/>
    </row>
    <row r="95" spans="1:4" x14ac:dyDescent="0.2">
      <c r="A95" s="85"/>
      <c r="B95" s="85"/>
      <c r="C95" s="86"/>
      <c r="D95" s="17" t="s">
        <v>561</v>
      </c>
    </row>
    <row r="96" spans="1:4" x14ac:dyDescent="0.2">
      <c r="A96" s="85"/>
      <c r="B96" s="85"/>
      <c r="C96" s="86"/>
      <c r="D96" s="17" t="s">
        <v>562</v>
      </c>
    </row>
    <row r="97" spans="1:4" x14ac:dyDescent="0.2">
      <c r="A97" s="85"/>
      <c r="B97" s="85"/>
      <c r="C97" s="86"/>
      <c r="D97" s="17" t="s">
        <v>563</v>
      </c>
    </row>
    <row r="98" spans="1:4" x14ac:dyDescent="0.2">
      <c r="A98" s="85"/>
      <c r="B98" s="85"/>
      <c r="C98" s="86"/>
    </row>
    <row r="99" spans="1:4" x14ac:dyDescent="0.2">
      <c r="A99" s="85" t="s">
        <v>409</v>
      </c>
      <c r="B99" s="85" t="str">
        <f>VLOOKUP(A99,'Data Catalogue'!B:B,1,FALSE)</f>
        <v>listed_count</v>
      </c>
      <c r="C99" s="86" t="s">
        <v>473</v>
      </c>
      <c r="D99" s="16" t="s">
        <v>485</v>
      </c>
    </row>
    <row r="100" spans="1:4" x14ac:dyDescent="0.2">
      <c r="A100" s="85"/>
      <c r="B100" s="85"/>
      <c r="C100" s="86"/>
      <c r="D100" s="16" t="s">
        <v>465</v>
      </c>
    </row>
    <row r="101" spans="1:4" x14ac:dyDescent="0.2">
      <c r="A101" s="85"/>
      <c r="B101" s="85"/>
      <c r="C101" s="86"/>
      <c r="D101" s="16"/>
    </row>
    <row r="102" spans="1:4" x14ac:dyDescent="0.2">
      <c r="A102" s="85"/>
      <c r="B102" s="85"/>
      <c r="C102" s="86"/>
      <c r="D102" s="17" t="s">
        <v>564</v>
      </c>
    </row>
    <row r="103" spans="1:4" x14ac:dyDescent="0.2">
      <c r="A103" s="85"/>
      <c r="B103" s="85"/>
      <c r="C103" s="86"/>
    </row>
    <row r="104" spans="1:4" x14ac:dyDescent="0.2">
      <c r="A104" s="85" t="s">
        <v>410</v>
      </c>
      <c r="B104" s="85" t="e">
        <f>VLOOKUP(A104,'Data Catalogue'!B:B,1,FALSE)</f>
        <v>#N/A</v>
      </c>
      <c r="C104" s="86" t="s">
        <v>466</v>
      </c>
      <c r="D104" s="19" t="s">
        <v>565</v>
      </c>
    </row>
    <row r="105" spans="1:4" x14ac:dyDescent="0.2">
      <c r="A105" s="85"/>
      <c r="B105" s="85"/>
      <c r="C105" s="86"/>
      <c r="D105" s="16" t="s">
        <v>465</v>
      </c>
    </row>
    <row r="106" spans="1:4" x14ac:dyDescent="0.2">
      <c r="A106" s="85"/>
      <c r="B106" s="85"/>
      <c r="C106" s="86"/>
      <c r="D106" s="16"/>
    </row>
    <row r="107" spans="1:4" x14ac:dyDescent="0.2">
      <c r="A107" s="85"/>
      <c r="B107" s="85"/>
      <c r="C107" s="86"/>
      <c r="D107" s="17" t="s">
        <v>566</v>
      </c>
    </row>
    <row r="108" spans="1:4" x14ac:dyDescent="0.2">
      <c r="A108" s="85"/>
      <c r="B108" s="85"/>
      <c r="C108" s="86"/>
    </row>
    <row r="109" spans="1:4" x14ac:dyDescent="0.2">
      <c r="A109" s="85" t="s">
        <v>416</v>
      </c>
      <c r="B109" s="85" t="e">
        <f>VLOOKUP(A109,'Data Catalogue'!B:B,1,FALSE)</f>
        <v>#N/A</v>
      </c>
      <c r="C109" s="86" t="s">
        <v>466</v>
      </c>
      <c r="D109" s="16" t="s">
        <v>486</v>
      </c>
    </row>
    <row r="110" spans="1:4" x14ac:dyDescent="0.2">
      <c r="A110" s="85"/>
      <c r="B110" s="85"/>
      <c r="C110" s="86"/>
      <c r="D110" s="16" t="s">
        <v>465</v>
      </c>
    </row>
    <row r="111" spans="1:4" x14ac:dyDescent="0.2">
      <c r="A111" s="85"/>
      <c r="B111" s="85"/>
      <c r="C111" s="86"/>
      <c r="D111" s="16"/>
    </row>
    <row r="112" spans="1:4" x14ac:dyDescent="0.2">
      <c r="A112" s="85"/>
      <c r="B112" s="85"/>
      <c r="C112" s="86"/>
      <c r="D112" s="17" t="s">
        <v>567</v>
      </c>
    </row>
    <row r="113" spans="1:4" x14ac:dyDescent="0.2">
      <c r="A113" s="85"/>
      <c r="B113" s="85"/>
      <c r="C113" s="86"/>
    </row>
    <row r="114" spans="1:4" x14ac:dyDescent="0.2">
      <c r="A114" s="14" t="s">
        <v>417</v>
      </c>
      <c r="B114" s="14" t="str">
        <f>VLOOKUP(A114,'Data Catalogue'!B:B,1,FALSE)</f>
        <v>notifications</v>
      </c>
      <c r="C114" s="9" t="s">
        <v>464</v>
      </c>
      <c r="D114" s="20" t="s">
        <v>487</v>
      </c>
    </row>
    <row r="115" spans="1:4" x14ac:dyDescent="0.2">
      <c r="A115" s="85" t="s">
        <v>420</v>
      </c>
      <c r="B115" s="85" t="str">
        <f>VLOOKUP(A115,'Data Catalogue'!B:B,1,FALSE)</f>
        <v>profile_background_color</v>
      </c>
      <c r="C115" s="86" t="s">
        <v>466</v>
      </c>
      <c r="D115" s="16" t="s">
        <v>488</v>
      </c>
    </row>
    <row r="116" spans="1:4" x14ac:dyDescent="0.2">
      <c r="A116" s="85"/>
      <c r="B116" s="85"/>
      <c r="C116" s="86"/>
      <c r="D116" s="16" t="s">
        <v>465</v>
      </c>
    </row>
    <row r="117" spans="1:4" x14ac:dyDescent="0.2">
      <c r="A117" s="85"/>
      <c r="B117" s="85"/>
      <c r="C117" s="86"/>
      <c r="D117" s="16"/>
    </row>
    <row r="118" spans="1:4" x14ac:dyDescent="0.2">
      <c r="A118" s="85"/>
      <c r="B118" s="85"/>
      <c r="C118" s="86"/>
      <c r="D118" s="17" t="s">
        <v>568</v>
      </c>
    </row>
    <row r="119" spans="1:4" x14ac:dyDescent="0.2">
      <c r="A119" s="85"/>
      <c r="B119" s="85"/>
      <c r="C119" s="86"/>
    </row>
    <row r="120" spans="1:4" x14ac:dyDescent="0.2">
      <c r="A120" s="14" t="s">
        <v>489</v>
      </c>
      <c r="B120" s="14" t="e">
        <f>VLOOKUP(A120,'Data Catalogue'!B:B,1,FALSE)</f>
        <v>#N/A</v>
      </c>
      <c r="C120" s="86" t="s">
        <v>466</v>
      </c>
      <c r="D120" s="16" t="s">
        <v>491</v>
      </c>
    </row>
    <row r="121" spans="1:4" x14ac:dyDescent="0.2">
      <c r="A121" s="14" t="s">
        <v>490</v>
      </c>
      <c r="B121" s="14" t="e">
        <f>VLOOKUP(A121,'Data Catalogue'!B:B,1,FALSE)</f>
        <v>#N/A</v>
      </c>
      <c r="C121" s="86"/>
      <c r="D121" s="16" t="s">
        <v>465</v>
      </c>
    </row>
    <row r="122" spans="1:4" x14ac:dyDescent="0.2">
      <c r="A122" s="14"/>
      <c r="B122" s="14"/>
      <c r="C122" s="86"/>
      <c r="D122" s="16"/>
    </row>
    <row r="123" spans="1:4" x14ac:dyDescent="0.2">
      <c r="A123" s="14"/>
      <c r="B123" s="14"/>
      <c r="C123" s="86"/>
      <c r="D123" s="17" t="s">
        <v>569</v>
      </c>
    </row>
    <row r="124" spans="1:4" x14ac:dyDescent="0.2">
      <c r="A124" s="14"/>
      <c r="B124" s="14"/>
      <c r="C124" s="86"/>
      <c r="D124" s="17" t="s">
        <v>492</v>
      </c>
    </row>
    <row r="125" spans="1:4" x14ac:dyDescent="0.2">
      <c r="A125" s="14"/>
      <c r="B125" s="14"/>
      <c r="C125" s="86"/>
      <c r="D125" s="17" t="s">
        <v>493</v>
      </c>
    </row>
    <row r="126" spans="1:4" x14ac:dyDescent="0.2">
      <c r="A126" s="14"/>
      <c r="B126" s="14"/>
      <c r="C126" s="86"/>
    </row>
    <row r="127" spans="1:4" x14ac:dyDescent="0.2">
      <c r="A127" s="14" t="s">
        <v>494</v>
      </c>
      <c r="B127" s="14" t="e">
        <f>VLOOKUP(A127,'Data Catalogue'!B:B,1,FALSE)</f>
        <v>#N/A</v>
      </c>
      <c r="C127" s="86" t="s">
        <v>466</v>
      </c>
      <c r="D127" s="16" t="s">
        <v>496</v>
      </c>
    </row>
    <row r="128" spans="1:4" x14ac:dyDescent="0.2">
      <c r="A128" s="14" t="s">
        <v>495</v>
      </c>
      <c r="B128" s="14" t="e">
        <f>VLOOKUP(A128,'Data Catalogue'!B:B,1,FALSE)</f>
        <v>#N/A</v>
      </c>
      <c r="C128" s="86"/>
      <c r="D128" s="16" t="s">
        <v>465</v>
      </c>
    </row>
    <row r="129" spans="1:4" x14ac:dyDescent="0.2">
      <c r="A129" s="14"/>
      <c r="B129" s="14"/>
      <c r="C129" s="86"/>
      <c r="D129" s="16"/>
    </row>
    <row r="130" spans="1:4" x14ac:dyDescent="0.2">
      <c r="A130" s="14"/>
      <c r="B130" s="14"/>
      <c r="C130" s="86"/>
      <c r="D130" s="17" t="s">
        <v>570</v>
      </c>
    </row>
    <row r="131" spans="1:4" x14ac:dyDescent="0.2">
      <c r="A131" s="14"/>
      <c r="B131" s="14"/>
      <c r="C131" s="86"/>
      <c r="D131" s="17" t="s">
        <v>497</v>
      </c>
    </row>
    <row r="132" spans="1:4" x14ac:dyDescent="0.2">
      <c r="A132" s="14"/>
      <c r="B132" s="14"/>
      <c r="C132" s="86"/>
      <c r="D132" s="17" t="s">
        <v>493</v>
      </c>
    </row>
    <row r="133" spans="1:4" x14ac:dyDescent="0.2">
      <c r="A133" s="14"/>
      <c r="B133" s="14"/>
      <c r="C133" s="86"/>
    </row>
    <row r="134" spans="1:4" x14ac:dyDescent="0.2">
      <c r="A134" s="85" t="s">
        <v>423</v>
      </c>
      <c r="B134" s="85" t="str">
        <f>VLOOKUP(A134,'Data Catalogue'!B:B,1,FALSE)</f>
        <v>profile_background_tile</v>
      </c>
      <c r="C134" s="86" t="s">
        <v>464</v>
      </c>
      <c r="D134" s="16" t="s">
        <v>571</v>
      </c>
    </row>
    <row r="135" spans="1:4" x14ac:dyDescent="0.2">
      <c r="A135" s="85"/>
      <c r="B135" s="85"/>
      <c r="C135" s="86"/>
      <c r="D135" s="16" t="s">
        <v>465</v>
      </c>
    </row>
    <row r="136" spans="1:4" x14ac:dyDescent="0.2">
      <c r="A136" s="85"/>
      <c r="B136" s="85"/>
      <c r="C136" s="86"/>
      <c r="D136" s="16"/>
    </row>
    <row r="137" spans="1:4" x14ac:dyDescent="0.2">
      <c r="A137" s="85"/>
      <c r="B137" s="85"/>
      <c r="C137" s="86"/>
      <c r="D137" s="17" t="s">
        <v>572</v>
      </c>
    </row>
    <row r="138" spans="1:4" x14ac:dyDescent="0.2">
      <c r="A138" s="85"/>
      <c r="B138" s="85"/>
      <c r="C138" s="86"/>
    </row>
    <row r="139" spans="1:4" ht="30" x14ac:dyDescent="0.2">
      <c r="A139" s="85" t="s">
        <v>424</v>
      </c>
      <c r="B139" s="85" t="str">
        <f>VLOOKUP(A139,'Data Catalogue'!B:B,1,FALSE)</f>
        <v>profile_banner_url</v>
      </c>
      <c r="C139" s="86" t="s">
        <v>466</v>
      </c>
      <c r="D139" s="20" t="s">
        <v>498</v>
      </c>
    </row>
    <row r="140" spans="1:4" x14ac:dyDescent="0.2">
      <c r="A140" s="85"/>
      <c r="B140" s="85"/>
      <c r="C140" s="86"/>
      <c r="D140" s="16" t="s">
        <v>465</v>
      </c>
    </row>
    <row r="141" spans="1:4" x14ac:dyDescent="0.2">
      <c r="A141" s="85"/>
      <c r="B141" s="85"/>
      <c r="C141" s="86"/>
      <c r="D141" s="16"/>
    </row>
    <row r="142" spans="1:4" x14ac:dyDescent="0.2">
      <c r="A142" s="85"/>
      <c r="B142" s="85"/>
      <c r="C142" s="86"/>
      <c r="D142" s="17" t="s">
        <v>573</v>
      </c>
    </row>
    <row r="143" spans="1:4" x14ac:dyDescent="0.2">
      <c r="A143" s="85"/>
      <c r="B143" s="85"/>
      <c r="C143" s="86"/>
    </row>
    <row r="144" spans="1:4" x14ac:dyDescent="0.2">
      <c r="A144" s="85" t="s">
        <v>426</v>
      </c>
      <c r="B144" s="85" t="str">
        <f>VLOOKUP(A144,'Data Catalogue'!B:B,1,FALSE)</f>
        <v>profile_image_url</v>
      </c>
      <c r="C144" s="86" t="s">
        <v>466</v>
      </c>
      <c r="D144" s="20" t="s">
        <v>499</v>
      </c>
    </row>
    <row r="145" spans="1:4" x14ac:dyDescent="0.2">
      <c r="A145" s="85"/>
      <c r="B145" s="85"/>
      <c r="C145" s="86"/>
      <c r="D145" s="16" t="s">
        <v>465</v>
      </c>
    </row>
    <row r="146" spans="1:4" x14ac:dyDescent="0.2">
      <c r="A146" s="85"/>
      <c r="B146" s="85"/>
      <c r="C146" s="86"/>
      <c r="D146" s="16"/>
    </row>
    <row r="147" spans="1:4" x14ac:dyDescent="0.2">
      <c r="A147" s="85"/>
      <c r="B147" s="85"/>
      <c r="C147" s="86"/>
      <c r="D147" s="17" t="s">
        <v>574</v>
      </c>
    </row>
    <row r="148" spans="1:4" x14ac:dyDescent="0.2">
      <c r="A148" s="85"/>
      <c r="B148" s="85"/>
      <c r="C148" s="86"/>
      <c r="D148" s="17" t="s">
        <v>500</v>
      </c>
    </row>
    <row r="149" spans="1:4" x14ac:dyDescent="0.2">
      <c r="A149" s="85"/>
      <c r="B149" s="85"/>
      <c r="C149" s="86"/>
      <c r="D149" s="17" t="s">
        <v>501</v>
      </c>
    </row>
    <row r="150" spans="1:4" x14ac:dyDescent="0.2">
      <c r="A150" s="85"/>
      <c r="B150" s="85"/>
      <c r="C150" s="86"/>
    </row>
    <row r="151" spans="1:4" x14ac:dyDescent="0.2">
      <c r="A151" s="85" t="s">
        <v>425</v>
      </c>
      <c r="B151" s="85" t="str">
        <f>VLOOKUP(A151,'Data Catalogue'!B:B,1,FALSE)</f>
        <v>profile_image_url_https</v>
      </c>
      <c r="C151" s="86" t="s">
        <v>466</v>
      </c>
      <c r="D151" s="16" t="s">
        <v>502</v>
      </c>
    </row>
    <row r="152" spans="1:4" x14ac:dyDescent="0.2">
      <c r="A152" s="85"/>
      <c r="B152" s="85"/>
      <c r="C152" s="86"/>
      <c r="D152" s="16" t="s">
        <v>465</v>
      </c>
    </row>
    <row r="153" spans="1:4" x14ac:dyDescent="0.2">
      <c r="A153" s="85"/>
      <c r="B153" s="85"/>
      <c r="C153" s="86"/>
      <c r="D153" s="16"/>
    </row>
    <row r="154" spans="1:4" x14ac:dyDescent="0.2">
      <c r="A154" s="85"/>
      <c r="B154" s="85"/>
      <c r="C154" s="86"/>
      <c r="D154" s="17" t="s">
        <v>575</v>
      </c>
    </row>
    <row r="155" spans="1:4" x14ac:dyDescent="0.2">
      <c r="A155" s="85"/>
      <c r="B155" s="85"/>
      <c r="C155" s="86"/>
      <c r="D155" s="17" t="s">
        <v>503</v>
      </c>
    </row>
    <row r="156" spans="1:4" x14ac:dyDescent="0.2">
      <c r="A156" s="85"/>
      <c r="B156" s="85"/>
      <c r="C156" s="86"/>
      <c r="D156" s="17" t="s">
        <v>501</v>
      </c>
    </row>
    <row r="157" spans="1:4" x14ac:dyDescent="0.2">
      <c r="A157" s="85"/>
      <c r="B157" s="85"/>
      <c r="C157" s="86"/>
    </row>
    <row r="158" spans="1:4" x14ac:dyDescent="0.2">
      <c r="A158" s="85" t="s">
        <v>427</v>
      </c>
      <c r="B158" s="85" t="str">
        <f>VLOOKUP(A158,'Data Catalogue'!B:B,1,FALSE)</f>
        <v>profile_link_color</v>
      </c>
      <c r="C158" s="86" t="s">
        <v>466</v>
      </c>
      <c r="D158" s="16" t="s">
        <v>504</v>
      </c>
    </row>
    <row r="159" spans="1:4" x14ac:dyDescent="0.2">
      <c r="A159" s="85"/>
      <c r="B159" s="85"/>
      <c r="C159" s="86"/>
      <c r="D159" s="16" t="s">
        <v>465</v>
      </c>
    </row>
    <row r="160" spans="1:4" x14ac:dyDescent="0.2">
      <c r="A160" s="85"/>
      <c r="B160" s="85"/>
      <c r="C160" s="86"/>
      <c r="D160" s="16"/>
    </row>
    <row r="161" spans="1:4" x14ac:dyDescent="0.2">
      <c r="A161" s="85"/>
      <c r="B161" s="85"/>
      <c r="C161" s="86"/>
      <c r="D161" s="17" t="s">
        <v>576</v>
      </c>
    </row>
    <row r="162" spans="1:4" x14ac:dyDescent="0.2">
      <c r="A162" s="85"/>
      <c r="B162" s="85"/>
      <c r="C162" s="86"/>
    </row>
    <row r="163" spans="1:4" x14ac:dyDescent="0.2">
      <c r="A163" s="85" t="s">
        <v>428</v>
      </c>
      <c r="B163" s="85"/>
      <c r="C163" s="86" t="s">
        <v>466</v>
      </c>
      <c r="D163" s="16" t="s">
        <v>505</v>
      </c>
    </row>
    <row r="164" spans="1:4" x14ac:dyDescent="0.2">
      <c r="A164" s="85"/>
      <c r="B164" s="85"/>
      <c r="C164" s="86"/>
      <c r="D164" s="16" t="s">
        <v>465</v>
      </c>
    </row>
    <row r="165" spans="1:4" x14ac:dyDescent="0.2">
      <c r="A165" s="85"/>
      <c r="B165" s="85"/>
      <c r="C165" s="86"/>
      <c r="D165" s="16"/>
    </row>
    <row r="166" spans="1:4" x14ac:dyDescent="0.2">
      <c r="A166" s="85"/>
      <c r="B166" s="85"/>
      <c r="C166" s="86"/>
      <c r="D166" s="17" t="s">
        <v>577</v>
      </c>
    </row>
    <row r="167" spans="1:4" x14ac:dyDescent="0.2">
      <c r="A167" s="85"/>
      <c r="B167" s="85"/>
      <c r="C167" s="86"/>
    </row>
    <row r="168" spans="1:4" x14ac:dyDescent="0.2">
      <c r="A168" s="85" t="s">
        <v>429</v>
      </c>
      <c r="B168" s="85"/>
      <c r="C168" s="86" t="s">
        <v>466</v>
      </c>
      <c r="D168" s="16" t="s">
        <v>506</v>
      </c>
    </row>
    <row r="169" spans="1:4" x14ac:dyDescent="0.2">
      <c r="A169" s="85"/>
      <c r="B169" s="85"/>
      <c r="C169" s="86"/>
      <c r="D169" s="16" t="s">
        <v>465</v>
      </c>
    </row>
    <row r="170" spans="1:4" x14ac:dyDescent="0.2">
      <c r="A170" s="85"/>
      <c r="B170" s="85"/>
      <c r="C170" s="86"/>
      <c r="D170" s="16"/>
    </row>
    <row r="171" spans="1:4" x14ac:dyDescent="0.2">
      <c r="A171" s="85"/>
      <c r="B171" s="85"/>
      <c r="C171" s="86"/>
      <c r="D171" s="17" t="s">
        <v>578</v>
      </c>
    </row>
    <row r="172" spans="1:4" x14ac:dyDescent="0.2">
      <c r="A172" s="85"/>
      <c r="B172" s="85"/>
      <c r="C172" s="86"/>
    </row>
    <row r="173" spans="1:4" x14ac:dyDescent="0.2">
      <c r="A173" s="85" t="s">
        <v>430</v>
      </c>
      <c r="B173" s="85"/>
      <c r="C173" s="86" t="s">
        <v>466</v>
      </c>
      <c r="D173" s="16" t="s">
        <v>507</v>
      </c>
    </row>
    <row r="174" spans="1:4" x14ac:dyDescent="0.2">
      <c r="A174" s="85"/>
      <c r="B174" s="85"/>
      <c r="C174" s="86"/>
      <c r="D174" s="16" t="s">
        <v>465</v>
      </c>
    </row>
    <row r="175" spans="1:4" x14ac:dyDescent="0.2">
      <c r="A175" s="85"/>
      <c r="B175" s="85"/>
      <c r="C175" s="86"/>
      <c r="D175" s="16"/>
    </row>
    <row r="176" spans="1:4" x14ac:dyDescent="0.2">
      <c r="A176" s="85"/>
      <c r="B176" s="85"/>
      <c r="C176" s="86"/>
      <c r="D176" s="17" t="s">
        <v>579</v>
      </c>
    </row>
    <row r="177" spans="1:4" x14ac:dyDescent="0.2">
      <c r="A177" s="85"/>
      <c r="B177" s="85"/>
      <c r="C177" s="86"/>
    </row>
    <row r="178" spans="1:4" x14ac:dyDescent="0.2">
      <c r="A178" s="85" t="s">
        <v>431</v>
      </c>
      <c r="B178" s="85"/>
      <c r="C178" s="86" t="s">
        <v>464</v>
      </c>
      <c r="D178" s="16" t="s">
        <v>508</v>
      </c>
    </row>
    <row r="179" spans="1:4" x14ac:dyDescent="0.2">
      <c r="A179" s="85"/>
      <c r="B179" s="85"/>
      <c r="C179" s="86"/>
      <c r="D179" s="16" t="s">
        <v>465</v>
      </c>
    </row>
    <row r="180" spans="1:4" x14ac:dyDescent="0.2">
      <c r="A180" s="85"/>
      <c r="B180" s="85"/>
      <c r="C180" s="86"/>
      <c r="D180" s="16"/>
    </row>
    <row r="181" spans="1:4" x14ac:dyDescent="0.2">
      <c r="A181" s="85"/>
      <c r="B181" s="85"/>
      <c r="C181" s="86"/>
      <c r="D181" s="17" t="s">
        <v>580</v>
      </c>
    </row>
    <row r="182" spans="1:4" x14ac:dyDescent="0.2">
      <c r="A182" s="85"/>
      <c r="B182" s="85"/>
      <c r="C182" s="86"/>
    </row>
    <row r="183" spans="1:4" x14ac:dyDescent="0.2">
      <c r="A183" s="85" t="s">
        <v>432</v>
      </c>
      <c r="B183" s="85"/>
      <c r="C183" s="86" t="s">
        <v>464</v>
      </c>
      <c r="D183" s="20" t="s">
        <v>509</v>
      </c>
    </row>
    <row r="184" spans="1:4" x14ac:dyDescent="0.2">
      <c r="A184" s="85"/>
      <c r="B184" s="85"/>
      <c r="C184" s="86"/>
      <c r="D184" s="16" t="s">
        <v>465</v>
      </c>
    </row>
    <row r="185" spans="1:4" x14ac:dyDescent="0.2">
      <c r="A185" s="85"/>
      <c r="B185" s="85"/>
      <c r="C185" s="86"/>
      <c r="D185" s="16"/>
    </row>
    <row r="186" spans="1:4" x14ac:dyDescent="0.2">
      <c r="A186" s="85"/>
      <c r="B186" s="85"/>
      <c r="C186" s="86"/>
      <c r="D186" s="17" t="s">
        <v>581</v>
      </c>
    </row>
    <row r="187" spans="1:4" x14ac:dyDescent="0.2">
      <c r="A187" s="85"/>
      <c r="B187" s="85"/>
      <c r="C187" s="86"/>
    </row>
    <row r="188" spans="1:4" ht="30" x14ac:dyDescent="0.2">
      <c r="A188" s="85" t="s">
        <v>438</v>
      </c>
      <c r="B188" s="85"/>
      <c r="C188" s="86" t="s">
        <v>466</v>
      </c>
      <c r="D188" s="16" t="s">
        <v>582</v>
      </c>
    </row>
    <row r="189" spans="1:4" x14ac:dyDescent="0.2">
      <c r="A189" s="85"/>
      <c r="B189" s="85"/>
      <c r="C189" s="86"/>
      <c r="D189" s="16" t="s">
        <v>465</v>
      </c>
    </row>
    <row r="190" spans="1:4" x14ac:dyDescent="0.2">
      <c r="A190" s="85"/>
      <c r="B190" s="85"/>
      <c r="C190" s="86"/>
      <c r="D190" s="16"/>
    </row>
    <row r="191" spans="1:4" x14ac:dyDescent="0.2">
      <c r="A191" s="85"/>
      <c r="B191" s="85"/>
      <c r="C191" s="86"/>
      <c r="D191" s="17" t="s">
        <v>583</v>
      </c>
    </row>
    <row r="192" spans="1:4" x14ac:dyDescent="0.2">
      <c r="A192" s="85"/>
      <c r="B192" s="85"/>
      <c r="C192" s="86"/>
    </row>
    <row r="193" spans="1:4" x14ac:dyDescent="0.2">
      <c r="A193" s="85" t="s">
        <v>510</v>
      </c>
      <c r="B193" s="85"/>
      <c r="C193" s="86" t="s">
        <v>464</v>
      </c>
      <c r="D193" s="16" t="s">
        <v>511</v>
      </c>
    </row>
    <row r="194" spans="1:4" x14ac:dyDescent="0.2">
      <c r="A194" s="85"/>
      <c r="B194" s="85"/>
      <c r="C194" s="86"/>
      <c r="D194" s="16" t="s">
        <v>465</v>
      </c>
    </row>
    <row r="195" spans="1:4" x14ac:dyDescent="0.2">
      <c r="A195" s="85"/>
      <c r="B195" s="85"/>
      <c r="C195" s="86"/>
      <c r="D195" s="16"/>
    </row>
    <row r="196" spans="1:4" x14ac:dyDescent="0.2">
      <c r="A196" s="85"/>
      <c r="B196" s="85"/>
      <c r="C196" s="86"/>
      <c r="D196" s="17" t="s">
        <v>584</v>
      </c>
    </row>
    <row r="197" spans="1:4" x14ac:dyDescent="0.2">
      <c r="A197" s="85"/>
      <c r="B197" s="85"/>
      <c r="C197" s="86"/>
    </row>
    <row r="198" spans="1:4" ht="30" x14ac:dyDescent="0.2">
      <c r="A198" s="85" t="s">
        <v>512</v>
      </c>
      <c r="B198" s="85"/>
      <c r="C198" s="88" t="s">
        <v>513</v>
      </c>
      <c r="D198" s="20" t="s">
        <v>514</v>
      </c>
    </row>
    <row r="199" spans="1:4" x14ac:dyDescent="0.2">
      <c r="A199" s="85"/>
      <c r="B199" s="85"/>
      <c r="C199" s="88"/>
      <c r="D199" s="16" t="s">
        <v>465</v>
      </c>
    </row>
    <row r="200" spans="1:4" x14ac:dyDescent="0.2">
      <c r="A200" s="85"/>
      <c r="B200" s="85"/>
      <c r="C200" s="88"/>
      <c r="D200" s="16"/>
    </row>
    <row r="201" spans="1:4" x14ac:dyDescent="0.2">
      <c r="A201" s="85"/>
      <c r="B201" s="85"/>
      <c r="C201" s="88"/>
      <c r="D201" s="17" t="s">
        <v>585</v>
      </c>
    </row>
    <row r="202" spans="1:4" x14ac:dyDescent="0.2">
      <c r="A202" s="85"/>
      <c r="B202" s="85"/>
      <c r="C202" s="88"/>
      <c r="D202" s="21" t="s">
        <v>586</v>
      </c>
    </row>
    <row r="203" spans="1:4" x14ac:dyDescent="0.2">
      <c r="A203" s="85"/>
      <c r="B203" s="85"/>
      <c r="C203" s="88"/>
      <c r="D203" s="21" t="s">
        <v>587</v>
      </c>
    </row>
    <row r="204" spans="1:4" x14ac:dyDescent="0.2">
      <c r="A204" s="85"/>
      <c r="B204" s="85"/>
      <c r="C204" s="88"/>
      <c r="D204" s="21" t="s">
        <v>588</v>
      </c>
    </row>
    <row r="205" spans="1:4" x14ac:dyDescent="0.2">
      <c r="A205" s="85"/>
      <c r="B205" s="85"/>
      <c r="C205" s="88"/>
      <c r="D205" s="21" t="s">
        <v>589</v>
      </c>
    </row>
    <row r="206" spans="1:4" x14ac:dyDescent="0.2">
      <c r="A206" s="85"/>
      <c r="B206" s="85"/>
      <c r="C206" s="88"/>
      <c r="D206" s="21" t="s">
        <v>590</v>
      </c>
    </row>
    <row r="207" spans="1:4" x14ac:dyDescent="0.2">
      <c r="A207" s="85"/>
      <c r="B207" s="85"/>
      <c r="C207" s="88"/>
      <c r="D207" s="21" t="s">
        <v>591</v>
      </c>
    </row>
    <row r="208" spans="1:4" x14ac:dyDescent="0.2">
      <c r="A208" s="85"/>
      <c r="B208" s="85"/>
      <c r="C208" s="88"/>
      <c r="D208" s="21" t="s">
        <v>592</v>
      </c>
    </row>
    <row r="209" spans="1:4" x14ac:dyDescent="0.2">
      <c r="A209" s="85"/>
      <c r="B209" s="85"/>
      <c r="C209" s="88"/>
      <c r="D209" s="21"/>
    </row>
    <row r="210" spans="1:4" x14ac:dyDescent="0.2">
      <c r="A210" s="85"/>
      <c r="B210" s="85"/>
      <c r="C210" s="88"/>
      <c r="D210" s="21" t="s">
        <v>593</v>
      </c>
    </row>
    <row r="211" spans="1:4" x14ac:dyDescent="0.2">
      <c r="A211" s="85"/>
      <c r="B211" s="85"/>
      <c r="C211" s="88"/>
      <c r="D211" s="21" t="s">
        <v>594</v>
      </c>
    </row>
    <row r="212" spans="1:4" x14ac:dyDescent="0.2">
      <c r="A212" s="85"/>
      <c r="B212" s="85"/>
      <c r="C212" s="88"/>
      <c r="D212" s="21"/>
    </row>
    <row r="213" spans="1:4" x14ac:dyDescent="0.2">
      <c r="A213" s="85"/>
      <c r="B213" s="85"/>
      <c r="C213" s="88"/>
      <c r="D213" s="21" t="s">
        <v>593</v>
      </c>
    </row>
    <row r="214" spans="1:4" x14ac:dyDescent="0.2">
      <c r="A214" s="85"/>
      <c r="B214" s="85"/>
      <c r="C214" s="88"/>
      <c r="D214" s="21" t="s">
        <v>595</v>
      </c>
    </row>
    <row r="215" spans="1:4" x14ac:dyDescent="0.2">
      <c r="A215" s="85"/>
      <c r="B215" s="85"/>
      <c r="C215" s="88"/>
      <c r="D215" s="21" t="s">
        <v>596</v>
      </c>
    </row>
    <row r="216" spans="1:4" x14ac:dyDescent="0.2">
      <c r="A216" s="85"/>
      <c r="B216" s="85"/>
      <c r="C216" s="88"/>
      <c r="D216" s="21" t="s">
        <v>597</v>
      </c>
    </row>
    <row r="217" spans="1:4" x14ac:dyDescent="0.2">
      <c r="A217" s="85"/>
      <c r="B217" s="85"/>
      <c r="C217" s="88"/>
      <c r="D217" s="21" t="s">
        <v>598</v>
      </c>
    </row>
    <row r="218" spans="1:4" x14ac:dyDescent="0.2">
      <c r="A218" s="85"/>
      <c r="B218" s="85"/>
      <c r="C218" s="88"/>
      <c r="D218" s="21" t="s">
        <v>599</v>
      </c>
    </row>
    <row r="219" spans="1:4" x14ac:dyDescent="0.2">
      <c r="A219" s="85"/>
      <c r="B219" s="85"/>
      <c r="C219" s="88"/>
      <c r="D219" s="21" t="s">
        <v>600</v>
      </c>
    </row>
    <row r="220" spans="1:4" x14ac:dyDescent="0.2">
      <c r="A220" s="85"/>
      <c r="B220" s="85"/>
      <c r="C220" s="88"/>
      <c r="D220" s="21" t="s">
        <v>601</v>
      </c>
    </row>
    <row r="221" spans="1:4" x14ac:dyDescent="0.2">
      <c r="A221" s="85"/>
      <c r="B221" s="85"/>
      <c r="C221" s="88"/>
      <c r="D221" s="21" t="s">
        <v>602</v>
      </c>
    </row>
    <row r="222" spans="1:4" x14ac:dyDescent="0.2">
      <c r="A222" s="85"/>
      <c r="B222" s="85"/>
      <c r="C222" s="88"/>
      <c r="D222" s="21" t="s">
        <v>603</v>
      </c>
    </row>
    <row r="223" spans="1:4" x14ac:dyDescent="0.2">
      <c r="A223" s="85"/>
      <c r="B223" s="85"/>
      <c r="C223" s="88"/>
      <c r="D223" s="21" t="s">
        <v>604</v>
      </c>
    </row>
    <row r="224" spans="1:4" x14ac:dyDescent="0.2">
      <c r="A224" s="85"/>
      <c r="B224" s="85"/>
      <c r="C224" s="88"/>
      <c r="D224" s="21" t="s">
        <v>605</v>
      </c>
    </row>
    <row r="225" spans="1:4" x14ac:dyDescent="0.2">
      <c r="A225" s="85"/>
      <c r="B225" s="85"/>
      <c r="C225" s="88"/>
      <c r="D225" s="21" t="s">
        <v>606</v>
      </c>
    </row>
    <row r="226" spans="1:4" x14ac:dyDescent="0.2">
      <c r="A226" s="85"/>
      <c r="B226" s="85"/>
      <c r="C226" s="88"/>
      <c r="D226" s="21" t="s">
        <v>607</v>
      </c>
    </row>
    <row r="227" spans="1:4" x14ac:dyDescent="0.2">
      <c r="A227" s="85"/>
      <c r="B227" s="85"/>
      <c r="C227" s="88"/>
      <c r="D227" s="21" t="s">
        <v>608</v>
      </c>
    </row>
    <row r="228" spans="1:4" x14ac:dyDescent="0.2">
      <c r="A228" s="85"/>
      <c r="B228" s="85"/>
      <c r="C228" s="88"/>
      <c r="D228" s="21" t="s">
        <v>609</v>
      </c>
    </row>
    <row r="229" spans="1:4" x14ac:dyDescent="0.2">
      <c r="A229" s="85"/>
      <c r="B229" s="85"/>
      <c r="C229" s="88"/>
      <c r="D229" s="21" t="s">
        <v>610</v>
      </c>
    </row>
    <row r="230" spans="1:4" x14ac:dyDescent="0.2">
      <c r="A230" s="85"/>
      <c r="B230" s="85"/>
      <c r="C230" s="88"/>
      <c r="D230" s="21" t="s">
        <v>611</v>
      </c>
    </row>
    <row r="231" spans="1:4" x14ac:dyDescent="0.2">
      <c r="A231" s="85"/>
      <c r="B231" s="85"/>
      <c r="C231" s="88"/>
      <c r="D231" s="21" t="s">
        <v>612</v>
      </c>
    </row>
    <row r="232" spans="1:4" x14ac:dyDescent="0.2">
      <c r="A232" s="85"/>
      <c r="B232" s="85"/>
      <c r="C232" s="88"/>
      <c r="D232" s="21" t="s">
        <v>613</v>
      </c>
    </row>
    <row r="233" spans="1:4" x14ac:dyDescent="0.2">
      <c r="A233" s="85"/>
      <c r="B233" s="85"/>
      <c r="C233" s="88"/>
      <c r="D233" s="21" t="s">
        <v>614</v>
      </c>
    </row>
    <row r="234" spans="1:4" x14ac:dyDescent="0.2">
      <c r="A234" s="85"/>
      <c r="B234" s="85"/>
      <c r="C234" s="88"/>
      <c r="D234" s="21" t="s">
        <v>615</v>
      </c>
    </row>
    <row r="235" spans="1:4" x14ac:dyDescent="0.2">
      <c r="A235" s="85"/>
      <c r="B235" s="85"/>
      <c r="C235" s="88"/>
      <c r="D235" s="21" t="s">
        <v>616</v>
      </c>
    </row>
    <row r="236" spans="1:4" x14ac:dyDescent="0.2">
      <c r="A236" s="85"/>
      <c r="B236" s="85"/>
      <c r="C236" s="88"/>
      <c r="D236" s="21" t="s">
        <v>617</v>
      </c>
    </row>
    <row r="237" spans="1:4" x14ac:dyDescent="0.2">
      <c r="A237" s="85"/>
      <c r="B237" s="85"/>
      <c r="C237" s="88"/>
      <c r="D237" s="21" t="s">
        <v>618</v>
      </c>
    </row>
    <row r="238" spans="1:4" x14ac:dyDescent="0.2">
      <c r="A238" s="85"/>
      <c r="B238" s="85"/>
      <c r="C238" s="88"/>
      <c r="D238" s="21" t="s">
        <v>619</v>
      </c>
    </row>
    <row r="239" spans="1:4" x14ac:dyDescent="0.2">
      <c r="A239" s="85"/>
      <c r="B239" s="85"/>
      <c r="C239" s="88"/>
      <c r="D239" s="21" t="s">
        <v>620</v>
      </c>
    </row>
    <row r="240" spans="1:4" x14ac:dyDescent="0.2">
      <c r="A240" s="85"/>
      <c r="B240" s="85"/>
      <c r="C240" s="88"/>
      <c r="D240" s="21" t="s">
        <v>548</v>
      </c>
    </row>
    <row r="241" spans="1:4" x14ac:dyDescent="0.2">
      <c r="A241" s="85"/>
      <c r="B241" s="85"/>
      <c r="C241" s="88"/>
    </row>
    <row r="242" spans="1:4" x14ac:dyDescent="0.2">
      <c r="A242" s="85" t="s">
        <v>445</v>
      </c>
      <c r="B242" s="85"/>
      <c r="C242" s="86" t="s">
        <v>473</v>
      </c>
      <c r="D242" s="16" t="s">
        <v>515</v>
      </c>
    </row>
    <row r="243" spans="1:4" x14ac:dyDescent="0.2">
      <c r="A243" s="85"/>
      <c r="B243" s="85"/>
      <c r="C243" s="86"/>
      <c r="D243" s="16" t="s">
        <v>465</v>
      </c>
    </row>
    <row r="244" spans="1:4" x14ac:dyDescent="0.2">
      <c r="A244" s="85"/>
      <c r="B244" s="85"/>
      <c r="C244" s="86"/>
      <c r="D244" s="16"/>
    </row>
    <row r="245" spans="1:4" x14ac:dyDescent="0.2">
      <c r="A245" s="85"/>
      <c r="B245" s="85"/>
      <c r="C245" s="86"/>
      <c r="D245" s="17" t="s">
        <v>621</v>
      </c>
    </row>
    <row r="246" spans="1:4" x14ac:dyDescent="0.2">
      <c r="A246" s="85"/>
      <c r="B246" s="85"/>
      <c r="C246" s="86"/>
    </row>
    <row r="247" spans="1:4" x14ac:dyDescent="0.2">
      <c r="A247" s="85" t="s">
        <v>448</v>
      </c>
      <c r="B247" s="85"/>
      <c r="C247" s="86" t="s">
        <v>466</v>
      </c>
      <c r="D247" s="19" t="s">
        <v>622</v>
      </c>
    </row>
    <row r="248" spans="1:4" x14ac:dyDescent="0.2">
      <c r="A248" s="85"/>
      <c r="B248" s="85"/>
      <c r="C248" s="86"/>
      <c r="D248" s="16" t="s">
        <v>465</v>
      </c>
    </row>
    <row r="249" spans="1:4" x14ac:dyDescent="0.2">
      <c r="A249" s="85"/>
      <c r="B249" s="85"/>
      <c r="C249" s="86"/>
      <c r="D249" s="16"/>
    </row>
    <row r="250" spans="1:4" x14ac:dyDescent="0.2">
      <c r="A250" s="85"/>
      <c r="B250" s="85"/>
      <c r="C250" s="86"/>
      <c r="D250" s="17" t="s">
        <v>623</v>
      </c>
    </row>
    <row r="251" spans="1:4" x14ac:dyDescent="0.2">
      <c r="A251" s="85"/>
      <c r="B251" s="85"/>
      <c r="C251" s="86"/>
    </row>
    <row r="252" spans="1:4" x14ac:dyDescent="0.2">
      <c r="A252" s="85" t="s">
        <v>451</v>
      </c>
      <c r="B252" s="85"/>
      <c r="C252" s="86" t="s">
        <v>466</v>
      </c>
      <c r="D252" s="19" t="s">
        <v>624</v>
      </c>
    </row>
    <row r="253" spans="1:4" x14ac:dyDescent="0.2">
      <c r="A253" s="85"/>
      <c r="B253" s="85"/>
      <c r="C253" s="86"/>
      <c r="D253" s="16" t="s">
        <v>465</v>
      </c>
    </row>
    <row r="254" spans="1:4" x14ac:dyDescent="0.2">
      <c r="A254" s="85"/>
      <c r="B254" s="85"/>
      <c r="C254" s="86"/>
      <c r="D254" s="16"/>
    </row>
    <row r="255" spans="1:4" x14ac:dyDescent="0.2">
      <c r="A255" s="85"/>
      <c r="B255" s="85"/>
      <c r="C255" s="86"/>
      <c r="D255" s="17" t="s">
        <v>625</v>
      </c>
    </row>
    <row r="256" spans="1:4" x14ac:dyDescent="0.2">
      <c r="A256" s="85"/>
      <c r="B256" s="85"/>
      <c r="C256" s="86"/>
    </row>
    <row r="257" spans="1:4" x14ac:dyDescent="0.2">
      <c r="A257" s="85" t="s">
        <v>455</v>
      </c>
      <c r="B257" s="85"/>
      <c r="C257" s="86" t="s">
        <v>473</v>
      </c>
      <c r="D257" s="19" t="s">
        <v>626</v>
      </c>
    </row>
    <row r="258" spans="1:4" x14ac:dyDescent="0.2">
      <c r="A258" s="85"/>
      <c r="B258" s="85"/>
      <c r="C258" s="86"/>
      <c r="D258" s="16" t="s">
        <v>465</v>
      </c>
    </row>
    <row r="259" spans="1:4" x14ac:dyDescent="0.2">
      <c r="A259" s="85"/>
      <c r="B259" s="85"/>
      <c r="C259" s="86"/>
      <c r="D259" s="16"/>
    </row>
    <row r="260" spans="1:4" x14ac:dyDescent="0.2">
      <c r="A260" s="85"/>
      <c r="B260" s="85"/>
      <c r="C260" s="86"/>
      <c r="D260" s="17" t="s">
        <v>627</v>
      </c>
    </row>
    <row r="261" spans="1:4" x14ac:dyDescent="0.2">
      <c r="A261" s="85"/>
      <c r="B261" s="85"/>
      <c r="C261" s="86"/>
    </row>
    <row r="262" spans="1:4" x14ac:dyDescent="0.2">
      <c r="A262" s="85" t="s">
        <v>456</v>
      </c>
      <c r="B262" s="85"/>
      <c r="C262" s="86" t="s">
        <v>464</v>
      </c>
      <c r="D262" s="20" t="s">
        <v>516</v>
      </c>
    </row>
    <row r="263" spans="1:4" x14ac:dyDescent="0.2">
      <c r="A263" s="85"/>
      <c r="B263" s="85"/>
      <c r="C263" s="86"/>
      <c r="D263" s="16" t="s">
        <v>465</v>
      </c>
    </row>
    <row r="264" spans="1:4" x14ac:dyDescent="0.2">
      <c r="A264" s="85"/>
      <c r="B264" s="85"/>
      <c r="C264" s="86"/>
      <c r="D264" s="16"/>
    </row>
    <row r="265" spans="1:4" x14ac:dyDescent="0.2">
      <c r="A265" s="85"/>
      <c r="B265" s="85"/>
      <c r="C265" s="86"/>
      <c r="D265" s="17" t="s">
        <v>628</v>
      </c>
    </row>
    <row r="266" spans="1:4" x14ac:dyDescent="0.2">
      <c r="A266" s="85"/>
      <c r="B266" s="85"/>
      <c r="C266" s="86"/>
    </row>
    <row r="267" spans="1:4" x14ac:dyDescent="0.2">
      <c r="A267" s="85" t="s">
        <v>517</v>
      </c>
      <c r="B267" s="85"/>
      <c r="C267" s="86" t="s">
        <v>466</v>
      </c>
      <c r="D267" s="16" t="s">
        <v>518</v>
      </c>
    </row>
    <row r="268" spans="1:4" x14ac:dyDescent="0.2">
      <c r="A268" s="85"/>
      <c r="B268" s="85"/>
      <c r="C268" s="86"/>
      <c r="D268" s="16" t="s">
        <v>465</v>
      </c>
    </row>
    <row r="269" spans="1:4" x14ac:dyDescent="0.2">
      <c r="A269" s="85"/>
      <c r="B269" s="85"/>
      <c r="C269" s="86"/>
      <c r="D269" s="16"/>
    </row>
    <row r="270" spans="1:4" x14ac:dyDescent="0.2">
      <c r="A270" s="85"/>
      <c r="B270" s="85"/>
      <c r="C270" s="86"/>
      <c r="D270" s="17" t="s">
        <v>629</v>
      </c>
    </row>
    <row r="271" spans="1:4" x14ac:dyDescent="0.2">
      <c r="A271" s="85"/>
      <c r="B271" s="85"/>
      <c r="C271" s="86"/>
    </row>
    <row r="272" spans="1:4" x14ac:dyDescent="0.2">
      <c r="A272" s="85" t="s">
        <v>519</v>
      </c>
      <c r="B272" s="85"/>
      <c r="C272" s="86" t="s">
        <v>466</v>
      </c>
      <c r="D272" s="16" t="s">
        <v>520</v>
      </c>
    </row>
    <row r="273" spans="1:4" x14ac:dyDescent="0.2">
      <c r="A273" s="85"/>
      <c r="B273" s="85"/>
      <c r="C273" s="86"/>
      <c r="D273" s="16" t="s">
        <v>465</v>
      </c>
    </row>
    <row r="274" spans="1:4" x14ac:dyDescent="0.2">
      <c r="A274" s="85"/>
      <c r="B274" s="85"/>
      <c r="C274" s="86"/>
      <c r="D274" s="16"/>
    </row>
    <row r="275" spans="1:4" x14ac:dyDescent="0.2">
      <c r="A275" s="85"/>
      <c r="B275" s="85"/>
      <c r="C275" s="86"/>
      <c r="D275" s="17" t="s">
        <v>630</v>
      </c>
    </row>
    <row r="276" spans="1:4" x14ac:dyDescent="0.2">
      <c r="A276" s="85"/>
      <c r="B276" s="85"/>
      <c r="C276" s="86"/>
    </row>
  </sheetData>
  <mergeCells count="122">
    <mergeCell ref="A21:A25"/>
    <mergeCell ref="C21:C25"/>
    <mergeCell ref="A26:A30"/>
    <mergeCell ref="C26:C30"/>
    <mergeCell ref="A31:A46"/>
    <mergeCell ref="C31:C46"/>
    <mergeCell ref="A6:A10"/>
    <mergeCell ref="C6:C10"/>
    <mergeCell ref="A11:A15"/>
    <mergeCell ref="C11:C15"/>
    <mergeCell ref="A16:A20"/>
    <mergeCell ref="C16:C20"/>
    <mergeCell ref="A47:A51"/>
    <mergeCell ref="C47:C51"/>
    <mergeCell ref="A52:A56"/>
    <mergeCell ref="C52:C56"/>
    <mergeCell ref="A57:A61"/>
    <mergeCell ref="C57:C61"/>
    <mergeCell ref="B47:B51"/>
    <mergeCell ref="B52:B56"/>
    <mergeCell ref="B57:B61"/>
    <mergeCell ref="A62:A66"/>
    <mergeCell ref="C62:C66"/>
    <mergeCell ref="A67:A71"/>
    <mergeCell ref="C67:C71"/>
    <mergeCell ref="A72:A76"/>
    <mergeCell ref="C72:C76"/>
    <mergeCell ref="B62:B66"/>
    <mergeCell ref="B67:B71"/>
    <mergeCell ref="B72:B76"/>
    <mergeCell ref="A77:A81"/>
    <mergeCell ref="C77:C81"/>
    <mergeCell ref="A82:A86"/>
    <mergeCell ref="C82:C86"/>
    <mergeCell ref="A87:A91"/>
    <mergeCell ref="C87:C91"/>
    <mergeCell ref="B77:B81"/>
    <mergeCell ref="B82:B86"/>
    <mergeCell ref="B87:B91"/>
    <mergeCell ref="A109:A113"/>
    <mergeCell ref="C109:C113"/>
    <mergeCell ref="A115:A119"/>
    <mergeCell ref="C115:C119"/>
    <mergeCell ref="C120:C126"/>
    <mergeCell ref="C127:C133"/>
    <mergeCell ref="B109:B113"/>
    <mergeCell ref="B115:B119"/>
    <mergeCell ref="A92:A98"/>
    <mergeCell ref="C92:C98"/>
    <mergeCell ref="A99:A103"/>
    <mergeCell ref="C99:C103"/>
    <mergeCell ref="A104:A108"/>
    <mergeCell ref="C104:C108"/>
    <mergeCell ref="B92:B98"/>
    <mergeCell ref="B99:B103"/>
    <mergeCell ref="B104:B108"/>
    <mergeCell ref="A134:A138"/>
    <mergeCell ref="C134:C138"/>
    <mergeCell ref="A139:A143"/>
    <mergeCell ref="C139:C143"/>
    <mergeCell ref="A144:A150"/>
    <mergeCell ref="C144:C150"/>
    <mergeCell ref="B134:B138"/>
    <mergeCell ref="B139:B143"/>
    <mergeCell ref="B144:B150"/>
    <mergeCell ref="A151:A157"/>
    <mergeCell ref="C151:C157"/>
    <mergeCell ref="A158:A162"/>
    <mergeCell ref="C158:C162"/>
    <mergeCell ref="A163:A167"/>
    <mergeCell ref="C163:C167"/>
    <mergeCell ref="B151:B157"/>
    <mergeCell ref="B158:B162"/>
    <mergeCell ref="B163:B167"/>
    <mergeCell ref="A168:A172"/>
    <mergeCell ref="C168:C172"/>
    <mergeCell ref="A173:A177"/>
    <mergeCell ref="C173:C177"/>
    <mergeCell ref="A178:A182"/>
    <mergeCell ref="C178:C182"/>
    <mergeCell ref="B168:B172"/>
    <mergeCell ref="B173:B177"/>
    <mergeCell ref="B178:B182"/>
    <mergeCell ref="C242:C246"/>
    <mergeCell ref="A247:A251"/>
    <mergeCell ref="C247:C251"/>
    <mergeCell ref="B198:B241"/>
    <mergeCell ref="B242:B246"/>
    <mergeCell ref="B247:B251"/>
    <mergeCell ref="A183:A187"/>
    <mergeCell ref="C183:C187"/>
    <mergeCell ref="A188:A192"/>
    <mergeCell ref="C188:C192"/>
    <mergeCell ref="A193:A197"/>
    <mergeCell ref="C193:C197"/>
    <mergeCell ref="B183:B187"/>
    <mergeCell ref="B188:B192"/>
    <mergeCell ref="B193:B197"/>
    <mergeCell ref="B267:B271"/>
    <mergeCell ref="B272:B276"/>
    <mergeCell ref="A267:A271"/>
    <mergeCell ref="C267:C271"/>
    <mergeCell ref="A272:A276"/>
    <mergeCell ref="C272:C276"/>
    <mergeCell ref="B6:B10"/>
    <mergeCell ref="B11:B15"/>
    <mergeCell ref="B16:B20"/>
    <mergeCell ref="B21:B25"/>
    <mergeCell ref="B26:B30"/>
    <mergeCell ref="B31:B46"/>
    <mergeCell ref="A252:A256"/>
    <mergeCell ref="C252:C256"/>
    <mergeCell ref="A257:A261"/>
    <mergeCell ref="C257:C261"/>
    <mergeCell ref="A262:A266"/>
    <mergeCell ref="C262:C266"/>
    <mergeCell ref="B252:B256"/>
    <mergeCell ref="B257:B261"/>
    <mergeCell ref="B262:B266"/>
    <mergeCell ref="A198:A241"/>
    <mergeCell ref="C198:C241"/>
    <mergeCell ref="A242:A246"/>
  </mergeCells>
  <hyperlinks>
    <hyperlink ref="C31" r:id="rId1"/>
    <hyperlink ref="D31" r:id="rId2"/>
    <hyperlink ref="D57" r:id="rId3"/>
    <hyperlink ref="D72" r:id="rId4"/>
    <hyperlink ref="D77" r:id="rId5"/>
    <hyperlink ref="D87" r:id="rId6"/>
    <hyperlink ref="D92" r:id="rId7"/>
    <hyperlink ref="D114" r:id="rId8"/>
    <hyperlink ref="D139" r:id="rId9"/>
    <hyperlink ref="D144" r:id="rId10"/>
    <hyperlink ref="D183" r:id="rId11"/>
    <hyperlink ref="C198" r:id="rId12"/>
    <hyperlink ref="D198" r:id="rId13"/>
    <hyperlink ref="D262" r:id="rId1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workbookViewId="0">
      <selection activeCell="A5" sqref="A1:C5"/>
    </sheetView>
  </sheetViews>
  <sheetFormatPr baseColWidth="10" defaultRowHeight="15" x14ac:dyDescent="0.2"/>
  <cols>
    <col min="1" max="1" width="25.6640625" style="8" customWidth="1"/>
    <col min="2" max="2" width="21.6640625" style="8" bestFit="1" customWidth="1"/>
    <col min="3" max="3" width="125.83203125" style="18" customWidth="1"/>
    <col min="4" max="16384" width="10.83203125" style="8"/>
  </cols>
  <sheetData>
    <row r="1" spans="1:3" ht="19" x14ac:dyDescent="0.25">
      <c r="A1" s="24" t="s">
        <v>513</v>
      </c>
    </row>
    <row r="2" spans="1:3" ht="16" x14ac:dyDescent="0.2">
      <c r="A2" s="26" t="s">
        <v>764</v>
      </c>
    </row>
    <row r="5" spans="1:3" x14ac:dyDescent="0.2">
      <c r="A5" s="7" t="s">
        <v>461</v>
      </c>
      <c r="B5" s="7" t="s">
        <v>462</v>
      </c>
      <c r="C5" s="15" t="s">
        <v>463</v>
      </c>
    </row>
    <row r="6" spans="1:3" x14ac:dyDescent="0.2">
      <c r="A6" s="14" t="s">
        <v>632</v>
      </c>
      <c r="B6" s="9" t="s">
        <v>633</v>
      </c>
      <c r="C6" s="19" t="s">
        <v>681</v>
      </c>
    </row>
    <row r="7" spans="1:3" ht="30" x14ac:dyDescent="0.2">
      <c r="A7" s="85" t="s">
        <v>531</v>
      </c>
      <c r="B7" s="88" t="s">
        <v>634</v>
      </c>
      <c r="C7" s="20" t="s">
        <v>635</v>
      </c>
    </row>
    <row r="8" spans="1:3" x14ac:dyDescent="0.2">
      <c r="A8" s="85"/>
      <c r="B8" s="88"/>
      <c r="C8" s="16" t="s">
        <v>465</v>
      </c>
    </row>
    <row r="9" spans="1:3" x14ac:dyDescent="0.2">
      <c r="A9" s="85"/>
      <c r="B9" s="88"/>
      <c r="C9" s="16"/>
    </row>
    <row r="10" spans="1:3" x14ac:dyDescent="0.2">
      <c r="A10" s="85"/>
      <c r="B10" s="88"/>
      <c r="C10" s="17" t="s">
        <v>682</v>
      </c>
    </row>
    <row r="11" spans="1:3" x14ac:dyDescent="0.2">
      <c r="A11" s="85"/>
      <c r="B11" s="88"/>
      <c r="C11" s="22" t="s">
        <v>636</v>
      </c>
    </row>
    <row r="12" spans="1:3" x14ac:dyDescent="0.2">
      <c r="A12" s="85"/>
      <c r="B12" s="88"/>
      <c r="C12" s="21" t="s">
        <v>683</v>
      </c>
    </row>
    <row r="13" spans="1:3" x14ac:dyDescent="0.2">
      <c r="A13" s="85"/>
      <c r="B13" s="88"/>
      <c r="C13" s="21" t="s">
        <v>684</v>
      </c>
    </row>
    <row r="14" spans="1:3" x14ac:dyDescent="0.2">
      <c r="A14" s="85"/>
      <c r="B14" s="88"/>
      <c r="C14" s="21" t="s">
        <v>685</v>
      </c>
    </row>
    <row r="15" spans="1:3" x14ac:dyDescent="0.2">
      <c r="A15" s="85"/>
      <c r="B15" s="88"/>
      <c r="C15" s="21" t="s">
        <v>686</v>
      </c>
    </row>
    <row r="16" spans="1:3" x14ac:dyDescent="0.2">
      <c r="A16" s="85"/>
      <c r="B16" s="88"/>
      <c r="C16" s="21" t="s">
        <v>687</v>
      </c>
    </row>
    <row r="17" spans="1:3" x14ac:dyDescent="0.2">
      <c r="A17" s="85"/>
      <c r="B17" s="88"/>
      <c r="C17" s="22" t="s">
        <v>637</v>
      </c>
    </row>
    <row r="18" spans="1:3" x14ac:dyDescent="0.2">
      <c r="A18" s="85"/>
      <c r="B18" s="88"/>
    </row>
    <row r="19" spans="1:3" ht="30" x14ac:dyDescent="0.2">
      <c r="A19" s="85" t="s">
        <v>379</v>
      </c>
      <c r="B19" s="88" t="s">
        <v>638</v>
      </c>
      <c r="C19" s="20" t="s">
        <v>639</v>
      </c>
    </row>
    <row r="20" spans="1:3" x14ac:dyDescent="0.2">
      <c r="A20" s="85"/>
      <c r="B20" s="88"/>
      <c r="C20" s="16" t="s">
        <v>465</v>
      </c>
    </row>
    <row r="21" spans="1:3" x14ac:dyDescent="0.2">
      <c r="A21" s="85"/>
      <c r="B21" s="88"/>
      <c r="C21" s="16"/>
    </row>
    <row r="22" spans="1:3" x14ac:dyDescent="0.2">
      <c r="A22" s="85"/>
      <c r="B22" s="88"/>
      <c r="C22" s="17" t="s">
        <v>688</v>
      </c>
    </row>
    <row r="23" spans="1:3" x14ac:dyDescent="0.2">
      <c r="A23" s="85"/>
      <c r="B23" s="88"/>
      <c r="C23" s="22" t="s">
        <v>640</v>
      </c>
    </row>
    <row r="24" spans="1:3" x14ac:dyDescent="0.2">
      <c r="A24" s="85"/>
      <c r="B24" s="88"/>
      <c r="C24" s="21" t="s">
        <v>689</v>
      </c>
    </row>
    <row r="25" spans="1:3" x14ac:dyDescent="0.2">
      <c r="A25" s="85"/>
      <c r="B25" s="88"/>
      <c r="C25" s="21" t="s">
        <v>690</v>
      </c>
    </row>
    <row r="26" spans="1:3" x14ac:dyDescent="0.2">
      <c r="A26" s="85"/>
      <c r="B26" s="88"/>
      <c r="C26" s="21" t="s">
        <v>691</v>
      </c>
    </row>
    <row r="27" spans="1:3" x14ac:dyDescent="0.2">
      <c r="A27" s="85"/>
      <c r="B27" s="88"/>
      <c r="C27" s="21" t="s">
        <v>692</v>
      </c>
    </row>
    <row r="28" spans="1:3" x14ac:dyDescent="0.2">
      <c r="A28" s="85"/>
      <c r="B28" s="88"/>
      <c r="C28" s="21" t="s">
        <v>693</v>
      </c>
    </row>
    <row r="29" spans="1:3" x14ac:dyDescent="0.2">
      <c r="A29" s="85"/>
      <c r="B29" s="88"/>
      <c r="C29" s="21" t="s">
        <v>694</v>
      </c>
    </row>
    <row r="30" spans="1:3" x14ac:dyDescent="0.2">
      <c r="A30" s="85"/>
      <c r="B30" s="88"/>
      <c r="C30" s="22" t="s">
        <v>472</v>
      </c>
    </row>
    <row r="31" spans="1:3" x14ac:dyDescent="0.2">
      <c r="A31" s="85"/>
      <c r="B31" s="88"/>
    </row>
    <row r="32" spans="1:3" x14ac:dyDescent="0.2">
      <c r="A32" s="85" t="s">
        <v>380</v>
      </c>
      <c r="B32" s="86" t="s">
        <v>466</v>
      </c>
      <c r="C32" s="16" t="s">
        <v>641</v>
      </c>
    </row>
    <row r="33" spans="1:3" x14ac:dyDescent="0.2">
      <c r="A33" s="85"/>
      <c r="B33" s="86"/>
      <c r="C33" s="16" t="s">
        <v>465</v>
      </c>
    </row>
    <row r="34" spans="1:3" x14ac:dyDescent="0.2">
      <c r="A34" s="85"/>
      <c r="B34" s="86"/>
      <c r="C34" s="16"/>
    </row>
    <row r="35" spans="1:3" x14ac:dyDescent="0.2">
      <c r="A35" s="85"/>
      <c r="B35" s="86"/>
      <c r="C35" s="17" t="s">
        <v>695</v>
      </c>
    </row>
    <row r="36" spans="1:3" x14ac:dyDescent="0.2">
      <c r="A36" s="85"/>
      <c r="B36" s="86"/>
    </row>
    <row r="37" spans="1:3" ht="30" x14ac:dyDescent="0.2">
      <c r="A37" s="85" t="s">
        <v>642</v>
      </c>
      <c r="B37" s="86" t="s">
        <v>633</v>
      </c>
      <c r="C37" s="19" t="s">
        <v>696</v>
      </c>
    </row>
    <row r="38" spans="1:3" x14ac:dyDescent="0.2">
      <c r="A38" s="85"/>
      <c r="B38" s="86"/>
      <c r="C38" s="16" t="s">
        <v>465</v>
      </c>
    </row>
    <row r="39" spans="1:3" x14ac:dyDescent="0.2">
      <c r="A39" s="85"/>
      <c r="B39" s="86"/>
      <c r="C39" s="16"/>
    </row>
    <row r="40" spans="1:3" x14ac:dyDescent="0.2">
      <c r="A40" s="85"/>
      <c r="B40" s="86"/>
      <c r="C40" s="17" t="s">
        <v>697</v>
      </c>
    </row>
    <row r="41" spans="1:3" x14ac:dyDescent="0.2">
      <c r="A41" s="85"/>
      <c r="B41" s="86"/>
      <c r="C41" s="21" t="s">
        <v>698</v>
      </c>
    </row>
    <row r="42" spans="1:3" x14ac:dyDescent="0.2">
      <c r="A42" s="85"/>
      <c r="B42" s="86"/>
      <c r="C42" s="21" t="s">
        <v>699</v>
      </c>
    </row>
    <row r="43" spans="1:3" x14ac:dyDescent="0.2">
      <c r="A43" s="85"/>
      <c r="B43" s="86"/>
      <c r="C43" s="22" t="s">
        <v>472</v>
      </c>
    </row>
    <row r="44" spans="1:3" x14ac:dyDescent="0.2">
      <c r="A44" s="85"/>
      <c r="B44" s="86"/>
    </row>
    <row r="45" spans="1:3" x14ac:dyDescent="0.2">
      <c r="A45" s="85" t="s">
        <v>385</v>
      </c>
      <c r="B45" s="88" t="s">
        <v>470</v>
      </c>
      <c r="C45" s="20" t="s">
        <v>643</v>
      </c>
    </row>
    <row r="46" spans="1:3" x14ac:dyDescent="0.2">
      <c r="A46" s="85"/>
      <c r="B46" s="88"/>
      <c r="C46" s="16" t="s">
        <v>465</v>
      </c>
    </row>
    <row r="47" spans="1:3" x14ac:dyDescent="0.2">
      <c r="A47" s="85"/>
      <c r="B47" s="88"/>
      <c r="C47" s="16"/>
    </row>
    <row r="48" spans="1:3" x14ac:dyDescent="0.2">
      <c r="A48" s="85"/>
      <c r="B48" s="88"/>
      <c r="C48" s="17" t="s">
        <v>700</v>
      </c>
    </row>
    <row r="49" spans="1:3" x14ac:dyDescent="0.2">
      <c r="A49" s="85"/>
      <c r="B49" s="88"/>
      <c r="C49" s="22" t="s">
        <v>640</v>
      </c>
    </row>
    <row r="50" spans="1:3" x14ac:dyDescent="0.2">
      <c r="A50" s="85"/>
      <c r="B50" s="88"/>
      <c r="C50" s="21" t="s">
        <v>701</v>
      </c>
    </row>
    <row r="51" spans="1:3" x14ac:dyDescent="0.2">
      <c r="A51" s="85"/>
      <c r="B51" s="88"/>
      <c r="C51" s="21" t="s">
        <v>702</v>
      </c>
    </row>
    <row r="52" spans="1:3" x14ac:dyDescent="0.2">
      <c r="A52" s="85"/>
      <c r="B52" s="88"/>
      <c r="C52" s="21" t="s">
        <v>703</v>
      </c>
    </row>
    <row r="53" spans="1:3" x14ac:dyDescent="0.2">
      <c r="A53" s="85"/>
      <c r="B53" s="88"/>
      <c r="C53" s="22" t="s">
        <v>472</v>
      </c>
    </row>
    <row r="54" spans="1:3" x14ac:dyDescent="0.2">
      <c r="A54" s="85"/>
      <c r="B54" s="88"/>
    </row>
    <row r="55" spans="1:3" x14ac:dyDescent="0.2">
      <c r="A55" s="85" t="s">
        <v>387</v>
      </c>
      <c r="B55" s="86" t="s">
        <v>644</v>
      </c>
      <c r="C55" s="20" t="s">
        <v>645</v>
      </c>
    </row>
    <row r="56" spans="1:3" x14ac:dyDescent="0.2">
      <c r="A56" s="85"/>
      <c r="B56" s="86"/>
      <c r="C56" s="16" t="s">
        <v>465</v>
      </c>
    </row>
    <row r="57" spans="1:3" x14ac:dyDescent="0.2">
      <c r="A57" s="85"/>
      <c r="B57" s="86"/>
      <c r="C57" s="16"/>
    </row>
    <row r="58" spans="1:3" x14ac:dyDescent="0.2">
      <c r="A58" s="85"/>
      <c r="B58" s="86"/>
      <c r="C58" s="17" t="s">
        <v>704</v>
      </c>
    </row>
    <row r="59" spans="1:3" x14ac:dyDescent="0.2">
      <c r="A59" s="85"/>
      <c r="B59" s="86"/>
    </row>
    <row r="60" spans="1:3" x14ac:dyDescent="0.2">
      <c r="A60" s="85" t="s">
        <v>388</v>
      </c>
      <c r="B60" s="86" t="s">
        <v>464</v>
      </c>
      <c r="C60" s="19" t="s">
        <v>705</v>
      </c>
    </row>
    <row r="61" spans="1:3" x14ac:dyDescent="0.2">
      <c r="A61" s="85"/>
      <c r="B61" s="86"/>
      <c r="C61" s="16" t="s">
        <v>465</v>
      </c>
    </row>
    <row r="62" spans="1:3" x14ac:dyDescent="0.2">
      <c r="A62" s="85"/>
      <c r="B62" s="86"/>
      <c r="C62" s="16"/>
    </row>
    <row r="63" spans="1:3" x14ac:dyDescent="0.2">
      <c r="A63" s="85"/>
      <c r="B63" s="86"/>
      <c r="C63" s="17" t="s">
        <v>706</v>
      </c>
    </row>
    <row r="64" spans="1:3" x14ac:dyDescent="0.2">
      <c r="A64" s="85"/>
      <c r="B64" s="86"/>
    </row>
    <row r="65" spans="1:3" ht="30" x14ac:dyDescent="0.2">
      <c r="A65" s="85" t="s">
        <v>646</v>
      </c>
      <c r="B65" s="86" t="s">
        <v>466</v>
      </c>
      <c r="C65" s="20" t="s">
        <v>647</v>
      </c>
    </row>
    <row r="66" spans="1:3" x14ac:dyDescent="0.2">
      <c r="A66" s="85"/>
      <c r="B66" s="86"/>
      <c r="C66" s="16" t="s">
        <v>465</v>
      </c>
    </row>
    <row r="67" spans="1:3" x14ac:dyDescent="0.2">
      <c r="A67" s="85"/>
      <c r="B67" s="86"/>
      <c r="C67" s="16"/>
    </row>
    <row r="68" spans="1:3" x14ac:dyDescent="0.2">
      <c r="A68" s="85"/>
      <c r="B68" s="86"/>
      <c r="C68" s="17" t="s">
        <v>707</v>
      </c>
    </row>
    <row r="69" spans="1:3" x14ac:dyDescent="0.2">
      <c r="A69" s="85"/>
      <c r="B69" s="86"/>
    </row>
    <row r="70" spans="1:3" x14ac:dyDescent="0.2">
      <c r="A70" s="14" t="s">
        <v>394</v>
      </c>
      <c r="B70" s="9" t="s">
        <v>633</v>
      </c>
      <c r="C70" s="20" t="s">
        <v>648</v>
      </c>
    </row>
    <row r="71" spans="1:3" ht="45" x14ac:dyDescent="0.2">
      <c r="A71" s="85" t="s">
        <v>398</v>
      </c>
      <c r="B71" s="86" t="s">
        <v>480</v>
      </c>
      <c r="C71" s="20" t="s">
        <v>649</v>
      </c>
    </row>
    <row r="72" spans="1:3" x14ac:dyDescent="0.2">
      <c r="A72" s="85"/>
      <c r="B72" s="86"/>
      <c r="C72" s="16" t="s">
        <v>465</v>
      </c>
    </row>
    <row r="73" spans="1:3" x14ac:dyDescent="0.2">
      <c r="A73" s="85"/>
      <c r="B73" s="86"/>
      <c r="C73" s="16"/>
    </row>
    <row r="74" spans="1:3" x14ac:dyDescent="0.2">
      <c r="A74" s="85"/>
      <c r="B74" s="86"/>
      <c r="C74" s="17" t="s">
        <v>708</v>
      </c>
    </row>
    <row r="75" spans="1:3" x14ac:dyDescent="0.2">
      <c r="A75" s="85"/>
      <c r="B75" s="86"/>
    </row>
    <row r="76" spans="1:3" x14ac:dyDescent="0.2">
      <c r="A76" s="85" t="s">
        <v>397</v>
      </c>
      <c r="B76" s="86" t="s">
        <v>466</v>
      </c>
      <c r="C76" s="20" t="s">
        <v>650</v>
      </c>
    </row>
    <row r="77" spans="1:3" x14ac:dyDescent="0.2">
      <c r="A77" s="85"/>
      <c r="B77" s="86"/>
      <c r="C77" s="16" t="s">
        <v>465</v>
      </c>
    </row>
    <row r="78" spans="1:3" x14ac:dyDescent="0.2">
      <c r="A78" s="85"/>
      <c r="B78" s="86"/>
      <c r="C78" s="16"/>
    </row>
    <row r="79" spans="1:3" x14ac:dyDescent="0.2">
      <c r="A79" s="85"/>
      <c r="B79" s="86"/>
      <c r="C79" s="17" t="s">
        <v>709</v>
      </c>
    </row>
    <row r="80" spans="1:3" x14ac:dyDescent="0.2">
      <c r="A80" s="85"/>
      <c r="B80" s="86"/>
    </row>
    <row r="81" spans="1:3" x14ac:dyDescent="0.2">
      <c r="A81" s="85" t="s">
        <v>399</v>
      </c>
      <c r="B81" s="86" t="s">
        <v>466</v>
      </c>
      <c r="C81" s="19" t="s">
        <v>710</v>
      </c>
    </row>
    <row r="82" spans="1:3" x14ac:dyDescent="0.2">
      <c r="A82" s="85"/>
      <c r="B82" s="86"/>
      <c r="C82" s="16" t="s">
        <v>465</v>
      </c>
    </row>
    <row r="83" spans="1:3" x14ac:dyDescent="0.2">
      <c r="A83" s="85"/>
      <c r="B83" s="86"/>
      <c r="C83" s="16"/>
    </row>
    <row r="84" spans="1:3" x14ac:dyDescent="0.2">
      <c r="A84" s="85"/>
      <c r="B84" s="86"/>
      <c r="C84" s="17" t="s">
        <v>711</v>
      </c>
    </row>
    <row r="85" spans="1:3" x14ac:dyDescent="0.2">
      <c r="A85" s="85"/>
      <c r="B85" s="86"/>
    </row>
    <row r="86" spans="1:3" x14ac:dyDescent="0.2">
      <c r="A86" s="85" t="s">
        <v>401</v>
      </c>
      <c r="B86" s="86" t="s">
        <v>480</v>
      </c>
      <c r="C86" s="19" t="s">
        <v>712</v>
      </c>
    </row>
    <row r="87" spans="1:3" x14ac:dyDescent="0.2">
      <c r="A87" s="85"/>
      <c r="B87" s="86"/>
      <c r="C87" s="16" t="s">
        <v>465</v>
      </c>
    </row>
    <row r="88" spans="1:3" x14ac:dyDescent="0.2">
      <c r="A88" s="85"/>
      <c r="B88" s="86"/>
      <c r="C88" s="16"/>
    </row>
    <row r="89" spans="1:3" x14ac:dyDescent="0.2">
      <c r="A89" s="85"/>
      <c r="B89" s="86"/>
      <c r="C89" s="17" t="s">
        <v>713</v>
      </c>
    </row>
    <row r="90" spans="1:3" x14ac:dyDescent="0.2">
      <c r="A90" s="85"/>
      <c r="B90" s="86"/>
    </row>
    <row r="91" spans="1:3" x14ac:dyDescent="0.2">
      <c r="A91" s="85" t="s">
        <v>400</v>
      </c>
      <c r="B91" s="86" t="s">
        <v>466</v>
      </c>
      <c r="C91" s="19" t="s">
        <v>714</v>
      </c>
    </row>
    <row r="92" spans="1:3" x14ac:dyDescent="0.2">
      <c r="A92" s="85"/>
      <c r="B92" s="86"/>
      <c r="C92" s="16" t="s">
        <v>465</v>
      </c>
    </row>
    <row r="93" spans="1:3" x14ac:dyDescent="0.2">
      <c r="A93" s="85"/>
      <c r="B93" s="86"/>
      <c r="C93" s="16"/>
    </row>
    <row r="94" spans="1:3" x14ac:dyDescent="0.2">
      <c r="A94" s="85"/>
      <c r="B94" s="86"/>
      <c r="C94" s="17" t="s">
        <v>715</v>
      </c>
    </row>
    <row r="95" spans="1:3" x14ac:dyDescent="0.2">
      <c r="A95" s="85"/>
      <c r="B95" s="86"/>
    </row>
    <row r="96" spans="1:3" ht="29" x14ac:dyDescent="0.2">
      <c r="A96" s="85" t="s">
        <v>403</v>
      </c>
      <c r="B96" s="86" t="s">
        <v>480</v>
      </c>
      <c r="C96" s="19" t="s">
        <v>716</v>
      </c>
    </row>
    <row r="97" spans="1:3" x14ac:dyDescent="0.2">
      <c r="A97" s="85"/>
      <c r="B97" s="86"/>
      <c r="C97" s="16" t="s">
        <v>465</v>
      </c>
    </row>
    <row r="98" spans="1:3" x14ac:dyDescent="0.2">
      <c r="A98" s="85"/>
      <c r="B98" s="86"/>
      <c r="C98" s="16"/>
    </row>
    <row r="99" spans="1:3" x14ac:dyDescent="0.2">
      <c r="A99" s="85"/>
      <c r="B99" s="86"/>
      <c r="C99" s="17" t="s">
        <v>717</v>
      </c>
    </row>
    <row r="100" spans="1:3" x14ac:dyDescent="0.2">
      <c r="A100" s="85"/>
      <c r="B100" s="86"/>
    </row>
    <row r="101" spans="1:3" ht="29" x14ac:dyDescent="0.2">
      <c r="A101" s="85" t="s">
        <v>402</v>
      </c>
      <c r="B101" s="86" t="s">
        <v>466</v>
      </c>
      <c r="C101" s="19" t="s">
        <v>718</v>
      </c>
    </row>
    <row r="102" spans="1:3" x14ac:dyDescent="0.2">
      <c r="A102" s="85"/>
      <c r="B102" s="86"/>
      <c r="C102" s="16" t="s">
        <v>465</v>
      </c>
    </row>
    <row r="103" spans="1:3" x14ac:dyDescent="0.2">
      <c r="A103" s="85"/>
      <c r="B103" s="86"/>
      <c r="C103" s="16"/>
    </row>
    <row r="104" spans="1:3" x14ac:dyDescent="0.2">
      <c r="A104" s="85"/>
      <c r="B104" s="86"/>
      <c r="C104" s="17" t="s">
        <v>719</v>
      </c>
    </row>
    <row r="105" spans="1:3" x14ac:dyDescent="0.2">
      <c r="A105" s="85"/>
      <c r="B105" s="86"/>
    </row>
    <row r="106" spans="1:3" ht="30" x14ac:dyDescent="0.2">
      <c r="A106" s="85" t="s">
        <v>408</v>
      </c>
      <c r="B106" s="86" t="s">
        <v>466</v>
      </c>
      <c r="C106" s="20" t="s">
        <v>651</v>
      </c>
    </row>
    <row r="107" spans="1:3" x14ac:dyDescent="0.2">
      <c r="A107" s="85"/>
      <c r="B107" s="86"/>
      <c r="C107" s="16" t="s">
        <v>465</v>
      </c>
    </row>
    <row r="108" spans="1:3" x14ac:dyDescent="0.2">
      <c r="A108" s="85"/>
      <c r="B108" s="86"/>
      <c r="C108" s="16"/>
    </row>
    <row r="109" spans="1:3" x14ac:dyDescent="0.2">
      <c r="A109" s="85"/>
      <c r="B109" s="86"/>
      <c r="C109" s="17" t="s">
        <v>561</v>
      </c>
    </row>
    <row r="110" spans="1:3" x14ac:dyDescent="0.2">
      <c r="A110" s="85"/>
      <c r="B110" s="86"/>
    </row>
    <row r="111" spans="1:3" x14ac:dyDescent="0.2">
      <c r="A111" s="85" t="s">
        <v>418</v>
      </c>
      <c r="B111" s="88" t="s">
        <v>652</v>
      </c>
      <c r="C111" s="20" t="s">
        <v>653</v>
      </c>
    </row>
    <row r="112" spans="1:3" x14ac:dyDescent="0.2">
      <c r="A112" s="85"/>
      <c r="B112" s="88"/>
      <c r="C112" s="16" t="s">
        <v>465</v>
      </c>
    </row>
    <row r="113" spans="1:3" x14ac:dyDescent="0.2">
      <c r="A113" s="85"/>
      <c r="B113" s="88"/>
      <c r="C113" s="16"/>
    </row>
    <row r="114" spans="1:3" x14ac:dyDescent="0.2">
      <c r="A114" s="85"/>
      <c r="B114" s="88"/>
      <c r="C114" s="17" t="s">
        <v>720</v>
      </c>
    </row>
    <row r="115" spans="1:3" x14ac:dyDescent="0.2">
      <c r="A115" s="85"/>
      <c r="B115" s="88"/>
      <c r="C115" s="22" t="s">
        <v>640</v>
      </c>
    </row>
    <row r="116" spans="1:3" x14ac:dyDescent="0.2">
      <c r="A116" s="85"/>
      <c r="B116" s="88"/>
      <c r="C116" s="21" t="s">
        <v>721</v>
      </c>
    </row>
    <row r="117" spans="1:3" x14ac:dyDescent="0.2">
      <c r="A117" s="85"/>
      <c r="B117" s="88"/>
      <c r="C117" s="21" t="s">
        <v>722</v>
      </c>
    </row>
    <row r="118" spans="1:3" x14ac:dyDescent="0.2">
      <c r="A118" s="85"/>
      <c r="B118" s="88"/>
      <c r="C118" s="21" t="s">
        <v>683</v>
      </c>
    </row>
    <row r="119" spans="1:3" x14ac:dyDescent="0.2">
      <c r="A119" s="85"/>
      <c r="B119" s="88"/>
      <c r="C119" s="21" t="s">
        <v>723</v>
      </c>
    </row>
    <row r="120" spans="1:3" x14ac:dyDescent="0.2">
      <c r="A120" s="85"/>
      <c r="B120" s="88"/>
      <c r="C120" s="21" t="s">
        <v>724</v>
      </c>
    </row>
    <row r="121" spans="1:3" x14ac:dyDescent="0.2">
      <c r="A121" s="85"/>
      <c r="B121" s="88"/>
      <c r="C121" s="21" t="s">
        <v>725</v>
      </c>
    </row>
    <row r="122" spans="1:3" x14ac:dyDescent="0.2">
      <c r="A122" s="85"/>
      <c r="B122" s="88"/>
      <c r="C122" s="21" t="s">
        <v>726</v>
      </c>
    </row>
    <row r="123" spans="1:3" x14ac:dyDescent="0.2">
      <c r="A123" s="85"/>
      <c r="B123" s="88"/>
      <c r="C123" s="21" t="s">
        <v>727</v>
      </c>
    </row>
    <row r="124" spans="1:3" x14ac:dyDescent="0.2">
      <c r="A124" s="85"/>
      <c r="B124" s="88"/>
      <c r="C124" s="21" t="s">
        <v>728</v>
      </c>
    </row>
    <row r="125" spans="1:3" x14ac:dyDescent="0.2">
      <c r="A125" s="85"/>
      <c r="B125" s="88"/>
      <c r="C125" s="21" t="s">
        <v>729</v>
      </c>
    </row>
    <row r="126" spans="1:3" x14ac:dyDescent="0.2">
      <c r="A126" s="85"/>
      <c r="B126" s="88"/>
      <c r="C126" s="21" t="s">
        <v>730</v>
      </c>
    </row>
    <row r="127" spans="1:3" x14ac:dyDescent="0.2">
      <c r="A127" s="85"/>
      <c r="B127" s="88"/>
      <c r="C127" s="21" t="s">
        <v>607</v>
      </c>
    </row>
    <row r="128" spans="1:3" x14ac:dyDescent="0.2">
      <c r="A128" s="85"/>
      <c r="B128" s="88"/>
      <c r="C128" s="21" t="s">
        <v>731</v>
      </c>
    </row>
    <row r="129" spans="1:3" x14ac:dyDescent="0.2">
      <c r="A129" s="85"/>
      <c r="B129" s="88"/>
      <c r="C129" s="21" t="s">
        <v>732</v>
      </c>
    </row>
    <row r="130" spans="1:3" x14ac:dyDescent="0.2">
      <c r="A130" s="85"/>
      <c r="B130" s="88"/>
      <c r="C130" s="21" t="s">
        <v>733</v>
      </c>
    </row>
    <row r="131" spans="1:3" x14ac:dyDescent="0.2">
      <c r="A131" s="85"/>
      <c r="B131" s="88"/>
      <c r="C131" s="21" t="s">
        <v>734</v>
      </c>
    </row>
    <row r="132" spans="1:3" x14ac:dyDescent="0.2">
      <c r="A132" s="85"/>
      <c r="B132" s="88"/>
      <c r="C132" s="21" t="s">
        <v>735</v>
      </c>
    </row>
    <row r="133" spans="1:3" x14ac:dyDescent="0.2">
      <c r="A133" s="85"/>
      <c r="B133" s="88"/>
      <c r="C133" s="21" t="s">
        <v>736</v>
      </c>
    </row>
    <row r="134" spans="1:3" x14ac:dyDescent="0.2">
      <c r="A134" s="85"/>
      <c r="B134" s="88"/>
      <c r="C134" s="21" t="s">
        <v>737</v>
      </c>
    </row>
    <row r="135" spans="1:3" x14ac:dyDescent="0.2">
      <c r="A135" s="85"/>
      <c r="B135" s="88"/>
      <c r="C135" s="22" t="s">
        <v>472</v>
      </c>
    </row>
    <row r="136" spans="1:3" x14ac:dyDescent="0.2">
      <c r="A136" s="85"/>
      <c r="B136" s="88"/>
    </row>
    <row r="137" spans="1:3" ht="29" x14ac:dyDescent="0.2">
      <c r="A137" s="85" t="s">
        <v>419</v>
      </c>
      <c r="B137" s="86" t="s">
        <v>464</v>
      </c>
      <c r="C137" s="19" t="s">
        <v>738</v>
      </c>
    </row>
    <row r="138" spans="1:3" x14ac:dyDescent="0.2">
      <c r="A138" s="85"/>
      <c r="B138" s="86"/>
      <c r="C138" s="16" t="s">
        <v>465</v>
      </c>
    </row>
    <row r="139" spans="1:3" x14ac:dyDescent="0.2">
      <c r="A139" s="85"/>
      <c r="B139" s="86"/>
      <c r="C139" s="16"/>
    </row>
    <row r="140" spans="1:3" x14ac:dyDescent="0.2">
      <c r="A140" s="85"/>
      <c r="B140" s="86"/>
      <c r="C140" s="17" t="s">
        <v>739</v>
      </c>
    </row>
    <row r="141" spans="1:3" x14ac:dyDescent="0.2">
      <c r="A141" s="85"/>
      <c r="B141" s="86"/>
    </row>
    <row r="142" spans="1:3" x14ac:dyDescent="0.2">
      <c r="A142" s="85" t="s">
        <v>654</v>
      </c>
      <c r="B142" s="86" t="s">
        <v>480</v>
      </c>
      <c r="C142" s="16" t="s">
        <v>655</v>
      </c>
    </row>
    <row r="143" spans="1:3" x14ac:dyDescent="0.2">
      <c r="A143" s="85"/>
      <c r="B143" s="86"/>
      <c r="C143" s="16" t="s">
        <v>465</v>
      </c>
    </row>
    <row r="144" spans="1:3" x14ac:dyDescent="0.2">
      <c r="A144" s="85"/>
      <c r="B144" s="86"/>
      <c r="C144" s="16"/>
    </row>
    <row r="145" spans="1:3" x14ac:dyDescent="0.2">
      <c r="A145" s="85"/>
      <c r="B145" s="86"/>
      <c r="C145" s="17" t="s">
        <v>740</v>
      </c>
    </row>
    <row r="146" spans="1:3" x14ac:dyDescent="0.2">
      <c r="A146" s="85"/>
      <c r="B146" s="86"/>
    </row>
    <row r="147" spans="1:3" x14ac:dyDescent="0.2">
      <c r="A147" s="85" t="s">
        <v>656</v>
      </c>
      <c r="B147" s="86" t="s">
        <v>466</v>
      </c>
      <c r="C147" s="16" t="s">
        <v>657</v>
      </c>
    </row>
    <row r="148" spans="1:3" x14ac:dyDescent="0.2">
      <c r="A148" s="85"/>
      <c r="B148" s="86"/>
      <c r="C148" s="16" t="s">
        <v>465</v>
      </c>
    </row>
    <row r="149" spans="1:3" x14ac:dyDescent="0.2">
      <c r="A149" s="85"/>
      <c r="B149" s="86"/>
      <c r="C149" s="16"/>
    </row>
    <row r="150" spans="1:3" x14ac:dyDescent="0.2">
      <c r="A150" s="85"/>
      <c r="B150" s="86"/>
      <c r="C150" s="17" t="s">
        <v>741</v>
      </c>
    </row>
    <row r="151" spans="1:3" x14ac:dyDescent="0.2">
      <c r="A151" s="85"/>
      <c r="B151" s="86"/>
    </row>
    <row r="152" spans="1:3" x14ac:dyDescent="0.2">
      <c r="A152" s="14" t="s">
        <v>658</v>
      </c>
      <c r="B152" s="11" t="s">
        <v>659</v>
      </c>
      <c r="C152" s="16" t="s">
        <v>660</v>
      </c>
    </row>
    <row r="153" spans="1:3" x14ac:dyDescent="0.2">
      <c r="A153" s="85" t="s">
        <v>661</v>
      </c>
      <c r="B153" s="86" t="s">
        <v>633</v>
      </c>
      <c r="C153" s="16" t="s">
        <v>662</v>
      </c>
    </row>
    <row r="154" spans="1:3" x14ac:dyDescent="0.2">
      <c r="A154" s="85"/>
      <c r="B154" s="86"/>
      <c r="C154" s="16" t="s">
        <v>465</v>
      </c>
    </row>
    <row r="155" spans="1:3" x14ac:dyDescent="0.2">
      <c r="A155" s="85"/>
      <c r="B155" s="86"/>
      <c r="C155" s="16"/>
    </row>
    <row r="156" spans="1:3" x14ac:dyDescent="0.2">
      <c r="A156" s="85"/>
      <c r="B156" s="86"/>
      <c r="C156" s="17" t="s">
        <v>742</v>
      </c>
    </row>
    <row r="157" spans="1:3" x14ac:dyDescent="0.2">
      <c r="A157" s="85"/>
      <c r="B157" s="86"/>
    </row>
    <row r="158" spans="1:3" x14ac:dyDescent="0.2">
      <c r="A158" s="85" t="s">
        <v>435</v>
      </c>
      <c r="B158" s="86" t="s">
        <v>473</v>
      </c>
      <c r="C158" s="16" t="s">
        <v>743</v>
      </c>
    </row>
    <row r="159" spans="1:3" x14ac:dyDescent="0.2">
      <c r="A159" s="85"/>
      <c r="B159" s="86"/>
      <c r="C159" s="16" t="s">
        <v>465</v>
      </c>
    </row>
    <row r="160" spans="1:3" x14ac:dyDescent="0.2">
      <c r="A160" s="85"/>
      <c r="B160" s="86"/>
      <c r="C160" s="16"/>
    </row>
    <row r="161" spans="1:3" x14ac:dyDescent="0.2">
      <c r="A161" s="85"/>
      <c r="B161" s="86"/>
      <c r="C161" s="17" t="s">
        <v>744</v>
      </c>
    </row>
    <row r="162" spans="1:3" x14ac:dyDescent="0.2">
      <c r="A162" s="85"/>
      <c r="B162" s="86"/>
    </row>
    <row r="163" spans="1:3" x14ac:dyDescent="0.2">
      <c r="A163" s="85" t="s">
        <v>437</v>
      </c>
      <c r="B163" s="86" t="s">
        <v>464</v>
      </c>
      <c r="C163" s="19" t="s">
        <v>745</v>
      </c>
    </row>
    <row r="164" spans="1:3" x14ac:dyDescent="0.2">
      <c r="A164" s="85"/>
      <c r="B164" s="86"/>
      <c r="C164" s="16" t="s">
        <v>465</v>
      </c>
    </row>
    <row r="165" spans="1:3" x14ac:dyDescent="0.2">
      <c r="A165" s="85"/>
      <c r="B165" s="86"/>
      <c r="C165" s="16"/>
    </row>
    <row r="166" spans="1:3" x14ac:dyDescent="0.2">
      <c r="A166" s="85"/>
      <c r="B166" s="86"/>
      <c r="C166" s="17" t="s">
        <v>746</v>
      </c>
    </row>
    <row r="167" spans="1:3" x14ac:dyDescent="0.2">
      <c r="A167" s="85"/>
      <c r="B167" s="86"/>
    </row>
    <row r="168" spans="1:3" ht="44" x14ac:dyDescent="0.2">
      <c r="A168" s="14" t="s">
        <v>436</v>
      </c>
      <c r="B168" s="11" t="s">
        <v>659</v>
      </c>
      <c r="C168" s="16" t="s">
        <v>747</v>
      </c>
    </row>
    <row r="169" spans="1:3" x14ac:dyDescent="0.2">
      <c r="A169" s="85" t="s">
        <v>444</v>
      </c>
      <c r="B169" s="86" t="s">
        <v>466</v>
      </c>
      <c r="C169" s="16" t="s">
        <v>748</v>
      </c>
    </row>
    <row r="170" spans="1:3" x14ac:dyDescent="0.2">
      <c r="A170" s="85"/>
      <c r="B170" s="86"/>
      <c r="C170" s="16" t="s">
        <v>465</v>
      </c>
    </row>
    <row r="171" spans="1:3" x14ac:dyDescent="0.2">
      <c r="A171" s="85"/>
      <c r="B171" s="86"/>
      <c r="C171" s="16"/>
    </row>
    <row r="172" spans="1:3" ht="30" x14ac:dyDescent="0.2">
      <c r="A172" s="85"/>
      <c r="B172" s="86"/>
      <c r="C172" s="17" t="s">
        <v>749</v>
      </c>
    </row>
    <row r="173" spans="1:3" x14ac:dyDescent="0.2">
      <c r="A173" s="85"/>
      <c r="B173" s="86"/>
      <c r="C173" s="21" t="s">
        <v>663</v>
      </c>
    </row>
    <row r="174" spans="1:3" x14ac:dyDescent="0.2">
      <c r="A174" s="85"/>
      <c r="B174" s="86"/>
    </row>
    <row r="175" spans="1:3" x14ac:dyDescent="0.2">
      <c r="A175" s="85" t="s">
        <v>446</v>
      </c>
      <c r="B175" s="86" t="s">
        <v>466</v>
      </c>
      <c r="C175" s="20" t="s">
        <v>664</v>
      </c>
    </row>
    <row r="176" spans="1:3" x14ac:dyDescent="0.2">
      <c r="A176" s="85"/>
      <c r="B176" s="86"/>
      <c r="C176" s="16" t="s">
        <v>465</v>
      </c>
    </row>
    <row r="177" spans="1:3" x14ac:dyDescent="0.2">
      <c r="A177" s="85"/>
      <c r="B177" s="86"/>
      <c r="C177" s="16"/>
    </row>
    <row r="178" spans="1:3" x14ac:dyDescent="0.2">
      <c r="A178" s="85"/>
      <c r="B178" s="86"/>
      <c r="C178" s="17" t="s">
        <v>750</v>
      </c>
    </row>
    <row r="179" spans="1:3" x14ac:dyDescent="0.2">
      <c r="A179" s="85"/>
      <c r="B179" s="86"/>
    </row>
    <row r="180" spans="1:3" ht="45" x14ac:dyDescent="0.2">
      <c r="A180" s="85" t="s">
        <v>449</v>
      </c>
      <c r="B180" s="86" t="s">
        <v>464</v>
      </c>
      <c r="C180" s="16" t="s">
        <v>751</v>
      </c>
    </row>
    <row r="181" spans="1:3" ht="30" x14ac:dyDescent="0.2">
      <c r="A181" s="85"/>
      <c r="B181" s="86"/>
      <c r="C181" s="16" t="s">
        <v>752</v>
      </c>
    </row>
    <row r="182" spans="1:3" x14ac:dyDescent="0.2">
      <c r="A182" s="85"/>
      <c r="B182" s="86"/>
      <c r="C182" s="16" t="s">
        <v>465</v>
      </c>
    </row>
    <row r="183" spans="1:3" x14ac:dyDescent="0.2">
      <c r="A183" s="85"/>
      <c r="B183" s="86"/>
      <c r="C183" s="16"/>
    </row>
    <row r="184" spans="1:3" x14ac:dyDescent="0.2">
      <c r="A184" s="85"/>
      <c r="B184" s="86"/>
      <c r="C184" s="17" t="s">
        <v>753</v>
      </c>
    </row>
    <row r="185" spans="1:3" x14ac:dyDescent="0.2">
      <c r="A185" s="85"/>
      <c r="B185" s="86"/>
    </row>
    <row r="186" spans="1:3" x14ac:dyDescent="0.2">
      <c r="A186" s="85" t="s">
        <v>454</v>
      </c>
      <c r="B186" s="88" t="s">
        <v>631</v>
      </c>
      <c r="C186" s="20" t="s">
        <v>665</v>
      </c>
    </row>
    <row r="187" spans="1:3" x14ac:dyDescent="0.2">
      <c r="A187" s="85"/>
      <c r="B187" s="88"/>
      <c r="C187" s="16" t="s">
        <v>465</v>
      </c>
    </row>
    <row r="188" spans="1:3" x14ac:dyDescent="0.2">
      <c r="A188" s="85"/>
      <c r="B188" s="88"/>
      <c r="C188" s="16"/>
    </row>
    <row r="189" spans="1:3" ht="180" x14ac:dyDescent="0.2">
      <c r="A189" s="85"/>
      <c r="B189" s="88"/>
      <c r="C189" s="17" t="s">
        <v>754</v>
      </c>
    </row>
    <row r="190" spans="1:3" x14ac:dyDescent="0.2">
      <c r="A190" s="85"/>
      <c r="B190" s="88"/>
    </row>
    <row r="191" spans="1:3" x14ac:dyDescent="0.2">
      <c r="A191" s="85" t="s">
        <v>666</v>
      </c>
      <c r="B191" s="86" t="s">
        <v>464</v>
      </c>
      <c r="C191" s="20" t="s">
        <v>667</v>
      </c>
    </row>
    <row r="192" spans="1:3" x14ac:dyDescent="0.2">
      <c r="A192" s="85"/>
      <c r="B192" s="86"/>
      <c r="C192" s="16" t="s">
        <v>465</v>
      </c>
    </row>
    <row r="193" spans="1:3" x14ac:dyDescent="0.2">
      <c r="A193" s="85"/>
      <c r="B193" s="86"/>
      <c r="C193" s="16"/>
    </row>
    <row r="194" spans="1:3" x14ac:dyDescent="0.2">
      <c r="A194" s="85"/>
      <c r="B194" s="86"/>
      <c r="C194" s="17" t="s">
        <v>755</v>
      </c>
    </row>
    <row r="195" spans="1:3" x14ac:dyDescent="0.2">
      <c r="A195" s="85"/>
      <c r="B195" s="86"/>
    </row>
    <row r="196" spans="1:3" x14ac:dyDescent="0.2">
      <c r="A196" s="85" t="s">
        <v>517</v>
      </c>
      <c r="B196" s="86" t="s">
        <v>668</v>
      </c>
      <c r="C196" s="20" t="s">
        <v>669</v>
      </c>
    </row>
    <row r="197" spans="1:3" x14ac:dyDescent="0.2">
      <c r="A197" s="85"/>
      <c r="B197" s="86"/>
      <c r="C197" s="16" t="s">
        <v>670</v>
      </c>
    </row>
    <row r="198" spans="1:3" x14ac:dyDescent="0.2">
      <c r="A198" s="85"/>
      <c r="B198" s="86"/>
      <c r="C198" s="16" t="s">
        <v>671</v>
      </c>
    </row>
    <row r="199" spans="1:3" x14ac:dyDescent="0.2">
      <c r="A199" s="85"/>
      <c r="B199" s="86"/>
      <c r="C199" s="16" t="s">
        <v>465</v>
      </c>
    </row>
    <row r="200" spans="1:3" x14ac:dyDescent="0.2">
      <c r="A200" s="85"/>
      <c r="B200" s="86"/>
      <c r="C200" s="16"/>
    </row>
    <row r="201" spans="1:3" x14ac:dyDescent="0.2">
      <c r="A201" s="85"/>
      <c r="B201" s="86"/>
      <c r="C201" s="17" t="s">
        <v>756</v>
      </c>
    </row>
    <row r="202" spans="1:3" x14ac:dyDescent="0.2">
      <c r="A202" s="85"/>
      <c r="B202" s="86"/>
    </row>
    <row r="203" spans="1:3" x14ac:dyDescent="0.2">
      <c r="A203" s="85" t="s">
        <v>519</v>
      </c>
      <c r="B203" s="86" t="s">
        <v>466</v>
      </c>
      <c r="C203" s="16" t="s">
        <v>520</v>
      </c>
    </row>
    <row r="204" spans="1:3" x14ac:dyDescent="0.2">
      <c r="A204" s="85"/>
      <c r="B204" s="86"/>
      <c r="C204" s="16" t="s">
        <v>465</v>
      </c>
    </row>
    <row r="205" spans="1:3" x14ac:dyDescent="0.2">
      <c r="A205" s="85"/>
      <c r="B205" s="86"/>
      <c r="C205" s="16"/>
    </row>
    <row r="206" spans="1:3" x14ac:dyDescent="0.2">
      <c r="A206" s="85"/>
      <c r="B206" s="86"/>
      <c r="C206" s="17" t="s">
        <v>757</v>
      </c>
    </row>
    <row r="207" spans="1:3" x14ac:dyDescent="0.2">
      <c r="A207" s="85"/>
      <c r="B207" s="86"/>
    </row>
    <row r="208" spans="1:3" x14ac:dyDescent="0.2">
      <c r="A208" s="9" t="s">
        <v>672</v>
      </c>
    </row>
    <row r="209" spans="1:3" x14ac:dyDescent="0.2">
      <c r="A209" s="9" t="s">
        <v>673</v>
      </c>
    </row>
    <row r="210" spans="1:3" x14ac:dyDescent="0.2">
      <c r="A210" s="9"/>
    </row>
    <row r="211" spans="1:3" x14ac:dyDescent="0.2">
      <c r="A211" s="10" t="s">
        <v>758</v>
      </c>
    </row>
    <row r="213" spans="1:3" x14ac:dyDescent="0.2">
      <c r="A213" s="9" t="s">
        <v>674</v>
      </c>
    </row>
    <row r="214" spans="1:3" x14ac:dyDescent="0.2">
      <c r="A214" s="14" t="s">
        <v>461</v>
      </c>
      <c r="B214" s="14" t="s">
        <v>462</v>
      </c>
      <c r="C214" s="23" t="s">
        <v>463</v>
      </c>
    </row>
    <row r="215" spans="1:3" x14ac:dyDescent="0.2">
      <c r="A215" s="85" t="s">
        <v>398</v>
      </c>
      <c r="B215" s="86" t="s">
        <v>480</v>
      </c>
      <c r="C215" s="16" t="s">
        <v>675</v>
      </c>
    </row>
    <row r="216" spans="1:3" x14ac:dyDescent="0.2">
      <c r="A216" s="85"/>
      <c r="B216" s="86"/>
      <c r="C216" s="16" t="s">
        <v>465</v>
      </c>
    </row>
    <row r="217" spans="1:3" x14ac:dyDescent="0.2">
      <c r="A217" s="85"/>
      <c r="B217" s="86"/>
      <c r="C217" s="16"/>
    </row>
    <row r="218" spans="1:3" x14ac:dyDescent="0.2">
      <c r="A218" s="85"/>
      <c r="B218" s="86"/>
      <c r="C218" s="17" t="s">
        <v>759</v>
      </c>
    </row>
    <row r="219" spans="1:3" x14ac:dyDescent="0.2">
      <c r="A219" s="85"/>
      <c r="B219" s="86"/>
    </row>
    <row r="220" spans="1:3" x14ac:dyDescent="0.2">
      <c r="A220" s="85" t="s">
        <v>397</v>
      </c>
      <c r="B220" s="86" t="s">
        <v>466</v>
      </c>
      <c r="C220" s="16" t="s">
        <v>676</v>
      </c>
    </row>
    <row r="221" spans="1:3" x14ac:dyDescent="0.2">
      <c r="A221" s="85"/>
      <c r="B221" s="86"/>
      <c r="C221" s="16" t="s">
        <v>465</v>
      </c>
    </row>
    <row r="222" spans="1:3" x14ac:dyDescent="0.2">
      <c r="A222" s="85"/>
      <c r="B222" s="86"/>
      <c r="C222" s="16"/>
    </row>
    <row r="223" spans="1:3" x14ac:dyDescent="0.2">
      <c r="A223" s="85"/>
      <c r="B223" s="86"/>
      <c r="C223" s="17" t="s">
        <v>760</v>
      </c>
    </row>
    <row r="224" spans="1:3" x14ac:dyDescent="0.2">
      <c r="A224" s="85"/>
      <c r="B224" s="86"/>
    </row>
    <row r="225" spans="1:3" x14ac:dyDescent="0.2">
      <c r="A225" s="85" t="s">
        <v>438</v>
      </c>
      <c r="B225" s="86" t="s">
        <v>466</v>
      </c>
      <c r="C225" s="16" t="s">
        <v>677</v>
      </c>
    </row>
    <row r="226" spans="1:3" x14ac:dyDescent="0.2">
      <c r="A226" s="85"/>
      <c r="B226" s="86"/>
      <c r="C226" s="16" t="s">
        <v>465</v>
      </c>
    </row>
    <row r="227" spans="1:3" x14ac:dyDescent="0.2">
      <c r="A227" s="85"/>
      <c r="B227" s="86"/>
      <c r="C227" s="16"/>
    </row>
    <row r="228" spans="1:3" x14ac:dyDescent="0.2">
      <c r="A228" s="85"/>
      <c r="B228" s="86"/>
      <c r="C228" s="17" t="s">
        <v>761</v>
      </c>
    </row>
    <row r="229" spans="1:3" x14ac:dyDescent="0.2">
      <c r="A229" s="85"/>
      <c r="B229" s="86"/>
    </row>
    <row r="230" spans="1:3" x14ac:dyDescent="0.2">
      <c r="A230" s="9" t="s">
        <v>638</v>
      </c>
    </row>
    <row r="231" spans="1:3" x14ac:dyDescent="0.2">
      <c r="A231" s="14" t="s">
        <v>461</v>
      </c>
      <c r="B231" s="14" t="s">
        <v>462</v>
      </c>
      <c r="C231" s="23" t="s">
        <v>463</v>
      </c>
    </row>
    <row r="232" spans="1:3" x14ac:dyDescent="0.2">
      <c r="A232" s="85" t="s">
        <v>379</v>
      </c>
      <c r="B232" s="86" t="s">
        <v>678</v>
      </c>
      <c r="C232" s="16" t="s">
        <v>679</v>
      </c>
    </row>
    <row r="233" spans="1:3" x14ac:dyDescent="0.2">
      <c r="A233" s="85"/>
      <c r="B233" s="86"/>
      <c r="C233" s="16" t="s">
        <v>465</v>
      </c>
    </row>
    <row r="234" spans="1:3" x14ac:dyDescent="0.2">
      <c r="A234" s="85"/>
      <c r="B234" s="86"/>
      <c r="C234" s="16"/>
    </row>
    <row r="235" spans="1:3" x14ac:dyDescent="0.2">
      <c r="A235" s="85"/>
      <c r="B235" s="86"/>
      <c r="C235" s="17" t="s">
        <v>762</v>
      </c>
    </row>
    <row r="236" spans="1:3" x14ac:dyDescent="0.2">
      <c r="A236" s="85"/>
      <c r="B236" s="86"/>
    </row>
    <row r="237" spans="1:3" x14ac:dyDescent="0.2">
      <c r="A237" s="85" t="s">
        <v>450</v>
      </c>
      <c r="B237" s="86" t="s">
        <v>466</v>
      </c>
      <c r="C237" s="16" t="s">
        <v>680</v>
      </c>
    </row>
    <row r="238" spans="1:3" x14ac:dyDescent="0.2">
      <c r="A238" s="85"/>
      <c r="B238" s="86"/>
      <c r="C238" s="16" t="s">
        <v>465</v>
      </c>
    </row>
    <row r="239" spans="1:3" x14ac:dyDescent="0.2">
      <c r="A239" s="85"/>
      <c r="B239" s="86"/>
      <c r="C239" s="16"/>
    </row>
    <row r="240" spans="1:3" x14ac:dyDescent="0.2">
      <c r="A240" s="85"/>
      <c r="B240" s="86"/>
      <c r="C240" s="17" t="s">
        <v>763</v>
      </c>
    </row>
    <row r="241" spans="1:2" x14ac:dyDescent="0.2">
      <c r="A241" s="85"/>
      <c r="B241" s="86"/>
    </row>
  </sheetData>
  <mergeCells count="70">
    <mergeCell ref="A232:A236"/>
    <mergeCell ref="B232:B236"/>
    <mergeCell ref="A237:A241"/>
    <mergeCell ref="B237:B241"/>
    <mergeCell ref="A215:A219"/>
    <mergeCell ref="B215:B219"/>
    <mergeCell ref="A220:A224"/>
    <mergeCell ref="B220:B224"/>
    <mergeCell ref="A225:A229"/>
    <mergeCell ref="B225:B229"/>
    <mergeCell ref="A191:A195"/>
    <mergeCell ref="B191:B195"/>
    <mergeCell ref="A196:A202"/>
    <mergeCell ref="B196:B202"/>
    <mergeCell ref="A203:A207"/>
    <mergeCell ref="B203:B207"/>
    <mergeCell ref="A175:A179"/>
    <mergeCell ref="B175:B179"/>
    <mergeCell ref="A180:A185"/>
    <mergeCell ref="B180:B185"/>
    <mergeCell ref="A186:A190"/>
    <mergeCell ref="B186:B190"/>
    <mergeCell ref="A158:A162"/>
    <mergeCell ref="B158:B162"/>
    <mergeCell ref="A163:A167"/>
    <mergeCell ref="B163:B167"/>
    <mergeCell ref="A169:A174"/>
    <mergeCell ref="B169:B174"/>
    <mergeCell ref="A142:A146"/>
    <mergeCell ref="B142:B146"/>
    <mergeCell ref="A147:A151"/>
    <mergeCell ref="B147:B151"/>
    <mergeCell ref="A153:A157"/>
    <mergeCell ref="B153:B157"/>
    <mergeCell ref="A106:A110"/>
    <mergeCell ref="B106:B110"/>
    <mergeCell ref="A111:A136"/>
    <mergeCell ref="B111:B136"/>
    <mergeCell ref="A137:A141"/>
    <mergeCell ref="B137:B141"/>
    <mergeCell ref="A91:A95"/>
    <mergeCell ref="B91:B95"/>
    <mergeCell ref="A96:A100"/>
    <mergeCell ref="B96:B100"/>
    <mergeCell ref="A101:A105"/>
    <mergeCell ref="B101:B105"/>
    <mergeCell ref="A76:A80"/>
    <mergeCell ref="B76:B80"/>
    <mergeCell ref="A81:A85"/>
    <mergeCell ref="B81:B85"/>
    <mergeCell ref="A86:A90"/>
    <mergeCell ref="B86:B90"/>
    <mergeCell ref="A60:A64"/>
    <mergeCell ref="B60:B64"/>
    <mergeCell ref="A65:A69"/>
    <mergeCell ref="B65:B69"/>
    <mergeCell ref="A71:A75"/>
    <mergeCell ref="B71:B75"/>
    <mergeCell ref="A37:A44"/>
    <mergeCell ref="B37:B44"/>
    <mergeCell ref="A45:A54"/>
    <mergeCell ref="B45:B54"/>
    <mergeCell ref="A55:A59"/>
    <mergeCell ref="B55:B59"/>
    <mergeCell ref="A7:A18"/>
    <mergeCell ref="B7:B18"/>
    <mergeCell ref="A19:A31"/>
    <mergeCell ref="B19:B31"/>
    <mergeCell ref="A32:A36"/>
    <mergeCell ref="B32:B36"/>
  </mergeCells>
  <hyperlinks>
    <hyperlink ref="B7" r:id="rId1" location="obj-contributors"/>
    <hyperlink ref="C7" r:id="rId2"/>
    <hyperlink ref="B19" r:id="rId3" location="obj-coordinates"/>
    <hyperlink ref="C19" r:id="rId4"/>
    <hyperlink ref="B45" r:id="rId5"/>
    <hyperlink ref="C45" r:id="rId6"/>
    <hyperlink ref="C55" r:id="rId7"/>
    <hyperlink ref="C65" r:id="rId8" location="filter_level"/>
    <hyperlink ref="C70" r:id="rId9"/>
    <hyperlink ref="C71" r:id="rId10"/>
    <hyperlink ref="C76" r:id="rId11"/>
    <hyperlink ref="C106" r:id="rId12"/>
    <hyperlink ref="B111" r:id="rId13"/>
    <hyperlink ref="C111" r:id="rId14"/>
    <hyperlink ref="B152" r:id="rId15"/>
    <hyperlink ref="B168" r:id="rId16"/>
    <hyperlink ref="C175" r:id="rId17"/>
    <hyperlink ref="B186" r:id="rId18"/>
    <hyperlink ref="C186" r:id="rId19"/>
    <hyperlink ref="C191" r:id="rId20"/>
    <hyperlink ref="C196" r:id="rId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workbookViewId="0">
      <pane ySplit="3" topLeftCell="A4" activePane="bottomLeft" state="frozen"/>
      <selection pane="bottomLeft" activeCell="B56" sqref="B56"/>
    </sheetView>
  </sheetViews>
  <sheetFormatPr baseColWidth="10" defaultRowHeight="16" x14ac:dyDescent="0.2"/>
  <cols>
    <col min="1" max="1" width="6.33203125" style="32" bestFit="1" customWidth="1"/>
    <col min="2" max="2" width="31.33203125" bestFit="1" customWidth="1"/>
    <col min="3" max="3" width="21.6640625" bestFit="1" customWidth="1"/>
    <col min="4" max="4" width="132" style="6" customWidth="1"/>
    <col min="5" max="5" width="9.33203125" style="32" bestFit="1" customWidth="1"/>
    <col min="6" max="6" width="75.5" style="6" customWidth="1"/>
  </cols>
  <sheetData>
    <row r="1" spans="1:6" ht="19" x14ac:dyDescent="0.25">
      <c r="A1" s="25" t="s">
        <v>1307</v>
      </c>
    </row>
    <row r="3" spans="1:6" ht="32" x14ac:dyDescent="0.2">
      <c r="A3" s="33" t="s">
        <v>1309</v>
      </c>
      <c r="B3" s="1" t="s">
        <v>459</v>
      </c>
      <c r="C3" s="1" t="s">
        <v>529</v>
      </c>
      <c r="D3" s="4" t="s">
        <v>463</v>
      </c>
      <c r="E3" s="45" t="s">
        <v>1308</v>
      </c>
      <c r="F3" s="45" t="s">
        <v>1497</v>
      </c>
    </row>
    <row r="4" spans="1:6" ht="32" x14ac:dyDescent="0.2">
      <c r="A4" s="34" t="s">
        <v>1310</v>
      </c>
      <c r="B4" s="2" t="s">
        <v>531</v>
      </c>
      <c r="C4" s="2" t="s">
        <v>634</v>
      </c>
      <c r="D4" s="5" t="s">
        <v>635</v>
      </c>
      <c r="E4" s="34"/>
      <c r="F4" s="5"/>
    </row>
    <row r="5" spans="1:6" ht="32" x14ac:dyDescent="0.2">
      <c r="A5" s="34" t="s">
        <v>1311</v>
      </c>
      <c r="B5" s="3" t="s">
        <v>449</v>
      </c>
      <c r="C5" s="2" t="s">
        <v>464</v>
      </c>
      <c r="D5" s="5" t="s">
        <v>777</v>
      </c>
      <c r="E5" s="34"/>
      <c r="F5" s="5"/>
    </row>
    <row r="6" spans="1:6" ht="48" x14ac:dyDescent="0.2">
      <c r="A6" s="34" t="s">
        <v>1312</v>
      </c>
      <c r="B6" s="3" t="s">
        <v>446</v>
      </c>
      <c r="C6" s="2" t="s">
        <v>466</v>
      </c>
      <c r="D6" s="5" t="s">
        <v>664</v>
      </c>
      <c r="E6" s="34" t="s">
        <v>1495</v>
      </c>
      <c r="F6" s="5" t="s">
        <v>1521</v>
      </c>
    </row>
    <row r="7" spans="1:6" x14ac:dyDescent="0.2">
      <c r="A7" s="34" t="s">
        <v>1313</v>
      </c>
      <c r="B7" s="3" t="s">
        <v>405</v>
      </c>
      <c r="C7" s="2"/>
      <c r="D7" s="5"/>
      <c r="E7" s="34"/>
      <c r="F7" s="5"/>
    </row>
    <row r="8" spans="1:6" x14ac:dyDescent="0.2">
      <c r="A8" s="34" t="s">
        <v>1314</v>
      </c>
      <c r="B8" s="3" t="s">
        <v>401</v>
      </c>
      <c r="C8" s="2" t="s">
        <v>480</v>
      </c>
      <c r="D8" s="5" t="s">
        <v>768</v>
      </c>
      <c r="E8" s="34"/>
      <c r="F8" s="5"/>
    </row>
    <row r="9" spans="1:6" ht="48" x14ac:dyDescent="0.2">
      <c r="A9" s="34" t="s">
        <v>1315</v>
      </c>
      <c r="B9" s="3" t="s">
        <v>403</v>
      </c>
      <c r="C9" s="2" t="s">
        <v>480</v>
      </c>
      <c r="D9" s="5" t="s">
        <v>770</v>
      </c>
      <c r="E9" s="34" t="s">
        <v>1495</v>
      </c>
      <c r="F9" s="5" t="s">
        <v>1522</v>
      </c>
    </row>
    <row r="10" spans="1:6" ht="48" x14ac:dyDescent="0.2">
      <c r="A10" s="34" t="s">
        <v>1316</v>
      </c>
      <c r="B10" s="3" t="s">
        <v>398</v>
      </c>
      <c r="C10" s="2" t="s">
        <v>480</v>
      </c>
      <c r="D10" s="5" t="s">
        <v>481</v>
      </c>
      <c r="E10" s="34" t="s">
        <v>1495</v>
      </c>
      <c r="F10" s="5" t="s">
        <v>1506</v>
      </c>
    </row>
    <row r="11" spans="1:6" ht="32" x14ac:dyDescent="0.2">
      <c r="A11" s="34" t="s">
        <v>1317</v>
      </c>
      <c r="B11" s="3" t="s">
        <v>387</v>
      </c>
      <c r="C11" s="2" t="s">
        <v>644</v>
      </c>
      <c r="D11" s="5" t="s">
        <v>645</v>
      </c>
      <c r="E11" s="34" t="s">
        <v>1495</v>
      </c>
      <c r="F11" s="5" t="s">
        <v>1523</v>
      </c>
    </row>
    <row r="12" spans="1:6" x14ac:dyDescent="0.2">
      <c r="A12" s="34" t="s">
        <v>1318</v>
      </c>
      <c r="B12" s="3" t="s">
        <v>444</v>
      </c>
      <c r="C12" s="2" t="s">
        <v>466</v>
      </c>
      <c r="D12" s="5" t="s">
        <v>776</v>
      </c>
      <c r="E12" s="34"/>
      <c r="F12" s="5"/>
    </row>
    <row r="13" spans="1:6" x14ac:dyDescent="0.2">
      <c r="A13" s="34" t="s">
        <v>1319</v>
      </c>
      <c r="B13" s="3" t="s">
        <v>437</v>
      </c>
      <c r="C13" s="2" t="s">
        <v>464</v>
      </c>
      <c r="D13" s="5" t="s">
        <v>774</v>
      </c>
      <c r="E13" s="34"/>
      <c r="F13" s="5"/>
    </row>
    <row r="14" spans="1:6" ht="32" x14ac:dyDescent="0.2">
      <c r="A14" s="34" t="s">
        <v>1320</v>
      </c>
      <c r="B14" s="3" t="s">
        <v>379</v>
      </c>
      <c r="C14" s="2" t="s">
        <v>638</v>
      </c>
      <c r="D14" s="5" t="s">
        <v>639</v>
      </c>
      <c r="E14" s="34" t="s">
        <v>1495</v>
      </c>
      <c r="F14" s="5" t="s">
        <v>1514</v>
      </c>
    </row>
    <row r="15" spans="1:6" x14ac:dyDescent="0.2">
      <c r="A15" s="34" t="s">
        <v>1321</v>
      </c>
      <c r="B15" s="3" t="s">
        <v>385</v>
      </c>
      <c r="C15" s="2" t="s">
        <v>470</v>
      </c>
      <c r="D15" s="5" t="s">
        <v>471</v>
      </c>
      <c r="E15" s="34"/>
      <c r="F15" s="5"/>
    </row>
    <row r="16" spans="1:6" x14ac:dyDescent="0.2">
      <c r="A16" s="34" t="s">
        <v>1322</v>
      </c>
      <c r="B16" s="3" t="s">
        <v>413</v>
      </c>
      <c r="C16" s="2" t="s">
        <v>779</v>
      </c>
      <c r="D16" s="5" t="s">
        <v>781</v>
      </c>
      <c r="E16" s="34"/>
      <c r="F16" s="5"/>
    </row>
    <row r="17" spans="1:6" x14ac:dyDescent="0.2">
      <c r="A17" s="34" t="s">
        <v>1323</v>
      </c>
      <c r="B17" s="3" t="s">
        <v>441</v>
      </c>
      <c r="C17" s="2" t="s">
        <v>480</v>
      </c>
      <c r="D17" s="5" t="s">
        <v>800</v>
      </c>
      <c r="E17" s="34"/>
      <c r="F17" s="5"/>
    </row>
    <row r="18" spans="1:6" x14ac:dyDescent="0.2">
      <c r="A18" s="34" t="s">
        <v>1324</v>
      </c>
      <c r="B18" s="3" t="s">
        <v>386</v>
      </c>
      <c r="C18" s="2" t="s">
        <v>466</v>
      </c>
      <c r="D18" s="5" t="s">
        <v>792</v>
      </c>
      <c r="E18" s="34"/>
      <c r="F18" s="5"/>
    </row>
    <row r="19" spans="1:6" x14ac:dyDescent="0.2">
      <c r="A19" s="34" t="s">
        <v>1325</v>
      </c>
      <c r="B19" s="3" t="s">
        <v>384</v>
      </c>
      <c r="C19" s="2" t="s">
        <v>466</v>
      </c>
      <c r="D19" s="5" t="s">
        <v>791</v>
      </c>
      <c r="E19" s="34"/>
      <c r="F19" s="5"/>
    </row>
    <row r="20" spans="1:6" x14ac:dyDescent="0.2">
      <c r="A20" s="34" t="s">
        <v>1326</v>
      </c>
      <c r="B20" s="3" t="s">
        <v>442</v>
      </c>
      <c r="C20" s="2" t="s">
        <v>480</v>
      </c>
      <c r="D20" s="5" t="s">
        <v>799</v>
      </c>
      <c r="E20" s="34"/>
      <c r="F20" s="5"/>
    </row>
    <row r="21" spans="1:6" x14ac:dyDescent="0.2">
      <c r="A21" s="34" t="s">
        <v>1327</v>
      </c>
      <c r="B21" s="3" t="s">
        <v>411</v>
      </c>
      <c r="C21" s="2" t="s">
        <v>466</v>
      </c>
      <c r="D21" s="5" t="s">
        <v>797</v>
      </c>
      <c r="E21" s="34"/>
      <c r="F21" s="5"/>
    </row>
    <row r="22" spans="1:6" x14ac:dyDescent="0.2">
      <c r="A22" s="34" t="s">
        <v>1328</v>
      </c>
      <c r="B22" s="3" t="s">
        <v>443</v>
      </c>
      <c r="C22" s="2"/>
      <c r="D22" s="5"/>
      <c r="E22" s="34"/>
      <c r="F22" s="5"/>
    </row>
    <row r="23" spans="1:6" x14ac:dyDescent="0.2">
      <c r="A23" s="34" t="s">
        <v>1329</v>
      </c>
      <c r="B23" s="3" t="s">
        <v>451</v>
      </c>
      <c r="C23" s="2" t="s">
        <v>466</v>
      </c>
      <c r="D23" s="5" t="s">
        <v>527</v>
      </c>
      <c r="E23" s="34"/>
      <c r="F23" s="5"/>
    </row>
    <row r="24" spans="1:6" x14ac:dyDescent="0.2">
      <c r="A24" s="34" t="s">
        <v>1330</v>
      </c>
      <c r="B24" s="3" t="s">
        <v>397</v>
      </c>
      <c r="C24" s="2" t="s">
        <v>466</v>
      </c>
      <c r="D24" s="5" t="s">
        <v>522</v>
      </c>
      <c r="E24" s="34" t="s">
        <v>1495</v>
      </c>
      <c r="F24" s="5" t="s">
        <v>1507</v>
      </c>
    </row>
    <row r="25" spans="1:6" x14ac:dyDescent="0.2">
      <c r="A25" s="34" t="s">
        <v>1331</v>
      </c>
      <c r="B25" s="3" t="s">
        <v>439</v>
      </c>
      <c r="C25" s="2" t="s">
        <v>633</v>
      </c>
      <c r="D25" s="5" t="s">
        <v>798</v>
      </c>
      <c r="E25" s="34"/>
      <c r="F25" s="5"/>
    </row>
    <row r="26" spans="1:6" x14ac:dyDescent="0.2">
      <c r="A26" s="34" t="s">
        <v>1332</v>
      </c>
      <c r="B26" s="3" t="s">
        <v>457</v>
      </c>
      <c r="C26" s="2" t="s">
        <v>473</v>
      </c>
      <c r="D26" s="5" t="s">
        <v>805</v>
      </c>
      <c r="E26" s="34"/>
      <c r="F26" s="5"/>
    </row>
    <row r="27" spans="1:6" ht="32" x14ac:dyDescent="0.2">
      <c r="A27" s="34" t="s">
        <v>1333</v>
      </c>
      <c r="B27" s="3" t="s">
        <v>433</v>
      </c>
      <c r="C27" s="2" t="s">
        <v>466</v>
      </c>
      <c r="D27" s="5" t="s">
        <v>858</v>
      </c>
      <c r="E27" s="34"/>
      <c r="F27" s="5"/>
    </row>
    <row r="28" spans="1:6" x14ac:dyDescent="0.2">
      <c r="A28" s="34" t="s">
        <v>1334</v>
      </c>
      <c r="B28" s="3" t="s">
        <v>458</v>
      </c>
      <c r="C28" s="2"/>
      <c r="D28" s="5" t="s">
        <v>872</v>
      </c>
      <c r="E28" s="34"/>
      <c r="F28" s="5"/>
    </row>
    <row r="29" spans="1:6" x14ac:dyDescent="0.2">
      <c r="A29" s="34" t="s">
        <v>1335</v>
      </c>
      <c r="B29" s="3" t="s">
        <v>440</v>
      </c>
      <c r="C29" s="2" t="s">
        <v>633</v>
      </c>
      <c r="D29" s="5" t="s">
        <v>811</v>
      </c>
      <c r="E29" s="34"/>
      <c r="F29" s="5"/>
    </row>
    <row r="30" spans="1:6" x14ac:dyDescent="0.2">
      <c r="A30" s="34" t="s">
        <v>1336</v>
      </c>
      <c r="B30" s="3" t="s">
        <v>414</v>
      </c>
      <c r="C30" s="2" t="s">
        <v>633</v>
      </c>
      <c r="D30" s="5" t="s">
        <v>810</v>
      </c>
      <c r="E30" s="34"/>
      <c r="F30" s="5"/>
    </row>
    <row r="31" spans="1:6" x14ac:dyDescent="0.2">
      <c r="A31" s="34" t="s">
        <v>1337</v>
      </c>
      <c r="B31" s="3" t="s">
        <v>447</v>
      </c>
      <c r="C31" s="2" t="s">
        <v>633</v>
      </c>
      <c r="D31" s="5" t="s">
        <v>807</v>
      </c>
      <c r="E31" s="34"/>
      <c r="F31" s="5"/>
    </row>
    <row r="32" spans="1:6" ht="48" x14ac:dyDescent="0.2">
      <c r="A32" s="34" t="s">
        <v>1338</v>
      </c>
      <c r="B32" s="3" t="s">
        <v>404</v>
      </c>
      <c r="C32" s="2" t="s">
        <v>787</v>
      </c>
      <c r="D32" s="5" t="s">
        <v>788</v>
      </c>
      <c r="E32" s="34" t="s">
        <v>1495</v>
      </c>
      <c r="F32" s="5" t="s">
        <v>1512</v>
      </c>
    </row>
    <row r="33" spans="1:6" x14ac:dyDescent="0.2">
      <c r="A33" s="34" t="s">
        <v>1339</v>
      </c>
      <c r="B33" s="3" t="s">
        <v>450</v>
      </c>
      <c r="C33" s="2" t="s">
        <v>466</v>
      </c>
      <c r="D33" s="5" t="s">
        <v>680</v>
      </c>
      <c r="E33" s="34" t="s">
        <v>1495</v>
      </c>
      <c r="F33" s="5" t="s">
        <v>1513</v>
      </c>
    </row>
    <row r="34" spans="1:6" x14ac:dyDescent="0.2">
      <c r="A34" s="34" t="s">
        <v>1340</v>
      </c>
      <c r="B34" s="3" t="s">
        <v>412</v>
      </c>
      <c r="C34" s="2" t="s">
        <v>466</v>
      </c>
      <c r="D34" s="5" t="s">
        <v>796</v>
      </c>
      <c r="E34" s="34"/>
      <c r="F34" s="5"/>
    </row>
    <row r="35" spans="1:6" ht="32" x14ac:dyDescent="0.2">
      <c r="A35" s="34" t="s">
        <v>1341</v>
      </c>
      <c r="B35" s="3" t="s">
        <v>396</v>
      </c>
      <c r="C35" s="2" t="s">
        <v>779</v>
      </c>
      <c r="D35" s="5" t="s">
        <v>780</v>
      </c>
      <c r="E35" s="34" t="s">
        <v>1495</v>
      </c>
      <c r="F35" s="5" t="s">
        <v>1515</v>
      </c>
    </row>
    <row r="36" spans="1:6" ht="32" x14ac:dyDescent="0.2">
      <c r="A36" s="34" t="s">
        <v>1342</v>
      </c>
      <c r="B36" s="3" t="s">
        <v>453</v>
      </c>
      <c r="C36" s="2" t="s">
        <v>779</v>
      </c>
      <c r="D36" s="5" t="s">
        <v>785</v>
      </c>
      <c r="E36" s="34" t="s">
        <v>1495</v>
      </c>
      <c r="F36" s="5" t="s">
        <v>1516</v>
      </c>
    </row>
    <row r="37" spans="1:6" ht="48" x14ac:dyDescent="0.2">
      <c r="A37" s="34" t="s">
        <v>1343</v>
      </c>
      <c r="B37" s="3" t="s">
        <v>2215</v>
      </c>
      <c r="C37" s="2" t="s">
        <v>466</v>
      </c>
      <c r="D37" s="5" t="s">
        <v>525</v>
      </c>
      <c r="E37" s="34" t="s">
        <v>1495</v>
      </c>
      <c r="F37" s="5" t="s">
        <v>1517</v>
      </c>
    </row>
    <row r="38" spans="1:6" ht="32" x14ac:dyDescent="0.2">
      <c r="A38" s="34" t="s">
        <v>1344</v>
      </c>
      <c r="B38" s="3" t="s">
        <v>2216</v>
      </c>
      <c r="C38" s="2" t="s">
        <v>466</v>
      </c>
      <c r="D38" s="5" t="s">
        <v>486</v>
      </c>
      <c r="E38" s="34" t="s">
        <v>1495</v>
      </c>
      <c r="F38" s="5" t="s">
        <v>1566</v>
      </c>
    </row>
    <row r="39" spans="1:6" x14ac:dyDescent="0.2">
      <c r="A39" s="34" t="s">
        <v>1345</v>
      </c>
      <c r="B39" s="3" t="s">
        <v>452</v>
      </c>
      <c r="C39" s="2" t="s">
        <v>779</v>
      </c>
      <c r="D39" s="5" t="s">
        <v>782</v>
      </c>
      <c r="E39" s="34"/>
      <c r="F39" s="5"/>
    </row>
    <row r="40" spans="1:6" x14ac:dyDescent="0.2">
      <c r="A40" s="34" t="s">
        <v>1346</v>
      </c>
      <c r="B40" s="3" t="s">
        <v>399</v>
      </c>
      <c r="C40" s="2" t="s">
        <v>466</v>
      </c>
      <c r="D40" s="5" t="s">
        <v>767</v>
      </c>
      <c r="E40" s="34" t="s">
        <v>1495</v>
      </c>
      <c r="F40" s="5" t="s">
        <v>1518</v>
      </c>
    </row>
    <row r="41" spans="1:6" ht="32" x14ac:dyDescent="0.2">
      <c r="A41" s="34" t="s">
        <v>1347</v>
      </c>
      <c r="B41" s="3" t="s">
        <v>435</v>
      </c>
      <c r="C41" s="2" t="s">
        <v>473</v>
      </c>
      <c r="D41" s="5" t="s">
        <v>773</v>
      </c>
      <c r="E41" s="34" t="s">
        <v>1495</v>
      </c>
      <c r="F41" s="5" t="s">
        <v>1496</v>
      </c>
    </row>
    <row r="42" spans="1:6" x14ac:dyDescent="0.2">
      <c r="A42" s="34" t="s">
        <v>1348</v>
      </c>
      <c r="B42" s="3" t="s">
        <v>415</v>
      </c>
      <c r="C42" s="2"/>
      <c r="D42" s="5"/>
      <c r="E42" s="34"/>
      <c r="F42" s="5"/>
    </row>
    <row r="43" spans="1:6" x14ac:dyDescent="0.2">
      <c r="A43" s="34" t="s">
        <v>1349</v>
      </c>
      <c r="B43" s="3" t="s">
        <v>434</v>
      </c>
      <c r="C43" s="2"/>
      <c r="D43" s="5"/>
      <c r="E43" s="34"/>
      <c r="F43" s="5"/>
    </row>
    <row r="44" spans="1:6" x14ac:dyDescent="0.2">
      <c r="A44" s="34" t="s">
        <v>1350</v>
      </c>
      <c r="B44" s="3" t="s">
        <v>388</v>
      </c>
      <c r="C44" s="2" t="s">
        <v>464</v>
      </c>
      <c r="D44" s="5" t="s">
        <v>766</v>
      </c>
      <c r="E44" s="34" t="s">
        <v>1495</v>
      </c>
      <c r="F44" s="5" t="s">
        <v>1499</v>
      </c>
    </row>
    <row r="45" spans="1:6" ht="48" x14ac:dyDescent="0.2">
      <c r="A45" s="34" t="s">
        <v>1351</v>
      </c>
      <c r="B45" s="3" t="s">
        <v>436</v>
      </c>
      <c r="C45" s="2" t="s">
        <v>659</v>
      </c>
      <c r="D45" s="5" t="s">
        <v>775</v>
      </c>
      <c r="E45" s="34" t="s">
        <v>1495</v>
      </c>
      <c r="F45" s="5" t="s">
        <v>1500</v>
      </c>
    </row>
    <row r="46" spans="1:6" x14ac:dyDescent="0.2">
      <c r="A46" s="34" t="s">
        <v>1352</v>
      </c>
      <c r="B46" s="3" t="s">
        <v>454</v>
      </c>
      <c r="C46" s="2" t="s">
        <v>631</v>
      </c>
      <c r="D46" s="5" t="s">
        <v>665</v>
      </c>
      <c r="E46" s="34" t="s">
        <v>1495</v>
      </c>
      <c r="F46" s="5" t="s">
        <v>1564</v>
      </c>
    </row>
    <row r="47" spans="1:6" x14ac:dyDescent="0.2">
      <c r="A47" s="34" t="s">
        <v>1353</v>
      </c>
      <c r="B47" s="3" t="s">
        <v>395</v>
      </c>
      <c r="C47" s="2"/>
      <c r="D47" s="5"/>
      <c r="E47" s="34"/>
      <c r="F47" s="5"/>
    </row>
    <row r="48" spans="1:6" x14ac:dyDescent="0.2">
      <c r="A48" s="34" t="s">
        <v>1354</v>
      </c>
      <c r="B48" s="3" t="s">
        <v>431</v>
      </c>
      <c r="C48" s="2" t="s">
        <v>464</v>
      </c>
      <c r="D48" s="5" t="s">
        <v>508</v>
      </c>
      <c r="E48" s="34"/>
      <c r="F48" s="5"/>
    </row>
    <row r="49" spans="1:6" x14ac:dyDescent="0.2">
      <c r="A49" s="34" t="s">
        <v>1355</v>
      </c>
      <c r="B49" s="3" t="s">
        <v>456</v>
      </c>
      <c r="C49" s="2" t="s">
        <v>464</v>
      </c>
      <c r="D49" s="5" t="s">
        <v>516</v>
      </c>
      <c r="E49" s="34"/>
      <c r="F49" s="5"/>
    </row>
    <row r="50" spans="1:6" x14ac:dyDescent="0.2">
      <c r="A50" s="34" t="s">
        <v>1356</v>
      </c>
      <c r="B50" s="3" t="s">
        <v>430</v>
      </c>
      <c r="C50" s="2" t="s">
        <v>466</v>
      </c>
      <c r="D50" s="5" t="s">
        <v>507</v>
      </c>
      <c r="E50" s="34"/>
      <c r="F50" s="5"/>
    </row>
    <row r="51" spans="1:6" x14ac:dyDescent="0.2">
      <c r="A51" s="34" t="s">
        <v>1357</v>
      </c>
      <c r="B51" s="3" t="s">
        <v>425</v>
      </c>
      <c r="C51" s="2" t="s">
        <v>466</v>
      </c>
      <c r="D51" s="5" t="s">
        <v>502</v>
      </c>
      <c r="E51" s="34"/>
      <c r="F51" s="5"/>
    </row>
    <row r="52" spans="1:6" x14ac:dyDescent="0.2">
      <c r="A52" s="34" t="s">
        <v>1358</v>
      </c>
      <c r="B52" s="3" t="s">
        <v>429</v>
      </c>
      <c r="C52" s="2" t="s">
        <v>466</v>
      </c>
      <c r="D52" s="5" t="s">
        <v>506</v>
      </c>
      <c r="E52" s="34"/>
      <c r="F52" s="5"/>
    </row>
    <row r="53" spans="1:6" x14ac:dyDescent="0.2">
      <c r="A53" s="34" t="s">
        <v>1359</v>
      </c>
      <c r="B53" s="3" t="s">
        <v>390</v>
      </c>
      <c r="C53" s="2" t="s">
        <v>473</v>
      </c>
      <c r="D53" s="5" t="s">
        <v>477</v>
      </c>
      <c r="E53" s="34" t="s">
        <v>1495</v>
      </c>
      <c r="F53" s="5" t="s">
        <v>1501</v>
      </c>
    </row>
    <row r="54" spans="1:6" x14ac:dyDescent="0.2">
      <c r="A54" s="34" t="s">
        <v>1360</v>
      </c>
      <c r="B54" s="3" t="s">
        <v>432</v>
      </c>
      <c r="C54" s="2" t="s">
        <v>464</v>
      </c>
      <c r="D54" s="5" t="s">
        <v>509</v>
      </c>
      <c r="E54" s="62"/>
      <c r="F54" s="5"/>
    </row>
    <row r="55" spans="1:6" ht="32" x14ac:dyDescent="0.2">
      <c r="A55" s="34" t="s">
        <v>1361</v>
      </c>
      <c r="B55" s="3" t="s">
        <v>2217</v>
      </c>
      <c r="C55" s="2" t="s">
        <v>466</v>
      </c>
      <c r="D55" s="5" t="s">
        <v>523</v>
      </c>
      <c r="E55" s="62" t="s">
        <v>1495</v>
      </c>
      <c r="F55" s="5"/>
    </row>
    <row r="56" spans="1:6" x14ac:dyDescent="0.2">
      <c r="A56" s="34" t="s">
        <v>1362</v>
      </c>
      <c r="B56" s="3" t="s">
        <v>381</v>
      </c>
      <c r="C56" s="2" t="s">
        <v>464</v>
      </c>
      <c r="D56" s="5" t="s">
        <v>469</v>
      </c>
      <c r="E56" s="62"/>
      <c r="F56" s="5"/>
    </row>
    <row r="57" spans="1:6" x14ac:dyDescent="0.2">
      <c r="A57" s="34" t="s">
        <v>1363</v>
      </c>
      <c r="B57" s="3" t="s">
        <v>408</v>
      </c>
      <c r="C57" s="2" t="s">
        <v>466</v>
      </c>
      <c r="D57" s="5" t="s">
        <v>483</v>
      </c>
      <c r="E57" s="62" t="s">
        <v>1495</v>
      </c>
      <c r="F57" s="5"/>
    </row>
    <row r="58" spans="1:6" x14ac:dyDescent="0.2">
      <c r="A58" s="34" t="s">
        <v>1364</v>
      </c>
      <c r="B58" s="3" t="s">
        <v>455</v>
      </c>
      <c r="C58" s="2" t="s">
        <v>473</v>
      </c>
      <c r="D58" s="5" t="s">
        <v>528</v>
      </c>
      <c r="E58" s="34"/>
      <c r="F58" s="5"/>
    </row>
    <row r="59" spans="1:6" ht="32" x14ac:dyDescent="0.2">
      <c r="A59" s="34" t="s">
        <v>1365</v>
      </c>
      <c r="B59" s="3" t="s">
        <v>445</v>
      </c>
      <c r="C59" s="2" t="s">
        <v>473</v>
      </c>
      <c r="D59" s="5" t="s">
        <v>515</v>
      </c>
      <c r="E59" s="34" t="s">
        <v>1495</v>
      </c>
      <c r="F59" s="5" t="s">
        <v>1565</v>
      </c>
    </row>
    <row r="60" spans="1:6" x14ac:dyDescent="0.2">
      <c r="A60" s="34" t="s">
        <v>1366</v>
      </c>
      <c r="B60" s="3" t="s">
        <v>383</v>
      </c>
      <c r="C60" s="2" t="s">
        <v>466</v>
      </c>
      <c r="D60" s="5" t="s">
        <v>521</v>
      </c>
      <c r="E60" s="34" t="s">
        <v>1495</v>
      </c>
      <c r="F60" s="5" t="s">
        <v>1502</v>
      </c>
    </row>
    <row r="61" spans="1:6" x14ac:dyDescent="0.2">
      <c r="A61" s="34" t="s">
        <v>1367</v>
      </c>
      <c r="B61" s="3" t="s">
        <v>392</v>
      </c>
      <c r="C61" s="2" t="s">
        <v>473</v>
      </c>
      <c r="D61" s="5" t="s">
        <v>478</v>
      </c>
      <c r="E61" s="34"/>
      <c r="F61" s="5"/>
    </row>
    <row r="62" spans="1:6" x14ac:dyDescent="0.2">
      <c r="A62" s="34" t="s">
        <v>1368</v>
      </c>
      <c r="B62" s="3" t="s">
        <v>421</v>
      </c>
      <c r="C62" s="2"/>
      <c r="D62" s="5"/>
      <c r="E62" s="34"/>
      <c r="F62" s="5"/>
    </row>
    <row r="63" spans="1:6" x14ac:dyDescent="0.2">
      <c r="A63" s="34" t="s">
        <v>1369</v>
      </c>
      <c r="B63" s="3" t="s">
        <v>427</v>
      </c>
      <c r="C63" s="2" t="s">
        <v>466</v>
      </c>
      <c r="D63" s="5" t="s">
        <v>504</v>
      </c>
      <c r="E63" s="34"/>
      <c r="F63" s="5"/>
    </row>
    <row r="64" spans="1:6" x14ac:dyDescent="0.2">
      <c r="A64" s="34" t="s">
        <v>1370</v>
      </c>
      <c r="B64" s="3" t="s">
        <v>426</v>
      </c>
      <c r="C64" s="2" t="s">
        <v>466</v>
      </c>
      <c r="D64" s="5" t="s">
        <v>499</v>
      </c>
      <c r="E64" s="34"/>
      <c r="F64" s="5"/>
    </row>
    <row r="65" spans="1:6" ht="32" x14ac:dyDescent="0.2">
      <c r="A65" s="34" t="s">
        <v>1371</v>
      </c>
      <c r="B65" s="3" t="s">
        <v>391</v>
      </c>
      <c r="C65" s="2" t="s">
        <v>462</v>
      </c>
      <c r="D65" s="5" t="s">
        <v>476</v>
      </c>
      <c r="E65" s="34"/>
      <c r="F65" s="5"/>
    </row>
    <row r="66" spans="1:6" ht="32" x14ac:dyDescent="0.2">
      <c r="A66" s="34" t="s">
        <v>1372</v>
      </c>
      <c r="B66" s="3" t="s">
        <v>393</v>
      </c>
      <c r="C66" s="2" t="s">
        <v>464</v>
      </c>
      <c r="D66" s="5" t="s">
        <v>479</v>
      </c>
      <c r="E66" s="34" t="s">
        <v>1495</v>
      </c>
      <c r="F66" s="5" t="s">
        <v>1503</v>
      </c>
    </row>
    <row r="67" spans="1:6" x14ac:dyDescent="0.2">
      <c r="A67" s="34" t="s">
        <v>1373</v>
      </c>
      <c r="B67" s="3" t="s">
        <v>420</v>
      </c>
      <c r="C67" s="2" t="s">
        <v>466</v>
      </c>
      <c r="D67" s="5" t="s">
        <v>488</v>
      </c>
      <c r="E67" s="34"/>
      <c r="F67" s="5"/>
    </row>
    <row r="68" spans="1:6" ht="48" x14ac:dyDescent="0.2">
      <c r="A68" s="34" t="s">
        <v>1374</v>
      </c>
      <c r="B68" s="3" t="s">
        <v>424</v>
      </c>
      <c r="C68" s="2" t="s">
        <v>466</v>
      </c>
      <c r="D68" s="5" t="s">
        <v>498</v>
      </c>
      <c r="E68" s="34"/>
      <c r="F68" s="5"/>
    </row>
    <row r="69" spans="1:6" x14ac:dyDescent="0.2">
      <c r="A69" s="34" t="s">
        <v>1375</v>
      </c>
      <c r="B69" s="3" t="s">
        <v>422</v>
      </c>
      <c r="C69" s="2"/>
      <c r="D69" s="5"/>
      <c r="E69" s="34"/>
      <c r="F69" s="5"/>
    </row>
    <row r="70" spans="1:6" x14ac:dyDescent="0.2">
      <c r="A70" s="34" t="s">
        <v>1376</v>
      </c>
      <c r="B70" s="3" t="s">
        <v>406</v>
      </c>
      <c r="C70" s="2"/>
      <c r="D70" s="5"/>
      <c r="E70" s="34"/>
      <c r="F70" s="5"/>
    </row>
    <row r="71" spans="1:6" x14ac:dyDescent="0.2">
      <c r="A71" s="34" t="s">
        <v>1377</v>
      </c>
      <c r="B71" s="3" t="s">
        <v>423</v>
      </c>
      <c r="C71" s="2" t="s">
        <v>464</v>
      </c>
      <c r="D71" s="5" t="s">
        <v>524</v>
      </c>
      <c r="E71" s="34"/>
      <c r="F71" s="5"/>
    </row>
    <row r="72" spans="1:6" ht="32" x14ac:dyDescent="0.2">
      <c r="A72" s="34" t="s">
        <v>1378</v>
      </c>
      <c r="B72" s="3" t="s">
        <v>389</v>
      </c>
      <c r="C72" s="2" t="s">
        <v>473</v>
      </c>
      <c r="D72" s="5" t="s">
        <v>474</v>
      </c>
      <c r="E72" s="34" t="s">
        <v>1495</v>
      </c>
      <c r="F72" s="5" t="s">
        <v>1504</v>
      </c>
    </row>
    <row r="73" spans="1:6" ht="32" x14ac:dyDescent="0.2">
      <c r="A73" s="34" t="s">
        <v>1379</v>
      </c>
      <c r="B73" s="3" t="s">
        <v>417</v>
      </c>
      <c r="C73" s="2" t="s">
        <v>464</v>
      </c>
      <c r="D73" s="5" t="s">
        <v>487</v>
      </c>
      <c r="E73" s="34"/>
      <c r="F73" s="5"/>
    </row>
    <row r="74" spans="1:6" x14ac:dyDescent="0.2">
      <c r="A74" s="34" t="s">
        <v>1380</v>
      </c>
      <c r="B74" s="3" t="s">
        <v>380</v>
      </c>
      <c r="C74" s="2" t="s">
        <v>466</v>
      </c>
      <c r="D74" s="5" t="s">
        <v>467</v>
      </c>
      <c r="E74" s="34" t="s">
        <v>1495</v>
      </c>
      <c r="F74" s="5"/>
    </row>
    <row r="75" spans="1:6" ht="32" x14ac:dyDescent="0.2">
      <c r="A75" s="34" t="s">
        <v>1381</v>
      </c>
      <c r="B75" s="2" t="s">
        <v>460</v>
      </c>
      <c r="C75" s="2" t="s">
        <v>464</v>
      </c>
      <c r="D75" s="5" t="s">
        <v>530</v>
      </c>
      <c r="E75" s="34"/>
      <c r="F75" s="5"/>
    </row>
    <row r="76" spans="1:6" x14ac:dyDescent="0.2">
      <c r="A76" s="34" t="s">
        <v>1382</v>
      </c>
      <c r="B76" s="3" t="s">
        <v>448</v>
      </c>
      <c r="C76" s="2" t="s">
        <v>466</v>
      </c>
      <c r="D76" s="5" t="s">
        <v>526</v>
      </c>
      <c r="E76" s="34" t="s">
        <v>1495</v>
      </c>
      <c r="F76" s="5" t="s">
        <v>1505</v>
      </c>
    </row>
    <row r="77" spans="1:6" x14ac:dyDescent="0.2">
      <c r="A77" s="34" t="s">
        <v>1383</v>
      </c>
      <c r="B77" s="3" t="s">
        <v>428</v>
      </c>
      <c r="C77" s="2" t="s">
        <v>466</v>
      </c>
      <c r="D77" s="5" t="s">
        <v>505</v>
      </c>
      <c r="E77" s="34"/>
      <c r="F77" s="5"/>
    </row>
    <row r="78" spans="1:6" x14ac:dyDescent="0.2">
      <c r="A78" s="34" t="s">
        <v>1384</v>
      </c>
      <c r="B78" s="3" t="s">
        <v>382</v>
      </c>
      <c r="C78" s="2" t="s">
        <v>464</v>
      </c>
      <c r="D78" s="5" t="s">
        <v>468</v>
      </c>
      <c r="E78" s="34"/>
      <c r="F78" s="5"/>
    </row>
    <row r="79" spans="1:6" x14ac:dyDescent="0.2">
      <c r="A79" s="34" t="s">
        <v>1385</v>
      </c>
      <c r="B79" s="3" t="s">
        <v>407</v>
      </c>
      <c r="C79" s="2" t="s">
        <v>464</v>
      </c>
      <c r="D79" s="5" t="s">
        <v>482</v>
      </c>
      <c r="E79" s="34"/>
      <c r="F79" s="5"/>
    </row>
    <row r="80" spans="1:6" ht="32" x14ac:dyDescent="0.2">
      <c r="A80" s="34" t="s">
        <v>1386</v>
      </c>
      <c r="B80" s="3" t="s">
        <v>409</v>
      </c>
      <c r="C80" s="2" t="s">
        <v>473</v>
      </c>
      <c r="D80" s="5" t="s">
        <v>485</v>
      </c>
      <c r="E80" s="34" t="s">
        <v>1495</v>
      </c>
      <c r="F80" s="5" t="s">
        <v>1498</v>
      </c>
    </row>
    <row r="81" spans="1:6" x14ac:dyDescent="0.2">
      <c r="A81" s="34" t="s">
        <v>1387</v>
      </c>
      <c r="B81" s="3" t="s">
        <v>394</v>
      </c>
      <c r="C81" s="2" t="s">
        <v>633</v>
      </c>
      <c r="D81" s="5" t="s">
        <v>648</v>
      </c>
      <c r="E81" s="34"/>
      <c r="F81" s="5"/>
    </row>
    <row r="82" spans="1:6" ht="32" x14ac:dyDescent="0.2">
      <c r="A82" s="34" t="s">
        <v>1388</v>
      </c>
      <c r="B82" s="3" t="s">
        <v>402</v>
      </c>
      <c r="C82" s="2" t="s">
        <v>466</v>
      </c>
      <c r="D82" s="5" t="s">
        <v>771</v>
      </c>
      <c r="E82" s="34" t="s">
        <v>1495</v>
      </c>
      <c r="F82" s="5" t="s">
        <v>1524</v>
      </c>
    </row>
    <row r="83" spans="1:6" ht="32" x14ac:dyDescent="0.2">
      <c r="A83" s="34" t="s">
        <v>1389</v>
      </c>
      <c r="B83" s="3" t="s">
        <v>419</v>
      </c>
      <c r="C83" s="2" t="s">
        <v>464</v>
      </c>
      <c r="D83" s="5" t="s">
        <v>772</v>
      </c>
      <c r="E83" s="34"/>
      <c r="F83" s="5"/>
    </row>
    <row r="84" spans="1:6" x14ac:dyDescent="0.2">
      <c r="A84" s="34" t="s">
        <v>1390</v>
      </c>
      <c r="B84" s="3" t="s">
        <v>400</v>
      </c>
      <c r="C84" s="2" t="s">
        <v>466</v>
      </c>
      <c r="D84" s="5" t="s">
        <v>769</v>
      </c>
      <c r="E84" s="34"/>
      <c r="F84" s="5"/>
    </row>
    <row r="85" spans="1:6" x14ac:dyDescent="0.2">
      <c r="A85" s="34" t="s">
        <v>1391</v>
      </c>
      <c r="B85" s="3" t="s">
        <v>418</v>
      </c>
      <c r="C85" s="2" t="s">
        <v>652</v>
      </c>
      <c r="D85" s="5" t="s">
        <v>653</v>
      </c>
      <c r="E85" s="34"/>
      <c r="F85" s="5"/>
    </row>
    <row r="95" spans="1:6" x14ac:dyDescent="0.2">
      <c r="B95" s="63" t="s">
        <v>2177</v>
      </c>
    </row>
    <row r="96" spans="1:6" x14ac:dyDescent="0.2">
      <c r="B96" t="s">
        <v>2156</v>
      </c>
    </row>
    <row r="97" spans="2:2" x14ac:dyDescent="0.2">
      <c r="B97" t="s">
        <v>2157</v>
      </c>
    </row>
    <row r="98" spans="2:2" x14ac:dyDescent="0.2">
      <c r="B98" t="s">
        <v>2158</v>
      </c>
    </row>
    <row r="99" spans="2:2" x14ac:dyDescent="0.2">
      <c r="B99" t="s">
        <v>2159</v>
      </c>
    </row>
    <row r="100" spans="2:2" x14ac:dyDescent="0.2">
      <c r="B100" t="s">
        <v>2160</v>
      </c>
    </row>
    <row r="101" spans="2:2" x14ac:dyDescent="0.2">
      <c r="B101" s="63" t="s">
        <v>2180</v>
      </c>
    </row>
    <row r="102" spans="2:2" x14ac:dyDescent="0.2">
      <c r="B102" s="63" t="s">
        <v>2176</v>
      </c>
    </row>
    <row r="106" spans="2:2" x14ac:dyDescent="0.2">
      <c r="B106" s="67" t="s">
        <v>2178</v>
      </c>
    </row>
    <row r="107" spans="2:2" x14ac:dyDescent="0.2">
      <c r="B107" s="67" t="s">
        <v>2179</v>
      </c>
    </row>
    <row r="108" spans="2:2" x14ac:dyDescent="0.2">
      <c r="B108" s="67" t="s">
        <v>2182</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7"/>
  <sheetViews>
    <sheetView workbookViewId="0">
      <selection activeCell="A5" sqref="A5:C5"/>
    </sheetView>
  </sheetViews>
  <sheetFormatPr baseColWidth="10" defaultRowHeight="16" x14ac:dyDescent="0.2"/>
  <cols>
    <col min="1" max="1" width="14.83203125" customWidth="1"/>
    <col min="2" max="2" width="13.5" bestFit="1" customWidth="1"/>
    <col min="3" max="3" width="122.33203125" style="6" customWidth="1"/>
  </cols>
  <sheetData>
    <row r="1" spans="1:3" ht="19" x14ac:dyDescent="0.25">
      <c r="A1" s="24" t="s">
        <v>470</v>
      </c>
      <c r="B1" s="8"/>
      <c r="C1" s="18"/>
    </row>
    <row r="2" spans="1:3" ht="18" x14ac:dyDescent="0.2">
      <c r="A2" s="26" t="s">
        <v>778</v>
      </c>
      <c r="B2" s="8"/>
      <c r="C2" s="18"/>
    </row>
    <row r="3" spans="1:3" x14ac:dyDescent="0.2">
      <c r="A3" s="8"/>
      <c r="B3" s="8"/>
      <c r="C3" s="18"/>
    </row>
    <row r="4" spans="1:3" x14ac:dyDescent="0.2">
      <c r="A4" s="8"/>
      <c r="B4" s="8"/>
      <c r="C4" s="18"/>
    </row>
    <row r="5" spans="1:3" x14ac:dyDescent="0.2">
      <c r="A5" s="7" t="s">
        <v>461</v>
      </c>
      <c r="B5" s="7" t="s">
        <v>462</v>
      </c>
      <c r="C5" s="15" t="s">
        <v>463</v>
      </c>
    </row>
    <row r="6" spans="1:3" x14ac:dyDescent="0.2">
      <c r="A6" s="85" t="s">
        <v>396</v>
      </c>
      <c r="B6" s="88" t="s">
        <v>779</v>
      </c>
      <c r="C6" s="27" t="s">
        <v>780</v>
      </c>
    </row>
    <row r="7" spans="1:3" x14ac:dyDescent="0.2">
      <c r="A7" s="85"/>
      <c r="B7" s="88"/>
      <c r="C7" s="27" t="s">
        <v>465</v>
      </c>
    </row>
    <row r="8" spans="1:3" x14ac:dyDescent="0.2">
      <c r="A8" s="85"/>
      <c r="B8" s="88"/>
      <c r="C8" s="27"/>
    </row>
    <row r="9" spans="1:3" x14ac:dyDescent="0.2">
      <c r="A9" s="85"/>
      <c r="B9" s="88"/>
      <c r="C9" s="17" t="s">
        <v>823</v>
      </c>
    </row>
    <row r="10" spans="1:3" x14ac:dyDescent="0.2">
      <c r="A10" s="85"/>
      <c r="B10" s="88"/>
      <c r="C10" s="18"/>
    </row>
    <row r="11" spans="1:3" x14ac:dyDescent="0.2">
      <c r="A11" s="85" t="s">
        <v>413</v>
      </c>
      <c r="B11" s="88" t="s">
        <v>779</v>
      </c>
      <c r="C11" s="27" t="s">
        <v>781</v>
      </c>
    </row>
    <row r="12" spans="1:3" x14ac:dyDescent="0.2">
      <c r="A12" s="85"/>
      <c r="B12" s="88"/>
      <c r="C12" s="27" t="s">
        <v>465</v>
      </c>
    </row>
    <row r="13" spans="1:3" x14ac:dyDescent="0.2">
      <c r="A13" s="85"/>
      <c r="B13" s="88"/>
      <c r="C13" s="27"/>
    </row>
    <row r="14" spans="1:3" ht="90" x14ac:dyDescent="0.2">
      <c r="A14" s="85"/>
      <c r="B14" s="88"/>
      <c r="C14" s="17" t="s">
        <v>824</v>
      </c>
    </row>
    <row r="15" spans="1:3" x14ac:dyDescent="0.2">
      <c r="A15" s="85"/>
      <c r="B15" s="88"/>
      <c r="C15" s="18"/>
    </row>
    <row r="16" spans="1:3" x14ac:dyDescent="0.2">
      <c r="A16" s="85" t="s">
        <v>452</v>
      </c>
      <c r="B16" s="88" t="s">
        <v>779</v>
      </c>
      <c r="C16" s="20" t="s">
        <v>782</v>
      </c>
    </row>
    <row r="17" spans="1:3" x14ac:dyDescent="0.2">
      <c r="A17" s="85"/>
      <c r="B17" s="88"/>
      <c r="C17" s="27" t="s">
        <v>783</v>
      </c>
    </row>
    <row r="18" spans="1:3" x14ac:dyDescent="0.2">
      <c r="A18" s="85"/>
      <c r="B18" s="88"/>
      <c r="C18" s="27"/>
    </row>
    <row r="19" spans="1:3" ht="30" x14ac:dyDescent="0.2">
      <c r="A19" s="85"/>
      <c r="B19" s="88"/>
      <c r="C19" s="17" t="s">
        <v>825</v>
      </c>
    </row>
    <row r="20" spans="1:3" x14ac:dyDescent="0.2">
      <c r="A20" s="85"/>
      <c r="B20" s="88"/>
      <c r="C20" s="18"/>
    </row>
    <row r="21" spans="1:3" x14ac:dyDescent="0.2">
      <c r="A21" s="85"/>
      <c r="B21" s="88"/>
      <c r="C21" s="27" t="s">
        <v>784</v>
      </c>
    </row>
    <row r="22" spans="1:3" x14ac:dyDescent="0.2">
      <c r="A22" s="85"/>
      <c r="B22" s="88"/>
      <c r="C22" s="27"/>
    </row>
    <row r="23" spans="1:3" ht="30" x14ac:dyDescent="0.2">
      <c r="A23" s="85"/>
      <c r="B23" s="88"/>
      <c r="C23" s="17" t="s">
        <v>825</v>
      </c>
    </row>
    <row r="24" spans="1:3" x14ac:dyDescent="0.2">
      <c r="A24" s="85"/>
      <c r="B24" s="88"/>
      <c r="C24" s="18"/>
    </row>
    <row r="25" spans="1:3" x14ac:dyDescent="0.2">
      <c r="A25" s="85" t="s">
        <v>453</v>
      </c>
      <c r="B25" s="88" t="s">
        <v>779</v>
      </c>
      <c r="C25" s="27" t="s">
        <v>785</v>
      </c>
    </row>
    <row r="26" spans="1:3" x14ac:dyDescent="0.2">
      <c r="A26" s="85"/>
      <c r="B26" s="88"/>
      <c r="C26" s="27" t="s">
        <v>465</v>
      </c>
    </row>
    <row r="27" spans="1:3" x14ac:dyDescent="0.2">
      <c r="A27" s="85"/>
      <c r="B27" s="88"/>
      <c r="C27" s="27"/>
    </row>
    <row r="28" spans="1:3" x14ac:dyDescent="0.2">
      <c r="A28" s="85"/>
      <c r="B28" s="88"/>
      <c r="C28" s="17" t="s">
        <v>826</v>
      </c>
    </row>
    <row r="29" spans="1:3" x14ac:dyDescent="0.2">
      <c r="A29" s="85"/>
      <c r="B29" s="88"/>
      <c r="C29" s="18"/>
    </row>
    <row r="30" spans="1:3" ht="20" x14ac:dyDescent="0.2">
      <c r="A30" s="28" t="s">
        <v>786</v>
      </c>
    </row>
    <row r="31" spans="1:3" x14ac:dyDescent="0.2">
      <c r="A31" s="7" t="s">
        <v>461</v>
      </c>
      <c r="B31" s="7" t="s">
        <v>462</v>
      </c>
      <c r="C31" s="15" t="s">
        <v>463</v>
      </c>
    </row>
    <row r="32" spans="1:3" ht="43" x14ac:dyDescent="0.2">
      <c r="A32" s="85" t="s">
        <v>404</v>
      </c>
      <c r="B32" s="89" t="s">
        <v>787</v>
      </c>
      <c r="C32" s="27" t="s">
        <v>788</v>
      </c>
    </row>
    <row r="33" spans="1:3" x14ac:dyDescent="0.2">
      <c r="A33" s="85"/>
      <c r="B33" s="89"/>
      <c r="C33" s="27" t="s">
        <v>465</v>
      </c>
    </row>
    <row r="34" spans="1:3" x14ac:dyDescent="0.2">
      <c r="A34" s="85"/>
      <c r="B34" s="89"/>
      <c r="C34" s="27"/>
    </row>
    <row r="35" spans="1:3" x14ac:dyDescent="0.2">
      <c r="A35" s="85"/>
      <c r="B35" s="89"/>
      <c r="C35" s="17" t="s">
        <v>827</v>
      </c>
    </row>
    <row r="36" spans="1:3" x14ac:dyDescent="0.2">
      <c r="A36" s="85"/>
      <c r="B36" s="89"/>
      <c r="C36" s="18"/>
    </row>
    <row r="37" spans="1:3" x14ac:dyDescent="0.2">
      <c r="A37" s="85" t="s">
        <v>446</v>
      </c>
      <c r="B37" s="89" t="s">
        <v>466</v>
      </c>
      <c r="C37" s="27" t="s">
        <v>789</v>
      </c>
    </row>
    <row r="38" spans="1:3" x14ac:dyDescent="0.2">
      <c r="A38" s="85"/>
      <c r="B38" s="89"/>
      <c r="C38" s="27" t="s">
        <v>465</v>
      </c>
    </row>
    <row r="39" spans="1:3" x14ac:dyDescent="0.2">
      <c r="A39" s="85"/>
      <c r="B39" s="89"/>
      <c r="C39" s="27"/>
    </row>
    <row r="40" spans="1:3" x14ac:dyDescent="0.2">
      <c r="A40" s="85"/>
      <c r="B40" s="89"/>
      <c r="C40" s="17" t="s">
        <v>828</v>
      </c>
    </row>
    <row r="41" spans="1:3" x14ac:dyDescent="0.2">
      <c r="A41" s="85"/>
      <c r="B41" s="89"/>
      <c r="C41" s="18"/>
    </row>
    <row r="42" spans="1:3" ht="20" x14ac:dyDescent="0.2">
      <c r="A42" s="28" t="s">
        <v>790</v>
      </c>
    </row>
    <row r="43" spans="1:3" x14ac:dyDescent="0.2">
      <c r="A43" s="7" t="s">
        <v>461</v>
      </c>
      <c r="B43" s="7" t="s">
        <v>462</v>
      </c>
      <c r="C43" s="15" t="s">
        <v>463</v>
      </c>
    </row>
    <row r="44" spans="1:3" x14ac:dyDescent="0.2">
      <c r="A44" s="85" t="s">
        <v>384</v>
      </c>
      <c r="B44" s="89" t="s">
        <v>466</v>
      </c>
      <c r="C44" s="27" t="s">
        <v>791</v>
      </c>
    </row>
    <row r="45" spans="1:3" x14ac:dyDescent="0.2">
      <c r="A45" s="85"/>
      <c r="B45" s="89"/>
      <c r="C45" s="27" t="s">
        <v>465</v>
      </c>
    </row>
    <row r="46" spans="1:3" x14ac:dyDescent="0.2">
      <c r="A46" s="85"/>
      <c r="B46" s="89"/>
      <c r="C46" s="27"/>
    </row>
    <row r="47" spans="1:3" x14ac:dyDescent="0.2">
      <c r="A47" s="85"/>
      <c r="B47" s="89"/>
      <c r="C47" s="17" t="s">
        <v>829</v>
      </c>
    </row>
    <row r="48" spans="1:3" x14ac:dyDescent="0.2">
      <c r="A48" s="85"/>
      <c r="B48" s="89"/>
      <c r="C48" s="18"/>
    </row>
    <row r="49" spans="1:3" x14ac:dyDescent="0.2">
      <c r="A49" s="85" t="s">
        <v>386</v>
      </c>
      <c r="B49" s="89" t="s">
        <v>466</v>
      </c>
      <c r="C49" s="27" t="s">
        <v>792</v>
      </c>
    </row>
    <row r="50" spans="1:3" x14ac:dyDescent="0.2">
      <c r="A50" s="85"/>
      <c r="B50" s="89"/>
      <c r="C50" s="27" t="s">
        <v>465</v>
      </c>
    </row>
    <row r="51" spans="1:3" x14ac:dyDescent="0.2">
      <c r="A51" s="85"/>
      <c r="B51" s="89"/>
      <c r="C51" s="27"/>
    </row>
    <row r="52" spans="1:3" x14ac:dyDescent="0.2">
      <c r="A52" s="85"/>
      <c r="B52" s="89"/>
      <c r="C52" s="17" t="s">
        <v>830</v>
      </c>
    </row>
    <row r="53" spans="1:3" x14ac:dyDescent="0.2">
      <c r="A53" s="85"/>
      <c r="B53" s="89"/>
      <c r="C53" s="18"/>
    </row>
    <row r="54" spans="1:3" x14ac:dyDescent="0.2">
      <c r="A54" s="85" t="s">
        <v>398</v>
      </c>
      <c r="B54" s="89" t="s">
        <v>480</v>
      </c>
      <c r="C54" s="27" t="s">
        <v>793</v>
      </c>
    </row>
    <row r="55" spans="1:3" x14ac:dyDescent="0.2">
      <c r="A55" s="85"/>
      <c r="B55" s="89"/>
      <c r="C55" s="27" t="s">
        <v>465</v>
      </c>
    </row>
    <row r="56" spans="1:3" x14ac:dyDescent="0.2">
      <c r="A56" s="85"/>
      <c r="B56" s="89"/>
      <c r="C56" s="27"/>
    </row>
    <row r="57" spans="1:3" x14ac:dyDescent="0.2">
      <c r="A57" s="85"/>
      <c r="B57" s="89"/>
      <c r="C57" s="17" t="s">
        <v>831</v>
      </c>
    </row>
    <row r="58" spans="1:3" x14ac:dyDescent="0.2">
      <c r="A58" s="85"/>
      <c r="B58" s="89"/>
      <c r="C58" s="18"/>
    </row>
    <row r="59" spans="1:3" x14ac:dyDescent="0.2">
      <c r="A59" s="85" t="s">
        <v>397</v>
      </c>
      <c r="B59" s="89" t="s">
        <v>466</v>
      </c>
      <c r="C59" s="27" t="s">
        <v>794</v>
      </c>
    </row>
    <row r="60" spans="1:3" x14ac:dyDescent="0.2">
      <c r="A60" s="85"/>
      <c r="B60" s="89"/>
      <c r="C60" s="27" t="s">
        <v>465</v>
      </c>
    </row>
    <row r="61" spans="1:3" x14ac:dyDescent="0.2">
      <c r="A61" s="85"/>
      <c r="B61" s="89"/>
      <c r="C61" s="27"/>
    </row>
    <row r="62" spans="1:3" x14ac:dyDescent="0.2">
      <c r="A62" s="85"/>
      <c r="B62" s="89"/>
      <c r="C62" s="17" t="s">
        <v>832</v>
      </c>
    </row>
    <row r="63" spans="1:3" x14ac:dyDescent="0.2">
      <c r="A63" s="85"/>
      <c r="B63" s="89"/>
      <c r="C63" s="18"/>
    </row>
    <row r="64" spans="1:3" ht="43" x14ac:dyDescent="0.2">
      <c r="A64" s="85" t="s">
        <v>404</v>
      </c>
      <c r="B64" s="89" t="s">
        <v>787</v>
      </c>
      <c r="C64" s="27" t="s">
        <v>795</v>
      </c>
    </row>
    <row r="65" spans="1:3" x14ac:dyDescent="0.2">
      <c r="A65" s="85"/>
      <c r="B65" s="89"/>
      <c r="C65" s="27" t="s">
        <v>465</v>
      </c>
    </row>
    <row r="66" spans="1:3" x14ac:dyDescent="0.2">
      <c r="A66" s="85"/>
      <c r="B66" s="89"/>
      <c r="C66" s="27"/>
    </row>
    <row r="67" spans="1:3" x14ac:dyDescent="0.2">
      <c r="A67" s="85"/>
      <c r="B67" s="89"/>
      <c r="C67" s="17" t="s">
        <v>833</v>
      </c>
    </row>
    <row r="68" spans="1:3" x14ac:dyDescent="0.2">
      <c r="A68" s="85"/>
      <c r="B68" s="89"/>
      <c r="C68" s="18"/>
    </row>
    <row r="69" spans="1:3" x14ac:dyDescent="0.2">
      <c r="A69" s="85" t="s">
        <v>412</v>
      </c>
      <c r="B69" s="89" t="s">
        <v>466</v>
      </c>
      <c r="C69" s="27" t="s">
        <v>796</v>
      </c>
    </row>
    <row r="70" spans="1:3" x14ac:dyDescent="0.2">
      <c r="A70" s="85"/>
      <c r="B70" s="89"/>
      <c r="C70" s="27" t="s">
        <v>465</v>
      </c>
    </row>
    <row r="71" spans="1:3" x14ac:dyDescent="0.2">
      <c r="A71" s="85"/>
      <c r="B71" s="89"/>
      <c r="C71" s="27"/>
    </row>
    <row r="72" spans="1:3" x14ac:dyDescent="0.2">
      <c r="A72" s="85"/>
      <c r="B72" s="89"/>
      <c r="C72" s="17" t="s">
        <v>834</v>
      </c>
    </row>
    <row r="73" spans="1:3" x14ac:dyDescent="0.2">
      <c r="A73" s="85"/>
      <c r="B73" s="89"/>
      <c r="C73" s="18"/>
    </row>
    <row r="74" spans="1:3" ht="30" x14ac:dyDescent="0.2">
      <c r="A74" s="85"/>
      <c r="B74" s="89"/>
      <c r="C74" s="27" t="s">
        <v>835</v>
      </c>
    </row>
    <row r="75" spans="1:3" x14ac:dyDescent="0.2">
      <c r="A75" s="85" t="s">
        <v>411</v>
      </c>
      <c r="B75" s="89" t="s">
        <v>466</v>
      </c>
      <c r="C75" s="27" t="s">
        <v>797</v>
      </c>
    </row>
    <row r="76" spans="1:3" x14ac:dyDescent="0.2">
      <c r="A76" s="85"/>
      <c r="B76" s="89"/>
      <c r="C76" s="27" t="s">
        <v>465</v>
      </c>
    </row>
    <row r="77" spans="1:3" x14ac:dyDescent="0.2">
      <c r="A77" s="85"/>
      <c r="B77" s="89"/>
      <c r="C77" s="27"/>
    </row>
    <row r="78" spans="1:3" x14ac:dyDescent="0.2">
      <c r="A78" s="85"/>
      <c r="B78" s="89"/>
      <c r="C78" s="17" t="s">
        <v>836</v>
      </c>
    </row>
    <row r="79" spans="1:3" x14ac:dyDescent="0.2">
      <c r="A79" s="85"/>
      <c r="B79" s="89"/>
      <c r="C79" s="18"/>
    </row>
    <row r="80" spans="1:3" ht="30" x14ac:dyDescent="0.2">
      <c r="A80" s="85"/>
      <c r="B80" s="89"/>
      <c r="C80" s="27" t="s">
        <v>837</v>
      </c>
    </row>
    <row r="81" spans="1:3" x14ac:dyDescent="0.2">
      <c r="A81" s="85" t="s">
        <v>439</v>
      </c>
      <c r="B81" s="88" t="s">
        <v>633</v>
      </c>
      <c r="C81" s="27" t="s">
        <v>798</v>
      </c>
    </row>
    <row r="82" spans="1:3" x14ac:dyDescent="0.2">
      <c r="A82" s="85"/>
      <c r="B82" s="88"/>
      <c r="C82" s="27" t="s">
        <v>465</v>
      </c>
    </row>
    <row r="83" spans="1:3" x14ac:dyDescent="0.2">
      <c r="A83" s="85"/>
      <c r="B83" s="88"/>
      <c r="C83" s="27"/>
    </row>
    <row r="84" spans="1:3" ht="30" x14ac:dyDescent="0.2">
      <c r="A84" s="85"/>
      <c r="B84" s="88"/>
      <c r="C84" s="17" t="s">
        <v>838</v>
      </c>
    </row>
    <row r="85" spans="1:3" x14ac:dyDescent="0.2">
      <c r="A85" s="85"/>
      <c r="B85" s="88"/>
      <c r="C85" s="18"/>
    </row>
    <row r="86" spans="1:3" x14ac:dyDescent="0.2">
      <c r="A86" s="85" t="s">
        <v>442</v>
      </c>
      <c r="B86" s="88" t="s">
        <v>480</v>
      </c>
      <c r="C86" s="27" t="s">
        <v>799</v>
      </c>
    </row>
    <row r="87" spans="1:3" x14ac:dyDescent="0.2">
      <c r="A87" s="85"/>
      <c r="B87" s="88"/>
      <c r="C87" s="27" t="s">
        <v>465</v>
      </c>
    </row>
    <row r="88" spans="1:3" x14ac:dyDescent="0.2">
      <c r="A88" s="85"/>
      <c r="B88" s="88"/>
      <c r="C88" s="27"/>
    </row>
    <row r="89" spans="1:3" x14ac:dyDescent="0.2">
      <c r="A89" s="85"/>
      <c r="B89" s="88"/>
      <c r="C89" s="17" t="s">
        <v>839</v>
      </c>
    </row>
    <row r="90" spans="1:3" x14ac:dyDescent="0.2">
      <c r="A90" s="85"/>
      <c r="B90" s="88"/>
      <c r="C90" s="18"/>
    </row>
    <row r="91" spans="1:3" x14ac:dyDescent="0.2">
      <c r="A91" s="85" t="s">
        <v>441</v>
      </c>
      <c r="B91" s="88" t="s">
        <v>480</v>
      </c>
      <c r="C91" s="27" t="s">
        <v>800</v>
      </c>
    </row>
    <row r="92" spans="1:3" x14ac:dyDescent="0.2">
      <c r="A92" s="85"/>
      <c r="B92" s="88"/>
      <c r="C92" s="27" t="s">
        <v>465</v>
      </c>
    </row>
    <row r="93" spans="1:3" x14ac:dyDescent="0.2">
      <c r="A93" s="85"/>
      <c r="B93" s="88"/>
      <c r="C93" s="27"/>
    </row>
    <row r="94" spans="1:3" x14ac:dyDescent="0.2">
      <c r="A94" s="85"/>
      <c r="B94" s="88"/>
      <c r="C94" s="17" t="s">
        <v>840</v>
      </c>
    </row>
    <row r="95" spans="1:3" x14ac:dyDescent="0.2">
      <c r="A95" s="85"/>
      <c r="B95" s="88"/>
      <c r="C95" s="18"/>
    </row>
    <row r="96" spans="1:3" x14ac:dyDescent="0.2">
      <c r="A96" s="85" t="s">
        <v>450</v>
      </c>
      <c r="B96" s="89" t="s">
        <v>466</v>
      </c>
      <c r="C96" s="27" t="s">
        <v>801</v>
      </c>
    </row>
    <row r="97" spans="1:3" x14ac:dyDescent="0.2">
      <c r="A97" s="85"/>
      <c r="B97" s="89"/>
      <c r="C97" s="27" t="s">
        <v>465</v>
      </c>
    </row>
    <row r="98" spans="1:3" x14ac:dyDescent="0.2">
      <c r="A98" s="85"/>
      <c r="B98" s="89"/>
      <c r="C98" s="27"/>
    </row>
    <row r="99" spans="1:3" x14ac:dyDescent="0.2">
      <c r="A99" s="85"/>
      <c r="B99" s="89"/>
      <c r="C99" s="17" t="s">
        <v>841</v>
      </c>
    </row>
    <row r="100" spans="1:3" x14ac:dyDescent="0.2">
      <c r="A100" s="85"/>
      <c r="B100" s="89"/>
      <c r="C100" s="18"/>
    </row>
    <row r="101" spans="1:3" ht="29" x14ac:dyDescent="0.2">
      <c r="A101" s="85" t="s">
        <v>451</v>
      </c>
      <c r="B101" s="89" t="s">
        <v>466</v>
      </c>
      <c r="C101" s="27" t="s">
        <v>842</v>
      </c>
    </row>
    <row r="102" spans="1:3" x14ac:dyDescent="0.2">
      <c r="A102" s="85"/>
      <c r="B102" s="89"/>
      <c r="C102" s="27" t="s">
        <v>465</v>
      </c>
    </row>
    <row r="103" spans="1:3" x14ac:dyDescent="0.2">
      <c r="A103" s="85"/>
      <c r="B103" s="89"/>
      <c r="C103" s="27"/>
    </row>
    <row r="104" spans="1:3" x14ac:dyDescent="0.2">
      <c r="A104" s="85"/>
      <c r="B104" s="89"/>
      <c r="C104" s="17" t="s">
        <v>843</v>
      </c>
    </row>
    <row r="105" spans="1:3" x14ac:dyDescent="0.2">
      <c r="A105" s="85"/>
      <c r="B105" s="89"/>
      <c r="C105" s="18"/>
    </row>
    <row r="106" spans="1:3" ht="20" x14ac:dyDescent="0.2">
      <c r="A106" s="28" t="s">
        <v>802</v>
      </c>
    </row>
    <row r="107" spans="1:3" x14ac:dyDescent="0.2">
      <c r="A107" s="7" t="s">
        <v>461</v>
      </c>
      <c r="B107" s="7" t="s">
        <v>462</v>
      </c>
      <c r="C107" s="15" t="s">
        <v>463</v>
      </c>
    </row>
    <row r="108" spans="1:3" x14ac:dyDescent="0.2">
      <c r="A108" s="85" t="s">
        <v>803</v>
      </c>
      <c r="B108" s="89" t="s">
        <v>473</v>
      </c>
      <c r="C108" s="27" t="s">
        <v>804</v>
      </c>
    </row>
    <row r="109" spans="1:3" x14ac:dyDescent="0.2">
      <c r="A109" s="85"/>
      <c r="B109" s="89"/>
      <c r="C109" s="27" t="s">
        <v>465</v>
      </c>
    </row>
    <row r="110" spans="1:3" x14ac:dyDescent="0.2">
      <c r="A110" s="85"/>
      <c r="B110" s="89"/>
      <c r="C110" s="27"/>
    </row>
    <row r="111" spans="1:3" x14ac:dyDescent="0.2">
      <c r="A111" s="85"/>
      <c r="B111" s="89"/>
      <c r="C111" s="17" t="s">
        <v>844</v>
      </c>
    </row>
    <row r="112" spans="1:3" x14ac:dyDescent="0.2">
      <c r="A112" s="85"/>
      <c r="B112" s="89"/>
      <c r="C112" s="18"/>
    </row>
    <row r="113" spans="1:3" ht="30" x14ac:dyDescent="0.2">
      <c r="A113" s="85" t="s">
        <v>433</v>
      </c>
      <c r="B113" s="89" t="s">
        <v>466</v>
      </c>
      <c r="C113" s="27" t="s">
        <v>845</v>
      </c>
    </row>
    <row r="114" spans="1:3" x14ac:dyDescent="0.2">
      <c r="A114" s="85"/>
      <c r="B114" s="89"/>
      <c r="C114" s="27" t="s">
        <v>465</v>
      </c>
    </row>
    <row r="115" spans="1:3" x14ac:dyDescent="0.2">
      <c r="A115" s="85"/>
      <c r="B115" s="89"/>
      <c r="C115" s="27"/>
    </row>
    <row r="116" spans="1:3" x14ac:dyDescent="0.2">
      <c r="A116" s="85"/>
      <c r="B116" s="89"/>
      <c r="C116" s="17" t="s">
        <v>846</v>
      </c>
    </row>
    <row r="117" spans="1:3" x14ac:dyDescent="0.2">
      <c r="A117" s="85"/>
      <c r="B117" s="89"/>
      <c r="C117" s="18"/>
    </row>
    <row r="118" spans="1:3" x14ac:dyDescent="0.2">
      <c r="A118" s="85" t="s">
        <v>457</v>
      </c>
      <c r="B118" s="89" t="s">
        <v>473</v>
      </c>
      <c r="C118" s="27" t="s">
        <v>805</v>
      </c>
    </row>
    <row r="119" spans="1:3" x14ac:dyDescent="0.2">
      <c r="A119" s="85"/>
      <c r="B119" s="89"/>
      <c r="C119" s="27" t="s">
        <v>465</v>
      </c>
    </row>
    <row r="120" spans="1:3" x14ac:dyDescent="0.2">
      <c r="A120" s="85"/>
      <c r="B120" s="89"/>
      <c r="C120" s="27"/>
    </row>
    <row r="121" spans="1:3" x14ac:dyDescent="0.2">
      <c r="A121" s="85"/>
      <c r="B121" s="89"/>
      <c r="C121" s="17" t="s">
        <v>847</v>
      </c>
    </row>
    <row r="122" spans="1:3" x14ac:dyDescent="0.2">
      <c r="A122" s="85"/>
      <c r="B122" s="89"/>
      <c r="C122" s="18"/>
    </row>
    <row r="123" spans="1:3" ht="20" x14ac:dyDescent="0.2">
      <c r="A123" s="28" t="s">
        <v>806</v>
      </c>
    </row>
    <row r="124" spans="1:3" x14ac:dyDescent="0.2">
      <c r="A124" s="7" t="s">
        <v>461</v>
      </c>
      <c r="B124" s="7" t="s">
        <v>462</v>
      </c>
      <c r="C124" s="15" t="s">
        <v>463</v>
      </c>
    </row>
    <row r="125" spans="1:3" x14ac:dyDescent="0.2">
      <c r="A125" s="85" t="s">
        <v>447</v>
      </c>
      <c r="B125" s="88" t="s">
        <v>633</v>
      </c>
      <c r="C125" s="27" t="s">
        <v>807</v>
      </c>
    </row>
    <row r="126" spans="1:3" x14ac:dyDescent="0.2">
      <c r="A126" s="85"/>
      <c r="B126" s="88"/>
      <c r="C126" s="27" t="s">
        <v>465</v>
      </c>
    </row>
    <row r="127" spans="1:3" x14ac:dyDescent="0.2">
      <c r="A127" s="85"/>
      <c r="B127" s="88"/>
      <c r="C127" s="27"/>
    </row>
    <row r="128" spans="1:3" x14ac:dyDescent="0.2">
      <c r="A128" s="85"/>
      <c r="B128" s="88"/>
      <c r="C128" s="17" t="s">
        <v>848</v>
      </c>
    </row>
    <row r="129" spans="1:3" x14ac:dyDescent="0.2">
      <c r="A129" s="85"/>
      <c r="B129" s="88"/>
      <c r="C129" s="18"/>
    </row>
    <row r="130" spans="1:3" x14ac:dyDescent="0.2">
      <c r="A130" s="85" t="s">
        <v>808</v>
      </c>
      <c r="B130" s="88" t="s">
        <v>633</v>
      </c>
      <c r="C130" s="27" t="s">
        <v>809</v>
      </c>
    </row>
    <row r="131" spans="1:3" x14ac:dyDescent="0.2">
      <c r="A131" s="85"/>
      <c r="B131" s="88"/>
      <c r="C131" s="27" t="s">
        <v>465</v>
      </c>
    </row>
    <row r="132" spans="1:3" x14ac:dyDescent="0.2">
      <c r="A132" s="85"/>
      <c r="B132" s="88"/>
      <c r="C132" s="27"/>
    </row>
    <row r="133" spans="1:3" x14ac:dyDescent="0.2">
      <c r="A133" s="85"/>
      <c r="B133" s="88"/>
      <c r="C133" s="17" t="s">
        <v>849</v>
      </c>
    </row>
    <row r="134" spans="1:3" x14ac:dyDescent="0.2">
      <c r="A134" s="85"/>
      <c r="B134" s="88"/>
      <c r="C134" s="18"/>
    </row>
    <row r="135" spans="1:3" x14ac:dyDescent="0.2">
      <c r="A135" s="85" t="s">
        <v>414</v>
      </c>
      <c r="B135" s="88" t="s">
        <v>633</v>
      </c>
      <c r="C135" s="27" t="s">
        <v>810</v>
      </c>
    </row>
    <row r="136" spans="1:3" x14ac:dyDescent="0.2">
      <c r="A136" s="85"/>
      <c r="B136" s="88"/>
      <c r="C136" s="27" t="s">
        <v>465</v>
      </c>
    </row>
    <row r="137" spans="1:3" x14ac:dyDescent="0.2">
      <c r="A137" s="85"/>
      <c r="B137" s="88"/>
      <c r="C137" s="27"/>
    </row>
    <row r="138" spans="1:3" x14ac:dyDescent="0.2">
      <c r="A138" s="85"/>
      <c r="B138" s="88"/>
      <c r="C138" s="17" t="s">
        <v>850</v>
      </c>
    </row>
    <row r="139" spans="1:3" x14ac:dyDescent="0.2">
      <c r="A139" s="85"/>
      <c r="B139" s="88"/>
      <c r="C139" s="18"/>
    </row>
    <row r="140" spans="1:3" x14ac:dyDescent="0.2">
      <c r="A140" s="85" t="s">
        <v>440</v>
      </c>
      <c r="B140" s="88" t="s">
        <v>633</v>
      </c>
      <c r="C140" s="27" t="s">
        <v>811</v>
      </c>
    </row>
    <row r="141" spans="1:3" x14ac:dyDescent="0.2">
      <c r="A141" s="85"/>
      <c r="B141" s="88"/>
      <c r="C141" s="27" t="s">
        <v>465</v>
      </c>
    </row>
    <row r="142" spans="1:3" x14ac:dyDescent="0.2">
      <c r="A142" s="85"/>
      <c r="B142" s="88"/>
      <c r="C142" s="27"/>
    </row>
    <row r="143" spans="1:3" x14ac:dyDescent="0.2">
      <c r="A143" s="85"/>
      <c r="B143" s="88"/>
      <c r="C143" s="17" t="s">
        <v>851</v>
      </c>
    </row>
    <row r="144" spans="1:3" x14ac:dyDescent="0.2">
      <c r="A144" s="85"/>
      <c r="B144" s="88"/>
      <c r="C144" s="18"/>
    </row>
    <row r="145" spans="1:3" ht="20" x14ac:dyDescent="0.2">
      <c r="A145" s="28" t="s">
        <v>812</v>
      </c>
    </row>
    <row r="146" spans="1:3" x14ac:dyDescent="0.2">
      <c r="A146" s="7" t="s">
        <v>461</v>
      </c>
      <c r="B146" s="7" t="s">
        <v>462</v>
      </c>
      <c r="C146" s="15" t="s">
        <v>463</v>
      </c>
    </row>
    <row r="147" spans="1:3" x14ac:dyDescent="0.2">
      <c r="A147" s="85" t="s">
        <v>384</v>
      </c>
      <c r="B147" s="89" t="s">
        <v>466</v>
      </c>
      <c r="C147" s="27" t="s">
        <v>813</v>
      </c>
    </row>
    <row r="148" spans="1:3" x14ac:dyDescent="0.2">
      <c r="A148" s="85"/>
      <c r="B148" s="89"/>
      <c r="C148" s="27" t="s">
        <v>465</v>
      </c>
    </row>
    <row r="149" spans="1:3" x14ac:dyDescent="0.2">
      <c r="A149" s="85"/>
      <c r="B149" s="89"/>
      <c r="C149" s="27"/>
    </row>
    <row r="150" spans="1:3" x14ac:dyDescent="0.2">
      <c r="A150" s="85"/>
      <c r="B150" s="89"/>
      <c r="C150" s="17" t="s">
        <v>852</v>
      </c>
    </row>
    <row r="151" spans="1:3" x14ac:dyDescent="0.2">
      <c r="A151" s="85"/>
      <c r="B151" s="89"/>
      <c r="C151" s="18"/>
    </row>
    <row r="152" spans="1:3" x14ac:dyDescent="0.2">
      <c r="A152" s="85" t="s">
        <v>386</v>
      </c>
      <c r="B152" s="89" t="s">
        <v>466</v>
      </c>
      <c r="C152" s="27" t="s">
        <v>853</v>
      </c>
    </row>
    <row r="153" spans="1:3" x14ac:dyDescent="0.2">
      <c r="A153" s="85"/>
      <c r="B153" s="89"/>
      <c r="C153" s="27" t="s">
        <v>465</v>
      </c>
    </row>
    <row r="154" spans="1:3" x14ac:dyDescent="0.2">
      <c r="A154" s="85"/>
      <c r="B154" s="89"/>
      <c r="C154" s="27"/>
    </row>
    <row r="155" spans="1:3" x14ac:dyDescent="0.2">
      <c r="A155" s="85"/>
      <c r="B155" s="89"/>
      <c r="C155" s="17" t="s">
        <v>854</v>
      </c>
    </row>
    <row r="156" spans="1:3" x14ac:dyDescent="0.2">
      <c r="A156" s="85"/>
      <c r="B156" s="89"/>
      <c r="C156" s="18"/>
    </row>
    <row r="157" spans="1:3" ht="29" x14ac:dyDescent="0.2">
      <c r="A157" s="85" t="s">
        <v>404</v>
      </c>
      <c r="B157" s="89" t="s">
        <v>787</v>
      </c>
      <c r="C157" s="27" t="s">
        <v>814</v>
      </c>
    </row>
    <row r="158" spans="1:3" x14ac:dyDescent="0.2">
      <c r="A158" s="85"/>
      <c r="B158" s="89"/>
      <c r="C158" s="27" t="s">
        <v>465</v>
      </c>
    </row>
    <row r="159" spans="1:3" x14ac:dyDescent="0.2">
      <c r="A159" s="85"/>
      <c r="B159" s="89"/>
      <c r="C159" s="27"/>
    </row>
    <row r="160" spans="1:3" x14ac:dyDescent="0.2">
      <c r="A160" s="85"/>
      <c r="B160" s="89"/>
      <c r="C160" s="17" t="s">
        <v>855</v>
      </c>
    </row>
    <row r="161" spans="1:3" x14ac:dyDescent="0.2">
      <c r="A161" s="85"/>
      <c r="B161" s="89"/>
      <c r="C161" s="18"/>
    </row>
    <row r="162" spans="1:3" x14ac:dyDescent="0.2">
      <c r="A162" s="85" t="s">
        <v>451</v>
      </c>
      <c r="B162" s="89" t="s">
        <v>466</v>
      </c>
      <c r="C162" s="27" t="s">
        <v>815</v>
      </c>
    </row>
    <row r="163" spans="1:3" x14ac:dyDescent="0.2">
      <c r="A163" s="85"/>
      <c r="B163" s="89"/>
      <c r="C163" s="27"/>
    </row>
    <row r="164" spans="1:3" x14ac:dyDescent="0.2">
      <c r="A164" s="85"/>
      <c r="B164" s="89"/>
      <c r="C164" s="22" t="s">
        <v>404</v>
      </c>
    </row>
    <row r="165" spans="1:3" x14ac:dyDescent="0.2">
      <c r="A165" s="85"/>
      <c r="B165" s="89"/>
      <c r="C165" s="18"/>
    </row>
    <row r="166" spans="1:3" x14ac:dyDescent="0.2">
      <c r="A166" s="85"/>
      <c r="B166" s="89"/>
      <c r="C166" s="27" t="s">
        <v>816</v>
      </c>
    </row>
    <row r="167" spans="1:3" x14ac:dyDescent="0.2">
      <c r="A167" s="85"/>
      <c r="B167" s="89"/>
      <c r="C167" s="27" t="s">
        <v>465</v>
      </c>
    </row>
    <row r="168" spans="1:3" x14ac:dyDescent="0.2">
      <c r="A168" s="85"/>
      <c r="B168" s="89"/>
      <c r="C168" s="27"/>
    </row>
    <row r="169" spans="1:3" x14ac:dyDescent="0.2">
      <c r="A169" s="85"/>
      <c r="B169" s="89"/>
      <c r="C169" s="17" t="s">
        <v>856</v>
      </c>
    </row>
    <row r="170" spans="1:3" x14ac:dyDescent="0.2">
      <c r="A170" s="85"/>
      <c r="B170" s="89"/>
      <c r="C170" s="18"/>
    </row>
    <row r="171" spans="1:3" ht="20" x14ac:dyDescent="0.2">
      <c r="A171" s="28" t="s">
        <v>817</v>
      </c>
    </row>
    <row r="172" spans="1:3" x14ac:dyDescent="0.2">
      <c r="A172" s="7" t="s">
        <v>461</v>
      </c>
      <c r="B172" s="7" t="s">
        <v>462</v>
      </c>
      <c r="C172" s="15" t="s">
        <v>463</v>
      </c>
    </row>
    <row r="173" spans="1:3" x14ac:dyDescent="0.2">
      <c r="A173" s="85" t="s">
        <v>398</v>
      </c>
      <c r="B173" s="89" t="s">
        <v>480</v>
      </c>
      <c r="C173" s="27" t="s">
        <v>818</v>
      </c>
    </row>
    <row r="174" spans="1:3" x14ac:dyDescent="0.2">
      <c r="A174" s="85"/>
      <c r="B174" s="89"/>
      <c r="C174" s="27" t="s">
        <v>465</v>
      </c>
    </row>
    <row r="175" spans="1:3" x14ac:dyDescent="0.2">
      <c r="A175" s="85"/>
      <c r="B175" s="89"/>
      <c r="C175" s="27"/>
    </row>
    <row r="176" spans="1:3" x14ac:dyDescent="0.2">
      <c r="A176" s="85"/>
      <c r="B176" s="89"/>
      <c r="C176" s="17" t="s">
        <v>557</v>
      </c>
    </row>
    <row r="177" spans="1:3" x14ac:dyDescent="0.2">
      <c r="A177" s="85"/>
      <c r="B177" s="89"/>
      <c r="C177" s="18"/>
    </row>
    <row r="178" spans="1:3" x14ac:dyDescent="0.2">
      <c r="A178" s="85" t="s">
        <v>397</v>
      </c>
      <c r="B178" s="89" t="s">
        <v>466</v>
      </c>
      <c r="C178" s="27" t="s">
        <v>819</v>
      </c>
    </row>
    <row r="179" spans="1:3" x14ac:dyDescent="0.2">
      <c r="A179" s="85"/>
      <c r="B179" s="89"/>
      <c r="C179" s="27" t="s">
        <v>465</v>
      </c>
    </row>
    <row r="180" spans="1:3" x14ac:dyDescent="0.2">
      <c r="A180" s="85"/>
      <c r="B180" s="89"/>
      <c r="C180" s="27"/>
    </row>
    <row r="181" spans="1:3" x14ac:dyDescent="0.2">
      <c r="A181" s="85"/>
      <c r="B181" s="89"/>
      <c r="C181" s="17" t="s">
        <v>559</v>
      </c>
    </row>
    <row r="182" spans="1:3" x14ac:dyDescent="0.2">
      <c r="A182" s="85"/>
      <c r="B182" s="89"/>
      <c r="C182" s="18"/>
    </row>
    <row r="183" spans="1:3" ht="43" x14ac:dyDescent="0.2">
      <c r="A183" s="85" t="s">
        <v>404</v>
      </c>
      <c r="B183" s="89" t="s">
        <v>787</v>
      </c>
      <c r="C183" s="27" t="s">
        <v>820</v>
      </c>
    </row>
    <row r="184" spans="1:3" x14ac:dyDescent="0.2">
      <c r="A184" s="85"/>
      <c r="B184" s="89"/>
      <c r="C184" s="27" t="s">
        <v>465</v>
      </c>
    </row>
    <row r="185" spans="1:3" x14ac:dyDescent="0.2">
      <c r="A185" s="85"/>
      <c r="B185" s="89"/>
      <c r="C185" s="27"/>
    </row>
    <row r="186" spans="1:3" x14ac:dyDescent="0.2">
      <c r="A186" s="85"/>
      <c r="B186" s="89"/>
      <c r="C186" s="17" t="s">
        <v>857</v>
      </c>
    </row>
    <row r="187" spans="1:3" x14ac:dyDescent="0.2">
      <c r="A187" s="85"/>
      <c r="B187" s="89"/>
      <c r="C187" s="18"/>
    </row>
    <row r="188" spans="1:3" x14ac:dyDescent="0.2">
      <c r="A188" s="85" t="s">
        <v>416</v>
      </c>
      <c r="B188" s="89" t="s">
        <v>466</v>
      </c>
      <c r="C188" s="27" t="s">
        <v>821</v>
      </c>
    </row>
    <row r="189" spans="1:3" x14ac:dyDescent="0.2">
      <c r="A189" s="85"/>
      <c r="B189" s="89"/>
      <c r="C189" s="27" t="s">
        <v>465</v>
      </c>
    </row>
    <row r="190" spans="1:3" x14ac:dyDescent="0.2">
      <c r="A190" s="85"/>
      <c r="B190" s="89"/>
      <c r="C190" s="27"/>
    </row>
    <row r="191" spans="1:3" x14ac:dyDescent="0.2">
      <c r="A191" s="85"/>
      <c r="B191" s="89"/>
      <c r="C191" s="17" t="s">
        <v>567</v>
      </c>
    </row>
    <row r="192" spans="1:3" x14ac:dyDescent="0.2">
      <c r="A192" s="85"/>
      <c r="B192" s="89"/>
      <c r="C192" s="18"/>
    </row>
    <row r="193" spans="1:3" x14ac:dyDescent="0.2">
      <c r="A193" s="85" t="s">
        <v>438</v>
      </c>
      <c r="B193" s="89" t="s">
        <v>466</v>
      </c>
      <c r="C193" s="27" t="s">
        <v>822</v>
      </c>
    </row>
    <row r="194" spans="1:3" x14ac:dyDescent="0.2">
      <c r="A194" s="85"/>
      <c r="B194" s="89"/>
      <c r="C194" s="27" t="s">
        <v>465</v>
      </c>
    </row>
    <row r="195" spans="1:3" x14ac:dyDescent="0.2">
      <c r="A195" s="85"/>
      <c r="B195" s="89"/>
      <c r="C195" s="27"/>
    </row>
    <row r="196" spans="1:3" x14ac:dyDescent="0.2">
      <c r="A196" s="85"/>
      <c r="B196" s="89"/>
      <c r="C196" s="17" t="s">
        <v>583</v>
      </c>
    </row>
    <row r="197" spans="1:3" x14ac:dyDescent="0.2">
      <c r="A197" s="85"/>
      <c r="B197" s="89"/>
      <c r="C197" s="18"/>
    </row>
  </sheetData>
  <mergeCells count="68">
    <mergeCell ref="A193:A197"/>
    <mergeCell ref="B193:B197"/>
    <mergeCell ref="A178:A182"/>
    <mergeCell ref="B178:B182"/>
    <mergeCell ref="A183:A187"/>
    <mergeCell ref="B183:B187"/>
    <mergeCell ref="A188:A192"/>
    <mergeCell ref="B188:B192"/>
    <mergeCell ref="A157:A161"/>
    <mergeCell ref="B157:B161"/>
    <mergeCell ref="A162:A170"/>
    <mergeCell ref="B162:B170"/>
    <mergeCell ref="A173:A177"/>
    <mergeCell ref="B173:B177"/>
    <mergeCell ref="A140:A144"/>
    <mergeCell ref="B140:B144"/>
    <mergeCell ref="A147:A151"/>
    <mergeCell ref="B147:B151"/>
    <mergeCell ref="A152:A156"/>
    <mergeCell ref="B152:B156"/>
    <mergeCell ref="A125:A129"/>
    <mergeCell ref="B125:B129"/>
    <mergeCell ref="A130:A134"/>
    <mergeCell ref="B130:B134"/>
    <mergeCell ref="A135:A139"/>
    <mergeCell ref="B135:B139"/>
    <mergeCell ref="A108:A112"/>
    <mergeCell ref="B108:B112"/>
    <mergeCell ref="A113:A117"/>
    <mergeCell ref="B113:B117"/>
    <mergeCell ref="A118:A122"/>
    <mergeCell ref="B118:B122"/>
    <mergeCell ref="A91:A95"/>
    <mergeCell ref="B91:B95"/>
    <mergeCell ref="A96:A100"/>
    <mergeCell ref="B96:B100"/>
    <mergeCell ref="A101:A105"/>
    <mergeCell ref="B101:B105"/>
    <mergeCell ref="A75:A80"/>
    <mergeCell ref="B75:B80"/>
    <mergeCell ref="A81:A85"/>
    <mergeCell ref="B81:B85"/>
    <mergeCell ref="A86:A90"/>
    <mergeCell ref="B86:B90"/>
    <mergeCell ref="A59:A63"/>
    <mergeCell ref="B59:B63"/>
    <mergeCell ref="A64:A68"/>
    <mergeCell ref="B64:B68"/>
    <mergeCell ref="A69:A74"/>
    <mergeCell ref="B69:B74"/>
    <mergeCell ref="A44:A48"/>
    <mergeCell ref="B44:B48"/>
    <mergeCell ref="A49:A53"/>
    <mergeCell ref="B49:B53"/>
    <mergeCell ref="A54:A58"/>
    <mergeCell ref="B54:B58"/>
    <mergeCell ref="A25:A29"/>
    <mergeCell ref="B25:B29"/>
    <mergeCell ref="A32:A36"/>
    <mergeCell ref="B32:B36"/>
    <mergeCell ref="A37:A41"/>
    <mergeCell ref="B37:B41"/>
    <mergeCell ref="A6:A10"/>
    <mergeCell ref="B6:B10"/>
    <mergeCell ref="A11:A15"/>
    <mergeCell ref="B11:B15"/>
    <mergeCell ref="A16:A24"/>
    <mergeCell ref="B16:B24"/>
  </mergeCells>
  <hyperlinks>
    <hyperlink ref="B6" r:id="rId1" location="obj-hashtags"/>
    <hyperlink ref="B11" r:id="rId2" location="obj-media"/>
    <hyperlink ref="B16" r:id="rId3" location="obj-url"/>
    <hyperlink ref="C16" r:id="rId4"/>
    <hyperlink ref="B25" r:id="rId5" location="obj-usermention"/>
    <hyperlink ref="B81" r:id="rId6" location="obj-sizes"/>
    <hyperlink ref="B86" r:id="rId7" location="obj-sizes"/>
    <hyperlink ref="B91" r:id="rId8" location="obj-sizes"/>
    <hyperlink ref="B125" r:id="rId9" location="obj-size"/>
    <hyperlink ref="B130" r:id="rId10" location="obj-size"/>
    <hyperlink ref="B135" r:id="rId11" location="obj-size"/>
    <hyperlink ref="B140" r:id="rId12" location="obj-siz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70" sqref="A70:B70"/>
    </sheetView>
  </sheetViews>
  <sheetFormatPr baseColWidth="10" defaultRowHeight="15" x14ac:dyDescent="0.2"/>
  <cols>
    <col min="1" max="1" width="19.1640625" style="8" customWidth="1"/>
    <col min="2" max="2" width="79.1640625" style="8" bestFit="1" customWidth="1"/>
    <col min="3" max="3" width="140" style="8" customWidth="1"/>
    <col min="4" max="16384" width="10.83203125" style="8"/>
  </cols>
  <sheetData>
    <row r="1" spans="1:3" ht="19" x14ac:dyDescent="0.25">
      <c r="A1" s="24" t="s">
        <v>652</v>
      </c>
    </row>
    <row r="2" spans="1:3" ht="16" x14ac:dyDescent="0.2">
      <c r="A2" s="26" t="s">
        <v>1247</v>
      </c>
    </row>
    <row r="3" spans="1:3" x14ac:dyDescent="0.2">
      <c r="A3" s="9"/>
    </row>
    <row r="4" spans="1:3" x14ac:dyDescent="0.2">
      <c r="A4" s="9"/>
    </row>
    <row r="5" spans="1:3" x14ac:dyDescent="0.2">
      <c r="A5" s="7" t="s">
        <v>461</v>
      </c>
      <c r="B5" s="7" t="s">
        <v>462</v>
      </c>
      <c r="C5" s="15" t="s">
        <v>463</v>
      </c>
    </row>
    <row r="6" spans="1:3" x14ac:dyDescent="0.2">
      <c r="A6" s="85" t="s">
        <v>1203</v>
      </c>
      <c r="B6" s="89" t="s">
        <v>633</v>
      </c>
      <c r="C6" s="11" t="s">
        <v>1204</v>
      </c>
    </row>
    <row r="7" spans="1:3" x14ac:dyDescent="0.2">
      <c r="A7" s="85"/>
      <c r="B7" s="89"/>
      <c r="C7" s="30" t="s">
        <v>465</v>
      </c>
    </row>
    <row r="8" spans="1:3" x14ac:dyDescent="0.2">
      <c r="A8" s="85"/>
      <c r="B8" s="89"/>
      <c r="C8" s="30"/>
    </row>
    <row r="9" spans="1:3" x14ac:dyDescent="0.2">
      <c r="A9" s="85"/>
      <c r="B9" s="89"/>
      <c r="C9" s="10" t="s">
        <v>1248</v>
      </c>
    </row>
    <row r="10" spans="1:3" x14ac:dyDescent="0.2">
      <c r="A10" s="85"/>
      <c r="B10" s="89"/>
      <c r="C10" s="12" t="s">
        <v>1249</v>
      </c>
    </row>
    <row r="11" spans="1:3" x14ac:dyDescent="0.2">
      <c r="A11" s="85"/>
      <c r="B11" s="89"/>
      <c r="C11" s="12" t="s">
        <v>1250</v>
      </c>
    </row>
    <row r="12" spans="1:3" x14ac:dyDescent="0.2">
      <c r="A12" s="85"/>
      <c r="B12" s="89"/>
      <c r="C12" s="12" t="s">
        <v>1251</v>
      </c>
    </row>
    <row r="13" spans="1:3" x14ac:dyDescent="0.2">
      <c r="A13" s="85"/>
      <c r="B13" s="89"/>
      <c r="C13" s="13" t="s">
        <v>1205</v>
      </c>
    </row>
    <row r="14" spans="1:3" x14ac:dyDescent="0.2">
      <c r="A14" s="85"/>
      <c r="B14" s="89"/>
    </row>
    <row r="15" spans="1:3" x14ac:dyDescent="0.2">
      <c r="A15" s="85" t="s">
        <v>1206</v>
      </c>
      <c r="B15" s="88" t="s">
        <v>633</v>
      </c>
      <c r="C15" s="30" t="s">
        <v>1207</v>
      </c>
    </row>
    <row r="16" spans="1:3" x14ac:dyDescent="0.2">
      <c r="A16" s="85"/>
      <c r="B16" s="88"/>
      <c r="C16" s="30" t="s">
        <v>465</v>
      </c>
    </row>
    <row r="17" spans="1:3" x14ac:dyDescent="0.2">
      <c r="A17" s="85"/>
      <c r="B17" s="88"/>
      <c r="C17" s="30"/>
    </row>
    <row r="18" spans="1:3" x14ac:dyDescent="0.2">
      <c r="A18" s="85"/>
      <c r="B18" s="88"/>
      <c r="C18" s="10" t="s">
        <v>1252</v>
      </c>
    </row>
    <row r="19" spans="1:3" x14ac:dyDescent="0.2">
      <c r="A19" s="85"/>
      <c r="B19" s="88"/>
    </row>
    <row r="20" spans="1:3" x14ac:dyDescent="0.2">
      <c r="A20" s="85" t="s">
        <v>1208</v>
      </c>
      <c r="B20" s="89" t="s">
        <v>466</v>
      </c>
      <c r="C20" s="30" t="s">
        <v>1209</v>
      </c>
    </row>
    <row r="21" spans="1:3" x14ac:dyDescent="0.2">
      <c r="A21" s="85"/>
      <c r="B21" s="89"/>
      <c r="C21" s="30" t="s">
        <v>465</v>
      </c>
    </row>
    <row r="22" spans="1:3" x14ac:dyDescent="0.2">
      <c r="A22" s="85"/>
      <c r="B22" s="89"/>
      <c r="C22" s="30"/>
    </row>
    <row r="23" spans="1:3" x14ac:dyDescent="0.2">
      <c r="A23" s="85"/>
      <c r="B23" s="89"/>
      <c r="C23" s="10" t="s">
        <v>1253</v>
      </c>
    </row>
    <row r="24" spans="1:3" x14ac:dyDescent="0.2">
      <c r="A24" s="85"/>
      <c r="B24" s="89"/>
    </row>
    <row r="25" spans="1:3" x14ac:dyDescent="0.2">
      <c r="A25" s="85" t="s">
        <v>1210</v>
      </c>
      <c r="B25" s="89" t="s">
        <v>466</v>
      </c>
      <c r="C25" s="30" t="s">
        <v>1211</v>
      </c>
    </row>
    <row r="26" spans="1:3" x14ac:dyDescent="0.2">
      <c r="A26" s="85"/>
      <c r="B26" s="89"/>
      <c r="C26" s="30" t="s">
        <v>465</v>
      </c>
    </row>
    <row r="27" spans="1:3" x14ac:dyDescent="0.2">
      <c r="A27" s="85"/>
      <c r="B27" s="89"/>
      <c r="C27" s="30"/>
    </row>
    <row r="28" spans="1:3" x14ac:dyDescent="0.2">
      <c r="A28" s="85"/>
      <c r="B28" s="89"/>
      <c r="C28" s="10" t="s">
        <v>1254</v>
      </c>
    </row>
    <row r="29" spans="1:3" x14ac:dyDescent="0.2">
      <c r="A29" s="85"/>
      <c r="B29" s="89"/>
    </row>
    <row r="30" spans="1:3" x14ac:dyDescent="0.2">
      <c r="A30" s="85" t="s">
        <v>1212</v>
      </c>
      <c r="B30" s="89" t="s">
        <v>466</v>
      </c>
      <c r="C30" s="30" t="s">
        <v>1213</v>
      </c>
    </row>
    <row r="31" spans="1:3" x14ac:dyDescent="0.2">
      <c r="A31" s="85"/>
      <c r="B31" s="89"/>
      <c r="C31" s="30" t="s">
        <v>465</v>
      </c>
    </row>
    <row r="32" spans="1:3" x14ac:dyDescent="0.2">
      <c r="A32" s="85"/>
      <c r="B32" s="89"/>
      <c r="C32" s="30"/>
    </row>
    <row r="33" spans="1:3" x14ac:dyDescent="0.2">
      <c r="A33" s="85"/>
      <c r="B33" s="89"/>
      <c r="C33" s="10" t="s">
        <v>1255</v>
      </c>
    </row>
    <row r="34" spans="1:3" x14ac:dyDescent="0.2">
      <c r="A34" s="85"/>
      <c r="B34" s="89"/>
    </row>
    <row r="35" spans="1:3" x14ac:dyDescent="0.2">
      <c r="A35" s="85" t="s">
        <v>398</v>
      </c>
      <c r="B35" s="89" t="s">
        <v>466</v>
      </c>
      <c r="C35" s="30" t="s">
        <v>1214</v>
      </c>
    </row>
    <row r="36" spans="1:3" x14ac:dyDescent="0.2">
      <c r="A36" s="85"/>
      <c r="B36" s="89"/>
      <c r="C36" s="30" t="s">
        <v>465</v>
      </c>
    </row>
    <row r="37" spans="1:3" x14ac:dyDescent="0.2">
      <c r="A37" s="85"/>
      <c r="B37" s="89"/>
      <c r="C37" s="30"/>
    </row>
    <row r="38" spans="1:3" x14ac:dyDescent="0.2">
      <c r="A38" s="85"/>
      <c r="B38" s="89"/>
      <c r="C38" s="10" t="s">
        <v>1256</v>
      </c>
    </row>
    <row r="39" spans="1:3" x14ac:dyDescent="0.2">
      <c r="A39" s="85"/>
      <c r="B39" s="89"/>
    </row>
    <row r="40" spans="1:3" x14ac:dyDescent="0.2">
      <c r="A40" s="85" t="s">
        <v>416</v>
      </c>
      <c r="B40" s="89" t="s">
        <v>466</v>
      </c>
      <c r="C40" s="30" t="s">
        <v>1215</v>
      </c>
    </row>
    <row r="41" spans="1:3" x14ac:dyDescent="0.2">
      <c r="A41" s="85"/>
      <c r="B41" s="89"/>
      <c r="C41" s="30" t="s">
        <v>465</v>
      </c>
    </row>
    <row r="42" spans="1:3" x14ac:dyDescent="0.2">
      <c r="A42" s="85"/>
      <c r="B42" s="89"/>
      <c r="C42" s="30"/>
    </row>
    <row r="43" spans="1:3" x14ac:dyDescent="0.2">
      <c r="A43" s="85"/>
      <c r="B43" s="89"/>
      <c r="C43" s="10" t="s">
        <v>1257</v>
      </c>
    </row>
    <row r="44" spans="1:3" x14ac:dyDescent="0.2">
      <c r="A44" s="85"/>
      <c r="B44" s="89"/>
    </row>
    <row r="45" spans="1:3" x14ac:dyDescent="0.2">
      <c r="A45" s="85" t="s">
        <v>1216</v>
      </c>
      <c r="B45" s="89" t="s">
        <v>466</v>
      </c>
      <c r="C45" s="30" t="s">
        <v>1217</v>
      </c>
    </row>
    <row r="46" spans="1:3" x14ac:dyDescent="0.2">
      <c r="A46" s="85"/>
      <c r="B46" s="89"/>
      <c r="C46" s="30" t="s">
        <v>465</v>
      </c>
    </row>
    <row r="47" spans="1:3" x14ac:dyDescent="0.2">
      <c r="A47" s="85"/>
      <c r="B47" s="89"/>
      <c r="C47" s="30"/>
    </row>
    <row r="48" spans="1:3" x14ac:dyDescent="0.2">
      <c r="A48" s="85"/>
      <c r="B48" s="89"/>
      <c r="C48" s="10" t="s">
        <v>1258</v>
      </c>
    </row>
    <row r="49" spans="1:3" x14ac:dyDescent="0.2">
      <c r="A49" s="85"/>
      <c r="B49" s="89"/>
    </row>
    <row r="50" spans="1:3" x14ac:dyDescent="0.2">
      <c r="A50" s="85" t="s">
        <v>451</v>
      </c>
      <c r="B50" s="89" t="s">
        <v>466</v>
      </c>
      <c r="C50" s="30" t="s">
        <v>1218</v>
      </c>
    </row>
    <row r="51" spans="1:3" x14ac:dyDescent="0.2">
      <c r="A51" s="85"/>
      <c r="B51" s="89"/>
      <c r="C51" s="30" t="s">
        <v>465</v>
      </c>
    </row>
    <row r="52" spans="1:3" x14ac:dyDescent="0.2">
      <c r="A52" s="85"/>
      <c r="B52" s="89"/>
      <c r="C52" s="30"/>
    </row>
    <row r="53" spans="1:3" x14ac:dyDescent="0.2">
      <c r="A53" s="85"/>
      <c r="B53" s="89"/>
      <c r="C53" s="10" t="s">
        <v>1259</v>
      </c>
    </row>
    <row r="54" spans="1:3" x14ac:dyDescent="0.2">
      <c r="A54" s="85"/>
      <c r="B54" s="89"/>
    </row>
    <row r="55" spans="1:3" ht="19" x14ac:dyDescent="0.25">
      <c r="A55" s="24" t="s">
        <v>1219</v>
      </c>
    </row>
    <row r="56" spans="1:3" x14ac:dyDescent="0.2">
      <c r="A56" s="7" t="s">
        <v>461</v>
      </c>
      <c r="B56" s="7" t="s">
        <v>462</v>
      </c>
      <c r="C56" s="15" t="s">
        <v>463</v>
      </c>
    </row>
    <row r="57" spans="1:3" x14ac:dyDescent="0.2">
      <c r="A57" s="85" t="s">
        <v>379</v>
      </c>
      <c r="B57" s="89" t="s">
        <v>1220</v>
      </c>
      <c r="C57" s="30" t="s">
        <v>1221</v>
      </c>
    </row>
    <row r="58" spans="1:3" x14ac:dyDescent="0.2">
      <c r="A58" s="85"/>
      <c r="B58" s="89"/>
      <c r="C58" s="30" t="s">
        <v>465</v>
      </c>
    </row>
    <row r="59" spans="1:3" x14ac:dyDescent="0.2">
      <c r="A59" s="85"/>
      <c r="B59" s="89"/>
      <c r="C59" s="30"/>
    </row>
    <row r="60" spans="1:3" x14ac:dyDescent="0.2">
      <c r="A60" s="85"/>
      <c r="B60" s="89"/>
      <c r="C60" s="10" t="s">
        <v>1260</v>
      </c>
    </row>
    <row r="61" spans="1:3" x14ac:dyDescent="0.2">
      <c r="A61" s="85"/>
      <c r="B61" s="89"/>
    </row>
    <row r="62" spans="1:3" x14ac:dyDescent="0.2">
      <c r="A62" s="85" t="s">
        <v>450</v>
      </c>
      <c r="B62" s="89" t="s">
        <v>466</v>
      </c>
      <c r="C62" s="30" t="s">
        <v>1222</v>
      </c>
    </row>
    <row r="63" spans="1:3" x14ac:dyDescent="0.2">
      <c r="A63" s="85"/>
      <c r="B63" s="89"/>
      <c r="C63" s="30" t="s">
        <v>465</v>
      </c>
    </row>
    <row r="64" spans="1:3" x14ac:dyDescent="0.2">
      <c r="A64" s="85"/>
      <c r="B64" s="89"/>
      <c r="C64" s="30"/>
    </row>
    <row r="65" spans="1:3" x14ac:dyDescent="0.2">
      <c r="A65" s="85"/>
      <c r="B65" s="89"/>
      <c r="C65" s="10" t="s">
        <v>1261</v>
      </c>
    </row>
    <row r="66" spans="1:3" x14ac:dyDescent="0.2">
      <c r="A66" s="85"/>
      <c r="B66" s="89"/>
    </row>
    <row r="67" spans="1:3" ht="19" x14ac:dyDescent="0.25">
      <c r="A67" s="24" t="s">
        <v>1223</v>
      </c>
    </row>
    <row r="68" spans="1:3" x14ac:dyDescent="0.2">
      <c r="A68" s="9" t="s">
        <v>1224</v>
      </c>
    </row>
    <row r="69" spans="1:3" x14ac:dyDescent="0.2">
      <c r="A69" s="9" t="s">
        <v>1225</v>
      </c>
    </row>
    <row r="70" spans="1:3" x14ac:dyDescent="0.2">
      <c r="A70" s="7" t="s">
        <v>1226</v>
      </c>
      <c r="B70" s="7" t="s">
        <v>463</v>
      </c>
    </row>
    <row r="71" spans="1:3" x14ac:dyDescent="0.2">
      <c r="A71" s="30" t="s">
        <v>1227</v>
      </c>
      <c r="B71" s="30"/>
    </row>
    <row r="72" spans="1:3" x14ac:dyDescent="0.2">
      <c r="A72" s="30" t="s">
        <v>1228</v>
      </c>
      <c r="B72" s="30" t="s">
        <v>1229</v>
      </c>
    </row>
    <row r="73" spans="1:3" x14ac:dyDescent="0.2">
      <c r="A73" s="30" t="s">
        <v>1230</v>
      </c>
      <c r="B73" s="30" t="s">
        <v>1231</v>
      </c>
    </row>
    <row r="74" spans="1:3" x14ac:dyDescent="0.2">
      <c r="A74" s="30" t="s">
        <v>1232</v>
      </c>
      <c r="B74" s="30" t="s">
        <v>1233</v>
      </c>
    </row>
    <row r="75" spans="1:3" x14ac:dyDescent="0.2">
      <c r="A75" s="30" t="s">
        <v>1234</v>
      </c>
      <c r="B75" s="30" t="s">
        <v>1235</v>
      </c>
    </row>
    <row r="76" spans="1:3" x14ac:dyDescent="0.2">
      <c r="A76" s="30" t="s">
        <v>1236</v>
      </c>
      <c r="B76" s="30" t="s">
        <v>1237</v>
      </c>
    </row>
    <row r="77" spans="1:3" x14ac:dyDescent="0.2">
      <c r="A77" s="30" t="s">
        <v>1238</v>
      </c>
      <c r="B77" s="30" t="s">
        <v>1239</v>
      </c>
    </row>
    <row r="78" spans="1:3" x14ac:dyDescent="0.2">
      <c r="A78" s="30" t="s">
        <v>451</v>
      </c>
      <c r="B78" s="30" t="s">
        <v>1240</v>
      </c>
    </row>
    <row r="79" spans="1:3" x14ac:dyDescent="0.2">
      <c r="A79" s="30" t="s">
        <v>1241</v>
      </c>
      <c r="B79" s="30" t="s">
        <v>1242</v>
      </c>
    </row>
    <row r="80" spans="1:3" x14ac:dyDescent="0.2">
      <c r="A80" s="9" t="s">
        <v>1243</v>
      </c>
    </row>
    <row r="81" spans="1:1" x14ac:dyDescent="0.2">
      <c r="A81" s="9" t="s">
        <v>1244</v>
      </c>
    </row>
    <row r="82" spans="1:1" x14ac:dyDescent="0.2">
      <c r="A82" s="9" t="s">
        <v>1245</v>
      </c>
    </row>
    <row r="83" spans="1:1" x14ac:dyDescent="0.2">
      <c r="A83" s="31" t="s">
        <v>1246</v>
      </c>
    </row>
    <row r="84" spans="1:1" x14ac:dyDescent="0.2">
      <c r="A84" s="9"/>
    </row>
    <row r="85" spans="1:1" x14ac:dyDescent="0.2">
      <c r="A85" s="13" t="s">
        <v>640</v>
      </c>
    </row>
    <row r="86" spans="1:1" x14ac:dyDescent="0.2">
      <c r="A86" s="12" t="s">
        <v>1262</v>
      </c>
    </row>
    <row r="87" spans="1:1" x14ac:dyDescent="0.2">
      <c r="A87" s="12" t="s">
        <v>1263</v>
      </c>
    </row>
    <row r="88" spans="1:1" x14ac:dyDescent="0.2">
      <c r="A88" s="12"/>
    </row>
    <row r="89" spans="1:1" x14ac:dyDescent="0.2">
      <c r="A89" s="12" t="s">
        <v>1264</v>
      </c>
    </row>
    <row r="90" spans="1:1" x14ac:dyDescent="0.2">
      <c r="A90" s="12" t="s">
        <v>1265</v>
      </c>
    </row>
    <row r="91" spans="1:1" x14ac:dyDescent="0.2">
      <c r="A91" s="12" t="s">
        <v>1266</v>
      </c>
    </row>
    <row r="92" spans="1:1" x14ac:dyDescent="0.2">
      <c r="A92" s="12" t="s">
        <v>1267</v>
      </c>
    </row>
    <row r="93" spans="1:1" x14ac:dyDescent="0.2">
      <c r="A93" s="12" t="s">
        <v>1268</v>
      </c>
    </row>
    <row r="94" spans="1:1" x14ac:dyDescent="0.2">
      <c r="A94" s="12" t="s">
        <v>1250</v>
      </c>
    </row>
    <row r="95" spans="1:1" x14ac:dyDescent="0.2">
      <c r="A95" s="12" t="s">
        <v>1269</v>
      </c>
    </row>
    <row r="96" spans="1:1" x14ac:dyDescent="0.2">
      <c r="A96" s="12" t="s">
        <v>548</v>
      </c>
    </row>
    <row r="97" spans="1:1" x14ac:dyDescent="0.2">
      <c r="A97" s="12" t="s">
        <v>1270</v>
      </c>
    </row>
    <row r="98" spans="1:1" x14ac:dyDescent="0.2">
      <c r="A98" s="12" t="s">
        <v>1271</v>
      </c>
    </row>
    <row r="99" spans="1:1" x14ac:dyDescent="0.2">
      <c r="A99" s="12" t="s">
        <v>1272</v>
      </c>
    </row>
    <row r="100" spans="1:1" x14ac:dyDescent="0.2">
      <c r="A100" s="12" t="s">
        <v>1273</v>
      </c>
    </row>
    <row r="101" spans="1:1" x14ac:dyDescent="0.2">
      <c r="A101" s="12" t="s">
        <v>1274</v>
      </c>
    </row>
    <row r="102" spans="1:1" x14ac:dyDescent="0.2">
      <c r="A102" s="12" t="s">
        <v>1275</v>
      </c>
    </row>
    <row r="103" spans="1:1" x14ac:dyDescent="0.2">
      <c r="A103" s="12" t="s">
        <v>1276</v>
      </c>
    </row>
    <row r="104" spans="1:1" x14ac:dyDescent="0.2">
      <c r="A104" s="12" t="s">
        <v>1277</v>
      </c>
    </row>
    <row r="105" spans="1:1" x14ac:dyDescent="0.2">
      <c r="A105" s="12" t="s">
        <v>1274</v>
      </c>
    </row>
    <row r="106" spans="1:1" x14ac:dyDescent="0.2">
      <c r="A106" s="12" t="s">
        <v>1275</v>
      </c>
    </row>
    <row r="107" spans="1:1" x14ac:dyDescent="0.2">
      <c r="A107" s="12" t="s">
        <v>1276</v>
      </c>
    </row>
    <row r="108" spans="1:1" x14ac:dyDescent="0.2">
      <c r="A108" s="12" t="s">
        <v>1277</v>
      </c>
    </row>
    <row r="109" spans="1:1" x14ac:dyDescent="0.2">
      <c r="A109" s="12" t="s">
        <v>1274</v>
      </c>
    </row>
    <row r="110" spans="1:1" x14ac:dyDescent="0.2">
      <c r="A110" s="12" t="s">
        <v>1275</v>
      </c>
    </row>
    <row r="111" spans="1:1" x14ac:dyDescent="0.2">
      <c r="A111" s="12" t="s">
        <v>1276</v>
      </c>
    </row>
    <row r="112" spans="1:1" x14ac:dyDescent="0.2">
      <c r="A112" s="12" t="s">
        <v>1277</v>
      </c>
    </row>
    <row r="113" spans="1:1" x14ac:dyDescent="0.2">
      <c r="A113" s="12" t="s">
        <v>1274</v>
      </c>
    </row>
    <row r="114" spans="1:1" x14ac:dyDescent="0.2">
      <c r="A114" s="12" t="s">
        <v>1275</v>
      </c>
    </row>
    <row r="115" spans="1:1" x14ac:dyDescent="0.2">
      <c r="A115" s="12" t="s">
        <v>1276</v>
      </c>
    </row>
    <row r="116" spans="1:1" x14ac:dyDescent="0.2">
      <c r="A116" s="12" t="s">
        <v>992</v>
      </c>
    </row>
    <row r="117" spans="1:1" x14ac:dyDescent="0.2">
      <c r="A117" s="12" t="s">
        <v>606</v>
      </c>
    </row>
    <row r="118" spans="1:1" x14ac:dyDescent="0.2">
      <c r="A118" s="12" t="s">
        <v>693</v>
      </c>
    </row>
    <row r="119" spans="1:1" x14ac:dyDescent="0.2">
      <c r="A119" s="12" t="s">
        <v>1278</v>
      </c>
    </row>
    <row r="120" spans="1:1" x14ac:dyDescent="0.2">
      <c r="A120" s="12" t="s">
        <v>548</v>
      </c>
    </row>
    <row r="121" spans="1:1" x14ac:dyDescent="0.2">
      <c r="A121" s="12" t="s">
        <v>1279</v>
      </c>
    </row>
    <row r="122" spans="1:1" x14ac:dyDescent="0.2">
      <c r="A122" s="12" t="s">
        <v>1280</v>
      </c>
    </row>
    <row r="123" spans="1:1" x14ac:dyDescent="0.2">
      <c r="A123" s="12" t="s">
        <v>683</v>
      </c>
    </row>
    <row r="124" spans="1:1" x14ac:dyDescent="0.2">
      <c r="A124" s="12" t="s">
        <v>1281</v>
      </c>
    </row>
    <row r="125" spans="1:1" x14ac:dyDescent="0.2">
      <c r="A125" s="12" t="s">
        <v>1282</v>
      </c>
    </row>
    <row r="126" spans="1:1" x14ac:dyDescent="0.2">
      <c r="A126" s="12" t="s">
        <v>1283</v>
      </c>
    </row>
    <row r="127" spans="1:1" x14ac:dyDescent="0.2">
      <c r="A127" s="12" t="s">
        <v>1284</v>
      </c>
    </row>
    <row r="128" spans="1:1" x14ac:dyDescent="0.2">
      <c r="A128" s="12"/>
    </row>
    <row r="129" spans="1:1" x14ac:dyDescent="0.2">
      <c r="A129" s="12" t="s">
        <v>993</v>
      </c>
    </row>
    <row r="130" spans="1:1" x14ac:dyDescent="0.2">
      <c r="A130" s="12" t="s">
        <v>1285</v>
      </c>
    </row>
    <row r="131" spans="1:1" x14ac:dyDescent="0.2">
      <c r="A131" s="12" t="s">
        <v>1286</v>
      </c>
    </row>
    <row r="132" spans="1:1" x14ac:dyDescent="0.2">
      <c r="A132" s="12" t="s">
        <v>1287</v>
      </c>
    </row>
    <row r="133" spans="1:1" x14ac:dyDescent="0.2">
      <c r="A133" s="12" t="s">
        <v>1288</v>
      </c>
    </row>
    <row r="134" spans="1:1" x14ac:dyDescent="0.2">
      <c r="A134" s="12" t="s">
        <v>1289</v>
      </c>
    </row>
    <row r="135" spans="1:1" x14ac:dyDescent="0.2">
      <c r="A135" s="12" t="s">
        <v>1290</v>
      </c>
    </row>
    <row r="136" spans="1:1" x14ac:dyDescent="0.2">
      <c r="A136" s="12" t="s">
        <v>1291</v>
      </c>
    </row>
    <row r="137" spans="1:1" x14ac:dyDescent="0.2">
      <c r="A137" s="12" t="s">
        <v>1292</v>
      </c>
    </row>
    <row r="138" spans="1:1" x14ac:dyDescent="0.2">
      <c r="A138" s="12" t="s">
        <v>1289</v>
      </c>
    </row>
    <row r="139" spans="1:1" x14ac:dyDescent="0.2">
      <c r="A139" s="12" t="s">
        <v>1293</v>
      </c>
    </row>
    <row r="140" spans="1:1" x14ac:dyDescent="0.2">
      <c r="A140" s="12" t="s">
        <v>1291</v>
      </c>
    </row>
    <row r="141" spans="1:1" x14ac:dyDescent="0.2">
      <c r="A141" s="12" t="s">
        <v>1292</v>
      </c>
    </row>
    <row r="142" spans="1:1" x14ac:dyDescent="0.2">
      <c r="A142" s="12" t="s">
        <v>1289</v>
      </c>
    </row>
    <row r="143" spans="1:1" x14ac:dyDescent="0.2">
      <c r="A143" s="12" t="s">
        <v>1293</v>
      </c>
    </row>
    <row r="144" spans="1:1" x14ac:dyDescent="0.2">
      <c r="A144" s="12" t="s">
        <v>1294</v>
      </c>
    </row>
    <row r="145" spans="1:1" x14ac:dyDescent="0.2">
      <c r="A145" s="12" t="s">
        <v>1292</v>
      </c>
    </row>
    <row r="146" spans="1:1" x14ac:dyDescent="0.2">
      <c r="A146" s="12" t="s">
        <v>1289</v>
      </c>
    </row>
    <row r="147" spans="1:1" x14ac:dyDescent="0.2">
      <c r="A147" s="12" t="s">
        <v>1290</v>
      </c>
    </row>
    <row r="148" spans="1:1" x14ac:dyDescent="0.2">
      <c r="A148" s="12" t="s">
        <v>1294</v>
      </c>
    </row>
    <row r="149" spans="1:1" x14ac:dyDescent="0.2">
      <c r="A149" s="12" t="s">
        <v>1295</v>
      </c>
    </row>
    <row r="150" spans="1:1" x14ac:dyDescent="0.2">
      <c r="A150" s="12" t="s">
        <v>1296</v>
      </c>
    </row>
    <row r="151" spans="1:1" x14ac:dyDescent="0.2">
      <c r="A151" s="12" t="s">
        <v>1277</v>
      </c>
    </row>
    <row r="152" spans="1:1" x14ac:dyDescent="0.2">
      <c r="A152" s="12" t="s">
        <v>1297</v>
      </c>
    </row>
    <row r="153" spans="1:1" x14ac:dyDescent="0.2">
      <c r="A153" s="12" t="s">
        <v>993</v>
      </c>
    </row>
    <row r="154" spans="1:1" x14ac:dyDescent="0.2">
      <c r="A154" s="12" t="s">
        <v>1298</v>
      </c>
    </row>
    <row r="155" spans="1:1" x14ac:dyDescent="0.2">
      <c r="A155" s="12" t="s">
        <v>1299</v>
      </c>
    </row>
    <row r="156" spans="1:1" x14ac:dyDescent="0.2">
      <c r="A156" s="12" t="s">
        <v>1300</v>
      </c>
    </row>
    <row r="157" spans="1:1" x14ac:dyDescent="0.2">
      <c r="A157" s="12" t="s">
        <v>687</v>
      </c>
    </row>
    <row r="158" spans="1:1" x14ac:dyDescent="0.2">
      <c r="A158" s="12" t="s">
        <v>1264</v>
      </c>
    </row>
    <row r="159" spans="1:1" x14ac:dyDescent="0.2">
      <c r="A159" s="12" t="s">
        <v>1301</v>
      </c>
    </row>
    <row r="160" spans="1:1" x14ac:dyDescent="0.2">
      <c r="A160" s="12" t="s">
        <v>1302</v>
      </c>
    </row>
    <row r="161" spans="1:1" x14ac:dyDescent="0.2">
      <c r="A161" s="12" t="s">
        <v>1272</v>
      </c>
    </row>
    <row r="162" spans="1:1" x14ac:dyDescent="0.2">
      <c r="A162" s="12" t="s">
        <v>1303</v>
      </c>
    </row>
    <row r="163" spans="1:1" x14ac:dyDescent="0.2">
      <c r="A163" s="12" t="s">
        <v>1304</v>
      </c>
    </row>
    <row r="164" spans="1:1" x14ac:dyDescent="0.2">
      <c r="A164" s="12" t="s">
        <v>693</v>
      </c>
    </row>
    <row r="165" spans="1:1" x14ac:dyDescent="0.2">
      <c r="A165" s="12" t="s">
        <v>1305</v>
      </c>
    </row>
    <row r="166" spans="1:1" x14ac:dyDescent="0.2">
      <c r="A166" s="12" t="s">
        <v>548</v>
      </c>
    </row>
    <row r="167" spans="1:1" x14ac:dyDescent="0.2">
      <c r="A167" s="12" t="s">
        <v>1306</v>
      </c>
    </row>
    <row r="168" spans="1:1" x14ac:dyDescent="0.2">
      <c r="A168" s="13" t="s">
        <v>472</v>
      </c>
    </row>
  </sheetData>
  <mergeCells count="22">
    <mergeCell ref="A57:A61"/>
    <mergeCell ref="B57:B61"/>
    <mergeCell ref="A62:A66"/>
    <mergeCell ref="B62:B66"/>
    <mergeCell ref="A40:A44"/>
    <mergeCell ref="B40:B44"/>
    <mergeCell ref="A45:A49"/>
    <mergeCell ref="B45:B49"/>
    <mergeCell ref="A50:A54"/>
    <mergeCell ref="B50:B54"/>
    <mergeCell ref="A25:A29"/>
    <mergeCell ref="B25:B29"/>
    <mergeCell ref="A30:A34"/>
    <mergeCell ref="B30:B34"/>
    <mergeCell ref="A35:A39"/>
    <mergeCell ref="B35:B39"/>
    <mergeCell ref="A6:A14"/>
    <mergeCell ref="B6:B14"/>
    <mergeCell ref="A15:A19"/>
    <mergeCell ref="B15:B19"/>
    <mergeCell ref="A20:A24"/>
    <mergeCell ref="B20:B24"/>
  </mergeCells>
  <hyperlinks>
    <hyperlink ref="C6" r:id="rId1" location="place_attributes"/>
    <hyperlink ref="B15" r:id="rId2" location="obj-boundingbox"/>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6"/>
  <sheetViews>
    <sheetView workbookViewId="0">
      <selection activeCell="B14" sqref="B14"/>
    </sheetView>
  </sheetViews>
  <sheetFormatPr baseColWidth="10" defaultRowHeight="16" x14ac:dyDescent="0.2"/>
  <cols>
    <col min="1" max="1" width="25.5" customWidth="1"/>
  </cols>
  <sheetData>
    <row r="1" spans="1:2" ht="19" x14ac:dyDescent="0.25">
      <c r="A1" s="24" t="s">
        <v>859</v>
      </c>
      <c r="B1" s="8"/>
    </row>
    <row r="2" spans="1:2" x14ac:dyDescent="0.2">
      <c r="A2" s="26" t="s">
        <v>860</v>
      </c>
      <c r="B2" s="8"/>
    </row>
    <row r="3" spans="1:2" x14ac:dyDescent="0.2">
      <c r="A3" s="9" t="s">
        <v>910</v>
      </c>
      <c r="B3" s="8"/>
    </row>
    <row r="4" spans="1:2" x14ac:dyDescent="0.2">
      <c r="A4" s="11" t="s">
        <v>865</v>
      </c>
      <c r="B4" s="8"/>
    </row>
    <row r="5" spans="1:2" x14ac:dyDescent="0.2">
      <c r="A5" s="9" t="s">
        <v>911</v>
      </c>
      <c r="B5" s="8"/>
    </row>
    <row r="6" spans="1:2" x14ac:dyDescent="0.2">
      <c r="A6" s="9" t="s">
        <v>912</v>
      </c>
      <c r="B6" s="8"/>
    </row>
    <row r="7" spans="1:2" x14ac:dyDescent="0.2">
      <c r="A7" s="9" t="s">
        <v>866</v>
      </c>
      <c r="B7" s="8"/>
    </row>
    <row r="8" spans="1:2" x14ac:dyDescent="0.2">
      <c r="A8" s="29" t="s">
        <v>398</v>
      </c>
      <c r="B8" s="30" t="s">
        <v>867</v>
      </c>
    </row>
    <row r="9" spans="1:2" x14ac:dyDescent="0.2">
      <c r="A9" s="29" t="s">
        <v>397</v>
      </c>
      <c r="B9" s="30" t="s">
        <v>868</v>
      </c>
    </row>
    <row r="10" spans="1:2" x14ac:dyDescent="0.2">
      <c r="A10" s="29" t="s">
        <v>412</v>
      </c>
      <c r="B10" s="30" t="s">
        <v>913</v>
      </c>
    </row>
    <row r="11" spans="1:2" x14ac:dyDescent="0.2">
      <c r="A11" s="29" t="s">
        <v>411</v>
      </c>
      <c r="B11" s="30" t="s">
        <v>914</v>
      </c>
    </row>
    <row r="12" spans="1:2" x14ac:dyDescent="0.2">
      <c r="A12" s="29" t="s">
        <v>451</v>
      </c>
      <c r="B12" s="30" t="s">
        <v>869</v>
      </c>
    </row>
    <row r="13" spans="1:2" x14ac:dyDescent="0.2">
      <c r="A13" s="29" t="s">
        <v>384</v>
      </c>
      <c r="B13" s="30" t="s">
        <v>870</v>
      </c>
    </row>
    <row r="14" spans="1:2" x14ac:dyDescent="0.2">
      <c r="A14" s="29" t="s">
        <v>386</v>
      </c>
      <c r="B14" s="30" t="s">
        <v>871</v>
      </c>
    </row>
    <row r="15" spans="1:2" x14ac:dyDescent="0.2">
      <c r="A15" s="90" t="s">
        <v>439</v>
      </c>
      <c r="B15" s="30" t="s">
        <v>915</v>
      </c>
    </row>
    <row r="16" spans="1:2" x14ac:dyDescent="0.2">
      <c r="A16" s="90"/>
      <c r="B16" s="29" t="s">
        <v>916</v>
      </c>
    </row>
    <row r="17" spans="1:2" x14ac:dyDescent="0.2">
      <c r="A17" s="90"/>
      <c r="B17" s="29" t="s">
        <v>917</v>
      </c>
    </row>
    <row r="18" spans="1:2" x14ac:dyDescent="0.2">
      <c r="A18" s="90"/>
      <c r="B18" s="29" t="s">
        <v>918</v>
      </c>
    </row>
    <row r="19" spans="1:2" x14ac:dyDescent="0.2">
      <c r="A19" s="29" t="s">
        <v>450</v>
      </c>
      <c r="B19" s="30" t="s">
        <v>919</v>
      </c>
    </row>
    <row r="20" spans="1:2" x14ac:dyDescent="0.2">
      <c r="A20" s="29" t="s">
        <v>404</v>
      </c>
      <c r="B20" s="30" t="s">
        <v>872</v>
      </c>
    </row>
    <row r="21" spans="1:2" x14ac:dyDescent="0.2">
      <c r="A21" s="9" t="s">
        <v>873</v>
      </c>
      <c r="B21" s="8"/>
    </row>
    <row r="22" spans="1:2" x14ac:dyDescent="0.2">
      <c r="A22" s="9"/>
      <c r="B22" s="8"/>
    </row>
    <row r="23" spans="1:2" x14ac:dyDescent="0.2">
      <c r="A23" s="13" t="s">
        <v>640</v>
      </c>
      <c r="B23" s="8"/>
    </row>
    <row r="24" spans="1:2" x14ac:dyDescent="0.2">
      <c r="A24" s="12" t="s">
        <v>920</v>
      </c>
      <c r="B24" s="8"/>
    </row>
    <row r="25" spans="1:2" x14ac:dyDescent="0.2">
      <c r="A25" s="12" t="s">
        <v>921</v>
      </c>
      <c r="B25" s="8"/>
    </row>
    <row r="26" spans="1:2" x14ac:dyDescent="0.2">
      <c r="A26" s="12" t="s">
        <v>922</v>
      </c>
      <c r="B26" s="8"/>
    </row>
    <row r="27" spans="1:2" x14ac:dyDescent="0.2">
      <c r="A27" s="12" t="s">
        <v>923</v>
      </c>
      <c r="B27" s="8"/>
    </row>
    <row r="28" spans="1:2" x14ac:dyDescent="0.2">
      <c r="A28" s="12" t="s">
        <v>924</v>
      </c>
      <c r="B28" s="8"/>
    </row>
    <row r="29" spans="1:2" x14ac:dyDescent="0.2">
      <c r="A29" s="12" t="s">
        <v>925</v>
      </c>
      <c r="B29" s="8"/>
    </row>
    <row r="30" spans="1:2" x14ac:dyDescent="0.2">
      <c r="A30" s="12" t="s">
        <v>926</v>
      </c>
      <c r="B30" s="8"/>
    </row>
    <row r="31" spans="1:2" x14ac:dyDescent="0.2">
      <c r="A31" s="12" t="s">
        <v>927</v>
      </c>
      <c r="B31" s="8"/>
    </row>
    <row r="32" spans="1:2" x14ac:dyDescent="0.2">
      <c r="A32" s="12" t="s">
        <v>928</v>
      </c>
      <c r="B32" s="8"/>
    </row>
    <row r="33" spans="1:2" x14ac:dyDescent="0.2">
      <c r="A33" s="12" t="s">
        <v>929</v>
      </c>
      <c r="B33" s="8"/>
    </row>
    <row r="34" spans="1:2" x14ac:dyDescent="0.2">
      <c r="A34" s="12" t="s">
        <v>930</v>
      </c>
      <c r="B34" s="8"/>
    </row>
    <row r="35" spans="1:2" x14ac:dyDescent="0.2">
      <c r="A35" s="12" t="s">
        <v>931</v>
      </c>
      <c r="B35" s="8"/>
    </row>
    <row r="36" spans="1:2" x14ac:dyDescent="0.2">
      <c r="A36" s="12" t="s">
        <v>932</v>
      </c>
      <c r="B36" s="8"/>
    </row>
    <row r="37" spans="1:2" x14ac:dyDescent="0.2">
      <c r="A37" s="12" t="s">
        <v>933</v>
      </c>
      <c r="B37" s="8"/>
    </row>
    <row r="38" spans="1:2" x14ac:dyDescent="0.2">
      <c r="A38" s="12" t="s">
        <v>934</v>
      </c>
      <c r="B38" s="8"/>
    </row>
    <row r="39" spans="1:2" x14ac:dyDescent="0.2">
      <c r="A39" s="12" t="s">
        <v>935</v>
      </c>
      <c r="B39" s="8"/>
    </row>
    <row r="40" spans="1:2" x14ac:dyDescent="0.2">
      <c r="A40" s="12" t="s">
        <v>936</v>
      </c>
      <c r="B40" s="8"/>
    </row>
    <row r="41" spans="1:2" x14ac:dyDescent="0.2">
      <c r="A41" s="12" t="s">
        <v>937</v>
      </c>
      <c r="B41" s="8"/>
    </row>
    <row r="42" spans="1:2" x14ac:dyDescent="0.2">
      <c r="A42" s="12" t="s">
        <v>938</v>
      </c>
      <c r="B42" s="8"/>
    </row>
    <row r="43" spans="1:2" x14ac:dyDescent="0.2">
      <c r="A43" s="12" t="s">
        <v>939</v>
      </c>
      <c r="B43" s="8"/>
    </row>
    <row r="44" spans="1:2" x14ac:dyDescent="0.2">
      <c r="A44" s="12" t="s">
        <v>940</v>
      </c>
      <c r="B44" s="8"/>
    </row>
    <row r="45" spans="1:2" x14ac:dyDescent="0.2">
      <c r="A45" s="12" t="s">
        <v>941</v>
      </c>
      <c r="B45" s="8"/>
    </row>
    <row r="46" spans="1:2" x14ac:dyDescent="0.2">
      <c r="A46" s="12" t="s">
        <v>942</v>
      </c>
      <c r="B46" s="8"/>
    </row>
    <row r="47" spans="1:2" x14ac:dyDescent="0.2">
      <c r="A47" s="12" t="s">
        <v>943</v>
      </c>
      <c r="B47" s="8"/>
    </row>
    <row r="48" spans="1:2" x14ac:dyDescent="0.2">
      <c r="A48" s="12" t="s">
        <v>944</v>
      </c>
      <c r="B48" s="8"/>
    </row>
    <row r="49" spans="1:2" x14ac:dyDescent="0.2">
      <c r="A49" s="12" t="s">
        <v>945</v>
      </c>
      <c r="B49" s="8"/>
    </row>
    <row r="50" spans="1:2" x14ac:dyDescent="0.2">
      <c r="A50" s="12" t="s">
        <v>946</v>
      </c>
      <c r="B50" s="8"/>
    </row>
    <row r="51" spans="1:2" x14ac:dyDescent="0.2">
      <c r="A51" s="12" t="s">
        <v>942</v>
      </c>
      <c r="B51" s="8"/>
    </row>
    <row r="52" spans="1:2" x14ac:dyDescent="0.2">
      <c r="A52" s="12" t="s">
        <v>947</v>
      </c>
      <c r="B52" s="8"/>
    </row>
    <row r="53" spans="1:2" x14ac:dyDescent="0.2">
      <c r="A53" s="12" t="s">
        <v>948</v>
      </c>
      <c r="B53" s="8"/>
    </row>
    <row r="54" spans="1:2" x14ac:dyDescent="0.2">
      <c r="A54" s="12" t="s">
        <v>949</v>
      </c>
      <c r="B54" s="8"/>
    </row>
    <row r="55" spans="1:2" x14ac:dyDescent="0.2">
      <c r="A55" s="12" t="s">
        <v>941</v>
      </c>
      <c r="B55" s="8"/>
    </row>
    <row r="56" spans="1:2" x14ac:dyDescent="0.2">
      <c r="A56" s="12" t="s">
        <v>942</v>
      </c>
      <c r="B56" s="8"/>
    </row>
    <row r="57" spans="1:2" x14ac:dyDescent="0.2">
      <c r="A57" s="12" t="s">
        <v>950</v>
      </c>
      <c r="B57" s="8"/>
    </row>
    <row r="58" spans="1:2" x14ac:dyDescent="0.2">
      <c r="A58" s="12" t="s">
        <v>951</v>
      </c>
      <c r="B58" s="8"/>
    </row>
    <row r="59" spans="1:2" x14ac:dyDescent="0.2">
      <c r="A59" s="12" t="s">
        <v>952</v>
      </c>
      <c r="B59" s="8"/>
    </row>
    <row r="60" spans="1:2" x14ac:dyDescent="0.2">
      <c r="A60" s="12" t="s">
        <v>941</v>
      </c>
      <c r="B60" s="8"/>
    </row>
    <row r="61" spans="1:2" x14ac:dyDescent="0.2">
      <c r="A61" s="12" t="s">
        <v>605</v>
      </c>
      <c r="B61" s="8"/>
    </row>
    <row r="62" spans="1:2" x14ac:dyDescent="0.2">
      <c r="A62" s="12" t="s">
        <v>546</v>
      </c>
      <c r="B62" s="8"/>
    </row>
    <row r="63" spans="1:2" x14ac:dyDescent="0.2">
      <c r="A63" s="12" t="s">
        <v>953</v>
      </c>
      <c r="B63" s="8"/>
    </row>
    <row r="64" spans="1:2" x14ac:dyDescent="0.2">
      <c r="A64" s="12" t="s">
        <v>954</v>
      </c>
      <c r="B64" s="8"/>
    </row>
    <row r="65" spans="1:2" x14ac:dyDescent="0.2">
      <c r="A65" s="13" t="s">
        <v>472</v>
      </c>
      <c r="B65" s="8"/>
    </row>
    <row r="66" spans="1:2" x14ac:dyDescent="0.2">
      <c r="A66" s="8"/>
      <c r="B66" s="8"/>
    </row>
    <row r="67" spans="1:2" x14ac:dyDescent="0.2">
      <c r="A67" s="9" t="s">
        <v>955</v>
      </c>
      <c r="B67" s="8"/>
    </row>
    <row r="68" spans="1:2" x14ac:dyDescent="0.2">
      <c r="A68" s="9" t="s">
        <v>874</v>
      </c>
      <c r="B68" s="8"/>
    </row>
    <row r="69" spans="1:2" x14ac:dyDescent="0.2">
      <c r="A69" s="29" t="s">
        <v>451</v>
      </c>
      <c r="B69" s="30" t="s">
        <v>956</v>
      </c>
    </row>
    <row r="70" spans="1:2" x14ac:dyDescent="0.2">
      <c r="A70" s="29" t="s">
        <v>384</v>
      </c>
      <c r="B70" s="30" t="s">
        <v>875</v>
      </c>
    </row>
    <row r="71" spans="1:2" x14ac:dyDescent="0.2">
      <c r="A71" s="29" t="s">
        <v>386</v>
      </c>
      <c r="B71" s="30" t="s">
        <v>876</v>
      </c>
    </row>
    <row r="72" spans="1:2" x14ac:dyDescent="0.2">
      <c r="A72" s="29" t="s">
        <v>404</v>
      </c>
      <c r="B72" s="30" t="s">
        <v>877</v>
      </c>
    </row>
    <row r="73" spans="1:2" x14ac:dyDescent="0.2">
      <c r="A73" s="9" t="s">
        <v>873</v>
      </c>
      <c r="B73" s="8"/>
    </row>
    <row r="74" spans="1:2" x14ac:dyDescent="0.2">
      <c r="A74" s="9"/>
      <c r="B74" s="8"/>
    </row>
    <row r="75" spans="1:2" x14ac:dyDescent="0.2">
      <c r="A75" s="13" t="s">
        <v>640</v>
      </c>
      <c r="B75" s="8"/>
    </row>
    <row r="76" spans="1:2" x14ac:dyDescent="0.2">
      <c r="A76" s="12" t="s">
        <v>920</v>
      </c>
      <c r="B76" s="8"/>
    </row>
    <row r="77" spans="1:2" x14ac:dyDescent="0.2">
      <c r="A77" s="12" t="s">
        <v>957</v>
      </c>
      <c r="B77" s="8"/>
    </row>
    <row r="78" spans="1:2" x14ac:dyDescent="0.2">
      <c r="A78" s="12" t="s">
        <v>922</v>
      </c>
      <c r="B78" s="8"/>
    </row>
    <row r="79" spans="1:2" x14ac:dyDescent="0.2">
      <c r="A79" s="12" t="s">
        <v>923</v>
      </c>
      <c r="B79" s="8"/>
    </row>
    <row r="80" spans="1:2" x14ac:dyDescent="0.2">
      <c r="A80" s="12" t="s">
        <v>924</v>
      </c>
      <c r="B80" s="8"/>
    </row>
    <row r="81" spans="1:2" x14ac:dyDescent="0.2">
      <c r="A81" s="12" t="s">
        <v>958</v>
      </c>
      <c r="B81" s="8"/>
    </row>
    <row r="82" spans="1:2" x14ac:dyDescent="0.2">
      <c r="A82" s="12" t="s">
        <v>959</v>
      </c>
      <c r="B82" s="8"/>
    </row>
    <row r="83" spans="1:2" x14ac:dyDescent="0.2">
      <c r="A83" s="12" t="s">
        <v>960</v>
      </c>
      <c r="B83" s="8"/>
    </row>
    <row r="84" spans="1:2" x14ac:dyDescent="0.2">
      <c r="A84" s="12" t="s">
        <v>961</v>
      </c>
      <c r="B84" s="8"/>
    </row>
    <row r="85" spans="1:2" x14ac:dyDescent="0.2">
      <c r="A85" s="12" t="s">
        <v>962</v>
      </c>
      <c r="B85" s="8"/>
    </row>
    <row r="86" spans="1:2" x14ac:dyDescent="0.2">
      <c r="A86" s="12" t="s">
        <v>963</v>
      </c>
      <c r="B86" s="8"/>
    </row>
    <row r="87" spans="1:2" x14ac:dyDescent="0.2">
      <c r="A87" s="12" t="s">
        <v>964</v>
      </c>
      <c r="B87" s="8"/>
    </row>
    <row r="88" spans="1:2" x14ac:dyDescent="0.2">
      <c r="A88" s="12" t="s">
        <v>954</v>
      </c>
      <c r="B88" s="8"/>
    </row>
    <row r="89" spans="1:2" x14ac:dyDescent="0.2">
      <c r="A89" s="13" t="s">
        <v>472</v>
      </c>
      <c r="B89" s="8"/>
    </row>
    <row r="90" spans="1:2" x14ac:dyDescent="0.2">
      <c r="A90" s="8"/>
      <c r="B90" s="8"/>
    </row>
    <row r="91" spans="1:2" x14ac:dyDescent="0.2">
      <c r="A91" s="11" t="s">
        <v>878</v>
      </c>
      <c r="B91" s="8"/>
    </row>
    <row r="92" spans="1:2" x14ac:dyDescent="0.2">
      <c r="A92" s="9" t="s">
        <v>879</v>
      </c>
      <c r="B92" s="8"/>
    </row>
    <row r="93" spans="1:2" x14ac:dyDescent="0.2">
      <c r="A93" s="29" t="s">
        <v>398</v>
      </c>
      <c r="B93" s="30" t="s">
        <v>880</v>
      </c>
    </row>
    <row r="94" spans="1:2" x14ac:dyDescent="0.2">
      <c r="A94" s="29" t="s">
        <v>397</v>
      </c>
      <c r="B94" s="30" t="s">
        <v>881</v>
      </c>
    </row>
    <row r="95" spans="1:2" x14ac:dyDescent="0.2">
      <c r="A95" s="29" t="s">
        <v>438</v>
      </c>
      <c r="B95" s="30" t="s">
        <v>882</v>
      </c>
    </row>
    <row r="96" spans="1:2" x14ac:dyDescent="0.2">
      <c r="A96" s="29" t="s">
        <v>416</v>
      </c>
      <c r="B96" s="30" t="s">
        <v>883</v>
      </c>
    </row>
    <row r="97" spans="1:2" x14ac:dyDescent="0.2">
      <c r="A97" s="29" t="s">
        <v>404</v>
      </c>
      <c r="B97" s="30" t="s">
        <v>884</v>
      </c>
    </row>
    <row r="98" spans="1:2" x14ac:dyDescent="0.2">
      <c r="A98" s="9" t="s">
        <v>873</v>
      </c>
      <c r="B98" s="8"/>
    </row>
    <row r="99" spans="1:2" x14ac:dyDescent="0.2">
      <c r="A99" s="9"/>
      <c r="B99" s="8"/>
    </row>
    <row r="100" spans="1:2" x14ac:dyDescent="0.2">
      <c r="A100" s="13" t="s">
        <v>640</v>
      </c>
      <c r="B100" s="8"/>
    </row>
    <row r="101" spans="1:2" x14ac:dyDescent="0.2">
      <c r="A101" s="12" t="s">
        <v>920</v>
      </c>
      <c r="B101" s="8"/>
    </row>
    <row r="102" spans="1:2" x14ac:dyDescent="0.2">
      <c r="A102" s="12" t="s">
        <v>965</v>
      </c>
      <c r="B102" s="8"/>
    </row>
    <row r="103" spans="1:2" x14ac:dyDescent="0.2">
      <c r="A103" s="12" t="s">
        <v>922</v>
      </c>
      <c r="B103" s="8"/>
    </row>
    <row r="104" spans="1:2" x14ac:dyDescent="0.2">
      <c r="A104" s="12" t="s">
        <v>923</v>
      </c>
      <c r="B104" s="8"/>
    </row>
    <row r="105" spans="1:2" x14ac:dyDescent="0.2">
      <c r="A105" s="12" t="s">
        <v>924</v>
      </c>
      <c r="B105" s="8"/>
    </row>
    <row r="106" spans="1:2" x14ac:dyDescent="0.2">
      <c r="A106" s="12" t="s">
        <v>925</v>
      </c>
      <c r="B106" s="8"/>
    </row>
    <row r="107" spans="1:2" x14ac:dyDescent="0.2">
      <c r="A107" s="12" t="s">
        <v>966</v>
      </c>
      <c r="B107" s="8"/>
    </row>
    <row r="108" spans="1:2" x14ac:dyDescent="0.2">
      <c r="A108" s="12" t="s">
        <v>967</v>
      </c>
      <c r="B108" s="8"/>
    </row>
    <row r="109" spans="1:2" x14ac:dyDescent="0.2">
      <c r="A109" s="12" t="s">
        <v>968</v>
      </c>
      <c r="B109" s="8"/>
    </row>
    <row r="110" spans="1:2" x14ac:dyDescent="0.2">
      <c r="A110" s="12" t="s">
        <v>969</v>
      </c>
      <c r="B110" s="8"/>
    </row>
    <row r="111" spans="1:2" x14ac:dyDescent="0.2">
      <c r="A111" s="12" t="s">
        <v>970</v>
      </c>
      <c r="B111" s="8"/>
    </row>
    <row r="112" spans="1:2" x14ac:dyDescent="0.2">
      <c r="A112" s="12" t="s">
        <v>971</v>
      </c>
      <c r="B112" s="8"/>
    </row>
    <row r="113" spans="1:2" x14ac:dyDescent="0.2">
      <c r="A113" s="12" t="s">
        <v>972</v>
      </c>
      <c r="B113" s="8"/>
    </row>
    <row r="114" spans="1:2" x14ac:dyDescent="0.2">
      <c r="A114" s="12" t="s">
        <v>973</v>
      </c>
      <c r="B114" s="8"/>
    </row>
    <row r="115" spans="1:2" x14ac:dyDescent="0.2">
      <c r="A115" s="12" t="s">
        <v>974</v>
      </c>
      <c r="B115" s="8"/>
    </row>
    <row r="116" spans="1:2" x14ac:dyDescent="0.2">
      <c r="A116" s="12" t="s">
        <v>975</v>
      </c>
      <c r="B116" s="8"/>
    </row>
    <row r="117" spans="1:2" x14ac:dyDescent="0.2">
      <c r="A117" s="12" t="s">
        <v>976</v>
      </c>
      <c r="B117" s="8"/>
    </row>
    <row r="118" spans="1:2" x14ac:dyDescent="0.2">
      <c r="A118" s="12" t="s">
        <v>977</v>
      </c>
      <c r="B118" s="8"/>
    </row>
    <row r="119" spans="1:2" x14ac:dyDescent="0.2">
      <c r="A119" s="12" t="s">
        <v>953</v>
      </c>
      <c r="B119" s="8"/>
    </row>
    <row r="120" spans="1:2" x14ac:dyDescent="0.2">
      <c r="A120" s="12" t="s">
        <v>954</v>
      </c>
      <c r="B120" s="8"/>
    </row>
    <row r="121" spans="1:2" x14ac:dyDescent="0.2">
      <c r="A121" s="13" t="s">
        <v>472</v>
      </c>
      <c r="B121" s="8"/>
    </row>
    <row r="122" spans="1:2" x14ac:dyDescent="0.2">
      <c r="A122" s="8"/>
      <c r="B122" s="8"/>
    </row>
    <row r="123" spans="1:2" x14ac:dyDescent="0.2">
      <c r="A123" s="9" t="s">
        <v>978</v>
      </c>
      <c r="B123" s="8"/>
    </row>
    <row r="124" spans="1:2" x14ac:dyDescent="0.2">
      <c r="A124" s="9" t="s">
        <v>885</v>
      </c>
      <c r="B124" s="8"/>
    </row>
    <row r="125" spans="1:2" x14ac:dyDescent="0.2">
      <c r="A125" s="29" t="s">
        <v>446</v>
      </c>
      <c r="B125" s="30" t="s">
        <v>886</v>
      </c>
    </row>
    <row r="126" spans="1:2" x14ac:dyDescent="0.2">
      <c r="A126" s="29" t="s">
        <v>404</v>
      </c>
      <c r="B126" s="30" t="s">
        <v>887</v>
      </c>
    </row>
    <row r="127" spans="1:2" x14ac:dyDescent="0.2">
      <c r="A127" s="9" t="s">
        <v>873</v>
      </c>
      <c r="B127" s="8"/>
    </row>
    <row r="128" spans="1:2" x14ac:dyDescent="0.2">
      <c r="A128" s="9"/>
      <c r="B128" s="8"/>
    </row>
    <row r="129" spans="1:2" x14ac:dyDescent="0.2">
      <c r="A129" s="13" t="s">
        <v>640</v>
      </c>
      <c r="B129" s="8"/>
    </row>
    <row r="130" spans="1:2" x14ac:dyDescent="0.2">
      <c r="A130" s="12" t="s">
        <v>920</v>
      </c>
      <c r="B130" s="8"/>
    </row>
    <row r="131" spans="1:2" x14ac:dyDescent="0.2">
      <c r="A131" s="12" t="s">
        <v>979</v>
      </c>
      <c r="B131" s="8"/>
    </row>
    <row r="132" spans="1:2" x14ac:dyDescent="0.2">
      <c r="A132" s="12" t="s">
        <v>922</v>
      </c>
      <c r="B132" s="8"/>
    </row>
    <row r="133" spans="1:2" x14ac:dyDescent="0.2">
      <c r="A133" s="12" t="s">
        <v>980</v>
      </c>
      <c r="B133" s="8"/>
    </row>
    <row r="134" spans="1:2" x14ac:dyDescent="0.2">
      <c r="A134" s="12" t="s">
        <v>981</v>
      </c>
      <c r="B134" s="8"/>
    </row>
    <row r="135" spans="1:2" x14ac:dyDescent="0.2">
      <c r="A135" s="12" t="s">
        <v>982</v>
      </c>
      <c r="B135" s="8"/>
    </row>
    <row r="136" spans="1:2" x14ac:dyDescent="0.2">
      <c r="A136" s="12" t="s">
        <v>983</v>
      </c>
      <c r="B136" s="8"/>
    </row>
    <row r="137" spans="1:2" x14ac:dyDescent="0.2">
      <c r="A137" s="12" t="s">
        <v>984</v>
      </c>
      <c r="B137" s="8"/>
    </row>
    <row r="138" spans="1:2" x14ac:dyDescent="0.2">
      <c r="A138" s="12" t="s">
        <v>606</v>
      </c>
      <c r="B138" s="8"/>
    </row>
    <row r="139" spans="1:2" x14ac:dyDescent="0.2">
      <c r="A139" s="12" t="s">
        <v>693</v>
      </c>
      <c r="B139" s="8"/>
    </row>
    <row r="140" spans="1:2" x14ac:dyDescent="0.2">
      <c r="A140" s="12" t="s">
        <v>924</v>
      </c>
      <c r="B140" s="8"/>
    </row>
    <row r="141" spans="1:2" x14ac:dyDescent="0.2">
      <c r="A141" s="12" t="s">
        <v>925</v>
      </c>
      <c r="B141" s="8"/>
    </row>
    <row r="142" spans="1:2" x14ac:dyDescent="0.2">
      <c r="A142" s="12" t="s">
        <v>964</v>
      </c>
      <c r="B142" s="8"/>
    </row>
    <row r="143" spans="1:2" x14ac:dyDescent="0.2">
      <c r="A143" s="12" t="s">
        <v>954</v>
      </c>
      <c r="B143" s="8"/>
    </row>
    <row r="144" spans="1:2" x14ac:dyDescent="0.2">
      <c r="A144" s="13" t="s">
        <v>472</v>
      </c>
      <c r="B144" s="8"/>
    </row>
    <row r="145" spans="1:2" x14ac:dyDescent="0.2">
      <c r="A145" s="8"/>
      <c r="B145" s="8"/>
    </row>
    <row r="146" spans="1:2" x14ac:dyDescent="0.2">
      <c r="A146" s="9" t="s">
        <v>985</v>
      </c>
      <c r="B146" s="8"/>
    </row>
    <row r="147" spans="1:2" x14ac:dyDescent="0.2">
      <c r="A147" s="9" t="s">
        <v>888</v>
      </c>
      <c r="B147" s="8"/>
    </row>
    <row r="148" spans="1:2" x14ac:dyDescent="0.2">
      <c r="A148" s="29" t="s">
        <v>446</v>
      </c>
      <c r="B148" s="30" t="s">
        <v>889</v>
      </c>
    </row>
    <row r="149" spans="1:2" x14ac:dyDescent="0.2">
      <c r="A149" s="29" t="s">
        <v>404</v>
      </c>
      <c r="B149" s="30" t="s">
        <v>890</v>
      </c>
    </row>
    <row r="150" spans="1:2" x14ac:dyDescent="0.2">
      <c r="A150" s="9" t="s">
        <v>873</v>
      </c>
      <c r="B150" s="8"/>
    </row>
    <row r="151" spans="1:2" x14ac:dyDescent="0.2">
      <c r="A151" s="9"/>
      <c r="B151" s="8"/>
    </row>
    <row r="152" spans="1:2" x14ac:dyDescent="0.2">
      <c r="A152" s="13" t="s">
        <v>640</v>
      </c>
      <c r="B152" s="8"/>
    </row>
    <row r="153" spans="1:2" x14ac:dyDescent="0.2">
      <c r="A153" s="12" t="s">
        <v>920</v>
      </c>
      <c r="B153" s="8"/>
    </row>
    <row r="154" spans="1:2" x14ac:dyDescent="0.2">
      <c r="A154" s="12" t="s">
        <v>986</v>
      </c>
      <c r="B154" s="8"/>
    </row>
    <row r="155" spans="1:2" x14ac:dyDescent="0.2">
      <c r="A155" s="12" t="s">
        <v>922</v>
      </c>
      <c r="B155" s="8"/>
    </row>
    <row r="156" spans="1:2" x14ac:dyDescent="0.2">
      <c r="A156" s="12" t="s">
        <v>923</v>
      </c>
      <c r="B156" s="8"/>
    </row>
    <row r="157" spans="1:2" x14ac:dyDescent="0.2">
      <c r="A157" s="12" t="s">
        <v>987</v>
      </c>
      <c r="B157" s="8"/>
    </row>
    <row r="158" spans="1:2" x14ac:dyDescent="0.2">
      <c r="A158" s="12" t="s">
        <v>542</v>
      </c>
      <c r="B158" s="8"/>
    </row>
    <row r="159" spans="1:2" x14ac:dyDescent="0.2">
      <c r="A159" s="12" t="s">
        <v>988</v>
      </c>
      <c r="B159" s="8"/>
    </row>
    <row r="160" spans="1:2" x14ac:dyDescent="0.2">
      <c r="A160" s="12" t="s">
        <v>989</v>
      </c>
      <c r="B160" s="8"/>
    </row>
    <row r="161" spans="1:2" x14ac:dyDescent="0.2">
      <c r="A161" s="12" t="s">
        <v>990</v>
      </c>
      <c r="B161" s="8"/>
    </row>
    <row r="162" spans="1:2" x14ac:dyDescent="0.2">
      <c r="A162" s="12" t="s">
        <v>991</v>
      </c>
      <c r="B162" s="8"/>
    </row>
    <row r="163" spans="1:2" x14ac:dyDescent="0.2">
      <c r="A163" s="12" t="s">
        <v>992</v>
      </c>
      <c r="B163" s="8"/>
    </row>
    <row r="164" spans="1:2" x14ac:dyDescent="0.2">
      <c r="A164" s="12" t="s">
        <v>993</v>
      </c>
      <c r="B164" s="8"/>
    </row>
    <row r="165" spans="1:2" x14ac:dyDescent="0.2">
      <c r="A165" s="12" t="s">
        <v>542</v>
      </c>
      <c r="B165" s="8"/>
    </row>
    <row r="166" spans="1:2" x14ac:dyDescent="0.2">
      <c r="A166" s="12" t="s">
        <v>994</v>
      </c>
      <c r="B166" s="8"/>
    </row>
    <row r="167" spans="1:2" x14ac:dyDescent="0.2">
      <c r="A167" s="12" t="s">
        <v>989</v>
      </c>
      <c r="B167" s="8"/>
    </row>
    <row r="168" spans="1:2" x14ac:dyDescent="0.2">
      <c r="A168" s="12" t="s">
        <v>995</v>
      </c>
      <c r="B168" s="8"/>
    </row>
    <row r="169" spans="1:2" x14ac:dyDescent="0.2">
      <c r="A169" s="12" t="s">
        <v>996</v>
      </c>
      <c r="B169" s="8"/>
    </row>
    <row r="170" spans="1:2" x14ac:dyDescent="0.2">
      <c r="A170" s="12" t="s">
        <v>992</v>
      </c>
      <c r="B170" s="8"/>
    </row>
    <row r="171" spans="1:2" x14ac:dyDescent="0.2">
      <c r="A171" s="12" t="s">
        <v>546</v>
      </c>
      <c r="B171" s="8"/>
    </row>
    <row r="172" spans="1:2" x14ac:dyDescent="0.2">
      <c r="A172" s="12" t="s">
        <v>693</v>
      </c>
      <c r="B172" s="8"/>
    </row>
    <row r="173" spans="1:2" x14ac:dyDescent="0.2">
      <c r="A173" s="12" t="s">
        <v>925</v>
      </c>
      <c r="B173" s="8"/>
    </row>
    <row r="174" spans="1:2" x14ac:dyDescent="0.2">
      <c r="A174" s="12" t="s">
        <v>964</v>
      </c>
      <c r="B174" s="8"/>
    </row>
    <row r="175" spans="1:2" x14ac:dyDescent="0.2">
      <c r="A175" s="12" t="s">
        <v>954</v>
      </c>
      <c r="B175" s="8"/>
    </row>
    <row r="176" spans="1:2" x14ac:dyDescent="0.2">
      <c r="A176" s="13" t="s">
        <v>472</v>
      </c>
      <c r="B176" s="8"/>
    </row>
    <row r="177" spans="1:2" x14ac:dyDescent="0.2">
      <c r="A177" s="8"/>
      <c r="B177" s="8"/>
    </row>
    <row r="178" spans="1:2" x14ac:dyDescent="0.2">
      <c r="A178" s="31" t="s">
        <v>861</v>
      </c>
      <c r="B178" s="8"/>
    </row>
    <row r="179" spans="1:2" x14ac:dyDescent="0.2">
      <c r="A179" s="9" t="s">
        <v>891</v>
      </c>
      <c r="B179" s="8"/>
    </row>
    <row r="180" spans="1:2" x14ac:dyDescent="0.2">
      <c r="A180" s="29" t="s">
        <v>398</v>
      </c>
      <c r="B180" s="30" t="s">
        <v>867</v>
      </c>
    </row>
    <row r="181" spans="1:2" x14ac:dyDescent="0.2">
      <c r="A181" s="29" t="s">
        <v>397</v>
      </c>
      <c r="B181" s="30" t="s">
        <v>868</v>
      </c>
    </row>
    <row r="182" spans="1:2" x14ac:dyDescent="0.2">
      <c r="A182" s="29" t="s">
        <v>412</v>
      </c>
      <c r="B182" s="30" t="s">
        <v>913</v>
      </c>
    </row>
    <row r="183" spans="1:2" x14ac:dyDescent="0.2">
      <c r="A183" s="29" t="s">
        <v>411</v>
      </c>
      <c r="B183" s="30" t="s">
        <v>914</v>
      </c>
    </row>
    <row r="184" spans="1:2" x14ac:dyDescent="0.2">
      <c r="A184" s="29" t="s">
        <v>451</v>
      </c>
      <c r="B184" s="30" t="s">
        <v>869</v>
      </c>
    </row>
    <row r="185" spans="1:2" x14ac:dyDescent="0.2">
      <c r="A185" s="29" t="s">
        <v>384</v>
      </c>
      <c r="B185" s="30" t="s">
        <v>870</v>
      </c>
    </row>
    <row r="186" spans="1:2" x14ac:dyDescent="0.2">
      <c r="A186" s="29" t="s">
        <v>386</v>
      </c>
      <c r="B186" s="30" t="s">
        <v>871</v>
      </c>
    </row>
    <row r="187" spans="1:2" x14ac:dyDescent="0.2">
      <c r="A187" s="90" t="s">
        <v>439</v>
      </c>
      <c r="B187" s="30" t="s">
        <v>915</v>
      </c>
    </row>
    <row r="188" spans="1:2" x14ac:dyDescent="0.2">
      <c r="A188" s="90"/>
      <c r="B188" s="29" t="s">
        <v>916</v>
      </c>
    </row>
    <row r="189" spans="1:2" x14ac:dyDescent="0.2">
      <c r="A189" s="90"/>
      <c r="B189" s="29" t="s">
        <v>917</v>
      </c>
    </row>
    <row r="190" spans="1:2" x14ac:dyDescent="0.2">
      <c r="A190" s="90"/>
      <c r="B190" s="29" t="s">
        <v>918</v>
      </c>
    </row>
    <row r="191" spans="1:2" x14ac:dyDescent="0.2">
      <c r="A191" s="29" t="s">
        <v>450</v>
      </c>
      <c r="B191" s="30" t="s">
        <v>892</v>
      </c>
    </row>
    <row r="192" spans="1:2" x14ac:dyDescent="0.2">
      <c r="A192" s="29" t="s">
        <v>404</v>
      </c>
      <c r="B192" s="30" t="s">
        <v>872</v>
      </c>
    </row>
    <row r="193" spans="1:2" x14ac:dyDescent="0.2">
      <c r="A193" s="29" t="s">
        <v>893</v>
      </c>
      <c r="B193" s="30" t="s">
        <v>894</v>
      </c>
    </row>
    <row r="194" spans="1:2" x14ac:dyDescent="0.2">
      <c r="A194" s="29" t="s">
        <v>895</v>
      </c>
      <c r="B194" s="30" t="s">
        <v>896</v>
      </c>
    </row>
    <row r="195" spans="1:2" x14ac:dyDescent="0.2">
      <c r="A195" s="29" t="s">
        <v>897</v>
      </c>
      <c r="B195" s="30" t="s">
        <v>898</v>
      </c>
    </row>
    <row r="196" spans="1:2" x14ac:dyDescent="0.2">
      <c r="A196" s="9" t="s">
        <v>899</v>
      </c>
      <c r="B196" s="8"/>
    </row>
    <row r="197" spans="1:2" x14ac:dyDescent="0.2">
      <c r="A197" s="9"/>
      <c r="B197" s="8"/>
    </row>
    <row r="198" spans="1:2" x14ac:dyDescent="0.2">
      <c r="A198" s="13" t="s">
        <v>640</v>
      </c>
      <c r="B198" s="8"/>
    </row>
    <row r="199" spans="1:2" x14ac:dyDescent="0.2">
      <c r="A199" s="12" t="s">
        <v>997</v>
      </c>
      <c r="B199" s="8"/>
    </row>
    <row r="200" spans="1:2" x14ac:dyDescent="0.2">
      <c r="A200" s="12" t="s">
        <v>998</v>
      </c>
      <c r="B200" s="8"/>
    </row>
    <row r="201" spans="1:2" x14ac:dyDescent="0.2">
      <c r="A201" s="12" t="s">
        <v>999</v>
      </c>
      <c r="B201" s="8"/>
    </row>
    <row r="202" spans="1:2" x14ac:dyDescent="0.2">
      <c r="A202" s="12" t="s">
        <v>900</v>
      </c>
      <c r="B202" s="8"/>
    </row>
    <row r="203" spans="1:2" x14ac:dyDescent="0.2">
      <c r="A203" s="12" t="s">
        <v>1000</v>
      </c>
      <c r="B203" s="8"/>
    </row>
    <row r="204" spans="1:2" x14ac:dyDescent="0.2">
      <c r="A204" s="12" t="s">
        <v>1001</v>
      </c>
      <c r="B204" s="8"/>
    </row>
    <row r="205" spans="1:2" x14ac:dyDescent="0.2">
      <c r="A205" s="12" t="s">
        <v>1002</v>
      </c>
      <c r="B205" s="8"/>
    </row>
    <row r="206" spans="1:2" x14ac:dyDescent="0.2">
      <c r="A206" s="12" t="s">
        <v>1003</v>
      </c>
      <c r="B206" s="8"/>
    </row>
    <row r="207" spans="1:2" x14ac:dyDescent="0.2">
      <c r="A207" s="12" t="s">
        <v>1004</v>
      </c>
      <c r="B207" s="8"/>
    </row>
    <row r="208" spans="1:2" x14ac:dyDescent="0.2">
      <c r="A208" s="12" t="s">
        <v>1005</v>
      </c>
      <c r="B208" s="8"/>
    </row>
    <row r="209" spans="1:2" x14ac:dyDescent="0.2">
      <c r="A209" s="12" t="s">
        <v>1006</v>
      </c>
      <c r="B209" s="8"/>
    </row>
    <row r="210" spans="1:2" x14ac:dyDescent="0.2">
      <c r="A210" s="12" t="s">
        <v>1007</v>
      </c>
      <c r="B210" s="8"/>
    </row>
    <row r="211" spans="1:2" x14ac:dyDescent="0.2">
      <c r="A211" s="12" t="s">
        <v>1008</v>
      </c>
      <c r="B211" s="8"/>
    </row>
    <row r="212" spans="1:2" x14ac:dyDescent="0.2">
      <c r="A212" s="12" t="s">
        <v>1009</v>
      </c>
      <c r="B212" s="8"/>
    </row>
    <row r="213" spans="1:2" x14ac:dyDescent="0.2">
      <c r="A213" s="12" t="s">
        <v>1010</v>
      </c>
      <c r="B213" s="8"/>
    </row>
    <row r="214" spans="1:2" x14ac:dyDescent="0.2">
      <c r="A214" s="12" t="s">
        <v>1011</v>
      </c>
      <c r="B214" s="8"/>
    </row>
    <row r="215" spans="1:2" x14ac:dyDescent="0.2">
      <c r="A215" s="12" t="s">
        <v>1012</v>
      </c>
      <c r="B215" s="8"/>
    </row>
    <row r="216" spans="1:2" x14ac:dyDescent="0.2">
      <c r="A216" s="12" t="s">
        <v>1013</v>
      </c>
      <c r="B216" s="8"/>
    </row>
    <row r="217" spans="1:2" x14ac:dyDescent="0.2">
      <c r="A217" s="12" t="s">
        <v>1014</v>
      </c>
      <c r="B217" s="8"/>
    </row>
    <row r="218" spans="1:2" x14ac:dyDescent="0.2">
      <c r="A218" s="12" t="s">
        <v>1015</v>
      </c>
      <c r="B218" s="8"/>
    </row>
    <row r="219" spans="1:2" x14ac:dyDescent="0.2">
      <c r="A219" s="12" t="s">
        <v>1016</v>
      </c>
      <c r="B219" s="8"/>
    </row>
    <row r="220" spans="1:2" x14ac:dyDescent="0.2">
      <c r="A220" s="12" t="s">
        <v>1012</v>
      </c>
      <c r="B220" s="8"/>
    </row>
    <row r="221" spans="1:2" x14ac:dyDescent="0.2">
      <c r="A221" s="12" t="s">
        <v>1017</v>
      </c>
      <c r="B221" s="8"/>
    </row>
    <row r="222" spans="1:2" x14ac:dyDescent="0.2">
      <c r="A222" s="12" t="s">
        <v>1014</v>
      </c>
      <c r="B222" s="8"/>
    </row>
    <row r="223" spans="1:2" x14ac:dyDescent="0.2">
      <c r="A223" s="12" t="s">
        <v>1018</v>
      </c>
      <c r="B223" s="8"/>
    </row>
    <row r="224" spans="1:2" x14ac:dyDescent="0.2">
      <c r="A224" s="12" t="s">
        <v>1019</v>
      </c>
      <c r="B224" s="8"/>
    </row>
    <row r="225" spans="1:2" x14ac:dyDescent="0.2">
      <c r="A225" s="12" t="s">
        <v>1012</v>
      </c>
      <c r="B225" s="8"/>
    </row>
    <row r="226" spans="1:2" x14ac:dyDescent="0.2">
      <c r="A226" s="12" t="s">
        <v>1020</v>
      </c>
      <c r="B226" s="8"/>
    </row>
    <row r="227" spans="1:2" x14ac:dyDescent="0.2">
      <c r="A227" s="12" t="s">
        <v>1014</v>
      </c>
      <c r="B227" s="8"/>
    </row>
    <row r="228" spans="1:2" x14ac:dyDescent="0.2">
      <c r="A228" s="12" t="s">
        <v>1021</v>
      </c>
      <c r="B228" s="8"/>
    </row>
    <row r="229" spans="1:2" x14ac:dyDescent="0.2">
      <c r="A229" s="12" t="s">
        <v>1022</v>
      </c>
      <c r="B229" s="8"/>
    </row>
    <row r="230" spans="1:2" x14ac:dyDescent="0.2">
      <c r="A230" s="12" t="s">
        <v>1023</v>
      </c>
      <c r="B230" s="8"/>
    </row>
    <row r="231" spans="1:2" x14ac:dyDescent="0.2">
      <c r="A231" s="12" t="s">
        <v>1024</v>
      </c>
      <c r="B231" s="8"/>
    </row>
    <row r="232" spans="1:2" x14ac:dyDescent="0.2">
      <c r="A232" s="12" t="s">
        <v>1025</v>
      </c>
      <c r="B232" s="8"/>
    </row>
    <row r="233" spans="1:2" x14ac:dyDescent="0.2">
      <c r="A233" s="12" t="s">
        <v>1000</v>
      </c>
      <c r="B233" s="8"/>
    </row>
    <row r="234" spans="1:2" x14ac:dyDescent="0.2">
      <c r="A234" s="12" t="s">
        <v>1026</v>
      </c>
      <c r="B234" s="8"/>
    </row>
    <row r="235" spans="1:2" x14ac:dyDescent="0.2">
      <c r="A235" s="12" t="s">
        <v>1027</v>
      </c>
      <c r="B235" s="8"/>
    </row>
    <row r="236" spans="1:2" x14ac:dyDescent="0.2">
      <c r="A236" s="12" t="s">
        <v>1028</v>
      </c>
      <c r="B236" s="8"/>
    </row>
    <row r="237" spans="1:2" x14ac:dyDescent="0.2">
      <c r="A237" s="12" t="s">
        <v>1029</v>
      </c>
      <c r="B237" s="8"/>
    </row>
    <row r="238" spans="1:2" x14ac:dyDescent="0.2">
      <c r="A238" s="12" t="s">
        <v>1030</v>
      </c>
      <c r="B238" s="8"/>
    </row>
    <row r="239" spans="1:2" x14ac:dyDescent="0.2">
      <c r="A239" s="12" t="s">
        <v>1031</v>
      </c>
      <c r="B239" s="8"/>
    </row>
    <row r="240" spans="1:2" x14ac:dyDescent="0.2">
      <c r="A240" s="12" t="s">
        <v>1032</v>
      </c>
      <c r="B240" s="8"/>
    </row>
    <row r="241" spans="1:2" x14ac:dyDescent="0.2">
      <c r="A241" s="12" t="s">
        <v>1033</v>
      </c>
      <c r="B241" s="8"/>
    </row>
    <row r="242" spans="1:2" x14ac:dyDescent="0.2">
      <c r="A242" s="12" t="s">
        <v>1034</v>
      </c>
      <c r="B242" s="8"/>
    </row>
    <row r="243" spans="1:2" x14ac:dyDescent="0.2">
      <c r="A243" s="12" t="s">
        <v>1035</v>
      </c>
      <c r="B243" s="8"/>
    </row>
    <row r="244" spans="1:2" x14ac:dyDescent="0.2">
      <c r="A244" s="12" t="s">
        <v>1036</v>
      </c>
      <c r="B244" s="8"/>
    </row>
    <row r="245" spans="1:2" x14ac:dyDescent="0.2">
      <c r="A245" s="12" t="s">
        <v>1037</v>
      </c>
      <c r="B245" s="8"/>
    </row>
    <row r="246" spans="1:2" x14ac:dyDescent="0.2">
      <c r="A246" s="12" t="s">
        <v>1038</v>
      </c>
      <c r="B246" s="8"/>
    </row>
    <row r="247" spans="1:2" x14ac:dyDescent="0.2">
      <c r="A247" s="12" t="s">
        <v>1039</v>
      </c>
      <c r="B247" s="8"/>
    </row>
    <row r="248" spans="1:2" x14ac:dyDescent="0.2">
      <c r="A248" s="12" t="s">
        <v>1035</v>
      </c>
      <c r="B248" s="8"/>
    </row>
    <row r="249" spans="1:2" x14ac:dyDescent="0.2">
      <c r="A249" s="12" t="s">
        <v>1040</v>
      </c>
      <c r="B249" s="8"/>
    </row>
    <row r="250" spans="1:2" x14ac:dyDescent="0.2">
      <c r="A250" s="12" t="s">
        <v>1037</v>
      </c>
      <c r="B250" s="8"/>
    </row>
    <row r="251" spans="1:2" x14ac:dyDescent="0.2">
      <c r="A251" s="12" t="s">
        <v>1041</v>
      </c>
      <c r="B251" s="8"/>
    </row>
    <row r="252" spans="1:2" x14ac:dyDescent="0.2">
      <c r="A252" s="12" t="s">
        <v>1039</v>
      </c>
      <c r="B252" s="8"/>
    </row>
    <row r="253" spans="1:2" x14ac:dyDescent="0.2">
      <c r="A253" s="12" t="s">
        <v>1035</v>
      </c>
      <c r="B253" s="8"/>
    </row>
    <row r="254" spans="1:2" x14ac:dyDescent="0.2">
      <c r="A254" s="12" t="s">
        <v>1042</v>
      </c>
      <c r="B254" s="8"/>
    </row>
    <row r="255" spans="1:2" x14ac:dyDescent="0.2">
      <c r="A255" s="12" t="s">
        <v>1037</v>
      </c>
      <c r="B255" s="8"/>
    </row>
    <row r="256" spans="1:2" x14ac:dyDescent="0.2">
      <c r="A256" s="12" t="s">
        <v>1043</v>
      </c>
      <c r="B256" s="8"/>
    </row>
    <row r="257" spans="1:2" x14ac:dyDescent="0.2">
      <c r="A257" s="12" t="s">
        <v>1039</v>
      </c>
      <c r="B257" s="8"/>
    </row>
    <row r="258" spans="1:2" x14ac:dyDescent="0.2">
      <c r="A258" s="12" t="s">
        <v>1035</v>
      </c>
      <c r="B258" s="8"/>
    </row>
    <row r="259" spans="1:2" x14ac:dyDescent="0.2">
      <c r="A259" s="12" t="s">
        <v>1044</v>
      </c>
      <c r="B259" s="8"/>
    </row>
    <row r="260" spans="1:2" x14ac:dyDescent="0.2">
      <c r="A260" s="12" t="s">
        <v>1045</v>
      </c>
      <c r="B260" s="8"/>
    </row>
    <row r="261" spans="1:2" x14ac:dyDescent="0.2">
      <c r="A261" s="12" t="s">
        <v>1046</v>
      </c>
      <c r="B261" s="8"/>
    </row>
    <row r="262" spans="1:2" x14ac:dyDescent="0.2">
      <c r="A262" s="12" t="s">
        <v>1047</v>
      </c>
      <c r="B262" s="8"/>
    </row>
    <row r="263" spans="1:2" x14ac:dyDescent="0.2">
      <c r="A263" s="12" t="s">
        <v>1048</v>
      </c>
      <c r="B263" s="8"/>
    </row>
    <row r="264" spans="1:2" x14ac:dyDescent="0.2">
      <c r="A264" s="12" t="s">
        <v>1049</v>
      </c>
      <c r="B264" s="8"/>
    </row>
    <row r="265" spans="1:2" x14ac:dyDescent="0.2">
      <c r="A265" s="8"/>
      <c r="B265" s="8"/>
    </row>
    <row r="266" spans="1:2" x14ac:dyDescent="0.2">
      <c r="A266" s="9" t="s">
        <v>862</v>
      </c>
      <c r="B266" s="8"/>
    </row>
    <row r="267" spans="1:2" x14ac:dyDescent="0.2">
      <c r="A267" s="9" t="s">
        <v>1050</v>
      </c>
      <c r="B267" s="8"/>
    </row>
    <row r="268" spans="1:2" x14ac:dyDescent="0.2">
      <c r="A268" s="9" t="s">
        <v>1051</v>
      </c>
      <c r="B268" s="8"/>
    </row>
    <row r="269" spans="1:2" x14ac:dyDescent="0.2">
      <c r="A269" s="9" t="s">
        <v>1052</v>
      </c>
      <c r="B269" s="8"/>
    </row>
    <row r="270" spans="1:2" x14ac:dyDescent="0.2">
      <c r="A270" s="9" t="s">
        <v>873</v>
      </c>
      <c r="B270" s="8"/>
    </row>
    <row r="271" spans="1:2" x14ac:dyDescent="0.2">
      <c r="A271" s="9"/>
      <c r="B271" s="8"/>
    </row>
    <row r="272" spans="1:2" x14ac:dyDescent="0.2">
      <c r="A272" s="13" t="s">
        <v>640</v>
      </c>
      <c r="B272" s="8"/>
    </row>
    <row r="273" spans="1:2" x14ac:dyDescent="0.2">
      <c r="A273" s="12" t="s">
        <v>920</v>
      </c>
      <c r="B273" s="8"/>
    </row>
    <row r="274" spans="1:2" x14ac:dyDescent="0.2">
      <c r="A274" s="12" t="s">
        <v>1053</v>
      </c>
      <c r="B274" s="8"/>
    </row>
    <row r="275" spans="1:2" x14ac:dyDescent="0.2">
      <c r="A275" s="12" t="s">
        <v>922</v>
      </c>
      <c r="B275" s="8"/>
    </row>
    <row r="276" spans="1:2" x14ac:dyDescent="0.2">
      <c r="A276" s="12" t="s">
        <v>923</v>
      </c>
      <c r="B276" s="8"/>
    </row>
    <row r="277" spans="1:2" x14ac:dyDescent="0.2">
      <c r="A277" s="12" t="s">
        <v>924</v>
      </c>
      <c r="B277" s="8"/>
    </row>
    <row r="278" spans="1:2" x14ac:dyDescent="0.2">
      <c r="A278" s="12" t="s">
        <v>925</v>
      </c>
      <c r="B278" s="8"/>
    </row>
    <row r="279" spans="1:2" x14ac:dyDescent="0.2">
      <c r="A279" s="12" t="s">
        <v>966</v>
      </c>
      <c r="B279" s="8"/>
    </row>
    <row r="280" spans="1:2" x14ac:dyDescent="0.2">
      <c r="A280" s="12" t="s">
        <v>1054</v>
      </c>
      <c r="B280" s="8"/>
    </row>
    <row r="281" spans="1:2" x14ac:dyDescent="0.2">
      <c r="A281" s="12" t="s">
        <v>1055</v>
      </c>
      <c r="B281" s="8"/>
    </row>
    <row r="282" spans="1:2" x14ac:dyDescent="0.2">
      <c r="A282" s="12" t="s">
        <v>1056</v>
      </c>
      <c r="B282" s="8"/>
    </row>
    <row r="283" spans="1:2" x14ac:dyDescent="0.2">
      <c r="A283" s="12" t="s">
        <v>1057</v>
      </c>
      <c r="B283" s="8"/>
    </row>
    <row r="284" spans="1:2" x14ac:dyDescent="0.2">
      <c r="A284" s="12" t="s">
        <v>1058</v>
      </c>
      <c r="B284" s="8"/>
    </row>
    <row r="285" spans="1:2" x14ac:dyDescent="0.2">
      <c r="A285" s="12" t="s">
        <v>972</v>
      </c>
      <c r="B285" s="8"/>
    </row>
    <row r="286" spans="1:2" x14ac:dyDescent="0.2">
      <c r="A286" s="12" t="s">
        <v>1059</v>
      </c>
      <c r="B286" s="8"/>
    </row>
    <row r="287" spans="1:2" x14ac:dyDescent="0.2">
      <c r="A287" s="12" t="s">
        <v>1060</v>
      </c>
      <c r="B287" s="8"/>
    </row>
    <row r="288" spans="1:2" x14ac:dyDescent="0.2">
      <c r="A288" s="12" t="s">
        <v>1061</v>
      </c>
      <c r="B288" s="8"/>
    </row>
    <row r="289" spans="1:2" x14ac:dyDescent="0.2">
      <c r="A289" s="12" t="s">
        <v>1062</v>
      </c>
      <c r="B289" s="8"/>
    </row>
    <row r="290" spans="1:2" x14ac:dyDescent="0.2">
      <c r="A290" s="12" t="s">
        <v>1063</v>
      </c>
      <c r="B290" s="8"/>
    </row>
    <row r="291" spans="1:2" x14ac:dyDescent="0.2">
      <c r="A291" s="12" t="s">
        <v>953</v>
      </c>
      <c r="B291" s="8"/>
    </row>
    <row r="292" spans="1:2" x14ac:dyDescent="0.2">
      <c r="A292" s="12" t="s">
        <v>548</v>
      </c>
      <c r="B292" s="8"/>
    </row>
    <row r="293" spans="1:2" x14ac:dyDescent="0.2">
      <c r="A293" s="12" t="s">
        <v>920</v>
      </c>
      <c r="B293" s="8"/>
    </row>
    <row r="294" spans="1:2" x14ac:dyDescent="0.2">
      <c r="A294" s="12" t="s">
        <v>1064</v>
      </c>
      <c r="B294" s="8"/>
    </row>
    <row r="295" spans="1:2" x14ac:dyDescent="0.2">
      <c r="A295" s="12" t="s">
        <v>1065</v>
      </c>
      <c r="B295" s="8"/>
    </row>
    <row r="296" spans="1:2" x14ac:dyDescent="0.2">
      <c r="A296" s="12" t="s">
        <v>1066</v>
      </c>
      <c r="B296" s="8"/>
    </row>
    <row r="297" spans="1:2" x14ac:dyDescent="0.2">
      <c r="A297" s="12" t="s">
        <v>591</v>
      </c>
      <c r="B297" s="8"/>
    </row>
    <row r="298" spans="1:2" x14ac:dyDescent="0.2">
      <c r="A298" s="12" t="s">
        <v>1067</v>
      </c>
      <c r="B298" s="8"/>
    </row>
    <row r="299" spans="1:2" x14ac:dyDescent="0.2">
      <c r="A299" s="12" t="s">
        <v>1068</v>
      </c>
      <c r="B299" s="8"/>
    </row>
    <row r="300" spans="1:2" x14ac:dyDescent="0.2">
      <c r="A300" s="12" t="s">
        <v>1069</v>
      </c>
      <c r="B300" s="8"/>
    </row>
    <row r="301" spans="1:2" x14ac:dyDescent="0.2">
      <c r="A301" s="12" t="s">
        <v>1070</v>
      </c>
      <c r="B301" s="8"/>
    </row>
    <row r="302" spans="1:2" x14ac:dyDescent="0.2">
      <c r="A302" s="12" t="s">
        <v>1071</v>
      </c>
      <c r="B302" s="8"/>
    </row>
    <row r="303" spans="1:2" x14ac:dyDescent="0.2">
      <c r="A303" s="12" t="s">
        <v>1072</v>
      </c>
      <c r="B303" s="8"/>
    </row>
    <row r="304" spans="1:2" x14ac:dyDescent="0.2">
      <c r="A304" s="12" t="s">
        <v>1073</v>
      </c>
      <c r="B304" s="8"/>
    </row>
    <row r="305" spans="1:2" x14ac:dyDescent="0.2">
      <c r="A305" s="12" t="s">
        <v>1074</v>
      </c>
      <c r="B305" s="8"/>
    </row>
    <row r="306" spans="1:2" x14ac:dyDescent="0.2">
      <c r="A306" s="12" t="s">
        <v>1075</v>
      </c>
      <c r="B306" s="8"/>
    </row>
    <row r="307" spans="1:2" x14ac:dyDescent="0.2">
      <c r="A307" s="12" t="s">
        <v>1076</v>
      </c>
      <c r="B307" s="8"/>
    </row>
    <row r="308" spans="1:2" x14ac:dyDescent="0.2">
      <c r="A308" s="12" t="s">
        <v>1077</v>
      </c>
      <c r="B308" s="8"/>
    </row>
    <row r="309" spans="1:2" x14ac:dyDescent="0.2">
      <c r="A309" s="12" t="s">
        <v>1078</v>
      </c>
      <c r="B309" s="8"/>
    </row>
    <row r="310" spans="1:2" x14ac:dyDescent="0.2">
      <c r="A310" s="12" t="s">
        <v>1079</v>
      </c>
      <c r="B310" s="8"/>
    </row>
    <row r="311" spans="1:2" x14ac:dyDescent="0.2">
      <c r="A311" s="12" t="s">
        <v>1080</v>
      </c>
      <c r="B311" s="8"/>
    </row>
    <row r="312" spans="1:2" x14ac:dyDescent="0.2">
      <c r="A312" s="12" t="s">
        <v>1081</v>
      </c>
      <c r="B312" s="8"/>
    </row>
    <row r="313" spans="1:2" x14ac:dyDescent="0.2">
      <c r="A313" s="12" t="s">
        <v>687</v>
      </c>
      <c r="B313" s="8"/>
    </row>
    <row r="314" spans="1:2" x14ac:dyDescent="0.2">
      <c r="A314" s="12" t="s">
        <v>954</v>
      </c>
      <c r="B314" s="8"/>
    </row>
    <row r="315" spans="1:2" x14ac:dyDescent="0.2">
      <c r="A315" s="13" t="s">
        <v>472</v>
      </c>
      <c r="B315" s="8"/>
    </row>
    <row r="316" spans="1:2" x14ac:dyDescent="0.2">
      <c r="A316" s="8"/>
      <c r="B316" s="8"/>
    </row>
    <row r="317" spans="1:2" x14ac:dyDescent="0.2">
      <c r="A317" s="9" t="s">
        <v>1082</v>
      </c>
      <c r="B317" s="8"/>
    </row>
    <row r="318" spans="1:2" x14ac:dyDescent="0.2">
      <c r="A318" s="9" t="s">
        <v>1083</v>
      </c>
      <c r="B318" s="8"/>
    </row>
    <row r="319" spans="1:2" x14ac:dyDescent="0.2">
      <c r="A319" s="9" t="s">
        <v>901</v>
      </c>
      <c r="B319" s="8"/>
    </row>
    <row r="320" spans="1:2" x14ac:dyDescent="0.2">
      <c r="A320" s="9" t="s">
        <v>1084</v>
      </c>
      <c r="B320" s="8"/>
    </row>
    <row r="321" spans="1:2" x14ac:dyDescent="0.2">
      <c r="A321" s="11" t="s">
        <v>902</v>
      </c>
      <c r="B321" s="8"/>
    </row>
    <row r="322" spans="1:2" x14ac:dyDescent="0.2">
      <c r="A322" s="9" t="s">
        <v>903</v>
      </c>
      <c r="B322" s="8"/>
    </row>
    <row r="323" spans="1:2" x14ac:dyDescent="0.2">
      <c r="A323" s="9"/>
      <c r="B323" s="8"/>
    </row>
    <row r="324" spans="1:2" x14ac:dyDescent="0.2">
      <c r="A324" s="13" t="s">
        <v>640</v>
      </c>
      <c r="B324" s="8"/>
    </row>
    <row r="325" spans="1:2" x14ac:dyDescent="0.2">
      <c r="A325" s="12" t="s">
        <v>920</v>
      </c>
      <c r="B325" s="8"/>
    </row>
    <row r="326" spans="1:2" x14ac:dyDescent="0.2">
      <c r="A326" s="12" t="s">
        <v>1085</v>
      </c>
      <c r="B326" s="8"/>
    </row>
    <row r="327" spans="1:2" x14ac:dyDescent="0.2">
      <c r="A327" s="12" t="s">
        <v>922</v>
      </c>
      <c r="B327" s="8"/>
    </row>
    <row r="328" spans="1:2" x14ac:dyDescent="0.2">
      <c r="A328" s="12" t="s">
        <v>1086</v>
      </c>
      <c r="B328" s="8"/>
    </row>
    <row r="329" spans="1:2" x14ac:dyDescent="0.2">
      <c r="A329" s="12" t="s">
        <v>1087</v>
      </c>
      <c r="B329" s="8"/>
    </row>
    <row r="330" spans="1:2" x14ac:dyDescent="0.2">
      <c r="A330" s="12" t="s">
        <v>1088</v>
      </c>
      <c r="B330" s="8"/>
    </row>
    <row r="331" spans="1:2" x14ac:dyDescent="0.2">
      <c r="A331" s="12" t="s">
        <v>963</v>
      </c>
      <c r="B331" s="8"/>
    </row>
    <row r="332" spans="1:2" x14ac:dyDescent="0.2">
      <c r="A332" s="12" t="s">
        <v>924</v>
      </c>
      <c r="B332" s="8"/>
    </row>
    <row r="333" spans="1:2" x14ac:dyDescent="0.2">
      <c r="A333" s="12" t="s">
        <v>925</v>
      </c>
      <c r="B333" s="8"/>
    </row>
    <row r="334" spans="1:2" x14ac:dyDescent="0.2">
      <c r="A334" s="12" t="s">
        <v>966</v>
      </c>
      <c r="B334" s="8"/>
    </row>
    <row r="335" spans="1:2" x14ac:dyDescent="0.2">
      <c r="A335" s="12" t="s">
        <v>1089</v>
      </c>
      <c r="B335" s="8"/>
    </row>
    <row r="336" spans="1:2" x14ac:dyDescent="0.2">
      <c r="A336" s="12" t="s">
        <v>1090</v>
      </c>
      <c r="B336" s="8"/>
    </row>
    <row r="337" spans="1:2" x14ac:dyDescent="0.2">
      <c r="A337" s="12" t="s">
        <v>1091</v>
      </c>
      <c r="B337" s="8"/>
    </row>
    <row r="338" spans="1:2" x14ac:dyDescent="0.2">
      <c r="A338" s="12" t="s">
        <v>1092</v>
      </c>
      <c r="B338" s="8"/>
    </row>
    <row r="339" spans="1:2" x14ac:dyDescent="0.2">
      <c r="A339" s="12" t="s">
        <v>1093</v>
      </c>
      <c r="B339" s="8"/>
    </row>
    <row r="340" spans="1:2" x14ac:dyDescent="0.2">
      <c r="A340" s="12" t="s">
        <v>972</v>
      </c>
      <c r="B340" s="8"/>
    </row>
    <row r="341" spans="1:2" x14ac:dyDescent="0.2">
      <c r="A341" s="12" t="s">
        <v>1094</v>
      </c>
      <c r="B341" s="8"/>
    </row>
    <row r="342" spans="1:2" x14ac:dyDescent="0.2">
      <c r="A342" s="12" t="s">
        <v>1095</v>
      </c>
      <c r="B342" s="8"/>
    </row>
    <row r="343" spans="1:2" x14ac:dyDescent="0.2">
      <c r="A343" s="12" t="s">
        <v>1096</v>
      </c>
      <c r="B343" s="8"/>
    </row>
    <row r="344" spans="1:2" x14ac:dyDescent="0.2">
      <c r="A344" s="12" t="s">
        <v>1097</v>
      </c>
      <c r="B344" s="8"/>
    </row>
    <row r="345" spans="1:2" x14ac:dyDescent="0.2">
      <c r="A345" s="12" t="s">
        <v>1098</v>
      </c>
      <c r="B345" s="8"/>
    </row>
    <row r="346" spans="1:2" x14ac:dyDescent="0.2">
      <c r="A346" s="12" t="s">
        <v>972</v>
      </c>
      <c r="B346" s="8"/>
    </row>
    <row r="347" spans="1:2" x14ac:dyDescent="0.2">
      <c r="A347" s="12" t="s">
        <v>1099</v>
      </c>
      <c r="B347" s="8"/>
    </row>
    <row r="348" spans="1:2" x14ac:dyDescent="0.2">
      <c r="A348" s="12" t="s">
        <v>1100</v>
      </c>
      <c r="B348" s="8"/>
    </row>
    <row r="349" spans="1:2" x14ac:dyDescent="0.2">
      <c r="A349" s="12" t="s">
        <v>1101</v>
      </c>
      <c r="B349" s="8"/>
    </row>
    <row r="350" spans="1:2" x14ac:dyDescent="0.2">
      <c r="A350" s="12" t="s">
        <v>1102</v>
      </c>
      <c r="B350" s="8"/>
    </row>
    <row r="351" spans="1:2" x14ac:dyDescent="0.2">
      <c r="A351" s="12" t="s">
        <v>1103</v>
      </c>
      <c r="B351" s="8"/>
    </row>
    <row r="352" spans="1:2" x14ac:dyDescent="0.2">
      <c r="A352" s="12" t="s">
        <v>953</v>
      </c>
      <c r="B352" s="8"/>
    </row>
    <row r="353" spans="1:2" x14ac:dyDescent="0.2">
      <c r="A353" s="12" t="s">
        <v>548</v>
      </c>
      <c r="B353" s="8"/>
    </row>
    <row r="354" spans="1:2" x14ac:dyDescent="0.2">
      <c r="A354" s="12" t="s">
        <v>920</v>
      </c>
      <c r="B354" s="8"/>
    </row>
    <row r="355" spans="1:2" x14ac:dyDescent="0.2">
      <c r="A355" s="12" t="s">
        <v>1064</v>
      </c>
      <c r="B355" s="8"/>
    </row>
    <row r="356" spans="1:2" x14ac:dyDescent="0.2">
      <c r="A356" s="12" t="s">
        <v>1065</v>
      </c>
      <c r="B356" s="8"/>
    </row>
    <row r="357" spans="1:2" x14ac:dyDescent="0.2">
      <c r="A357" s="12" t="s">
        <v>1104</v>
      </c>
      <c r="B357" s="8"/>
    </row>
    <row r="358" spans="1:2" x14ac:dyDescent="0.2">
      <c r="A358" s="12" t="s">
        <v>591</v>
      </c>
      <c r="B358" s="8"/>
    </row>
    <row r="359" spans="1:2" x14ac:dyDescent="0.2">
      <c r="A359" s="12" t="s">
        <v>1105</v>
      </c>
      <c r="B359" s="8"/>
    </row>
    <row r="360" spans="1:2" x14ac:dyDescent="0.2">
      <c r="A360" s="12" t="s">
        <v>1106</v>
      </c>
      <c r="B360" s="8"/>
    </row>
    <row r="361" spans="1:2" x14ac:dyDescent="0.2">
      <c r="A361" s="12" t="s">
        <v>1107</v>
      </c>
      <c r="B361" s="8"/>
    </row>
    <row r="362" spans="1:2" x14ac:dyDescent="0.2">
      <c r="A362" s="12" t="s">
        <v>1074</v>
      </c>
      <c r="B362" s="8"/>
    </row>
    <row r="363" spans="1:2" x14ac:dyDescent="0.2">
      <c r="A363" s="12" t="s">
        <v>1068</v>
      </c>
      <c r="B363" s="8"/>
    </row>
    <row r="364" spans="1:2" x14ac:dyDescent="0.2">
      <c r="A364" s="12" t="s">
        <v>1069</v>
      </c>
      <c r="B364" s="8"/>
    </row>
    <row r="365" spans="1:2" x14ac:dyDescent="0.2">
      <c r="A365" s="12" t="s">
        <v>1108</v>
      </c>
      <c r="B365" s="8"/>
    </row>
    <row r="366" spans="1:2" x14ac:dyDescent="0.2">
      <c r="A366" s="12" t="s">
        <v>1109</v>
      </c>
      <c r="B366" s="8"/>
    </row>
    <row r="367" spans="1:2" x14ac:dyDescent="0.2">
      <c r="A367" s="12" t="s">
        <v>1110</v>
      </c>
      <c r="B367" s="8"/>
    </row>
    <row r="368" spans="1:2" x14ac:dyDescent="0.2">
      <c r="A368" s="12" t="s">
        <v>1111</v>
      </c>
      <c r="B368" s="8"/>
    </row>
    <row r="369" spans="1:2" x14ac:dyDescent="0.2">
      <c r="A369" s="12" t="s">
        <v>1074</v>
      </c>
      <c r="B369" s="8"/>
    </row>
    <row r="370" spans="1:2" x14ac:dyDescent="0.2">
      <c r="A370" s="12" t="s">
        <v>1075</v>
      </c>
      <c r="B370" s="8"/>
    </row>
    <row r="371" spans="1:2" x14ac:dyDescent="0.2">
      <c r="A371" s="12" t="s">
        <v>1112</v>
      </c>
      <c r="B371" s="8"/>
    </row>
    <row r="372" spans="1:2" x14ac:dyDescent="0.2">
      <c r="A372" s="12" t="s">
        <v>1113</v>
      </c>
      <c r="B372" s="8"/>
    </row>
    <row r="373" spans="1:2" x14ac:dyDescent="0.2">
      <c r="A373" s="12" t="s">
        <v>1114</v>
      </c>
      <c r="B373" s="8"/>
    </row>
    <row r="374" spans="1:2" x14ac:dyDescent="0.2">
      <c r="A374" s="12" t="s">
        <v>1115</v>
      </c>
      <c r="B374" s="8"/>
    </row>
    <row r="375" spans="1:2" x14ac:dyDescent="0.2">
      <c r="A375" s="12" t="s">
        <v>1116</v>
      </c>
      <c r="B375" s="8"/>
    </row>
    <row r="376" spans="1:2" x14ac:dyDescent="0.2">
      <c r="A376" s="12" t="s">
        <v>1117</v>
      </c>
      <c r="B376" s="8"/>
    </row>
    <row r="377" spans="1:2" x14ac:dyDescent="0.2">
      <c r="A377" s="12" t="s">
        <v>1118</v>
      </c>
      <c r="B377" s="8"/>
    </row>
    <row r="378" spans="1:2" x14ac:dyDescent="0.2">
      <c r="A378" s="12" t="s">
        <v>1119</v>
      </c>
      <c r="B378" s="8"/>
    </row>
    <row r="379" spans="1:2" x14ac:dyDescent="0.2">
      <c r="A379" s="12" t="s">
        <v>1120</v>
      </c>
      <c r="B379" s="8"/>
    </row>
    <row r="380" spans="1:2" x14ac:dyDescent="0.2">
      <c r="A380" s="12" t="s">
        <v>1121</v>
      </c>
      <c r="B380" s="8"/>
    </row>
    <row r="381" spans="1:2" x14ac:dyDescent="0.2">
      <c r="A381" s="12" t="s">
        <v>1122</v>
      </c>
      <c r="B381" s="8"/>
    </row>
    <row r="382" spans="1:2" x14ac:dyDescent="0.2">
      <c r="A382" s="12" t="s">
        <v>1117</v>
      </c>
      <c r="B382" s="8"/>
    </row>
    <row r="383" spans="1:2" x14ac:dyDescent="0.2">
      <c r="A383" s="12" t="s">
        <v>1123</v>
      </c>
      <c r="B383" s="8"/>
    </row>
    <row r="384" spans="1:2" x14ac:dyDescent="0.2">
      <c r="A384" s="12" t="s">
        <v>1124</v>
      </c>
      <c r="B384" s="8"/>
    </row>
    <row r="385" spans="1:2" x14ac:dyDescent="0.2">
      <c r="A385" s="12" t="s">
        <v>1125</v>
      </c>
      <c r="B385" s="8"/>
    </row>
    <row r="386" spans="1:2" x14ac:dyDescent="0.2">
      <c r="A386" s="12" t="s">
        <v>1126</v>
      </c>
      <c r="B386" s="8"/>
    </row>
    <row r="387" spans="1:2" x14ac:dyDescent="0.2">
      <c r="A387" s="12" t="s">
        <v>1127</v>
      </c>
      <c r="B387" s="8"/>
    </row>
    <row r="388" spans="1:2" x14ac:dyDescent="0.2">
      <c r="A388" s="12" t="s">
        <v>1081</v>
      </c>
      <c r="B388" s="8"/>
    </row>
    <row r="389" spans="1:2" x14ac:dyDescent="0.2">
      <c r="A389" s="12" t="s">
        <v>687</v>
      </c>
      <c r="B389" s="8"/>
    </row>
    <row r="390" spans="1:2" x14ac:dyDescent="0.2">
      <c r="A390" s="12" t="s">
        <v>954</v>
      </c>
      <c r="B390" s="8"/>
    </row>
    <row r="391" spans="1:2" x14ac:dyDescent="0.2">
      <c r="A391" s="13" t="s">
        <v>472</v>
      </c>
      <c r="B391" s="8"/>
    </row>
    <row r="392" spans="1:2" x14ac:dyDescent="0.2">
      <c r="A392" s="8"/>
      <c r="B392" s="8"/>
    </row>
    <row r="393" spans="1:2" x14ac:dyDescent="0.2">
      <c r="A393" s="9" t="s">
        <v>904</v>
      </c>
      <c r="B393" s="8"/>
    </row>
    <row r="394" spans="1:2" x14ac:dyDescent="0.2">
      <c r="A394" s="8"/>
      <c r="B394" s="8"/>
    </row>
    <row r="395" spans="1:2" x14ac:dyDescent="0.2">
      <c r="A395" s="8"/>
      <c r="B395" s="8"/>
    </row>
    <row r="396" spans="1:2" x14ac:dyDescent="0.2">
      <c r="A396" s="8"/>
      <c r="B396" s="8"/>
    </row>
    <row r="397" spans="1:2" x14ac:dyDescent="0.2">
      <c r="A397" s="8"/>
      <c r="B397" s="8"/>
    </row>
    <row r="398" spans="1:2" x14ac:dyDescent="0.2">
      <c r="A398" s="9" t="s">
        <v>1128</v>
      </c>
      <c r="B398" s="8"/>
    </row>
    <row r="399" spans="1:2" x14ac:dyDescent="0.2">
      <c r="A399" s="9" t="s">
        <v>1129</v>
      </c>
      <c r="B399" s="8"/>
    </row>
    <row r="400" spans="1:2" x14ac:dyDescent="0.2">
      <c r="A400" s="9" t="s">
        <v>905</v>
      </c>
      <c r="B400" s="8"/>
    </row>
    <row r="401" spans="1:2" x14ac:dyDescent="0.2">
      <c r="A401" s="9"/>
      <c r="B401" s="8"/>
    </row>
    <row r="402" spans="1:2" x14ac:dyDescent="0.2">
      <c r="A402" s="13" t="s">
        <v>640</v>
      </c>
      <c r="B402" s="8"/>
    </row>
    <row r="403" spans="1:2" x14ac:dyDescent="0.2">
      <c r="A403" s="12" t="s">
        <v>920</v>
      </c>
      <c r="B403" s="8"/>
    </row>
    <row r="404" spans="1:2" x14ac:dyDescent="0.2">
      <c r="A404" s="12" t="s">
        <v>1085</v>
      </c>
      <c r="B404" s="8"/>
    </row>
    <row r="405" spans="1:2" x14ac:dyDescent="0.2">
      <c r="A405" s="12" t="s">
        <v>922</v>
      </c>
      <c r="B405" s="8"/>
    </row>
    <row r="406" spans="1:2" x14ac:dyDescent="0.2">
      <c r="A406" s="12" t="s">
        <v>1086</v>
      </c>
      <c r="B406" s="8"/>
    </row>
    <row r="407" spans="1:2" x14ac:dyDescent="0.2">
      <c r="A407" s="12" t="s">
        <v>1087</v>
      </c>
      <c r="B407" s="8"/>
    </row>
    <row r="408" spans="1:2" x14ac:dyDescent="0.2">
      <c r="A408" s="12" t="s">
        <v>1088</v>
      </c>
      <c r="B408" s="8"/>
    </row>
    <row r="409" spans="1:2" x14ac:dyDescent="0.2">
      <c r="A409" s="12" t="s">
        <v>963</v>
      </c>
      <c r="B409" s="8"/>
    </row>
    <row r="410" spans="1:2" x14ac:dyDescent="0.2">
      <c r="A410" s="12" t="s">
        <v>924</v>
      </c>
      <c r="B410" s="8"/>
    </row>
    <row r="411" spans="1:2" x14ac:dyDescent="0.2">
      <c r="A411" s="12" t="s">
        <v>958</v>
      </c>
      <c r="B411" s="8"/>
    </row>
    <row r="412" spans="1:2" x14ac:dyDescent="0.2">
      <c r="A412" s="12" t="s">
        <v>1130</v>
      </c>
      <c r="B412" s="8"/>
    </row>
    <row r="413" spans="1:2" x14ac:dyDescent="0.2">
      <c r="A413" s="12" t="s">
        <v>1131</v>
      </c>
      <c r="B413" s="8"/>
    </row>
    <row r="414" spans="1:2" x14ac:dyDescent="0.2">
      <c r="A414" s="12" t="s">
        <v>1132</v>
      </c>
      <c r="B414" s="8"/>
    </row>
    <row r="415" spans="1:2" x14ac:dyDescent="0.2">
      <c r="A415" s="12" t="s">
        <v>1133</v>
      </c>
      <c r="B415" s="8"/>
    </row>
    <row r="416" spans="1:2" x14ac:dyDescent="0.2">
      <c r="A416" s="12" t="s">
        <v>963</v>
      </c>
      <c r="B416" s="8"/>
    </row>
    <row r="417" spans="1:2" x14ac:dyDescent="0.2">
      <c r="A417" s="12" t="s">
        <v>966</v>
      </c>
      <c r="B417" s="8"/>
    </row>
    <row r="418" spans="1:2" x14ac:dyDescent="0.2">
      <c r="A418" s="12" t="s">
        <v>1089</v>
      </c>
      <c r="B418" s="8"/>
    </row>
    <row r="419" spans="1:2" x14ac:dyDescent="0.2">
      <c r="A419" s="12" t="s">
        <v>1090</v>
      </c>
      <c r="B419" s="8"/>
    </row>
    <row r="420" spans="1:2" x14ac:dyDescent="0.2">
      <c r="A420" s="12" t="s">
        <v>1091</v>
      </c>
      <c r="B420" s="8"/>
    </row>
    <row r="421" spans="1:2" x14ac:dyDescent="0.2">
      <c r="A421" s="12" t="s">
        <v>1092</v>
      </c>
      <c r="B421" s="8"/>
    </row>
    <row r="422" spans="1:2" x14ac:dyDescent="0.2">
      <c r="A422" s="12" t="s">
        <v>1093</v>
      </c>
      <c r="B422" s="8"/>
    </row>
    <row r="423" spans="1:2" x14ac:dyDescent="0.2">
      <c r="A423" s="12" t="s">
        <v>972</v>
      </c>
      <c r="B423" s="8"/>
    </row>
    <row r="424" spans="1:2" x14ac:dyDescent="0.2">
      <c r="A424" s="12" t="s">
        <v>1094</v>
      </c>
      <c r="B424" s="8"/>
    </row>
    <row r="425" spans="1:2" x14ac:dyDescent="0.2">
      <c r="A425" s="12" t="s">
        <v>1095</v>
      </c>
      <c r="B425" s="8"/>
    </row>
    <row r="426" spans="1:2" x14ac:dyDescent="0.2">
      <c r="A426" s="12" t="s">
        <v>1096</v>
      </c>
      <c r="B426" s="8"/>
    </row>
    <row r="427" spans="1:2" x14ac:dyDescent="0.2">
      <c r="A427" s="12" t="s">
        <v>1097</v>
      </c>
      <c r="B427" s="8"/>
    </row>
    <row r="428" spans="1:2" x14ac:dyDescent="0.2">
      <c r="A428" s="12" t="s">
        <v>1098</v>
      </c>
      <c r="B428" s="8"/>
    </row>
    <row r="429" spans="1:2" x14ac:dyDescent="0.2">
      <c r="A429" s="12" t="s">
        <v>972</v>
      </c>
      <c r="B429" s="8"/>
    </row>
    <row r="430" spans="1:2" x14ac:dyDescent="0.2">
      <c r="A430" s="12" t="s">
        <v>1099</v>
      </c>
      <c r="B430" s="8"/>
    </row>
    <row r="431" spans="1:2" x14ac:dyDescent="0.2">
      <c r="A431" s="12" t="s">
        <v>1100</v>
      </c>
      <c r="B431" s="8"/>
    </row>
    <row r="432" spans="1:2" x14ac:dyDescent="0.2">
      <c r="A432" s="12" t="s">
        <v>1101</v>
      </c>
      <c r="B432" s="8"/>
    </row>
    <row r="433" spans="1:2" x14ac:dyDescent="0.2">
      <c r="A433" s="12" t="s">
        <v>1102</v>
      </c>
      <c r="B433" s="8"/>
    </row>
    <row r="434" spans="1:2" x14ac:dyDescent="0.2">
      <c r="A434" s="12" t="s">
        <v>1103</v>
      </c>
      <c r="B434" s="8"/>
    </row>
    <row r="435" spans="1:2" x14ac:dyDescent="0.2">
      <c r="A435" s="12" t="s">
        <v>972</v>
      </c>
      <c r="B435" s="8"/>
    </row>
    <row r="436" spans="1:2" x14ac:dyDescent="0.2">
      <c r="A436" s="12" t="s">
        <v>973</v>
      </c>
      <c r="B436" s="8"/>
    </row>
    <row r="437" spans="1:2" x14ac:dyDescent="0.2">
      <c r="A437" s="12" t="s">
        <v>974</v>
      </c>
      <c r="B437" s="8"/>
    </row>
    <row r="438" spans="1:2" x14ac:dyDescent="0.2">
      <c r="A438" s="12" t="s">
        <v>975</v>
      </c>
      <c r="B438" s="8"/>
    </row>
    <row r="439" spans="1:2" x14ac:dyDescent="0.2">
      <c r="A439" s="12" t="s">
        <v>976</v>
      </c>
      <c r="B439" s="8"/>
    </row>
    <row r="440" spans="1:2" x14ac:dyDescent="0.2">
      <c r="A440" s="12" t="s">
        <v>1134</v>
      </c>
      <c r="B440" s="8"/>
    </row>
    <row r="441" spans="1:2" x14ac:dyDescent="0.2">
      <c r="A441" s="12" t="s">
        <v>953</v>
      </c>
      <c r="B441" s="8"/>
    </row>
    <row r="442" spans="1:2" x14ac:dyDescent="0.2">
      <c r="A442" s="12" t="s">
        <v>548</v>
      </c>
      <c r="B442" s="8"/>
    </row>
    <row r="443" spans="1:2" x14ac:dyDescent="0.2">
      <c r="A443" s="12" t="s">
        <v>920</v>
      </c>
      <c r="B443" s="8"/>
    </row>
    <row r="444" spans="1:2" x14ac:dyDescent="0.2">
      <c r="A444" s="12" t="s">
        <v>1064</v>
      </c>
      <c r="B444" s="8"/>
    </row>
    <row r="445" spans="1:2" x14ac:dyDescent="0.2">
      <c r="A445" s="12" t="s">
        <v>1065</v>
      </c>
      <c r="B445" s="8"/>
    </row>
    <row r="446" spans="1:2" x14ac:dyDescent="0.2">
      <c r="A446" s="12" t="s">
        <v>1104</v>
      </c>
      <c r="B446" s="8"/>
    </row>
    <row r="447" spans="1:2" x14ac:dyDescent="0.2">
      <c r="A447" s="12" t="s">
        <v>591</v>
      </c>
      <c r="B447" s="8"/>
    </row>
    <row r="448" spans="1:2" x14ac:dyDescent="0.2">
      <c r="A448" s="12" t="s">
        <v>1105</v>
      </c>
      <c r="B448" s="8"/>
    </row>
    <row r="449" spans="1:2" x14ac:dyDescent="0.2">
      <c r="A449" s="12" t="s">
        <v>1106</v>
      </c>
      <c r="B449" s="8"/>
    </row>
    <row r="450" spans="1:2" x14ac:dyDescent="0.2">
      <c r="A450" s="12" t="s">
        <v>1107</v>
      </c>
      <c r="B450" s="8"/>
    </row>
    <row r="451" spans="1:2" x14ac:dyDescent="0.2">
      <c r="A451" s="12" t="s">
        <v>1074</v>
      </c>
      <c r="B451" s="8"/>
    </row>
    <row r="452" spans="1:2" x14ac:dyDescent="0.2">
      <c r="A452" s="12" t="s">
        <v>1068</v>
      </c>
      <c r="B452" s="8"/>
    </row>
    <row r="453" spans="1:2" x14ac:dyDescent="0.2">
      <c r="A453" s="12" t="s">
        <v>1069</v>
      </c>
      <c r="B453" s="8"/>
    </row>
    <row r="454" spans="1:2" x14ac:dyDescent="0.2">
      <c r="A454" s="12" t="s">
        <v>1108</v>
      </c>
      <c r="B454" s="8"/>
    </row>
    <row r="455" spans="1:2" x14ac:dyDescent="0.2">
      <c r="A455" s="12" t="s">
        <v>1109</v>
      </c>
      <c r="B455" s="8"/>
    </row>
    <row r="456" spans="1:2" x14ac:dyDescent="0.2">
      <c r="A456" s="12" t="s">
        <v>1110</v>
      </c>
      <c r="B456" s="8"/>
    </row>
    <row r="457" spans="1:2" x14ac:dyDescent="0.2">
      <c r="A457" s="12" t="s">
        <v>1111</v>
      </c>
      <c r="B457" s="8"/>
    </row>
    <row r="458" spans="1:2" x14ac:dyDescent="0.2">
      <c r="A458" s="12" t="s">
        <v>1074</v>
      </c>
      <c r="B458" s="8"/>
    </row>
    <row r="459" spans="1:2" x14ac:dyDescent="0.2">
      <c r="A459" s="12" t="s">
        <v>1075</v>
      </c>
      <c r="B459" s="8"/>
    </row>
    <row r="460" spans="1:2" x14ac:dyDescent="0.2">
      <c r="A460" s="12" t="s">
        <v>1112</v>
      </c>
      <c r="B460" s="8"/>
    </row>
    <row r="461" spans="1:2" x14ac:dyDescent="0.2">
      <c r="A461" s="12" t="s">
        <v>1113</v>
      </c>
      <c r="B461" s="8"/>
    </row>
    <row r="462" spans="1:2" x14ac:dyDescent="0.2">
      <c r="A462" s="12" t="s">
        <v>1114</v>
      </c>
      <c r="B462" s="8"/>
    </row>
    <row r="463" spans="1:2" x14ac:dyDescent="0.2">
      <c r="A463" s="12" t="s">
        <v>1115</v>
      </c>
      <c r="B463" s="8"/>
    </row>
    <row r="464" spans="1:2" x14ac:dyDescent="0.2">
      <c r="A464" s="12" t="s">
        <v>1116</v>
      </c>
      <c r="B464" s="8"/>
    </row>
    <row r="465" spans="1:2" x14ac:dyDescent="0.2">
      <c r="A465" s="12" t="s">
        <v>1117</v>
      </c>
      <c r="B465" s="8"/>
    </row>
    <row r="466" spans="1:2" x14ac:dyDescent="0.2">
      <c r="A466" s="12" t="s">
        <v>1118</v>
      </c>
      <c r="B466" s="8"/>
    </row>
    <row r="467" spans="1:2" x14ac:dyDescent="0.2">
      <c r="A467" s="12" t="s">
        <v>1119</v>
      </c>
      <c r="B467" s="8"/>
    </row>
    <row r="468" spans="1:2" x14ac:dyDescent="0.2">
      <c r="A468" s="12" t="s">
        <v>1120</v>
      </c>
      <c r="B468" s="8"/>
    </row>
    <row r="469" spans="1:2" x14ac:dyDescent="0.2">
      <c r="A469" s="12" t="s">
        <v>1121</v>
      </c>
      <c r="B469" s="8"/>
    </row>
    <row r="470" spans="1:2" x14ac:dyDescent="0.2">
      <c r="A470" s="12" t="s">
        <v>1122</v>
      </c>
      <c r="B470" s="8"/>
    </row>
    <row r="471" spans="1:2" x14ac:dyDescent="0.2">
      <c r="A471" s="12" t="s">
        <v>1117</v>
      </c>
      <c r="B471" s="8"/>
    </row>
    <row r="472" spans="1:2" x14ac:dyDescent="0.2">
      <c r="A472" s="12" t="s">
        <v>1123</v>
      </c>
      <c r="B472" s="8"/>
    </row>
    <row r="473" spans="1:2" x14ac:dyDescent="0.2">
      <c r="A473" s="12" t="s">
        <v>1124</v>
      </c>
      <c r="B473" s="8"/>
    </row>
    <row r="474" spans="1:2" x14ac:dyDescent="0.2">
      <c r="A474" s="12" t="s">
        <v>1125</v>
      </c>
      <c r="B474" s="8"/>
    </row>
    <row r="475" spans="1:2" x14ac:dyDescent="0.2">
      <c r="A475" s="12" t="s">
        <v>1126</v>
      </c>
      <c r="B475" s="8"/>
    </row>
    <row r="476" spans="1:2" x14ac:dyDescent="0.2">
      <c r="A476" s="12" t="s">
        <v>1127</v>
      </c>
      <c r="B476" s="8"/>
    </row>
    <row r="477" spans="1:2" x14ac:dyDescent="0.2">
      <c r="A477" s="12" t="s">
        <v>1081</v>
      </c>
      <c r="B477" s="8"/>
    </row>
    <row r="478" spans="1:2" x14ac:dyDescent="0.2">
      <c r="A478" s="12" t="s">
        <v>687</v>
      </c>
      <c r="B478" s="8"/>
    </row>
    <row r="479" spans="1:2" x14ac:dyDescent="0.2">
      <c r="A479" s="12" t="s">
        <v>954</v>
      </c>
      <c r="B479" s="8"/>
    </row>
    <row r="480" spans="1:2" x14ac:dyDescent="0.2">
      <c r="A480" s="13" t="s">
        <v>472</v>
      </c>
      <c r="B480" s="8"/>
    </row>
    <row r="481" spans="1:2" x14ac:dyDescent="0.2">
      <c r="A481" s="8"/>
      <c r="B481" s="8"/>
    </row>
    <row r="482" spans="1:2" x14ac:dyDescent="0.2">
      <c r="A482" s="9" t="s">
        <v>863</v>
      </c>
      <c r="B482" s="8"/>
    </row>
    <row r="483" spans="1:2" x14ac:dyDescent="0.2">
      <c r="A483" s="9" t="s">
        <v>1135</v>
      </c>
      <c r="B483" s="8"/>
    </row>
    <row r="484" spans="1:2" x14ac:dyDescent="0.2">
      <c r="A484" s="9" t="s">
        <v>1136</v>
      </c>
      <c r="B484" s="8"/>
    </row>
    <row r="485" spans="1:2" x14ac:dyDescent="0.2">
      <c r="A485" s="9" t="s">
        <v>873</v>
      </c>
      <c r="B485" s="8"/>
    </row>
    <row r="486" spans="1:2" x14ac:dyDescent="0.2">
      <c r="A486" s="9"/>
      <c r="B486" s="8"/>
    </row>
    <row r="487" spans="1:2" x14ac:dyDescent="0.2">
      <c r="A487" s="13" t="s">
        <v>640</v>
      </c>
      <c r="B487" s="8"/>
    </row>
    <row r="488" spans="1:2" x14ac:dyDescent="0.2">
      <c r="A488" s="12" t="s">
        <v>1137</v>
      </c>
      <c r="B488" s="8"/>
    </row>
    <row r="489" spans="1:2" x14ac:dyDescent="0.2">
      <c r="A489" s="12" t="s">
        <v>1138</v>
      </c>
      <c r="B489" s="8"/>
    </row>
    <row r="490" spans="1:2" x14ac:dyDescent="0.2">
      <c r="A490" s="12" t="s">
        <v>1139</v>
      </c>
      <c r="B490" s="8"/>
    </row>
    <row r="491" spans="1:2" x14ac:dyDescent="0.2">
      <c r="A491" s="12" t="s">
        <v>1140</v>
      </c>
      <c r="B491" s="8"/>
    </row>
    <row r="492" spans="1:2" x14ac:dyDescent="0.2">
      <c r="A492" s="12" t="s">
        <v>1141</v>
      </c>
      <c r="B492" s="8"/>
    </row>
    <row r="493" spans="1:2" x14ac:dyDescent="0.2">
      <c r="A493" s="12" t="s">
        <v>1142</v>
      </c>
      <c r="B493" s="8"/>
    </row>
    <row r="494" spans="1:2" x14ac:dyDescent="0.2">
      <c r="A494" s="12" t="s">
        <v>1143</v>
      </c>
      <c r="B494" s="8"/>
    </row>
    <row r="495" spans="1:2" x14ac:dyDescent="0.2">
      <c r="A495" s="12" t="s">
        <v>922</v>
      </c>
      <c r="B495" s="8"/>
    </row>
    <row r="496" spans="1:2" x14ac:dyDescent="0.2">
      <c r="A496" s="12" t="s">
        <v>1144</v>
      </c>
      <c r="B496" s="8"/>
    </row>
    <row r="497" spans="1:2" x14ac:dyDescent="0.2">
      <c r="A497" s="12" t="s">
        <v>1069</v>
      </c>
      <c r="B497" s="8"/>
    </row>
    <row r="498" spans="1:2" x14ac:dyDescent="0.2">
      <c r="A498" s="12" t="s">
        <v>1145</v>
      </c>
      <c r="B498" s="8"/>
    </row>
    <row r="499" spans="1:2" x14ac:dyDescent="0.2">
      <c r="A499" s="12" t="s">
        <v>1146</v>
      </c>
      <c r="B499" s="8"/>
    </row>
    <row r="500" spans="1:2" x14ac:dyDescent="0.2">
      <c r="A500" s="12" t="s">
        <v>1147</v>
      </c>
      <c r="B500" s="8"/>
    </row>
    <row r="501" spans="1:2" x14ac:dyDescent="0.2">
      <c r="A501" s="12" t="s">
        <v>545</v>
      </c>
      <c r="B501" s="8"/>
    </row>
    <row r="502" spans="1:2" x14ac:dyDescent="0.2">
      <c r="A502" s="12" t="s">
        <v>1081</v>
      </c>
      <c r="B502" s="8"/>
    </row>
    <row r="503" spans="1:2" x14ac:dyDescent="0.2">
      <c r="A503" s="12" t="s">
        <v>607</v>
      </c>
      <c r="B503" s="8"/>
    </row>
    <row r="504" spans="1:2" x14ac:dyDescent="0.2">
      <c r="A504" s="12" t="s">
        <v>1148</v>
      </c>
      <c r="B504" s="8"/>
    </row>
    <row r="505" spans="1:2" x14ac:dyDescent="0.2">
      <c r="A505" s="12" t="s">
        <v>1149</v>
      </c>
      <c r="B505" s="8"/>
    </row>
    <row r="506" spans="1:2" x14ac:dyDescent="0.2">
      <c r="A506" s="12" t="s">
        <v>687</v>
      </c>
      <c r="B506" s="8"/>
    </row>
    <row r="507" spans="1:2" x14ac:dyDescent="0.2">
      <c r="A507" s="12" t="s">
        <v>954</v>
      </c>
      <c r="B507" s="8"/>
    </row>
    <row r="508" spans="1:2" x14ac:dyDescent="0.2">
      <c r="A508" s="12" t="s">
        <v>920</v>
      </c>
      <c r="B508" s="8"/>
    </row>
    <row r="509" spans="1:2" x14ac:dyDescent="0.2">
      <c r="A509" s="13" t="s">
        <v>472</v>
      </c>
      <c r="B509" s="8"/>
    </row>
    <row r="510" spans="1:2" x14ac:dyDescent="0.2">
      <c r="A510" s="8"/>
      <c r="B510" s="8"/>
    </row>
    <row r="511" spans="1:2" x14ac:dyDescent="0.2">
      <c r="A511" s="9" t="s">
        <v>864</v>
      </c>
      <c r="B511" s="8"/>
    </row>
    <row r="512" spans="1:2" x14ac:dyDescent="0.2">
      <c r="A512" s="11" t="s">
        <v>906</v>
      </c>
      <c r="B512" s="8"/>
    </row>
    <row r="513" spans="1:2" x14ac:dyDescent="0.2">
      <c r="A513" s="9" t="s">
        <v>907</v>
      </c>
      <c r="B513" s="8"/>
    </row>
    <row r="514" spans="1:2" x14ac:dyDescent="0.2">
      <c r="A514" s="9" t="s">
        <v>908</v>
      </c>
      <c r="B514" s="8"/>
    </row>
    <row r="515" spans="1:2" x14ac:dyDescent="0.2">
      <c r="A515" s="9" t="s">
        <v>873</v>
      </c>
      <c r="B515" s="8"/>
    </row>
    <row r="516" spans="1:2" x14ac:dyDescent="0.2">
      <c r="A516" s="9"/>
      <c r="B516" s="8"/>
    </row>
    <row r="517" spans="1:2" x14ac:dyDescent="0.2">
      <c r="A517" s="13" t="s">
        <v>640</v>
      </c>
      <c r="B517" s="8"/>
    </row>
    <row r="518" spans="1:2" x14ac:dyDescent="0.2">
      <c r="A518" s="12" t="s">
        <v>1150</v>
      </c>
      <c r="B518" s="8"/>
    </row>
    <row r="519" spans="1:2" x14ac:dyDescent="0.2">
      <c r="A519" s="12" t="s">
        <v>1151</v>
      </c>
      <c r="B519" s="8"/>
    </row>
    <row r="520" spans="1:2" x14ac:dyDescent="0.2">
      <c r="A520" s="12" t="s">
        <v>1152</v>
      </c>
      <c r="B520" s="8"/>
    </row>
    <row r="521" spans="1:2" x14ac:dyDescent="0.2">
      <c r="A521" s="12" t="s">
        <v>1153</v>
      </c>
      <c r="B521" s="8"/>
    </row>
    <row r="522" spans="1:2" x14ac:dyDescent="0.2">
      <c r="A522" s="12" t="s">
        <v>591</v>
      </c>
      <c r="B522" s="8"/>
    </row>
    <row r="523" spans="1:2" x14ac:dyDescent="0.2">
      <c r="A523" s="12" t="s">
        <v>1154</v>
      </c>
      <c r="B523" s="8"/>
    </row>
    <row r="524" spans="1:2" x14ac:dyDescent="0.2">
      <c r="A524" s="12" t="s">
        <v>1155</v>
      </c>
      <c r="B524" s="8"/>
    </row>
    <row r="525" spans="1:2" x14ac:dyDescent="0.2">
      <c r="A525" s="12" t="s">
        <v>1156</v>
      </c>
      <c r="B525" s="8"/>
    </row>
    <row r="526" spans="1:2" x14ac:dyDescent="0.2">
      <c r="A526" s="12" t="s">
        <v>1157</v>
      </c>
      <c r="B526" s="8"/>
    </row>
    <row r="527" spans="1:2" x14ac:dyDescent="0.2">
      <c r="A527" s="12" t="s">
        <v>1158</v>
      </c>
      <c r="B527" s="8"/>
    </row>
    <row r="528" spans="1:2" x14ac:dyDescent="0.2">
      <c r="A528" s="12" t="s">
        <v>1159</v>
      </c>
      <c r="B528" s="8"/>
    </row>
    <row r="529" spans="1:2" x14ac:dyDescent="0.2">
      <c r="A529" s="12" t="s">
        <v>1160</v>
      </c>
      <c r="B529" s="8"/>
    </row>
    <row r="530" spans="1:2" x14ac:dyDescent="0.2">
      <c r="A530" s="12" t="s">
        <v>1157</v>
      </c>
      <c r="B530" s="8"/>
    </row>
    <row r="531" spans="1:2" x14ac:dyDescent="0.2">
      <c r="A531" s="12" t="s">
        <v>1161</v>
      </c>
      <c r="B531" s="8"/>
    </row>
    <row r="532" spans="1:2" x14ac:dyDescent="0.2">
      <c r="A532" s="12" t="s">
        <v>1162</v>
      </c>
      <c r="B532" s="8"/>
    </row>
    <row r="533" spans="1:2" x14ac:dyDescent="0.2">
      <c r="A533" s="12" t="s">
        <v>1163</v>
      </c>
      <c r="B533" s="8"/>
    </row>
    <row r="534" spans="1:2" x14ac:dyDescent="0.2">
      <c r="A534" s="12" t="s">
        <v>1164</v>
      </c>
      <c r="B534" s="8"/>
    </row>
    <row r="535" spans="1:2" x14ac:dyDescent="0.2">
      <c r="A535" s="12" t="s">
        <v>1165</v>
      </c>
      <c r="B535" s="8"/>
    </row>
    <row r="536" spans="1:2" x14ac:dyDescent="0.2">
      <c r="A536" s="12" t="s">
        <v>1166</v>
      </c>
      <c r="B536" s="8"/>
    </row>
    <row r="537" spans="1:2" x14ac:dyDescent="0.2">
      <c r="A537" s="12" t="s">
        <v>1167</v>
      </c>
      <c r="B537" s="8"/>
    </row>
    <row r="538" spans="1:2" x14ac:dyDescent="0.2">
      <c r="A538" s="12" t="s">
        <v>1168</v>
      </c>
      <c r="B538" s="8"/>
    </row>
    <row r="539" spans="1:2" x14ac:dyDescent="0.2">
      <c r="A539" s="12" t="s">
        <v>1169</v>
      </c>
      <c r="B539" s="8"/>
    </row>
    <row r="540" spans="1:2" x14ac:dyDescent="0.2">
      <c r="A540" s="12" t="s">
        <v>1170</v>
      </c>
      <c r="B540" s="8"/>
    </row>
    <row r="541" spans="1:2" x14ac:dyDescent="0.2">
      <c r="A541" s="12" t="s">
        <v>1157</v>
      </c>
      <c r="B541" s="8"/>
    </row>
    <row r="542" spans="1:2" x14ac:dyDescent="0.2">
      <c r="A542" s="12" t="s">
        <v>1171</v>
      </c>
      <c r="B542" s="8"/>
    </row>
    <row r="543" spans="1:2" x14ac:dyDescent="0.2">
      <c r="A543" s="12" t="s">
        <v>1172</v>
      </c>
      <c r="B543" s="8"/>
    </row>
    <row r="544" spans="1:2" x14ac:dyDescent="0.2">
      <c r="A544" s="12" t="s">
        <v>1173</v>
      </c>
      <c r="B544" s="8"/>
    </row>
    <row r="545" spans="1:2" x14ac:dyDescent="0.2">
      <c r="A545" s="12" t="s">
        <v>1174</v>
      </c>
      <c r="B545" s="8"/>
    </row>
    <row r="546" spans="1:2" x14ac:dyDescent="0.2">
      <c r="A546" s="12" t="s">
        <v>1175</v>
      </c>
      <c r="B546" s="8"/>
    </row>
    <row r="547" spans="1:2" x14ac:dyDescent="0.2">
      <c r="A547" s="12" t="s">
        <v>1176</v>
      </c>
      <c r="B547" s="8"/>
    </row>
    <row r="548" spans="1:2" x14ac:dyDescent="0.2">
      <c r="A548" s="12" t="s">
        <v>1157</v>
      </c>
      <c r="B548" s="8"/>
    </row>
    <row r="549" spans="1:2" x14ac:dyDescent="0.2">
      <c r="A549" s="12" t="s">
        <v>1177</v>
      </c>
      <c r="B549" s="8"/>
    </row>
    <row r="550" spans="1:2" x14ac:dyDescent="0.2">
      <c r="A550" s="12" t="s">
        <v>1178</v>
      </c>
      <c r="B550" s="8"/>
    </row>
    <row r="551" spans="1:2" x14ac:dyDescent="0.2">
      <c r="A551" s="12" t="s">
        <v>1179</v>
      </c>
      <c r="B551" s="8"/>
    </row>
    <row r="552" spans="1:2" x14ac:dyDescent="0.2">
      <c r="A552" s="12" t="s">
        <v>1180</v>
      </c>
      <c r="B552" s="8"/>
    </row>
    <row r="553" spans="1:2" x14ac:dyDescent="0.2">
      <c r="A553" s="12" t="s">
        <v>1181</v>
      </c>
      <c r="B553" s="8"/>
    </row>
    <row r="554" spans="1:2" x14ac:dyDescent="0.2">
      <c r="A554" s="12" t="s">
        <v>1182</v>
      </c>
      <c r="B554" s="8"/>
    </row>
    <row r="555" spans="1:2" x14ac:dyDescent="0.2">
      <c r="A555" s="12" t="s">
        <v>1167</v>
      </c>
      <c r="B555" s="8"/>
    </row>
    <row r="556" spans="1:2" x14ac:dyDescent="0.2">
      <c r="A556" s="12" t="s">
        <v>1169</v>
      </c>
      <c r="B556" s="8"/>
    </row>
    <row r="557" spans="1:2" x14ac:dyDescent="0.2">
      <c r="A557" s="12" t="s">
        <v>1168</v>
      </c>
      <c r="B557" s="8"/>
    </row>
    <row r="558" spans="1:2" x14ac:dyDescent="0.2">
      <c r="A558" s="12" t="s">
        <v>1183</v>
      </c>
      <c r="B558" s="8"/>
    </row>
    <row r="559" spans="1:2" x14ac:dyDescent="0.2">
      <c r="A559" s="12" t="s">
        <v>1184</v>
      </c>
      <c r="B559" s="8"/>
    </row>
    <row r="560" spans="1:2" x14ac:dyDescent="0.2">
      <c r="A560" s="12" t="s">
        <v>1185</v>
      </c>
      <c r="B560" s="8"/>
    </row>
    <row r="561" spans="1:2" x14ac:dyDescent="0.2">
      <c r="A561" s="12" t="s">
        <v>1186</v>
      </c>
      <c r="B561" s="8"/>
    </row>
    <row r="562" spans="1:2" x14ac:dyDescent="0.2">
      <c r="A562" s="12" t="s">
        <v>1187</v>
      </c>
      <c r="B562" s="8"/>
    </row>
    <row r="563" spans="1:2" x14ac:dyDescent="0.2">
      <c r="A563" s="12" t="s">
        <v>1188</v>
      </c>
      <c r="B563" s="8"/>
    </row>
    <row r="564" spans="1:2" x14ac:dyDescent="0.2">
      <c r="A564" s="12" t="s">
        <v>1189</v>
      </c>
      <c r="B564" s="8"/>
    </row>
    <row r="565" spans="1:2" x14ac:dyDescent="0.2">
      <c r="A565" s="12" t="s">
        <v>1190</v>
      </c>
      <c r="B565" s="8"/>
    </row>
    <row r="566" spans="1:2" x14ac:dyDescent="0.2">
      <c r="A566" s="12" t="s">
        <v>1191</v>
      </c>
      <c r="B566" s="8"/>
    </row>
    <row r="567" spans="1:2" x14ac:dyDescent="0.2">
      <c r="A567" s="12" t="s">
        <v>1192</v>
      </c>
      <c r="B567" s="8"/>
    </row>
    <row r="568" spans="1:2" x14ac:dyDescent="0.2">
      <c r="A568" s="12" t="s">
        <v>1188</v>
      </c>
      <c r="B568" s="8"/>
    </row>
    <row r="569" spans="1:2" x14ac:dyDescent="0.2">
      <c r="A569" s="12" t="s">
        <v>1189</v>
      </c>
      <c r="B569" s="8"/>
    </row>
    <row r="570" spans="1:2" x14ac:dyDescent="0.2">
      <c r="A570" s="12" t="s">
        <v>1193</v>
      </c>
      <c r="B570" s="8"/>
    </row>
    <row r="571" spans="1:2" x14ac:dyDescent="0.2">
      <c r="A571" s="12" t="s">
        <v>1194</v>
      </c>
      <c r="B571" s="8"/>
    </row>
    <row r="572" spans="1:2" x14ac:dyDescent="0.2">
      <c r="A572" s="12" t="s">
        <v>1195</v>
      </c>
      <c r="B572" s="8"/>
    </row>
    <row r="573" spans="1:2" x14ac:dyDescent="0.2">
      <c r="A573" s="12" t="s">
        <v>1196</v>
      </c>
      <c r="B573" s="8"/>
    </row>
    <row r="574" spans="1:2" x14ac:dyDescent="0.2">
      <c r="A574" s="12" t="s">
        <v>1189</v>
      </c>
      <c r="B574" s="8"/>
    </row>
    <row r="575" spans="1:2" x14ac:dyDescent="0.2">
      <c r="A575" s="12" t="s">
        <v>1197</v>
      </c>
      <c r="B575" s="8"/>
    </row>
    <row r="576" spans="1:2" x14ac:dyDescent="0.2">
      <c r="A576" s="12" t="s">
        <v>1198</v>
      </c>
      <c r="B576" s="8"/>
    </row>
    <row r="577" spans="1:2" x14ac:dyDescent="0.2">
      <c r="A577" s="12" t="s">
        <v>1199</v>
      </c>
      <c r="B577" s="8"/>
    </row>
    <row r="578" spans="1:2" x14ac:dyDescent="0.2">
      <c r="A578" s="12" t="s">
        <v>1188</v>
      </c>
      <c r="B578" s="8"/>
    </row>
    <row r="579" spans="1:2" x14ac:dyDescent="0.2">
      <c r="A579" s="12" t="s">
        <v>1200</v>
      </c>
      <c r="B579" s="8"/>
    </row>
    <row r="580" spans="1:2" x14ac:dyDescent="0.2">
      <c r="A580" s="12" t="s">
        <v>1201</v>
      </c>
      <c r="B580" s="8"/>
    </row>
    <row r="581" spans="1:2" x14ac:dyDescent="0.2">
      <c r="A581" s="12" t="s">
        <v>1202</v>
      </c>
      <c r="B581" s="8"/>
    </row>
    <row r="582" spans="1:2" x14ac:dyDescent="0.2">
      <c r="A582" s="12" t="s">
        <v>687</v>
      </c>
      <c r="B582" s="8"/>
    </row>
    <row r="583" spans="1:2" x14ac:dyDescent="0.2">
      <c r="A583" s="12" t="s">
        <v>1065</v>
      </c>
      <c r="B583" s="8"/>
    </row>
    <row r="584" spans="1:2" x14ac:dyDescent="0.2">
      <c r="A584" s="13" t="s">
        <v>472</v>
      </c>
      <c r="B584" s="8"/>
    </row>
    <row r="585" spans="1:2" x14ac:dyDescent="0.2">
      <c r="A585" s="8"/>
      <c r="B585" s="8"/>
    </row>
    <row r="586" spans="1:2" x14ac:dyDescent="0.2">
      <c r="A586" s="11" t="s">
        <v>909</v>
      </c>
      <c r="B586" s="8"/>
    </row>
  </sheetData>
  <mergeCells count="2">
    <mergeCell ref="A15:A18"/>
    <mergeCell ref="A187:A190"/>
  </mergeCells>
  <hyperlinks>
    <hyperlink ref="A4" r:id="rId1"/>
    <hyperlink ref="A91" r:id="rId2"/>
    <hyperlink ref="A321" r:id="rId3"/>
    <hyperlink ref="A512" r:id="rId4" location="tweets"/>
    <hyperlink ref="A586" r:id="rId5"/>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topLeftCell="A97" workbookViewId="0">
      <selection activeCell="A2" sqref="A2:E130"/>
    </sheetView>
  </sheetViews>
  <sheetFormatPr baseColWidth="10" defaultRowHeight="16" x14ac:dyDescent="0.2"/>
  <cols>
    <col min="1" max="1" width="9.5" style="32" customWidth="1"/>
    <col min="2" max="2" width="28.33203125" bestFit="1" customWidth="1"/>
    <col min="3" max="3" width="29.1640625" style="40" bestFit="1" customWidth="1"/>
    <col min="4" max="4" width="10.83203125" style="32"/>
    <col min="5" max="5" width="9.1640625" bestFit="1" customWidth="1"/>
    <col min="9" max="9" width="12.5" bestFit="1" customWidth="1"/>
  </cols>
  <sheetData>
    <row r="1" spans="1:9" ht="19" x14ac:dyDescent="0.25">
      <c r="A1" s="41" t="s">
        <v>1430</v>
      </c>
      <c r="B1" s="35"/>
      <c r="C1" s="37"/>
      <c r="E1" s="25"/>
      <c r="F1" s="53"/>
    </row>
    <row r="2" spans="1:9" x14ac:dyDescent="0.2">
      <c r="A2" s="42" t="s">
        <v>1309</v>
      </c>
      <c r="B2" s="36" t="s">
        <v>1432</v>
      </c>
      <c r="C2" s="38" t="s">
        <v>1434</v>
      </c>
      <c r="D2" s="51" t="s">
        <v>1491</v>
      </c>
      <c r="E2" s="36" t="s">
        <v>9463</v>
      </c>
      <c r="F2" s="53"/>
    </row>
    <row r="3" spans="1:9" x14ac:dyDescent="0.2">
      <c r="A3" s="34" t="s">
        <v>1445</v>
      </c>
      <c r="B3" s="2" t="s">
        <v>1392</v>
      </c>
      <c r="C3" s="39">
        <v>424</v>
      </c>
      <c r="D3" s="34" t="str">
        <f t="shared" ref="D3:D50" si="0">CONCATENATE(LEFT(E3,4),"_",A3)</f>
        <v>Bank_F001</v>
      </c>
      <c r="E3" s="2" t="s">
        <v>1429</v>
      </c>
      <c r="F3" s="53"/>
    </row>
    <row r="4" spans="1:9" x14ac:dyDescent="0.2">
      <c r="A4" s="34" t="s">
        <v>1446</v>
      </c>
      <c r="B4" s="2" t="s">
        <v>1579</v>
      </c>
      <c r="C4" s="39">
        <v>167.3</v>
      </c>
      <c r="D4" s="34" t="str">
        <f t="shared" si="0"/>
        <v>Bank_F002</v>
      </c>
      <c r="E4" s="2" t="s">
        <v>1429</v>
      </c>
      <c r="F4" s="53"/>
    </row>
    <row r="5" spans="1:9" x14ac:dyDescent="0.2">
      <c r="A5" s="34" t="s">
        <v>1447</v>
      </c>
      <c r="B5" s="2" t="s">
        <v>1580</v>
      </c>
      <c r="C5" s="39">
        <v>13.1</v>
      </c>
      <c r="D5" s="34" t="str">
        <f t="shared" si="0"/>
        <v>Bank_F003</v>
      </c>
      <c r="E5" s="2" t="s">
        <v>1429</v>
      </c>
      <c r="F5" s="53"/>
    </row>
    <row r="6" spans="1:9" x14ac:dyDescent="0.2">
      <c r="A6" s="34" t="s">
        <v>1448</v>
      </c>
      <c r="B6" s="2" t="s">
        <v>1393</v>
      </c>
      <c r="C6" s="39" t="s">
        <v>1433</v>
      </c>
      <c r="D6" s="34" t="str">
        <f t="shared" si="0"/>
        <v>Bank_F004</v>
      </c>
      <c r="E6" s="2" t="s">
        <v>1429</v>
      </c>
      <c r="F6" s="53"/>
    </row>
    <row r="7" spans="1:9" x14ac:dyDescent="0.2">
      <c r="A7" s="34" t="s">
        <v>1449</v>
      </c>
      <c r="B7" s="2" t="s">
        <v>1538</v>
      </c>
      <c r="C7" s="39" t="s">
        <v>1574</v>
      </c>
      <c r="D7" s="34" t="str">
        <f t="shared" si="0"/>
        <v>Bank_F005</v>
      </c>
      <c r="E7" s="2" t="s">
        <v>1429</v>
      </c>
      <c r="F7" s="53"/>
    </row>
    <row r="8" spans="1:9" x14ac:dyDescent="0.2">
      <c r="A8" s="34" t="s">
        <v>1450</v>
      </c>
      <c r="B8" s="2" t="s">
        <v>1394</v>
      </c>
      <c r="C8" s="39">
        <v>652.6</v>
      </c>
      <c r="D8" s="34" t="str">
        <f t="shared" si="0"/>
        <v>Bank_F006</v>
      </c>
      <c r="E8" s="2" t="s">
        <v>1429</v>
      </c>
      <c r="F8" s="53"/>
    </row>
    <row r="9" spans="1:9" x14ac:dyDescent="0.2">
      <c r="A9" s="34" t="s">
        <v>1451</v>
      </c>
      <c r="B9" s="56" t="s">
        <v>1539</v>
      </c>
      <c r="C9" s="54">
        <v>455.6</v>
      </c>
      <c r="D9" s="34" t="str">
        <f t="shared" si="0"/>
        <v>Bank_F007</v>
      </c>
      <c r="E9" s="2" t="s">
        <v>1429</v>
      </c>
      <c r="F9" s="53"/>
    </row>
    <row r="10" spans="1:9" x14ac:dyDescent="0.2">
      <c r="A10" s="34" t="s">
        <v>1452</v>
      </c>
      <c r="B10" s="2" t="s">
        <v>1395</v>
      </c>
      <c r="C10" s="39">
        <v>32.9</v>
      </c>
      <c r="D10" s="34" t="str">
        <f t="shared" si="0"/>
        <v>Bank_F008</v>
      </c>
      <c r="E10" s="2" t="s">
        <v>1429</v>
      </c>
      <c r="F10" s="53"/>
    </row>
    <row r="11" spans="1:9" x14ac:dyDescent="0.2">
      <c r="A11" s="34" t="s">
        <v>1453</v>
      </c>
      <c r="B11" s="55" t="s">
        <v>1572</v>
      </c>
      <c r="C11" s="39">
        <v>19.5</v>
      </c>
      <c r="D11" s="34" t="str">
        <f t="shared" si="0"/>
        <v>Bank_F009</v>
      </c>
      <c r="E11" s="2" t="s">
        <v>1429</v>
      </c>
      <c r="F11" s="53"/>
    </row>
    <row r="12" spans="1:9" x14ac:dyDescent="0.2">
      <c r="A12" s="34" t="s">
        <v>1454</v>
      </c>
      <c r="B12" s="2" t="s">
        <v>1396</v>
      </c>
      <c r="C12" s="39" t="s">
        <v>1435</v>
      </c>
      <c r="D12" s="34" t="str">
        <f t="shared" si="0"/>
        <v>Bank_F010</v>
      </c>
      <c r="E12" s="2" t="s">
        <v>1429</v>
      </c>
      <c r="F12" s="53"/>
      <c r="H12" s="68" t="s">
        <v>2387</v>
      </c>
      <c r="I12" s="68" t="s">
        <v>2386</v>
      </c>
    </row>
    <row r="13" spans="1:9" x14ac:dyDescent="0.2">
      <c r="A13" s="34" t="s">
        <v>1455</v>
      </c>
      <c r="B13" s="2" t="s">
        <v>1540</v>
      </c>
      <c r="C13" s="39">
        <v>12.2</v>
      </c>
      <c r="D13" s="34" t="str">
        <f t="shared" si="0"/>
        <v>Bank_F011</v>
      </c>
      <c r="E13" s="2" t="s">
        <v>1429</v>
      </c>
      <c r="F13" s="52"/>
      <c r="H13" s="69" t="s">
        <v>1429</v>
      </c>
      <c r="I13" s="70">
        <f>COUNTIF(E:E,H13)</f>
        <v>40</v>
      </c>
    </row>
    <row r="14" spans="1:9" x14ac:dyDescent="0.2">
      <c r="A14" s="34" t="s">
        <v>1456</v>
      </c>
      <c r="B14" s="2" t="s">
        <v>1398</v>
      </c>
      <c r="C14" s="39" t="s">
        <v>1436</v>
      </c>
      <c r="D14" s="34" t="str">
        <f t="shared" si="0"/>
        <v>Bank_F012</v>
      </c>
      <c r="E14" s="2" t="s">
        <v>1429</v>
      </c>
      <c r="F14" s="53"/>
      <c r="H14" s="69" t="s">
        <v>1397</v>
      </c>
      <c r="I14" s="70">
        <f t="shared" ref="I14:I20" si="1">COUNTIF(E:E,H14)</f>
        <v>8</v>
      </c>
    </row>
    <row r="15" spans="1:9" x14ac:dyDescent="0.2">
      <c r="A15" s="34" t="s">
        <v>1457</v>
      </c>
      <c r="B15" s="2" t="s">
        <v>1541</v>
      </c>
      <c r="C15" s="39" t="s">
        <v>1575</v>
      </c>
      <c r="D15" s="34" t="str">
        <f t="shared" si="0"/>
        <v>Bank_F013</v>
      </c>
      <c r="E15" s="2" t="s">
        <v>1429</v>
      </c>
      <c r="F15" s="53"/>
      <c r="H15" s="69" t="s">
        <v>1400</v>
      </c>
      <c r="I15" s="70">
        <f t="shared" si="1"/>
        <v>8</v>
      </c>
    </row>
    <row r="16" spans="1:9" x14ac:dyDescent="0.2">
      <c r="A16" s="34" t="s">
        <v>1458</v>
      </c>
      <c r="B16" s="2" t="s">
        <v>1399</v>
      </c>
      <c r="C16" s="39" t="s">
        <v>1437</v>
      </c>
      <c r="D16" s="34" t="str">
        <f t="shared" si="0"/>
        <v>Bank_F014</v>
      </c>
      <c r="E16" s="2" t="s">
        <v>1429</v>
      </c>
      <c r="F16" s="53"/>
      <c r="H16" s="69" t="s">
        <v>1401</v>
      </c>
      <c r="I16" s="70">
        <f t="shared" si="1"/>
        <v>8</v>
      </c>
    </row>
    <row r="17" spans="1:9" x14ac:dyDescent="0.2">
      <c r="A17" s="34" t="s">
        <v>1459</v>
      </c>
      <c r="B17" s="2" t="s">
        <v>1406</v>
      </c>
      <c r="C17" s="39">
        <v>3.6</v>
      </c>
      <c r="D17" s="34" t="str">
        <f t="shared" si="0"/>
        <v>Bank_F015</v>
      </c>
      <c r="E17" s="2" t="s">
        <v>1429</v>
      </c>
      <c r="F17" s="53"/>
      <c r="H17" s="69" t="s">
        <v>1402</v>
      </c>
      <c r="I17" s="70">
        <f t="shared" si="1"/>
        <v>16</v>
      </c>
    </row>
    <row r="18" spans="1:9" x14ac:dyDescent="0.2">
      <c r="A18" s="34" t="s">
        <v>1460</v>
      </c>
      <c r="B18" s="2" t="s">
        <v>1407</v>
      </c>
      <c r="C18" s="39">
        <v>52.9</v>
      </c>
      <c r="D18" s="34" t="str">
        <f t="shared" si="0"/>
        <v>BMO_F016</v>
      </c>
      <c r="E18" s="2" t="s">
        <v>1397</v>
      </c>
      <c r="F18" s="52"/>
      <c r="H18" s="69" t="s">
        <v>1403</v>
      </c>
      <c r="I18" s="70">
        <f t="shared" si="1"/>
        <v>8</v>
      </c>
    </row>
    <row r="19" spans="1:9" x14ac:dyDescent="0.2">
      <c r="A19" s="34" t="s">
        <v>1461</v>
      </c>
      <c r="B19" s="2" t="s">
        <v>1542</v>
      </c>
      <c r="C19" s="39">
        <v>72.3</v>
      </c>
      <c r="D19" s="34" t="str">
        <f t="shared" si="0"/>
        <v>BMO_F017</v>
      </c>
      <c r="E19" s="2" t="s">
        <v>1397</v>
      </c>
      <c r="F19" s="53"/>
      <c r="H19" s="69" t="s">
        <v>1404</v>
      </c>
      <c r="I19" s="70">
        <f t="shared" si="1"/>
        <v>8</v>
      </c>
    </row>
    <row r="20" spans="1:9" ht="17" thickBot="1" x14ac:dyDescent="0.25">
      <c r="A20" s="34" t="s">
        <v>1462</v>
      </c>
      <c r="B20" s="2" t="s">
        <v>1408</v>
      </c>
      <c r="C20" s="39">
        <v>63.8</v>
      </c>
      <c r="D20" s="34" t="str">
        <f t="shared" si="0"/>
        <v>BMO_F018</v>
      </c>
      <c r="E20" s="2" t="s">
        <v>1397</v>
      </c>
      <c r="F20" s="53"/>
      <c r="H20" s="69" t="s">
        <v>1405</v>
      </c>
      <c r="I20" s="70">
        <f t="shared" si="1"/>
        <v>32</v>
      </c>
    </row>
    <row r="21" spans="1:9" ht="17" thickTop="1" x14ac:dyDescent="0.2">
      <c r="A21" s="34" t="s">
        <v>1463</v>
      </c>
      <c r="B21" s="2" t="s">
        <v>1409</v>
      </c>
      <c r="C21" s="39">
        <v>17.7</v>
      </c>
      <c r="D21" s="34" t="str">
        <f t="shared" si="0"/>
        <v>CIBC_F019</v>
      </c>
      <c r="E21" s="2" t="s">
        <v>1400</v>
      </c>
      <c r="F21" s="52"/>
      <c r="H21" s="71" t="s">
        <v>2388</v>
      </c>
      <c r="I21" s="72">
        <f>SUM(I13:I20)</f>
        <v>128</v>
      </c>
    </row>
    <row r="22" spans="1:9" x14ac:dyDescent="0.2">
      <c r="A22" s="34" t="s">
        <v>1464</v>
      </c>
      <c r="B22" s="2" t="s">
        <v>1543</v>
      </c>
      <c r="C22" s="39">
        <v>1.3</v>
      </c>
      <c r="D22" s="34" t="str">
        <f t="shared" si="0"/>
        <v>CIBC_F020</v>
      </c>
      <c r="E22" s="2" t="s">
        <v>1400</v>
      </c>
      <c r="F22" s="53"/>
      <c r="I22" s="83">
        <f>COUNTA(E:E)-1-I21</f>
        <v>0</v>
      </c>
    </row>
    <row r="23" spans="1:9" x14ac:dyDescent="0.2">
      <c r="A23" s="34" t="s">
        <v>1465</v>
      </c>
      <c r="B23" s="2" t="s">
        <v>1410</v>
      </c>
      <c r="C23" s="39">
        <v>19.7</v>
      </c>
      <c r="D23" s="34" t="str">
        <f t="shared" si="0"/>
        <v>CIBC_F021</v>
      </c>
      <c r="E23" s="2" t="s">
        <v>1400</v>
      </c>
      <c r="F23" s="53"/>
    </row>
    <row r="24" spans="1:9" x14ac:dyDescent="0.2">
      <c r="A24" s="34" t="s">
        <v>1466</v>
      </c>
      <c r="B24" s="2" t="s">
        <v>1411</v>
      </c>
      <c r="C24" s="39" t="s">
        <v>1438</v>
      </c>
      <c r="D24" s="34" t="str">
        <f t="shared" si="0"/>
        <v>PCF_F022</v>
      </c>
      <c r="E24" s="2" t="s">
        <v>1401</v>
      </c>
      <c r="F24" s="52"/>
    </row>
    <row r="25" spans="1:9" x14ac:dyDescent="0.2">
      <c r="A25" s="34" t="s">
        <v>1467</v>
      </c>
      <c r="B25" s="2" t="s">
        <v>1544</v>
      </c>
      <c r="C25" s="39" t="s">
        <v>1576</v>
      </c>
      <c r="D25" s="34" t="str">
        <f t="shared" si="0"/>
        <v>PCF_F023</v>
      </c>
      <c r="E25" s="2" t="s">
        <v>1401</v>
      </c>
      <c r="F25" s="53"/>
    </row>
    <row r="26" spans="1:9" x14ac:dyDescent="0.2">
      <c r="A26" s="34" t="s">
        <v>1468</v>
      </c>
      <c r="B26" s="2" t="s">
        <v>1412</v>
      </c>
      <c r="C26" s="39" t="s">
        <v>1439</v>
      </c>
      <c r="D26" s="34" t="str">
        <f t="shared" si="0"/>
        <v>PCF_F024</v>
      </c>
      <c r="E26" s="2" t="s">
        <v>1401</v>
      </c>
      <c r="F26" s="53"/>
    </row>
    <row r="27" spans="1:9" x14ac:dyDescent="0.2">
      <c r="A27" s="34" t="s">
        <v>1469</v>
      </c>
      <c r="B27" s="2" t="s">
        <v>1413</v>
      </c>
      <c r="C27" s="39">
        <v>7.7</v>
      </c>
      <c r="D27" s="34" t="str">
        <f t="shared" si="0"/>
        <v>RBC_F025</v>
      </c>
      <c r="E27" s="2" t="s">
        <v>1402</v>
      </c>
      <c r="F27" s="53"/>
    </row>
    <row r="28" spans="1:9" x14ac:dyDescent="0.2">
      <c r="A28" s="34" t="s">
        <v>1470</v>
      </c>
      <c r="B28" s="2" t="s">
        <v>1545</v>
      </c>
      <c r="C28" s="39">
        <v>5</v>
      </c>
      <c r="D28" s="34" t="str">
        <f t="shared" si="0"/>
        <v>RBC_F026</v>
      </c>
      <c r="E28" s="2" t="s">
        <v>1402</v>
      </c>
      <c r="F28" s="53"/>
    </row>
    <row r="29" spans="1:9" x14ac:dyDescent="0.2">
      <c r="A29" s="34" t="s">
        <v>1471</v>
      </c>
      <c r="B29" s="2" t="s">
        <v>1414</v>
      </c>
      <c r="C29" s="39">
        <v>6.6</v>
      </c>
      <c r="D29" s="34" t="str">
        <f t="shared" si="0"/>
        <v>RBC_F027</v>
      </c>
      <c r="E29" s="2" t="s">
        <v>1402</v>
      </c>
      <c r="F29" s="53"/>
    </row>
    <row r="30" spans="1:9" x14ac:dyDescent="0.2">
      <c r="A30" s="34" t="s">
        <v>1472</v>
      </c>
      <c r="B30" s="2" t="s">
        <v>1415</v>
      </c>
      <c r="C30" s="39" t="s">
        <v>1440</v>
      </c>
      <c r="D30" s="34" t="str">
        <f t="shared" si="0"/>
        <v>RBC_F028</v>
      </c>
      <c r="E30" s="2" t="s">
        <v>1402</v>
      </c>
      <c r="F30" s="53"/>
    </row>
    <row r="31" spans="1:9" x14ac:dyDescent="0.2">
      <c r="A31" s="34" t="s">
        <v>1473</v>
      </c>
      <c r="B31" s="2" t="s">
        <v>1546</v>
      </c>
      <c r="C31" s="39" t="s">
        <v>1577</v>
      </c>
      <c r="D31" s="34" t="str">
        <f t="shared" si="0"/>
        <v>RBC_F029</v>
      </c>
      <c r="E31" s="2" t="s">
        <v>1402</v>
      </c>
      <c r="F31" s="53"/>
    </row>
    <row r="32" spans="1:9" x14ac:dyDescent="0.2">
      <c r="A32" s="34" t="s">
        <v>1474</v>
      </c>
      <c r="B32" s="2" t="s">
        <v>1416</v>
      </c>
      <c r="C32" s="39" t="s">
        <v>1441</v>
      </c>
      <c r="D32" s="34" t="str">
        <f t="shared" si="0"/>
        <v>RBC_F030</v>
      </c>
      <c r="E32" s="2" t="s">
        <v>1402</v>
      </c>
      <c r="F32" s="53"/>
    </row>
    <row r="33" spans="1:6" x14ac:dyDescent="0.2">
      <c r="A33" s="34" t="s">
        <v>1475</v>
      </c>
      <c r="B33" s="2" t="s">
        <v>1417</v>
      </c>
      <c r="C33" s="39">
        <v>31.5</v>
      </c>
      <c r="D33" s="34" t="str">
        <f t="shared" si="0"/>
        <v>Scot_F031</v>
      </c>
      <c r="E33" s="2" t="s">
        <v>1403</v>
      </c>
      <c r="F33" s="53"/>
    </row>
    <row r="34" spans="1:6" x14ac:dyDescent="0.2">
      <c r="A34" s="34" t="s">
        <v>1476</v>
      </c>
      <c r="B34" s="2" t="s">
        <v>1547</v>
      </c>
      <c r="C34" s="39">
        <v>37.299999999999997</v>
      </c>
      <c r="D34" s="34" t="str">
        <f t="shared" si="0"/>
        <v>Scot_F032</v>
      </c>
      <c r="E34" s="2" t="s">
        <v>1403</v>
      </c>
      <c r="F34" s="53"/>
    </row>
    <row r="35" spans="1:6" x14ac:dyDescent="0.2">
      <c r="A35" s="34" t="s">
        <v>1477</v>
      </c>
      <c r="B35" s="2" t="s">
        <v>1418</v>
      </c>
      <c r="C35" s="39">
        <v>35.5</v>
      </c>
      <c r="D35" s="34" t="str">
        <f t="shared" si="0"/>
        <v>Scot_F033</v>
      </c>
      <c r="E35" s="2" t="s">
        <v>1403</v>
      </c>
      <c r="F35" s="53"/>
    </row>
    <row r="36" spans="1:6" x14ac:dyDescent="0.2">
      <c r="A36" s="34" t="s">
        <v>1478</v>
      </c>
      <c r="B36" s="2" t="s">
        <v>1419</v>
      </c>
      <c r="C36" s="39">
        <v>15.3</v>
      </c>
      <c r="D36" s="34" t="str">
        <f t="shared" si="0"/>
        <v>Tang_F034</v>
      </c>
      <c r="E36" s="2" t="s">
        <v>1404</v>
      </c>
      <c r="F36" s="53"/>
    </row>
    <row r="37" spans="1:6" x14ac:dyDescent="0.2">
      <c r="A37" s="34" t="s">
        <v>1479</v>
      </c>
      <c r="B37" s="2" t="s">
        <v>1548</v>
      </c>
      <c r="C37" s="39">
        <v>6.6</v>
      </c>
      <c r="D37" s="34" t="str">
        <f t="shared" si="0"/>
        <v>Tang_F035</v>
      </c>
      <c r="E37" s="2" t="s">
        <v>1404</v>
      </c>
      <c r="F37" s="53"/>
    </row>
    <row r="38" spans="1:6" x14ac:dyDescent="0.2">
      <c r="A38" s="34" t="s">
        <v>1480</v>
      </c>
      <c r="B38" s="2" t="s">
        <v>1420</v>
      </c>
      <c r="C38" s="39">
        <v>1.7</v>
      </c>
      <c r="D38" s="34" t="str">
        <f t="shared" si="0"/>
        <v>Tang_F036</v>
      </c>
      <c r="E38" s="2" t="s">
        <v>1404</v>
      </c>
      <c r="F38" s="53"/>
    </row>
    <row r="39" spans="1:6" x14ac:dyDescent="0.2">
      <c r="A39" s="34" t="s">
        <v>1481</v>
      </c>
      <c r="B39" s="2" t="s">
        <v>1549</v>
      </c>
      <c r="C39" s="39">
        <v>15.2</v>
      </c>
      <c r="D39" s="34" t="str">
        <f t="shared" si="0"/>
        <v>TD_F037</v>
      </c>
      <c r="E39" s="2" t="s">
        <v>1405</v>
      </c>
      <c r="F39" s="53"/>
    </row>
    <row r="40" spans="1:6" x14ac:dyDescent="0.2">
      <c r="A40" s="34" t="s">
        <v>1482</v>
      </c>
      <c r="B40" s="2" t="s">
        <v>1421</v>
      </c>
      <c r="C40" s="39">
        <v>16.5</v>
      </c>
      <c r="D40" s="34" t="str">
        <f t="shared" si="0"/>
        <v>TD_F038</v>
      </c>
      <c r="E40" s="2" t="s">
        <v>1405</v>
      </c>
      <c r="F40" s="53"/>
    </row>
    <row r="41" spans="1:6" x14ac:dyDescent="0.2">
      <c r="A41" s="34" t="s">
        <v>1483</v>
      </c>
      <c r="B41" s="2" t="s">
        <v>1422</v>
      </c>
      <c r="C41" s="39" t="s">
        <v>1442</v>
      </c>
      <c r="D41" s="34" t="str">
        <f t="shared" si="0"/>
        <v>TD_F039</v>
      </c>
      <c r="E41" s="2" t="s">
        <v>1405</v>
      </c>
      <c r="F41" s="53"/>
    </row>
    <row r="42" spans="1:6" x14ac:dyDescent="0.2">
      <c r="A42" s="34" t="s">
        <v>1484</v>
      </c>
      <c r="B42" s="2" t="s">
        <v>1423</v>
      </c>
      <c r="C42" s="39">
        <v>36.299999999999997</v>
      </c>
      <c r="D42" s="34" t="str">
        <f t="shared" si="0"/>
        <v>TD_F040</v>
      </c>
      <c r="E42" s="2" t="s">
        <v>1405</v>
      </c>
      <c r="F42" s="53"/>
    </row>
    <row r="43" spans="1:6" x14ac:dyDescent="0.2">
      <c r="A43" s="34" t="s">
        <v>1485</v>
      </c>
      <c r="B43" s="2" t="s">
        <v>1550</v>
      </c>
      <c r="C43" s="39">
        <v>58.9</v>
      </c>
      <c r="D43" s="34" t="str">
        <f t="shared" si="0"/>
        <v>TD_F041</v>
      </c>
      <c r="E43" s="2" t="s">
        <v>1405</v>
      </c>
      <c r="F43" s="53"/>
    </row>
    <row r="44" spans="1:6" x14ac:dyDescent="0.2">
      <c r="A44" s="34" t="s">
        <v>1486</v>
      </c>
      <c r="B44" s="2" t="s">
        <v>1424</v>
      </c>
      <c r="C44" s="39">
        <v>59.9</v>
      </c>
      <c r="D44" s="34" t="str">
        <f t="shared" si="0"/>
        <v>TD_F042</v>
      </c>
      <c r="E44" s="2" t="s">
        <v>1405</v>
      </c>
      <c r="F44" s="53"/>
    </row>
    <row r="45" spans="1:6" x14ac:dyDescent="0.2">
      <c r="A45" s="34" t="s">
        <v>1487</v>
      </c>
      <c r="B45" s="2" t="s">
        <v>1425</v>
      </c>
      <c r="C45" s="39">
        <v>1.2</v>
      </c>
      <c r="D45" s="34" t="str">
        <f t="shared" si="0"/>
        <v>TD_F043</v>
      </c>
      <c r="E45" s="2" t="s">
        <v>1405</v>
      </c>
      <c r="F45" s="53"/>
    </row>
    <row r="46" spans="1:6" x14ac:dyDescent="0.2">
      <c r="A46" s="34" t="s">
        <v>1488</v>
      </c>
      <c r="B46" s="2" t="s">
        <v>1551</v>
      </c>
      <c r="C46" s="39">
        <v>2.2000000000000002</v>
      </c>
      <c r="D46" s="34" t="str">
        <f t="shared" si="0"/>
        <v>TD_F044</v>
      </c>
      <c r="E46" s="2" t="s">
        <v>1405</v>
      </c>
      <c r="F46" s="53"/>
    </row>
    <row r="47" spans="1:6" x14ac:dyDescent="0.2">
      <c r="A47" s="34" t="s">
        <v>1489</v>
      </c>
      <c r="B47" s="2" t="s">
        <v>1426</v>
      </c>
      <c r="C47" s="39">
        <v>2.5</v>
      </c>
      <c r="D47" s="34" t="str">
        <f t="shared" si="0"/>
        <v>TD_F045</v>
      </c>
      <c r="E47" s="2" t="s">
        <v>1405</v>
      </c>
      <c r="F47" s="53"/>
    </row>
    <row r="48" spans="1:6" x14ac:dyDescent="0.2">
      <c r="A48" s="34" t="s">
        <v>1490</v>
      </c>
      <c r="B48" s="2" t="s">
        <v>1427</v>
      </c>
      <c r="C48" s="39" t="s">
        <v>1443</v>
      </c>
      <c r="D48" s="34" t="str">
        <f t="shared" si="0"/>
        <v>TD_F046</v>
      </c>
      <c r="E48" s="2" t="s">
        <v>1405</v>
      </c>
      <c r="F48" s="53"/>
    </row>
    <row r="49" spans="1:6" x14ac:dyDescent="0.2">
      <c r="A49" s="34" t="s">
        <v>1553</v>
      </c>
      <c r="B49" s="2" t="s">
        <v>1552</v>
      </c>
      <c r="C49" s="39" t="s">
        <v>1578</v>
      </c>
      <c r="D49" s="34" t="str">
        <f t="shared" si="0"/>
        <v>TD_F047</v>
      </c>
      <c r="E49" s="2" t="s">
        <v>1405</v>
      </c>
      <c r="F49" s="53"/>
    </row>
    <row r="50" spans="1:6" x14ac:dyDescent="0.2">
      <c r="A50" s="34" t="s">
        <v>1554</v>
      </c>
      <c r="B50" s="2" t="s">
        <v>1428</v>
      </c>
      <c r="C50" s="39" t="s">
        <v>1444</v>
      </c>
      <c r="D50" s="34" t="str">
        <f t="shared" si="0"/>
        <v>TD_F048</v>
      </c>
      <c r="E50" s="2" t="s">
        <v>1405</v>
      </c>
      <c r="F50" s="53"/>
    </row>
    <row r="51" spans="1:6" x14ac:dyDescent="0.2">
      <c r="A51" s="34" t="s">
        <v>1799</v>
      </c>
      <c r="B51" s="2" t="s">
        <v>1783</v>
      </c>
      <c r="C51" s="39">
        <v>398</v>
      </c>
      <c r="D51" s="34" t="str">
        <f t="shared" ref="D51:D66" si="2">CONCATENATE(LEFT(E51,4),"_",A51)</f>
        <v>Bank_F049</v>
      </c>
      <c r="E51" s="2" t="s">
        <v>1429</v>
      </c>
    </row>
    <row r="52" spans="1:6" x14ac:dyDescent="0.2">
      <c r="A52" s="34" t="s">
        <v>1800</v>
      </c>
      <c r="B52" s="2" t="s">
        <v>1784</v>
      </c>
      <c r="C52" s="39" t="s">
        <v>1817</v>
      </c>
      <c r="D52" s="34" t="str">
        <f t="shared" si="2"/>
        <v>Bank_F050</v>
      </c>
      <c r="E52" s="2" t="s">
        <v>1429</v>
      </c>
    </row>
    <row r="53" spans="1:6" x14ac:dyDescent="0.2">
      <c r="A53" s="34" t="s">
        <v>1801</v>
      </c>
      <c r="B53" s="2" t="s">
        <v>1798</v>
      </c>
      <c r="C53" s="39"/>
      <c r="D53" s="34" t="str">
        <f t="shared" si="2"/>
        <v>Bank_F051</v>
      </c>
      <c r="E53" s="2" t="s">
        <v>1429</v>
      </c>
    </row>
    <row r="54" spans="1:6" x14ac:dyDescent="0.2">
      <c r="A54" s="34" t="s">
        <v>1802</v>
      </c>
      <c r="B54" s="2" t="s">
        <v>1785</v>
      </c>
      <c r="C54" s="39">
        <v>0</v>
      </c>
      <c r="D54" s="34" t="str">
        <f t="shared" si="2"/>
        <v>Bank_F052</v>
      </c>
      <c r="E54" s="2" t="s">
        <v>1429</v>
      </c>
    </row>
    <row r="55" spans="1:6" x14ac:dyDescent="0.2">
      <c r="A55" s="34" t="s">
        <v>1803</v>
      </c>
      <c r="B55" s="2" t="s">
        <v>1787</v>
      </c>
      <c r="C55" s="39" t="s">
        <v>1818</v>
      </c>
      <c r="D55" s="34" t="str">
        <f t="shared" si="2"/>
        <v>Bank_F053</v>
      </c>
      <c r="E55" s="2" t="s">
        <v>1429</v>
      </c>
    </row>
    <row r="56" spans="1:6" x14ac:dyDescent="0.2">
      <c r="A56" s="34" t="s">
        <v>1804</v>
      </c>
      <c r="B56" s="2" t="s">
        <v>1786</v>
      </c>
      <c r="C56" s="39">
        <v>60</v>
      </c>
      <c r="D56" s="34" t="str">
        <f t="shared" si="2"/>
        <v>BMO_F054</v>
      </c>
      <c r="E56" s="2" t="s">
        <v>1397</v>
      </c>
    </row>
    <row r="57" spans="1:6" x14ac:dyDescent="0.2">
      <c r="A57" s="34" t="s">
        <v>1805</v>
      </c>
      <c r="B57" s="2" t="s">
        <v>1788</v>
      </c>
      <c r="C57" s="39">
        <v>15.8</v>
      </c>
      <c r="D57" s="34" t="str">
        <f t="shared" si="2"/>
        <v>CIBC_F055</v>
      </c>
      <c r="E57" s="2" t="s">
        <v>1400</v>
      </c>
    </row>
    <row r="58" spans="1:6" x14ac:dyDescent="0.2">
      <c r="A58" s="34" t="s">
        <v>1806</v>
      </c>
      <c r="B58" s="2" t="s">
        <v>1789</v>
      </c>
      <c r="C58" s="39" t="s">
        <v>1820</v>
      </c>
      <c r="D58" s="34" t="str">
        <f t="shared" si="2"/>
        <v>PCF_F056</v>
      </c>
      <c r="E58" s="2" t="s">
        <v>1401</v>
      </c>
    </row>
    <row r="59" spans="1:6" x14ac:dyDescent="0.2">
      <c r="A59" s="34" t="s">
        <v>1807</v>
      </c>
      <c r="B59" s="2" t="s">
        <v>1790</v>
      </c>
      <c r="C59" s="39">
        <v>4.8</v>
      </c>
      <c r="D59" s="34" t="str">
        <f t="shared" si="2"/>
        <v>RBC_F057</v>
      </c>
      <c r="E59" s="2" t="s">
        <v>1402</v>
      </c>
    </row>
    <row r="60" spans="1:6" x14ac:dyDescent="0.2">
      <c r="A60" s="34" t="s">
        <v>1808</v>
      </c>
      <c r="B60" s="2" t="s">
        <v>1791</v>
      </c>
      <c r="C60" s="39" t="s">
        <v>1819</v>
      </c>
      <c r="D60" s="34" t="str">
        <f t="shared" si="2"/>
        <v>RBC_F058</v>
      </c>
      <c r="E60" s="2" t="s">
        <v>1402</v>
      </c>
    </row>
    <row r="61" spans="1:6" x14ac:dyDescent="0.2">
      <c r="A61" s="34" t="s">
        <v>1809</v>
      </c>
      <c r="B61" s="2" t="s">
        <v>1792</v>
      </c>
      <c r="C61" s="39">
        <v>21.7</v>
      </c>
      <c r="D61" s="34" t="str">
        <f t="shared" si="2"/>
        <v>Scot_F059</v>
      </c>
      <c r="E61" s="2" t="s">
        <v>1403</v>
      </c>
    </row>
    <row r="62" spans="1:6" x14ac:dyDescent="0.2">
      <c r="A62" s="34" t="s">
        <v>1810</v>
      </c>
      <c r="B62" s="2" t="s">
        <v>1793</v>
      </c>
      <c r="C62" s="39">
        <v>1.2</v>
      </c>
      <c r="D62" s="34" t="str">
        <f t="shared" si="2"/>
        <v>Tang_F060</v>
      </c>
      <c r="E62" s="2" t="s">
        <v>1404</v>
      </c>
    </row>
    <row r="63" spans="1:6" x14ac:dyDescent="0.2">
      <c r="A63" s="34" t="s">
        <v>1811</v>
      </c>
      <c r="B63" s="2" t="s">
        <v>1794</v>
      </c>
      <c r="C63" s="39">
        <v>16.600000000000001</v>
      </c>
      <c r="D63" s="34" t="str">
        <f t="shared" si="2"/>
        <v>TD_F061</v>
      </c>
      <c r="E63" s="2" t="s">
        <v>1405</v>
      </c>
    </row>
    <row r="64" spans="1:6" x14ac:dyDescent="0.2">
      <c r="A64" s="34" t="s">
        <v>1812</v>
      </c>
      <c r="B64" s="2" t="s">
        <v>1795</v>
      </c>
      <c r="C64" s="39">
        <v>47.8</v>
      </c>
      <c r="D64" s="34" t="str">
        <f t="shared" si="2"/>
        <v>TD_F062</v>
      </c>
      <c r="E64" s="2" t="s">
        <v>1405</v>
      </c>
    </row>
    <row r="65" spans="1:5" x14ac:dyDescent="0.2">
      <c r="A65" s="34" t="s">
        <v>1813</v>
      </c>
      <c r="B65" s="2" t="s">
        <v>1796</v>
      </c>
      <c r="C65" s="39">
        <v>1.2</v>
      </c>
      <c r="D65" s="34" t="str">
        <f t="shared" si="2"/>
        <v>TD_F063</v>
      </c>
      <c r="E65" s="2" t="s">
        <v>1405</v>
      </c>
    </row>
    <row r="66" spans="1:5" x14ac:dyDescent="0.2">
      <c r="A66" s="34" t="s">
        <v>1814</v>
      </c>
      <c r="B66" s="2" t="s">
        <v>1797</v>
      </c>
      <c r="C66" s="39" t="s">
        <v>1821</v>
      </c>
      <c r="D66" s="34" t="str">
        <f t="shared" si="2"/>
        <v>TD_F064</v>
      </c>
      <c r="E66" s="2" t="s">
        <v>1405</v>
      </c>
    </row>
    <row r="67" spans="1:5" x14ac:dyDescent="0.2">
      <c r="A67" s="34" t="s">
        <v>2128</v>
      </c>
      <c r="B67" s="2" t="s">
        <v>2112</v>
      </c>
      <c r="C67" s="39">
        <v>290</v>
      </c>
      <c r="D67" s="34" t="str">
        <f t="shared" ref="D67:D82" si="3">CONCATENATE(LEFT(E67,4),"_",A67)</f>
        <v>Bank_F065</v>
      </c>
      <c r="E67" s="63" t="s">
        <v>1429</v>
      </c>
    </row>
    <row r="68" spans="1:5" x14ac:dyDescent="0.2">
      <c r="A68" s="34" t="s">
        <v>2129</v>
      </c>
      <c r="B68" s="2" t="s">
        <v>2113</v>
      </c>
      <c r="C68" s="39" t="s">
        <v>1575</v>
      </c>
      <c r="D68" s="34" t="str">
        <f t="shared" si="3"/>
        <v>Bank_F066</v>
      </c>
      <c r="E68" s="63" t="s">
        <v>1429</v>
      </c>
    </row>
    <row r="69" spans="1:5" x14ac:dyDescent="0.2">
      <c r="A69" s="34" t="s">
        <v>2130</v>
      </c>
      <c r="B69" s="2" t="s">
        <v>2114</v>
      </c>
      <c r="C69" s="39"/>
      <c r="D69" s="34" t="str">
        <f t="shared" si="3"/>
        <v>Bank_F067</v>
      </c>
      <c r="E69" s="63" t="s">
        <v>1429</v>
      </c>
    </row>
    <row r="70" spans="1:5" x14ac:dyDescent="0.2">
      <c r="A70" s="34" t="s">
        <v>2131</v>
      </c>
      <c r="B70" s="2" t="s">
        <v>2115</v>
      </c>
      <c r="C70" s="39" t="s">
        <v>2144</v>
      </c>
      <c r="D70" s="34" t="str">
        <f t="shared" si="3"/>
        <v>Bank_F068</v>
      </c>
      <c r="E70" s="63" t="s">
        <v>1429</v>
      </c>
    </row>
    <row r="71" spans="1:5" x14ac:dyDescent="0.2">
      <c r="A71" s="34" t="s">
        <v>2132</v>
      </c>
      <c r="B71" s="2" t="s">
        <v>2117</v>
      </c>
      <c r="C71" s="39">
        <v>60.6</v>
      </c>
      <c r="D71" s="34" t="str">
        <f t="shared" si="3"/>
        <v>BMO_F069</v>
      </c>
      <c r="E71" s="63" t="s">
        <v>1397</v>
      </c>
    </row>
    <row r="72" spans="1:5" x14ac:dyDescent="0.2">
      <c r="A72" s="34" t="s">
        <v>2133</v>
      </c>
      <c r="B72" s="2" t="s">
        <v>2116</v>
      </c>
      <c r="C72" s="39" t="s">
        <v>2145</v>
      </c>
      <c r="D72" s="34" t="str">
        <f t="shared" si="3"/>
        <v>Bank_F070</v>
      </c>
      <c r="E72" s="63" t="s">
        <v>1429</v>
      </c>
    </row>
    <row r="73" spans="1:5" x14ac:dyDescent="0.2">
      <c r="A73" s="34" t="s">
        <v>2134</v>
      </c>
      <c r="B73" s="2" t="s">
        <v>2118</v>
      </c>
      <c r="C73" s="39">
        <v>21</v>
      </c>
      <c r="D73" s="34" t="str">
        <f t="shared" si="3"/>
        <v>CIBC_F071</v>
      </c>
      <c r="E73" s="63" t="s">
        <v>1400</v>
      </c>
    </row>
    <row r="74" spans="1:5" x14ac:dyDescent="0.2">
      <c r="A74" s="34" t="s">
        <v>2135</v>
      </c>
      <c r="B74" s="2" t="s">
        <v>2119</v>
      </c>
      <c r="C74" s="39" t="s">
        <v>2146</v>
      </c>
      <c r="D74" s="34" t="str">
        <f t="shared" si="3"/>
        <v>PCF_F072</v>
      </c>
      <c r="E74" s="63" t="s">
        <v>1401</v>
      </c>
    </row>
    <row r="75" spans="1:5" x14ac:dyDescent="0.2">
      <c r="A75" s="34" t="s">
        <v>2136</v>
      </c>
      <c r="B75" s="2" t="s">
        <v>2120</v>
      </c>
      <c r="C75" s="39">
        <v>4.5</v>
      </c>
      <c r="D75" s="34" t="str">
        <f t="shared" si="3"/>
        <v>RBC_F073</v>
      </c>
      <c r="E75" s="63" t="s">
        <v>1402</v>
      </c>
    </row>
    <row r="76" spans="1:5" x14ac:dyDescent="0.2">
      <c r="A76" s="34" t="s">
        <v>2137</v>
      </c>
      <c r="B76" s="2" t="s">
        <v>2121</v>
      </c>
      <c r="C76" s="39" t="s">
        <v>2147</v>
      </c>
      <c r="D76" s="34" t="str">
        <f t="shared" si="3"/>
        <v>RBC_F074</v>
      </c>
      <c r="E76" s="63" t="s">
        <v>1402</v>
      </c>
    </row>
    <row r="77" spans="1:5" x14ac:dyDescent="0.2">
      <c r="A77" s="34" t="s">
        <v>2138</v>
      </c>
      <c r="B77" s="2" t="s">
        <v>2122</v>
      </c>
      <c r="C77" s="39">
        <v>26.1</v>
      </c>
      <c r="D77" s="34" t="str">
        <f t="shared" si="3"/>
        <v>Scot_F075</v>
      </c>
      <c r="E77" s="63" t="s">
        <v>1403</v>
      </c>
    </row>
    <row r="78" spans="1:5" x14ac:dyDescent="0.2">
      <c r="A78" s="34" t="s">
        <v>2139</v>
      </c>
      <c r="B78" s="2" t="s">
        <v>2123</v>
      </c>
      <c r="C78" s="39">
        <v>1.9</v>
      </c>
      <c r="D78" s="34" t="str">
        <f t="shared" si="3"/>
        <v>Tang_F076</v>
      </c>
      <c r="E78" s="63" t="s">
        <v>1404</v>
      </c>
    </row>
    <row r="79" spans="1:5" x14ac:dyDescent="0.2">
      <c r="A79" s="34" t="s">
        <v>2140</v>
      </c>
      <c r="B79" s="2" t="s">
        <v>2124</v>
      </c>
      <c r="C79" s="39">
        <v>18.2</v>
      </c>
      <c r="D79" s="34" t="str">
        <f t="shared" si="3"/>
        <v>TD_F077</v>
      </c>
      <c r="E79" s="2" t="s">
        <v>1405</v>
      </c>
    </row>
    <row r="80" spans="1:5" x14ac:dyDescent="0.2">
      <c r="A80" s="34" t="s">
        <v>2141</v>
      </c>
      <c r="B80" s="2" t="s">
        <v>2125</v>
      </c>
      <c r="C80" s="39">
        <v>43.7</v>
      </c>
      <c r="D80" s="34" t="str">
        <f t="shared" si="3"/>
        <v>TD_F078</v>
      </c>
      <c r="E80" s="2" t="s">
        <v>1405</v>
      </c>
    </row>
    <row r="81" spans="1:7" x14ac:dyDescent="0.2">
      <c r="A81" s="34" t="s">
        <v>2142</v>
      </c>
      <c r="B81" s="2" t="s">
        <v>2126</v>
      </c>
      <c r="C81" s="39">
        <v>5.6</v>
      </c>
      <c r="D81" s="34" t="str">
        <f t="shared" si="3"/>
        <v>TD_F079</v>
      </c>
      <c r="E81" s="2" t="s">
        <v>1405</v>
      </c>
      <c r="G81">
        <f>96/8</f>
        <v>12</v>
      </c>
    </row>
    <row r="82" spans="1:7" x14ac:dyDescent="0.2">
      <c r="A82" s="34" t="s">
        <v>2143</v>
      </c>
      <c r="B82" s="2" t="s">
        <v>2127</v>
      </c>
      <c r="C82" s="39" t="s">
        <v>2148</v>
      </c>
      <c r="D82" s="34" t="str">
        <f t="shared" si="3"/>
        <v>TD_F080</v>
      </c>
      <c r="E82" s="2" t="s">
        <v>1405</v>
      </c>
    </row>
    <row r="83" spans="1:7" x14ac:dyDescent="0.2">
      <c r="A83" s="34" t="s">
        <v>2199</v>
      </c>
      <c r="B83" s="2" t="s">
        <v>2183</v>
      </c>
      <c r="C83" s="39"/>
      <c r="D83" s="34" t="str">
        <f t="shared" ref="D83:D114" si="4">CONCATENATE(LEFT(E83,4),"_",A83)</f>
        <v>Bank_F081</v>
      </c>
      <c r="E83" s="2" t="s">
        <v>1429</v>
      </c>
    </row>
    <row r="84" spans="1:7" x14ac:dyDescent="0.2">
      <c r="A84" s="34" t="s">
        <v>2200</v>
      </c>
      <c r="B84" s="2" t="s">
        <v>2184</v>
      </c>
      <c r="C84" s="39"/>
      <c r="D84" s="34" t="str">
        <f t="shared" si="4"/>
        <v>RBC_F082</v>
      </c>
      <c r="E84" s="2" t="s">
        <v>1402</v>
      </c>
    </row>
    <row r="85" spans="1:7" x14ac:dyDescent="0.2">
      <c r="A85" s="34" t="s">
        <v>2201</v>
      </c>
      <c r="B85" s="2" t="s">
        <v>2185</v>
      </c>
      <c r="C85" s="39"/>
      <c r="D85" s="34" t="str">
        <f t="shared" si="4"/>
        <v>TD_F083</v>
      </c>
      <c r="E85" s="2" t="s">
        <v>1405</v>
      </c>
    </row>
    <row r="86" spans="1:7" x14ac:dyDescent="0.2">
      <c r="A86" s="34" t="s">
        <v>2202</v>
      </c>
      <c r="B86" s="2" t="s">
        <v>2186</v>
      </c>
      <c r="C86" s="39"/>
      <c r="D86" s="34" t="str">
        <f t="shared" si="4"/>
        <v>Bank_F084</v>
      </c>
      <c r="E86" s="2" t="s">
        <v>1429</v>
      </c>
    </row>
    <row r="87" spans="1:7" x14ac:dyDescent="0.2">
      <c r="A87" s="34" t="s">
        <v>2203</v>
      </c>
      <c r="B87" s="2" t="s">
        <v>2187</v>
      </c>
      <c r="C87" s="39"/>
      <c r="D87" s="34" t="str">
        <f t="shared" si="4"/>
        <v>Bank_F085</v>
      </c>
      <c r="E87" s="2" t="s">
        <v>1429</v>
      </c>
    </row>
    <row r="88" spans="1:7" x14ac:dyDescent="0.2">
      <c r="A88" s="34" t="s">
        <v>2204</v>
      </c>
      <c r="B88" s="2" t="s">
        <v>2188</v>
      </c>
      <c r="C88" s="39"/>
      <c r="D88" s="34" t="str">
        <f t="shared" si="4"/>
        <v>PCF_F086</v>
      </c>
      <c r="E88" s="2" t="s">
        <v>1401</v>
      </c>
    </row>
    <row r="89" spans="1:7" x14ac:dyDescent="0.2">
      <c r="A89" s="34" t="s">
        <v>2205</v>
      </c>
      <c r="B89" s="2" t="s">
        <v>2189</v>
      </c>
      <c r="C89" s="39"/>
      <c r="D89" s="34" t="str">
        <f t="shared" si="4"/>
        <v>TD_F087</v>
      </c>
      <c r="E89" s="2" t="s">
        <v>1405</v>
      </c>
    </row>
    <row r="90" spans="1:7" x14ac:dyDescent="0.2">
      <c r="A90" s="34" t="s">
        <v>2206</v>
      </c>
      <c r="B90" s="2" t="s">
        <v>2190</v>
      </c>
      <c r="C90" s="39"/>
      <c r="D90" s="34" t="str">
        <f t="shared" si="4"/>
        <v>RBC_F088</v>
      </c>
      <c r="E90" s="2" t="s">
        <v>1402</v>
      </c>
    </row>
    <row r="91" spans="1:7" x14ac:dyDescent="0.2">
      <c r="A91" s="34" t="s">
        <v>2207</v>
      </c>
      <c r="B91" s="2" t="s">
        <v>2191</v>
      </c>
      <c r="C91" s="39"/>
      <c r="D91" s="34" t="str">
        <f t="shared" si="4"/>
        <v>Tang_F089</v>
      </c>
      <c r="E91" s="2" t="s">
        <v>1404</v>
      </c>
    </row>
    <row r="92" spans="1:7" x14ac:dyDescent="0.2">
      <c r="A92" s="34" t="s">
        <v>2208</v>
      </c>
      <c r="B92" s="2" t="s">
        <v>2192</v>
      </c>
      <c r="C92" s="39"/>
      <c r="D92" s="34" t="str">
        <f t="shared" si="4"/>
        <v>TD_F090</v>
      </c>
      <c r="E92" s="2" t="s">
        <v>1405</v>
      </c>
    </row>
    <row r="93" spans="1:7" x14ac:dyDescent="0.2">
      <c r="A93" s="34" t="s">
        <v>2209</v>
      </c>
      <c r="B93" s="2" t="s">
        <v>2193</v>
      </c>
      <c r="C93" s="39"/>
      <c r="D93" s="34" t="str">
        <f t="shared" si="4"/>
        <v>CIBC_F091</v>
      </c>
      <c r="E93" s="2" t="s">
        <v>1400</v>
      </c>
    </row>
    <row r="94" spans="1:7" x14ac:dyDescent="0.2">
      <c r="A94" s="34" t="s">
        <v>2210</v>
      </c>
      <c r="B94" s="2" t="s">
        <v>2194</v>
      </c>
      <c r="C94" s="39"/>
      <c r="D94" s="34" t="str">
        <f t="shared" si="4"/>
        <v>Scot_F092</v>
      </c>
      <c r="E94" s="2" t="s">
        <v>1403</v>
      </c>
    </row>
    <row r="95" spans="1:7" x14ac:dyDescent="0.2">
      <c r="A95" s="34" t="s">
        <v>2211</v>
      </c>
      <c r="B95" s="2" t="s">
        <v>2195</v>
      </c>
      <c r="C95" s="39"/>
      <c r="D95" s="34" t="str">
        <f t="shared" si="4"/>
        <v>BMO_F093</v>
      </c>
      <c r="E95" s="2" t="s">
        <v>1397</v>
      </c>
    </row>
    <row r="96" spans="1:7" x14ac:dyDescent="0.2">
      <c r="A96" s="34" t="s">
        <v>2212</v>
      </c>
      <c r="B96" s="2" t="s">
        <v>2196</v>
      </c>
      <c r="C96" s="39"/>
      <c r="D96" s="34" t="str">
        <f t="shared" si="4"/>
        <v>TD_F094</v>
      </c>
      <c r="E96" s="2" t="s">
        <v>1405</v>
      </c>
    </row>
    <row r="97" spans="1:5" x14ac:dyDescent="0.2">
      <c r="A97" s="34" t="s">
        <v>2213</v>
      </c>
      <c r="B97" s="2" t="s">
        <v>2197</v>
      </c>
      <c r="C97" s="39"/>
      <c r="D97" s="34" t="str">
        <f t="shared" si="4"/>
        <v>Bank_F095</v>
      </c>
      <c r="E97" s="2" t="s">
        <v>1429</v>
      </c>
    </row>
    <row r="98" spans="1:5" x14ac:dyDescent="0.2">
      <c r="A98" s="34" t="s">
        <v>2214</v>
      </c>
      <c r="B98" s="2" t="s">
        <v>2198</v>
      </c>
      <c r="C98" s="39"/>
      <c r="D98" s="34" t="str">
        <f t="shared" si="4"/>
        <v>Bank_F096</v>
      </c>
      <c r="E98" s="2" t="s">
        <v>1429</v>
      </c>
    </row>
    <row r="99" spans="1:5" x14ac:dyDescent="0.2">
      <c r="A99" s="34" t="s">
        <v>9185</v>
      </c>
      <c r="B99" s="2" t="s">
        <v>9169</v>
      </c>
      <c r="C99" s="39"/>
      <c r="D99" s="34" t="str">
        <f t="shared" si="4"/>
        <v>Bank_F097</v>
      </c>
      <c r="E99" s="2" t="s">
        <v>1429</v>
      </c>
    </row>
    <row r="100" spans="1:5" x14ac:dyDescent="0.2">
      <c r="A100" s="34" t="s">
        <v>9186</v>
      </c>
      <c r="B100" s="2" t="s">
        <v>9170</v>
      </c>
      <c r="C100" s="39"/>
      <c r="D100" s="34" t="str">
        <f t="shared" si="4"/>
        <v>RBC_F098</v>
      </c>
      <c r="E100" s="2" t="s">
        <v>1402</v>
      </c>
    </row>
    <row r="101" spans="1:5" x14ac:dyDescent="0.2">
      <c r="A101" s="34" t="s">
        <v>9187</v>
      </c>
      <c r="B101" s="2" t="s">
        <v>9171</v>
      </c>
      <c r="C101" s="39"/>
      <c r="D101" s="34" t="str">
        <f t="shared" si="4"/>
        <v>TD_F099</v>
      </c>
      <c r="E101" s="2" t="s">
        <v>1405</v>
      </c>
    </row>
    <row r="102" spans="1:5" x14ac:dyDescent="0.2">
      <c r="A102" s="34" t="s">
        <v>9188</v>
      </c>
      <c r="B102" s="2" t="s">
        <v>9172</v>
      </c>
      <c r="C102" s="39"/>
      <c r="D102" s="34" t="str">
        <f t="shared" si="4"/>
        <v>Bank_F100</v>
      </c>
      <c r="E102" s="2" t="s">
        <v>1429</v>
      </c>
    </row>
    <row r="103" spans="1:5" x14ac:dyDescent="0.2">
      <c r="A103" s="34" t="s">
        <v>9189</v>
      </c>
      <c r="B103" s="2" t="s">
        <v>9173</v>
      </c>
      <c r="C103" s="39"/>
      <c r="D103" s="34" t="str">
        <f t="shared" si="4"/>
        <v>Bank_F101</v>
      </c>
      <c r="E103" s="2" t="s">
        <v>1429</v>
      </c>
    </row>
    <row r="104" spans="1:5" x14ac:dyDescent="0.2">
      <c r="A104" s="34" t="s">
        <v>9190</v>
      </c>
      <c r="B104" s="2" t="s">
        <v>9174</v>
      </c>
      <c r="C104" s="39"/>
      <c r="D104" s="34" t="str">
        <f t="shared" si="4"/>
        <v>PCF_F102</v>
      </c>
      <c r="E104" s="2" t="s">
        <v>1401</v>
      </c>
    </row>
    <row r="105" spans="1:5" x14ac:dyDescent="0.2">
      <c r="A105" s="34" t="s">
        <v>9191</v>
      </c>
      <c r="B105" s="2" t="s">
        <v>9175</v>
      </c>
      <c r="C105" s="39"/>
      <c r="D105" s="34" t="str">
        <f t="shared" si="4"/>
        <v>TD_F103</v>
      </c>
      <c r="E105" s="2" t="s">
        <v>1405</v>
      </c>
    </row>
    <row r="106" spans="1:5" x14ac:dyDescent="0.2">
      <c r="A106" s="34" t="s">
        <v>9192</v>
      </c>
      <c r="B106" s="2" t="s">
        <v>9176</v>
      </c>
      <c r="C106" s="39"/>
      <c r="D106" s="34" t="str">
        <f t="shared" si="4"/>
        <v>RBC_F104</v>
      </c>
      <c r="E106" s="2" t="s">
        <v>1402</v>
      </c>
    </row>
    <row r="107" spans="1:5" x14ac:dyDescent="0.2">
      <c r="A107" s="34" t="s">
        <v>9193</v>
      </c>
      <c r="B107" s="2" t="s">
        <v>9177</v>
      </c>
      <c r="C107" s="39"/>
      <c r="D107" s="34" t="str">
        <f t="shared" si="4"/>
        <v>Tang_F105</v>
      </c>
      <c r="E107" s="2" t="s">
        <v>1404</v>
      </c>
    </row>
    <row r="108" spans="1:5" x14ac:dyDescent="0.2">
      <c r="A108" s="34" t="s">
        <v>9194</v>
      </c>
      <c r="B108" s="2" t="s">
        <v>9178</v>
      </c>
      <c r="C108" s="39"/>
      <c r="D108" s="34" t="str">
        <f t="shared" si="4"/>
        <v>TD_F106</v>
      </c>
      <c r="E108" s="2" t="s">
        <v>1405</v>
      </c>
    </row>
    <row r="109" spans="1:5" x14ac:dyDescent="0.2">
      <c r="A109" s="34" t="s">
        <v>9195</v>
      </c>
      <c r="B109" s="2" t="s">
        <v>9179</v>
      </c>
      <c r="C109" s="39"/>
      <c r="D109" s="34" t="str">
        <f t="shared" si="4"/>
        <v>CIBC_F107</v>
      </c>
      <c r="E109" s="2" t="s">
        <v>1400</v>
      </c>
    </row>
    <row r="110" spans="1:5" x14ac:dyDescent="0.2">
      <c r="A110" s="34" t="s">
        <v>9196</v>
      </c>
      <c r="B110" s="2" t="s">
        <v>9180</v>
      </c>
      <c r="C110" s="39"/>
      <c r="D110" s="34" t="str">
        <f t="shared" si="4"/>
        <v>Scot_F108</v>
      </c>
      <c r="E110" s="2" t="s">
        <v>1403</v>
      </c>
    </row>
    <row r="111" spans="1:5" x14ac:dyDescent="0.2">
      <c r="A111" s="34" t="s">
        <v>9197</v>
      </c>
      <c r="B111" s="2" t="s">
        <v>9181</v>
      </c>
      <c r="C111" s="39"/>
      <c r="D111" s="34" t="str">
        <f t="shared" si="4"/>
        <v>BMO_F109</v>
      </c>
      <c r="E111" s="2" t="s">
        <v>1397</v>
      </c>
    </row>
    <row r="112" spans="1:5" x14ac:dyDescent="0.2">
      <c r="A112" s="34" t="s">
        <v>9198</v>
      </c>
      <c r="B112" s="2" t="s">
        <v>9182</v>
      </c>
      <c r="C112" s="39"/>
      <c r="D112" s="34" t="str">
        <f t="shared" si="4"/>
        <v>TD_F110</v>
      </c>
      <c r="E112" s="2" t="s">
        <v>1405</v>
      </c>
    </row>
    <row r="113" spans="1:5" x14ac:dyDescent="0.2">
      <c r="A113" s="34" t="s">
        <v>9199</v>
      </c>
      <c r="B113" s="2" t="s">
        <v>9183</v>
      </c>
      <c r="C113" s="39"/>
      <c r="D113" s="34" t="str">
        <f t="shared" si="4"/>
        <v>Bank_F111</v>
      </c>
      <c r="E113" s="2" t="s">
        <v>1429</v>
      </c>
    </row>
    <row r="114" spans="1:5" x14ac:dyDescent="0.2">
      <c r="A114" s="34" t="s">
        <v>9200</v>
      </c>
      <c r="B114" s="2" t="s">
        <v>9184</v>
      </c>
      <c r="C114" s="39"/>
      <c r="D114" s="34" t="str">
        <f t="shared" si="4"/>
        <v>Bank_F112</v>
      </c>
      <c r="E114" s="2" t="s">
        <v>1429</v>
      </c>
    </row>
    <row r="115" spans="1:5" x14ac:dyDescent="0.2">
      <c r="A115" s="34" t="s">
        <v>9410</v>
      </c>
      <c r="B115" s="2" t="s">
        <v>9391</v>
      </c>
      <c r="C115" s="39"/>
      <c r="D115" s="34" t="str">
        <f t="shared" ref="D115:D130" si="5">CONCATENATE(LEFT(E115,4),"_",A115)</f>
        <v>Bank_F113</v>
      </c>
      <c r="E115" s="2" t="s">
        <v>1429</v>
      </c>
    </row>
    <row r="116" spans="1:5" x14ac:dyDescent="0.2">
      <c r="A116" s="34" t="s">
        <v>9411</v>
      </c>
      <c r="B116" s="2" t="s">
        <v>9392</v>
      </c>
      <c r="C116" s="39"/>
      <c r="D116" s="34" t="str">
        <f t="shared" si="5"/>
        <v>RBC_F114</v>
      </c>
      <c r="E116" s="2" t="s">
        <v>1402</v>
      </c>
    </row>
    <row r="117" spans="1:5" x14ac:dyDescent="0.2">
      <c r="A117" s="34" t="s">
        <v>9412</v>
      </c>
      <c r="B117" s="2" t="s">
        <v>9393</v>
      </c>
      <c r="C117" s="39"/>
      <c r="D117" s="34" t="str">
        <f t="shared" si="5"/>
        <v>TD_F115</v>
      </c>
      <c r="E117" s="2" t="s">
        <v>1405</v>
      </c>
    </row>
    <row r="118" spans="1:5" x14ac:dyDescent="0.2">
      <c r="A118" s="34" t="s">
        <v>9413</v>
      </c>
      <c r="B118" s="2" t="s">
        <v>9394</v>
      </c>
      <c r="C118" s="39"/>
      <c r="D118" s="34" t="str">
        <f t="shared" si="5"/>
        <v>Bank_F116</v>
      </c>
      <c r="E118" s="2" t="s">
        <v>1429</v>
      </c>
    </row>
    <row r="119" spans="1:5" x14ac:dyDescent="0.2">
      <c r="A119" s="34" t="s">
        <v>9414</v>
      </c>
      <c r="B119" s="2" t="s">
        <v>9395</v>
      </c>
      <c r="C119" s="39"/>
      <c r="D119" s="34" t="str">
        <f t="shared" si="5"/>
        <v>Bank_F117</v>
      </c>
      <c r="E119" s="2" t="s">
        <v>1429</v>
      </c>
    </row>
    <row r="120" spans="1:5" x14ac:dyDescent="0.2">
      <c r="A120" s="34" t="s">
        <v>9415</v>
      </c>
      <c r="B120" s="2" t="s">
        <v>9396</v>
      </c>
      <c r="C120" s="39"/>
      <c r="D120" s="34" t="str">
        <f t="shared" si="5"/>
        <v>PCF_F118</v>
      </c>
      <c r="E120" s="2" t="s">
        <v>1401</v>
      </c>
    </row>
    <row r="121" spans="1:5" x14ac:dyDescent="0.2">
      <c r="A121" s="34" t="s">
        <v>9416</v>
      </c>
      <c r="B121" s="2" t="s">
        <v>9397</v>
      </c>
      <c r="C121" s="39"/>
      <c r="D121" s="34" t="str">
        <f t="shared" si="5"/>
        <v>TD_F119</v>
      </c>
      <c r="E121" s="2" t="s">
        <v>1405</v>
      </c>
    </row>
    <row r="122" spans="1:5" x14ac:dyDescent="0.2">
      <c r="A122" s="34" t="s">
        <v>9417</v>
      </c>
      <c r="B122" s="2" t="s">
        <v>9398</v>
      </c>
      <c r="C122" s="39"/>
      <c r="D122" s="34" t="str">
        <f t="shared" si="5"/>
        <v>RBC_F120</v>
      </c>
      <c r="E122" s="2" t="s">
        <v>1402</v>
      </c>
    </row>
    <row r="123" spans="1:5" x14ac:dyDescent="0.2">
      <c r="A123" s="34" t="s">
        <v>9418</v>
      </c>
      <c r="B123" s="2" t="s">
        <v>9399</v>
      </c>
      <c r="C123" s="39"/>
      <c r="D123" s="34" t="str">
        <f t="shared" si="5"/>
        <v>Tang_F121</v>
      </c>
      <c r="E123" s="2" t="s">
        <v>1404</v>
      </c>
    </row>
    <row r="124" spans="1:5" x14ac:dyDescent="0.2">
      <c r="A124" s="34" t="s">
        <v>9419</v>
      </c>
      <c r="B124" s="2" t="s">
        <v>9400</v>
      </c>
      <c r="C124" s="39"/>
      <c r="D124" s="34" t="str">
        <f t="shared" si="5"/>
        <v>TD_F122</v>
      </c>
      <c r="E124" s="2" t="s">
        <v>1405</v>
      </c>
    </row>
    <row r="125" spans="1:5" x14ac:dyDescent="0.2">
      <c r="A125" s="34" t="s">
        <v>9420</v>
      </c>
      <c r="B125" s="2" t="s">
        <v>9401</v>
      </c>
      <c r="C125" s="39"/>
      <c r="D125" s="34" t="str">
        <f t="shared" si="5"/>
        <v>CIBC_F123</v>
      </c>
      <c r="E125" s="2" t="s">
        <v>1400</v>
      </c>
    </row>
    <row r="126" spans="1:5" x14ac:dyDescent="0.2">
      <c r="A126" s="34" t="s">
        <v>9421</v>
      </c>
      <c r="B126" s="2" t="s">
        <v>9402</v>
      </c>
      <c r="C126" s="39"/>
      <c r="D126" s="34" t="str">
        <f t="shared" si="5"/>
        <v>Scot_F124</v>
      </c>
      <c r="E126" s="2" t="s">
        <v>1403</v>
      </c>
    </row>
    <row r="127" spans="1:5" x14ac:dyDescent="0.2">
      <c r="A127" s="34" t="s">
        <v>9422</v>
      </c>
      <c r="B127" s="2" t="s">
        <v>9403</v>
      </c>
      <c r="C127" s="39"/>
      <c r="D127" s="34" t="str">
        <f t="shared" si="5"/>
        <v>BMO_F125</v>
      </c>
      <c r="E127" s="2" t="s">
        <v>1397</v>
      </c>
    </row>
    <row r="128" spans="1:5" x14ac:dyDescent="0.2">
      <c r="A128" s="34" t="s">
        <v>9423</v>
      </c>
      <c r="B128" s="2" t="s">
        <v>9404</v>
      </c>
      <c r="C128" s="39"/>
      <c r="D128" s="34" t="str">
        <f t="shared" si="5"/>
        <v>TD_F126</v>
      </c>
      <c r="E128" s="2" t="s">
        <v>1405</v>
      </c>
    </row>
    <row r="129" spans="1:5" x14ac:dyDescent="0.2">
      <c r="A129" s="34" t="s">
        <v>9424</v>
      </c>
      <c r="B129" s="2" t="s">
        <v>9405</v>
      </c>
      <c r="C129" s="39"/>
      <c r="D129" s="34" t="str">
        <f t="shared" si="5"/>
        <v>Bank_F127</v>
      </c>
      <c r="E129" s="2" t="s">
        <v>1429</v>
      </c>
    </row>
    <row r="130" spans="1:5" x14ac:dyDescent="0.2">
      <c r="A130" s="34" t="s">
        <v>9425</v>
      </c>
      <c r="B130" s="2" t="s">
        <v>9406</v>
      </c>
      <c r="C130" s="39"/>
      <c r="D130" s="34" t="str">
        <f t="shared" si="5"/>
        <v>Bank_F128</v>
      </c>
      <c r="E130" s="2" t="s">
        <v>1429</v>
      </c>
    </row>
    <row r="131" spans="1:5" x14ac:dyDescent="0.2">
      <c r="A131" s="34"/>
      <c r="B131" s="2"/>
      <c r="C131" s="39"/>
      <c r="D131" s="34"/>
      <c r="E13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32"/>
  <sheetViews>
    <sheetView topLeftCell="C98" workbookViewId="0">
      <selection activeCell="K101" sqref="I101:K132"/>
    </sheetView>
  </sheetViews>
  <sheetFormatPr baseColWidth="10" defaultRowHeight="16" x14ac:dyDescent="0.2"/>
  <cols>
    <col min="2" max="2" width="22.83203125" bestFit="1" customWidth="1"/>
  </cols>
  <sheetData>
    <row r="4" spans="1:12" x14ac:dyDescent="0.2">
      <c r="A4" t="s">
        <v>1309</v>
      </c>
      <c r="B4" t="s">
        <v>1432</v>
      </c>
      <c r="C4" t="s">
        <v>1434</v>
      </c>
      <c r="D4" t="s">
        <v>1491</v>
      </c>
      <c r="E4" t="s">
        <v>9463</v>
      </c>
      <c r="H4" t="s">
        <v>1309</v>
      </c>
      <c r="I4" t="s">
        <v>1432</v>
      </c>
      <c r="J4" t="s">
        <v>1434</v>
      </c>
      <c r="K4" t="s">
        <v>1491</v>
      </c>
      <c r="L4" t="s">
        <v>9463</v>
      </c>
    </row>
    <row r="5" spans="1:12" x14ac:dyDescent="0.2">
      <c r="A5" t="s">
        <v>1445</v>
      </c>
      <c r="B5" t="s">
        <v>1392</v>
      </c>
      <c r="C5">
        <v>424</v>
      </c>
      <c r="D5" t="s">
        <v>9915</v>
      </c>
      <c r="E5" t="s">
        <v>1429</v>
      </c>
      <c r="H5" t="s">
        <v>1445</v>
      </c>
      <c r="I5" t="s">
        <v>1392</v>
      </c>
      <c r="J5">
        <v>424</v>
      </c>
      <c r="K5" t="s">
        <v>9915</v>
      </c>
      <c r="L5" t="s">
        <v>1429</v>
      </c>
    </row>
    <row r="6" spans="1:12" x14ac:dyDescent="0.2">
      <c r="A6" t="s">
        <v>1446</v>
      </c>
      <c r="B6" t="s">
        <v>1579</v>
      </c>
      <c r="C6">
        <v>167.3</v>
      </c>
      <c r="D6" t="s">
        <v>9916</v>
      </c>
      <c r="E6" t="s">
        <v>1429</v>
      </c>
      <c r="H6" t="s">
        <v>1446</v>
      </c>
      <c r="I6" t="s">
        <v>1579</v>
      </c>
      <c r="J6">
        <v>167.3</v>
      </c>
      <c r="K6" t="s">
        <v>9916</v>
      </c>
      <c r="L6" t="s">
        <v>1429</v>
      </c>
    </row>
    <row r="7" spans="1:12" x14ac:dyDescent="0.2">
      <c r="A7" t="s">
        <v>1799</v>
      </c>
      <c r="B7" t="s">
        <v>1783</v>
      </c>
      <c r="C7">
        <v>398</v>
      </c>
      <c r="D7" t="s">
        <v>9963</v>
      </c>
      <c r="E7" t="s">
        <v>1429</v>
      </c>
      <c r="H7" t="s">
        <v>1799</v>
      </c>
      <c r="I7" t="s">
        <v>1783</v>
      </c>
      <c r="J7">
        <v>398</v>
      </c>
      <c r="K7" t="s">
        <v>9963</v>
      </c>
      <c r="L7" t="s">
        <v>1429</v>
      </c>
    </row>
    <row r="8" spans="1:12" x14ac:dyDescent="0.2">
      <c r="A8" t="s">
        <v>1447</v>
      </c>
      <c r="B8" t="s">
        <v>1580</v>
      </c>
      <c r="C8">
        <v>13.1</v>
      </c>
      <c r="D8" t="s">
        <v>9917</v>
      </c>
      <c r="E8" t="s">
        <v>1429</v>
      </c>
      <c r="H8" t="s">
        <v>2128</v>
      </c>
      <c r="I8" t="s">
        <v>2112</v>
      </c>
      <c r="J8">
        <v>290</v>
      </c>
      <c r="K8" t="s">
        <v>10102</v>
      </c>
      <c r="L8" t="s">
        <v>1429</v>
      </c>
    </row>
    <row r="9" spans="1:12" x14ac:dyDescent="0.2">
      <c r="A9" t="s">
        <v>9199</v>
      </c>
      <c r="B9" t="s">
        <v>9183</v>
      </c>
      <c r="D9" t="s">
        <v>10025</v>
      </c>
      <c r="E9" t="s">
        <v>1429</v>
      </c>
      <c r="H9" t="s">
        <v>1447</v>
      </c>
      <c r="I9" t="s">
        <v>1580</v>
      </c>
      <c r="J9">
        <v>13.1</v>
      </c>
      <c r="K9" t="s">
        <v>9917</v>
      </c>
      <c r="L9" t="s">
        <v>1429</v>
      </c>
    </row>
    <row r="10" spans="1:12" x14ac:dyDescent="0.2">
      <c r="A10" t="s">
        <v>9424</v>
      </c>
      <c r="B10" t="s">
        <v>9405</v>
      </c>
      <c r="D10" t="s">
        <v>9440</v>
      </c>
      <c r="E10" t="s">
        <v>1429</v>
      </c>
      <c r="H10" t="s">
        <v>9199</v>
      </c>
      <c r="I10" t="s">
        <v>9183</v>
      </c>
      <c r="K10" t="s">
        <v>10025</v>
      </c>
      <c r="L10" t="s">
        <v>1429</v>
      </c>
    </row>
    <row r="11" spans="1:12" x14ac:dyDescent="0.2">
      <c r="A11" t="s">
        <v>2213</v>
      </c>
      <c r="B11" t="s">
        <v>2197</v>
      </c>
      <c r="D11" t="s">
        <v>10009</v>
      </c>
      <c r="E11" t="s">
        <v>1429</v>
      </c>
      <c r="H11" t="s">
        <v>9424</v>
      </c>
      <c r="I11" t="s">
        <v>9405</v>
      </c>
      <c r="K11" t="s">
        <v>9440</v>
      </c>
      <c r="L11" t="s">
        <v>1429</v>
      </c>
    </row>
    <row r="12" spans="1:12" x14ac:dyDescent="0.2">
      <c r="A12" t="s">
        <v>1448</v>
      </c>
      <c r="B12" t="s">
        <v>1393</v>
      </c>
      <c r="C12" t="s">
        <v>1433</v>
      </c>
      <c r="D12" t="s">
        <v>9918</v>
      </c>
      <c r="E12" t="s">
        <v>1429</v>
      </c>
      <c r="H12" t="s">
        <v>2213</v>
      </c>
      <c r="I12" t="s">
        <v>2197</v>
      </c>
      <c r="K12" t="s">
        <v>10009</v>
      </c>
      <c r="L12" t="s">
        <v>1429</v>
      </c>
    </row>
    <row r="13" spans="1:12" x14ac:dyDescent="0.2">
      <c r="A13" t="s">
        <v>1449</v>
      </c>
      <c r="B13" t="s">
        <v>1538</v>
      </c>
      <c r="C13" t="s">
        <v>1574</v>
      </c>
      <c r="D13" t="s">
        <v>9919</v>
      </c>
      <c r="E13" t="s">
        <v>1429</v>
      </c>
      <c r="H13" t="s">
        <v>1448</v>
      </c>
      <c r="I13" t="s">
        <v>1393</v>
      </c>
      <c r="J13" t="s">
        <v>1433</v>
      </c>
      <c r="K13" t="s">
        <v>9918</v>
      </c>
      <c r="L13" t="s">
        <v>1429</v>
      </c>
    </row>
    <row r="14" spans="1:12" x14ac:dyDescent="0.2">
      <c r="A14" t="s">
        <v>1800</v>
      </c>
      <c r="B14" t="s">
        <v>1784</v>
      </c>
      <c r="C14" t="s">
        <v>1817</v>
      </c>
      <c r="D14" t="s">
        <v>9964</v>
      </c>
      <c r="E14" t="s">
        <v>1429</v>
      </c>
      <c r="H14" t="s">
        <v>1449</v>
      </c>
      <c r="I14" t="s">
        <v>1538</v>
      </c>
      <c r="J14" t="s">
        <v>1574</v>
      </c>
      <c r="K14" t="s">
        <v>9919</v>
      </c>
      <c r="L14" t="s">
        <v>1429</v>
      </c>
    </row>
    <row r="15" spans="1:12" x14ac:dyDescent="0.2">
      <c r="A15" t="s">
        <v>9185</v>
      </c>
      <c r="B15" t="s">
        <v>9169</v>
      </c>
      <c r="D15" t="s">
        <v>10011</v>
      </c>
      <c r="E15" t="s">
        <v>1429</v>
      </c>
      <c r="H15" t="s">
        <v>1800</v>
      </c>
      <c r="I15" t="s">
        <v>1784</v>
      </c>
      <c r="J15" t="s">
        <v>1817</v>
      </c>
      <c r="K15" t="s">
        <v>9964</v>
      </c>
      <c r="L15" t="s">
        <v>1429</v>
      </c>
    </row>
    <row r="16" spans="1:12" x14ac:dyDescent="0.2">
      <c r="A16" t="s">
        <v>9410</v>
      </c>
      <c r="B16" t="s">
        <v>9391</v>
      </c>
      <c r="D16" t="s">
        <v>9426</v>
      </c>
      <c r="E16" t="s">
        <v>1429</v>
      </c>
      <c r="H16" t="s">
        <v>2129</v>
      </c>
      <c r="I16" t="s">
        <v>2113</v>
      </c>
      <c r="J16" t="s">
        <v>1575</v>
      </c>
      <c r="K16" t="s">
        <v>10103</v>
      </c>
      <c r="L16" t="s">
        <v>1429</v>
      </c>
    </row>
    <row r="17" spans="1:12" x14ac:dyDescent="0.2">
      <c r="A17" t="s">
        <v>2199</v>
      </c>
      <c r="B17" t="s">
        <v>2183</v>
      </c>
      <c r="D17" t="s">
        <v>9995</v>
      </c>
      <c r="E17" t="s">
        <v>1429</v>
      </c>
      <c r="H17" t="s">
        <v>9185</v>
      </c>
      <c r="I17" t="s">
        <v>9169</v>
      </c>
      <c r="K17" t="s">
        <v>10011</v>
      </c>
      <c r="L17" t="s">
        <v>1429</v>
      </c>
    </row>
    <row r="18" spans="1:12" x14ac:dyDescent="0.2">
      <c r="A18" t="s">
        <v>1450</v>
      </c>
      <c r="B18" t="s">
        <v>1394</v>
      </c>
      <c r="C18">
        <v>652.6</v>
      </c>
      <c r="D18" t="s">
        <v>9920</v>
      </c>
      <c r="E18" t="s">
        <v>1429</v>
      </c>
      <c r="H18" t="s">
        <v>9410</v>
      </c>
      <c r="I18" t="s">
        <v>9391</v>
      </c>
      <c r="K18" t="s">
        <v>9426</v>
      </c>
      <c r="L18" t="s">
        <v>1429</v>
      </c>
    </row>
    <row r="19" spans="1:12" x14ac:dyDescent="0.2">
      <c r="A19" t="s">
        <v>1451</v>
      </c>
      <c r="B19" t="s">
        <v>1539</v>
      </c>
      <c r="C19">
        <v>455.6</v>
      </c>
      <c r="D19" t="s">
        <v>9921</v>
      </c>
      <c r="E19" t="s">
        <v>1429</v>
      </c>
      <c r="H19" t="s">
        <v>2199</v>
      </c>
      <c r="I19" t="s">
        <v>2183</v>
      </c>
      <c r="K19" t="s">
        <v>9995</v>
      </c>
      <c r="L19" t="s">
        <v>1429</v>
      </c>
    </row>
    <row r="20" spans="1:12" x14ac:dyDescent="0.2">
      <c r="A20" t="s">
        <v>1801</v>
      </c>
      <c r="B20" t="s">
        <v>1798</v>
      </c>
      <c r="D20" t="s">
        <v>9965</v>
      </c>
      <c r="E20" t="s">
        <v>1429</v>
      </c>
      <c r="H20" t="s">
        <v>1450</v>
      </c>
      <c r="I20" t="s">
        <v>1394</v>
      </c>
      <c r="J20">
        <v>652.6</v>
      </c>
      <c r="K20" t="s">
        <v>9920</v>
      </c>
      <c r="L20" t="s">
        <v>1429</v>
      </c>
    </row>
    <row r="21" spans="1:12" x14ac:dyDescent="0.2">
      <c r="A21" t="s">
        <v>1452</v>
      </c>
      <c r="B21" t="s">
        <v>1395</v>
      </c>
      <c r="C21">
        <v>32.9</v>
      </c>
      <c r="D21" t="s">
        <v>9922</v>
      </c>
      <c r="E21" t="s">
        <v>1429</v>
      </c>
      <c r="H21" t="s">
        <v>1451</v>
      </c>
      <c r="I21" t="s">
        <v>1539</v>
      </c>
      <c r="J21">
        <v>455.6</v>
      </c>
      <c r="K21" t="s">
        <v>9921</v>
      </c>
      <c r="L21" t="s">
        <v>1429</v>
      </c>
    </row>
    <row r="22" spans="1:12" x14ac:dyDescent="0.2">
      <c r="A22" t="s">
        <v>9200</v>
      </c>
      <c r="B22" t="s">
        <v>9184</v>
      </c>
      <c r="D22" t="s">
        <v>10026</v>
      </c>
      <c r="E22" t="s">
        <v>1429</v>
      </c>
      <c r="H22" t="s">
        <v>1801</v>
      </c>
      <c r="I22" t="s">
        <v>1798</v>
      </c>
      <c r="K22" t="s">
        <v>9965</v>
      </c>
      <c r="L22" t="s">
        <v>1429</v>
      </c>
    </row>
    <row r="23" spans="1:12" x14ac:dyDescent="0.2">
      <c r="A23" t="s">
        <v>9425</v>
      </c>
      <c r="B23" t="s">
        <v>9406</v>
      </c>
      <c r="D23" t="s">
        <v>9441</v>
      </c>
      <c r="E23" t="s">
        <v>1429</v>
      </c>
      <c r="H23" t="s">
        <v>2130</v>
      </c>
      <c r="I23" t="s">
        <v>2114</v>
      </c>
      <c r="K23" t="s">
        <v>10104</v>
      </c>
      <c r="L23" t="s">
        <v>1429</v>
      </c>
    </row>
    <row r="24" spans="1:12" x14ac:dyDescent="0.2">
      <c r="A24" t="s">
        <v>2214</v>
      </c>
      <c r="B24" t="s">
        <v>2198</v>
      </c>
      <c r="D24" t="s">
        <v>10010</v>
      </c>
      <c r="E24" t="s">
        <v>1429</v>
      </c>
      <c r="H24" t="s">
        <v>1452</v>
      </c>
      <c r="I24" t="s">
        <v>1395</v>
      </c>
      <c r="J24">
        <v>32.9</v>
      </c>
      <c r="K24" t="s">
        <v>9922</v>
      </c>
      <c r="L24" t="s">
        <v>1429</v>
      </c>
    </row>
    <row r="25" spans="1:12" x14ac:dyDescent="0.2">
      <c r="A25" t="s">
        <v>1453</v>
      </c>
      <c r="B25" t="s">
        <v>1572</v>
      </c>
      <c r="C25">
        <v>19.5</v>
      </c>
      <c r="D25" t="s">
        <v>9923</v>
      </c>
      <c r="E25" t="s">
        <v>1429</v>
      </c>
      <c r="H25" t="s">
        <v>9200</v>
      </c>
      <c r="I25" t="s">
        <v>9184</v>
      </c>
      <c r="K25" t="s">
        <v>10026</v>
      </c>
      <c r="L25" t="s">
        <v>1429</v>
      </c>
    </row>
    <row r="26" spans="1:12" x14ac:dyDescent="0.2">
      <c r="A26" t="s">
        <v>1454</v>
      </c>
      <c r="B26" t="s">
        <v>1396</v>
      </c>
      <c r="C26" t="s">
        <v>1435</v>
      </c>
      <c r="D26" t="s">
        <v>9924</v>
      </c>
      <c r="E26" t="s">
        <v>1429</v>
      </c>
      <c r="H26" t="s">
        <v>9425</v>
      </c>
      <c r="I26" t="s">
        <v>9406</v>
      </c>
      <c r="K26" t="s">
        <v>9441</v>
      </c>
      <c r="L26" t="s">
        <v>1429</v>
      </c>
    </row>
    <row r="27" spans="1:12" x14ac:dyDescent="0.2">
      <c r="A27" t="s">
        <v>1455</v>
      </c>
      <c r="B27" t="s">
        <v>1540</v>
      </c>
      <c r="C27">
        <v>12.2</v>
      </c>
      <c r="D27" t="s">
        <v>9925</v>
      </c>
      <c r="E27" t="s">
        <v>1429</v>
      </c>
      <c r="H27" t="s">
        <v>2214</v>
      </c>
      <c r="I27" t="s">
        <v>2198</v>
      </c>
      <c r="K27" t="s">
        <v>10010</v>
      </c>
      <c r="L27" t="s">
        <v>1429</v>
      </c>
    </row>
    <row r="28" spans="1:12" x14ac:dyDescent="0.2">
      <c r="A28" t="s">
        <v>1802</v>
      </c>
      <c r="B28" t="s">
        <v>1785</v>
      </c>
      <c r="C28">
        <v>0</v>
      </c>
      <c r="D28" t="s">
        <v>9966</v>
      </c>
      <c r="E28" t="s">
        <v>1429</v>
      </c>
      <c r="H28" t="s">
        <v>1453</v>
      </c>
      <c r="I28" t="s">
        <v>1572</v>
      </c>
      <c r="J28">
        <v>19.5</v>
      </c>
      <c r="K28" t="s">
        <v>9923</v>
      </c>
      <c r="L28" t="s">
        <v>1429</v>
      </c>
    </row>
    <row r="29" spans="1:12" x14ac:dyDescent="0.2">
      <c r="A29" t="s">
        <v>9188</v>
      </c>
      <c r="B29" t="s">
        <v>9172</v>
      </c>
      <c r="D29" t="s">
        <v>10014</v>
      </c>
      <c r="E29" t="s">
        <v>1429</v>
      </c>
      <c r="H29" t="s">
        <v>1454</v>
      </c>
      <c r="I29" t="s">
        <v>1396</v>
      </c>
      <c r="J29" t="s">
        <v>1435</v>
      </c>
      <c r="K29" t="s">
        <v>9924</v>
      </c>
      <c r="L29" t="s">
        <v>1429</v>
      </c>
    </row>
    <row r="30" spans="1:12" x14ac:dyDescent="0.2">
      <c r="A30" t="s">
        <v>9413</v>
      </c>
      <c r="B30" t="s">
        <v>9394</v>
      </c>
      <c r="D30" t="s">
        <v>9429</v>
      </c>
      <c r="E30" t="s">
        <v>1429</v>
      </c>
      <c r="H30" t="s">
        <v>1455</v>
      </c>
      <c r="I30" t="s">
        <v>1540</v>
      </c>
      <c r="J30">
        <v>12.2</v>
      </c>
      <c r="K30" t="s">
        <v>9925</v>
      </c>
      <c r="L30" t="s">
        <v>1429</v>
      </c>
    </row>
    <row r="31" spans="1:12" x14ac:dyDescent="0.2">
      <c r="A31" t="s">
        <v>2202</v>
      </c>
      <c r="B31" t="s">
        <v>2186</v>
      </c>
      <c r="D31" t="s">
        <v>9998</v>
      </c>
      <c r="E31" t="s">
        <v>1429</v>
      </c>
      <c r="H31" t="s">
        <v>1802</v>
      </c>
      <c r="I31" t="s">
        <v>1785</v>
      </c>
      <c r="J31">
        <v>0</v>
      </c>
      <c r="K31" t="s">
        <v>9966</v>
      </c>
      <c r="L31" t="s">
        <v>1429</v>
      </c>
    </row>
    <row r="32" spans="1:12" x14ac:dyDescent="0.2">
      <c r="A32" t="s">
        <v>1456</v>
      </c>
      <c r="B32" t="s">
        <v>1398</v>
      </c>
      <c r="C32" t="s">
        <v>1436</v>
      </c>
      <c r="D32" t="s">
        <v>9926</v>
      </c>
      <c r="E32" t="s">
        <v>1429</v>
      </c>
      <c r="H32" t="s">
        <v>2131</v>
      </c>
      <c r="I32" t="s">
        <v>2115</v>
      </c>
      <c r="J32" t="s">
        <v>2144</v>
      </c>
      <c r="K32" t="s">
        <v>10105</v>
      </c>
      <c r="L32" t="s">
        <v>1429</v>
      </c>
    </row>
    <row r="33" spans="1:12" x14ac:dyDescent="0.2">
      <c r="A33" t="s">
        <v>1457</v>
      </c>
      <c r="B33" t="s">
        <v>1541</v>
      </c>
      <c r="C33" t="s">
        <v>1575</v>
      </c>
      <c r="D33" t="s">
        <v>9927</v>
      </c>
      <c r="E33" t="s">
        <v>1429</v>
      </c>
      <c r="H33" t="s">
        <v>9188</v>
      </c>
      <c r="I33" t="s">
        <v>9172</v>
      </c>
      <c r="K33" t="s">
        <v>10014</v>
      </c>
      <c r="L33" t="s">
        <v>1429</v>
      </c>
    </row>
    <row r="34" spans="1:12" x14ac:dyDescent="0.2">
      <c r="A34" t="s">
        <v>1803</v>
      </c>
      <c r="B34" t="s">
        <v>1787</v>
      </c>
      <c r="C34" t="s">
        <v>1818</v>
      </c>
      <c r="D34" t="s">
        <v>9967</v>
      </c>
      <c r="E34" t="s">
        <v>1429</v>
      </c>
      <c r="H34" t="s">
        <v>9413</v>
      </c>
      <c r="I34" t="s">
        <v>9394</v>
      </c>
      <c r="K34" t="s">
        <v>9429</v>
      </c>
      <c r="L34" t="s">
        <v>1429</v>
      </c>
    </row>
    <row r="35" spans="1:12" x14ac:dyDescent="0.2">
      <c r="A35" t="s">
        <v>1458</v>
      </c>
      <c r="B35" t="s">
        <v>1399</v>
      </c>
      <c r="C35" t="s">
        <v>1437</v>
      </c>
      <c r="D35" t="s">
        <v>9928</v>
      </c>
      <c r="E35" t="s">
        <v>1429</v>
      </c>
      <c r="H35" t="s">
        <v>2202</v>
      </c>
      <c r="I35" t="s">
        <v>2186</v>
      </c>
      <c r="K35" t="s">
        <v>9998</v>
      </c>
      <c r="L35" t="s">
        <v>1429</v>
      </c>
    </row>
    <row r="36" spans="1:12" x14ac:dyDescent="0.2">
      <c r="A36" t="s">
        <v>9189</v>
      </c>
      <c r="B36" t="s">
        <v>9173</v>
      </c>
      <c r="D36" t="s">
        <v>10015</v>
      </c>
      <c r="E36" t="s">
        <v>1429</v>
      </c>
      <c r="H36" t="s">
        <v>1456</v>
      </c>
      <c r="I36" t="s">
        <v>1398</v>
      </c>
      <c r="J36" t="s">
        <v>1436</v>
      </c>
      <c r="K36" t="s">
        <v>9926</v>
      </c>
      <c r="L36" t="s">
        <v>1429</v>
      </c>
    </row>
    <row r="37" spans="1:12" x14ac:dyDescent="0.2">
      <c r="A37" t="s">
        <v>9414</v>
      </c>
      <c r="B37" t="s">
        <v>9395</v>
      </c>
      <c r="D37" t="s">
        <v>9430</v>
      </c>
      <c r="E37" t="s">
        <v>1429</v>
      </c>
      <c r="H37" t="s">
        <v>1457</v>
      </c>
      <c r="I37" t="s">
        <v>1541</v>
      </c>
      <c r="J37" t="s">
        <v>1575</v>
      </c>
      <c r="K37" t="s">
        <v>9927</v>
      </c>
      <c r="L37" t="s">
        <v>1429</v>
      </c>
    </row>
    <row r="38" spans="1:12" x14ac:dyDescent="0.2">
      <c r="A38" t="s">
        <v>2203</v>
      </c>
      <c r="B38" t="s">
        <v>2187</v>
      </c>
      <c r="D38" t="s">
        <v>9999</v>
      </c>
      <c r="E38" t="s">
        <v>1429</v>
      </c>
      <c r="H38" t="s">
        <v>1803</v>
      </c>
      <c r="I38" t="s">
        <v>1787</v>
      </c>
      <c r="J38" t="s">
        <v>1818</v>
      </c>
      <c r="K38" t="s">
        <v>9967</v>
      </c>
      <c r="L38" t="s">
        <v>1429</v>
      </c>
    </row>
    <row r="39" spans="1:12" x14ac:dyDescent="0.2">
      <c r="A39" t="s">
        <v>1459</v>
      </c>
      <c r="B39" t="s">
        <v>1406</v>
      </c>
      <c r="C39">
        <v>3.6</v>
      </c>
      <c r="D39" t="s">
        <v>9929</v>
      </c>
      <c r="E39" t="s">
        <v>1429</v>
      </c>
      <c r="H39" t="s">
        <v>2133</v>
      </c>
      <c r="I39" t="s">
        <v>2116</v>
      </c>
      <c r="J39" t="s">
        <v>2145</v>
      </c>
      <c r="K39" t="s">
        <v>10107</v>
      </c>
      <c r="L39" t="s">
        <v>1429</v>
      </c>
    </row>
    <row r="40" spans="1:12" x14ac:dyDescent="0.2">
      <c r="A40" t="s">
        <v>1460</v>
      </c>
      <c r="B40" t="s">
        <v>1407</v>
      </c>
      <c r="C40">
        <v>52.9</v>
      </c>
      <c r="D40" t="s">
        <v>9930</v>
      </c>
      <c r="E40" t="s">
        <v>1397</v>
      </c>
      <c r="H40" t="s">
        <v>1458</v>
      </c>
      <c r="I40" t="s">
        <v>1399</v>
      </c>
      <c r="J40" t="s">
        <v>1437</v>
      </c>
      <c r="K40" t="s">
        <v>9928</v>
      </c>
      <c r="L40" t="s">
        <v>1429</v>
      </c>
    </row>
    <row r="41" spans="1:12" x14ac:dyDescent="0.2">
      <c r="A41" t="s">
        <v>1461</v>
      </c>
      <c r="B41" t="s">
        <v>1542</v>
      </c>
      <c r="C41">
        <v>72.3</v>
      </c>
      <c r="D41" t="s">
        <v>9931</v>
      </c>
      <c r="E41" t="s">
        <v>1397</v>
      </c>
      <c r="H41" t="s">
        <v>9189</v>
      </c>
      <c r="I41" t="s">
        <v>9173</v>
      </c>
      <c r="K41" t="s">
        <v>10015</v>
      </c>
      <c r="L41" t="s">
        <v>1429</v>
      </c>
    </row>
    <row r="42" spans="1:12" x14ac:dyDescent="0.2">
      <c r="A42" t="s">
        <v>1804</v>
      </c>
      <c r="B42" t="s">
        <v>1786</v>
      </c>
      <c r="C42">
        <v>60</v>
      </c>
      <c r="D42" t="s">
        <v>9968</v>
      </c>
      <c r="E42" t="s">
        <v>1397</v>
      </c>
      <c r="H42" t="s">
        <v>9414</v>
      </c>
      <c r="I42" t="s">
        <v>9395</v>
      </c>
      <c r="K42" t="s">
        <v>9430</v>
      </c>
      <c r="L42" t="s">
        <v>1429</v>
      </c>
    </row>
    <row r="43" spans="1:12" x14ac:dyDescent="0.2">
      <c r="A43" t="s">
        <v>1462</v>
      </c>
      <c r="B43" t="s">
        <v>1408</v>
      </c>
      <c r="C43">
        <v>63.8</v>
      </c>
      <c r="D43" t="s">
        <v>9932</v>
      </c>
      <c r="E43" t="s">
        <v>1397</v>
      </c>
      <c r="H43" t="s">
        <v>2203</v>
      </c>
      <c r="I43" t="s">
        <v>2187</v>
      </c>
      <c r="K43" t="s">
        <v>9999</v>
      </c>
      <c r="L43" t="s">
        <v>1429</v>
      </c>
    </row>
    <row r="44" spans="1:12" x14ac:dyDescent="0.2">
      <c r="A44" t="s">
        <v>9197</v>
      </c>
      <c r="B44" t="s">
        <v>9181</v>
      </c>
      <c r="D44" t="s">
        <v>10023</v>
      </c>
      <c r="E44" t="s">
        <v>1397</v>
      </c>
      <c r="H44" t="s">
        <v>1459</v>
      </c>
      <c r="I44" t="s">
        <v>1406</v>
      </c>
      <c r="J44">
        <v>3.6</v>
      </c>
      <c r="K44" t="s">
        <v>9929</v>
      </c>
      <c r="L44" t="s">
        <v>1429</v>
      </c>
    </row>
    <row r="45" spans="1:12" x14ac:dyDescent="0.2">
      <c r="A45" t="s">
        <v>9422</v>
      </c>
      <c r="B45" t="s">
        <v>9403</v>
      </c>
      <c r="D45" t="s">
        <v>9438</v>
      </c>
      <c r="E45" t="s">
        <v>1397</v>
      </c>
      <c r="H45" t="s">
        <v>1460</v>
      </c>
      <c r="I45" t="s">
        <v>1407</v>
      </c>
      <c r="J45">
        <v>52.9</v>
      </c>
      <c r="K45" t="s">
        <v>9930</v>
      </c>
      <c r="L45" t="s">
        <v>1397</v>
      </c>
    </row>
    <row r="46" spans="1:12" x14ac:dyDescent="0.2">
      <c r="A46" t="s">
        <v>2211</v>
      </c>
      <c r="B46" t="s">
        <v>2195</v>
      </c>
      <c r="D46" t="s">
        <v>10007</v>
      </c>
      <c r="E46" t="s">
        <v>1397</v>
      </c>
      <c r="H46" t="s">
        <v>1461</v>
      </c>
      <c r="I46" t="s">
        <v>1542</v>
      </c>
      <c r="J46">
        <v>72.3</v>
      </c>
      <c r="K46" t="s">
        <v>9931</v>
      </c>
      <c r="L46" t="s">
        <v>1397</v>
      </c>
    </row>
    <row r="47" spans="1:12" x14ac:dyDescent="0.2">
      <c r="A47" t="s">
        <v>1463</v>
      </c>
      <c r="B47" t="s">
        <v>1409</v>
      </c>
      <c r="C47">
        <v>17.7</v>
      </c>
      <c r="D47" t="s">
        <v>9933</v>
      </c>
      <c r="E47" t="s">
        <v>1400</v>
      </c>
      <c r="H47" t="s">
        <v>1804</v>
      </c>
      <c r="I47" t="s">
        <v>1786</v>
      </c>
      <c r="J47">
        <v>60</v>
      </c>
      <c r="K47" t="s">
        <v>9968</v>
      </c>
      <c r="L47" t="s">
        <v>1397</v>
      </c>
    </row>
    <row r="48" spans="1:12" x14ac:dyDescent="0.2">
      <c r="A48" t="s">
        <v>1464</v>
      </c>
      <c r="B48" t="s">
        <v>1543</v>
      </c>
      <c r="C48">
        <v>1.3</v>
      </c>
      <c r="D48" t="s">
        <v>9934</v>
      </c>
      <c r="E48" t="s">
        <v>1400</v>
      </c>
      <c r="H48" t="s">
        <v>2132</v>
      </c>
      <c r="I48" t="s">
        <v>2117</v>
      </c>
      <c r="J48">
        <v>60.6</v>
      </c>
      <c r="K48" t="s">
        <v>10106</v>
      </c>
      <c r="L48" t="s">
        <v>1397</v>
      </c>
    </row>
    <row r="49" spans="1:12" x14ac:dyDescent="0.2">
      <c r="A49" t="s">
        <v>1805</v>
      </c>
      <c r="B49" t="s">
        <v>1788</v>
      </c>
      <c r="C49">
        <v>15.8</v>
      </c>
      <c r="D49" t="s">
        <v>9969</v>
      </c>
      <c r="E49" t="s">
        <v>1400</v>
      </c>
      <c r="H49" t="s">
        <v>1462</v>
      </c>
      <c r="I49" t="s">
        <v>1408</v>
      </c>
      <c r="J49">
        <v>63.8</v>
      </c>
      <c r="K49" t="s">
        <v>9932</v>
      </c>
      <c r="L49" t="s">
        <v>1397</v>
      </c>
    </row>
    <row r="50" spans="1:12" x14ac:dyDescent="0.2">
      <c r="A50" t="s">
        <v>1465</v>
      </c>
      <c r="B50" t="s">
        <v>1410</v>
      </c>
      <c r="C50">
        <v>19.7</v>
      </c>
      <c r="D50" t="s">
        <v>9935</v>
      </c>
      <c r="E50" t="s">
        <v>1400</v>
      </c>
      <c r="H50" t="s">
        <v>9197</v>
      </c>
      <c r="I50" t="s">
        <v>9181</v>
      </c>
      <c r="K50" t="s">
        <v>10023</v>
      </c>
      <c r="L50" t="s">
        <v>1397</v>
      </c>
    </row>
    <row r="51" spans="1:12" x14ac:dyDescent="0.2">
      <c r="A51" t="s">
        <v>9195</v>
      </c>
      <c r="B51" t="s">
        <v>9179</v>
      </c>
      <c r="D51" t="s">
        <v>10021</v>
      </c>
      <c r="E51" t="s">
        <v>1400</v>
      </c>
      <c r="H51" t="s">
        <v>9422</v>
      </c>
      <c r="I51" t="s">
        <v>9403</v>
      </c>
      <c r="K51" t="s">
        <v>9438</v>
      </c>
      <c r="L51" t="s">
        <v>1397</v>
      </c>
    </row>
    <row r="52" spans="1:12" x14ac:dyDescent="0.2">
      <c r="A52" t="s">
        <v>9420</v>
      </c>
      <c r="B52" t="s">
        <v>9401</v>
      </c>
      <c r="D52" t="s">
        <v>9436</v>
      </c>
      <c r="E52" t="s">
        <v>1400</v>
      </c>
      <c r="H52" t="s">
        <v>2211</v>
      </c>
      <c r="I52" t="s">
        <v>2195</v>
      </c>
      <c r="K52" t="s">
        <v>10007</v>
      </c>
      <c r="L52" t="s">
        <v>1397</v>
      </c>
    </row>
    <row r="53" spans="1:12" x14ac:dyDescent="0.2">
      <c r="A53" t="s">
        <v>2209</v>
      </c>
      <c r="B53" t="s">
        <v>2193</v>
      </c>
      <c r="D53" t="s">
        <v>10005</v>
      </c>
      <c r="E53" t="s">
        <v>1400</v>
      </c>
      <c r="H53" t="s">
        <v>1463</v>
      </c>
      <c r="I53" t="s">
        <v>1409</v>
      </c>
      <c r="J53">
        <v>17.7</v>
      </c>
      <c r="K53" t="s">
        <v>9933</v>
      </c>
      <c r="L53" t="s">
        <v>1400</v>
      </c>
    </row>
    <row r="54" spans="1:12" x14ac:dyDescent="0.2">
      <c r="A54" t="s">
        <v>1466</v>
      </c>
      <c r="B54" t="s">
        <v>1411</v>
      </c>
      <c r="C54" t="s">
        <v>1438</v>
      </c>
      <c r="D54" t="s">
        <v>9936</v>
      </c>
      <c r="E54" t="s">
        <v>1401</v>
      </c>
      <c r="H54" t="s">
        <v>1464</v>
      </c>
      <c r="I54" t="s">
        <v>1543</v>
      </c>
      <c r="J54">
        <v>1.3</v>
      </c>
      <c r="K54" t="s">
        <v>9934</v>
      </c>
      <c r="L54" t="s">
        <v>1400</v>
      </c>
    </row>
    <row r="55" spans="1:12" x14ac:dyDescent="0.2">
      <c r="A55" t="s">
        <v>1467</v>
      </c>
      <c r="B55" t="s">
        <v>1544</v>
      </c>
      <c r="C55" t="s">
        <v>1576</v>
      </c>
      <c r="D55" t="s">
        <v>9937</v>
      </c>
      <c r="E55" t="s">
        <v>1401</v>
      </c>
      <c r="H55" t="s">
        <v>1805</v>
      </c>
      <c r="I55" t="s">
        <v>1788</v>
      </c>
      <c r="J55">
        <v>15.8</v>
      </c>
      <c r="K55" t="s">
        <v>9969</v>
      </c>
      <c r="L55" t="s">
        <v>1400</v>
      </c>
    </row>
    <row r="56" spans="1:12" x14ac:dyDescent="0.2">
      <c r="A56" t="s">
        <v>1806</v>
      </c>
      <c r="B56" t="s">
        <v>1789</v>
      </c>
      <c r="C56" t="s">
        <v>1820</v>
      </c>
      <c r="D56" t="s">
        <v>9970</v>
      </c>
      <c r="E56" t="s">
        <v>1401</v>
      </c>
      <c r="H56" t="s">
        <v>2134</v>
      </c>
      <c r="I56" t="s">
        <v>2118</v>
      </c>
      <c r="J56">
        <v>21</v>
      </c>
      <c r="K56" t="s">
        <v>10108</v>
      </c>
      <c r="L56" t="s">
        <v>1400</v>
      </c>
    </row>
    <row r="57" spans="1:12" x14ac:dyDescent="0.2">
      <c r="A57" t="s">
        <v>1468</v>
      </c>
      <c r="B57" t="s">
        <v>1412</v>
      </c>
      <c r="C57" t="s">
        <v>1439</v>
      </c>
      <c r="D57" t="s">
        <v>9938</v>
      </c>
      <c r="E57" t="s">
        <v>1401</v>
      </c>
      <c r="H57" t="s">
        <v>1465</v>
      </c>
      <c r="I57" t="s">
        <v>1410</v>
      </c>
      <c r="J57">
        <v>19.7</v>
      </c>
      <c r="K57" t="s">
        <v>9935</v>
      </c>
      <c r="L57" t="s">
        <v>1400</v>
      </c>
    </row>
    <row r="58" spans="1:12" x14ac:dyDescent="0.2">
      <c r="A58" t="s">
        <v>9190</v>
      </c>
      <c r="B58" t="s">
        <v>9174</v>
      </c>
      <c r="D58" t="s">
        <v>10016</v>
      </c>
      <c r="E58" t="s">
        <v>1401</v>
      </c>
      <c r="H58" t="s">
        <v>9195</v>
      </c>
      <c r="I58" t="s">
        <v>9179</v>
      </c>
      <c r="K58" t="s">
        <v>10021</v>
      </c>
      <c r="L58" t="s">
        <v>1400</v>
      </c>
    </row>
    <row r="59" spans="1:12" x14ac:dyDescent="0.2">
      <c r="A59" t="s">
        <v>9415</v>
      </c>
      <c r="B59" t="s">
        <v>9396</v>
      </c>
      <c r="D59" t="s">
        <v>9431</v>
      </c>
      <c r="E59" t="s">
        <v>1401</v>
      </c>
      <c r="H59" t="s">
        <v>9420</v>
      </c>
      <c r="I59" t="s">
        <v>9401</v>
      </c>
      <c r="K59" t="s">
        <v>9436</v>
      </c>
      <c r="L59" t="s">
        <v>1400</v>
      </c>
    </row>
    <row r="60" spans="1:12" x14ac:dyDescent="0.2">
      <c r="A60" t="s">
        <v>2204</v>
      </c>
      <c r="B60" t="s">
        <v>2188</v>
      </c>
      <c r="D60" t="s">
        <v>10000</v>
      </c>
      <c r="E60" t="s">
        <v>1401</v>
      </c>
      <c r="H60" t="s">
        <v>2209</v>
      </c>
      <c r="I60" t="s">
        <v>2193</v>
      </c>
      <c r="K60" t="s">
        <v>10005</v>
      </c>
      <c r="L60" t="s">
        <v>1400</v>
      </c>
    </row>
    <row r="61" spans="1:12" x14ac:dyDescent="0.2">
      <c r="A61" t="s">
        <v>1469</v>
      </c>
      <c r="B61" t="s">
        <v>1413</v>
      </c>
      <c r="C61">
        <v>7.7</v>
      </c>
      <c r="D61" t="s">
        <v>9939</v>
      </c>
      <c r="E61" t="s">
        <v>1402</v>
      </c>
      <c r="H61" t="s">
        <v>1466</v>
      </c>
      <c r="I61" t="s">
        <v>1411</v>
      </c>
      <c r="J61" t="s">
        <v>1438</v>
      </c>
      <c r="K61" t="s">
        <v>9936</v>
      </c>
      <c r="L61" t="s">
        <v>1401</v>
      </c>
    </row>
    <row r="62" spans="1:12" x14ac:dyDescent="0.2">
      <c r="A62" t="s">
        <v>1470</v>
      </c>
      <c r="B62" t="s">
        <v>1545</v>
      </c>
      <c r="C62">
        <v>5</v>
      </c>
      <c r="D62" t="s">
        <v>9940</v>
      </c>
      <c r="E62" t="s">
        <v>1402</v>
      </c>
      <c r="H62" t="s">
        <v>1467</v>
      </c>
      <c r="I62" t="s">
        <v>1544</v>
      </c>
      <c r="J62" t="s">
        <v>1576</v>
      </c>
      <c r="K62" t="s">
        <v>9937</v>
      </c>
      <c r="L62" t="s">
        <v>1401</v>
      </c>
    </row>
    <row r="63" spans="1:12" x14ac:dyDescent="0.2">
      <c r="A63" t="s">
        <v>1807</v>
      </c>
      <c r="B63" t="s">
        <v>1790</v>
      </c>
      <c r="C63">
        <v>4.8</v>
      </c>
      <c r="D63" t="s">
        <v>9971</v>
      </c>
      <c r="E63" t="s">
        <v>1402</v>
      </c>
      <c r="H63" t="s">
        <v>1806</v>
      </c>
      <c r="I63" t="s">
        <v>1789</v>
      </c>
      <c r="J63" t="s">
        <v>1820</v>
      </c>
      <c r="K63" t="s">
        <v>9970</v>
      </c>
      <c r="L63" t="s">
        <v>1401</v>
      </c>
    </row>
    <row r="64" spans="1:12" x14ac:dyDescent="0.2">
      <c r="A64" t="s">
        <v>1471</v>
      </c>
      <c r="B64" t="s">
        <v>1414</v>
      </c>
      <c r="C64">
        <v>6.6</v>
      </c>
      <c r="D64" t="s">
        <v>9941</v>
      </c>
      <c r="E64" t="s">
        <v>1402</v>
      </c>
      <c r="H64" t="s">
        <v>2135</v>
      </c>
      <c r="I64" t="s">
        <v>2119</v>
      </c>
      <c r="J64" t="s">
        <v>2146</v>
      </c>
      <c r="K64" t="s">
        <v>10109</v>
      </c>
      <c r="L64" t="s">
        <v>1401</v>
      </c>
    </row>
    <row r="65" spans="1:12" x14ac:dyDescent="0.2">
      <c r="A65" t="s">
        <v>9192</v>
      </c>
      <c r="B65" t="s">
        <v>9176</v>
      </c>
      <c r="D65" t="s">
        <v>10018</v>
      </c>
      <c r="E65" t="s">
        <v>1402</v>
      </c>
      <c r="H65" t="s">
        <v>1468</v>
      </c>
      <c r="I65" t="s">
        <v>1412</v>
      </c>
      <c r="J65" t="s">
        <v>1439</v>
      </c>
      <c r="K65" t="s">
        <v>9938</v>
      </c>
      <c r="L65" t="s">
        <v>1401</v>
      </c>
    </row>
    <row r="66" spans="1:12" x14ac:dyDescent="0.2">
      <c r="A66" t="s">
        <v>9417</v>
      </c>
      <c r="B66" t="s">
        <v>9398</v>
      </c>
      <c r="D66" t="s">
        <v>9433</v>
      </c>
      <c r="E66" t="s">
        <v>1402</v>
      </c>
      <c r="H66" t="s">
        <v>9190</v>
      </c>
      <c r="I66" t="s">
        <v>9174</v>
      </c>
      <c r="K66" t="s">
        <v>10016</v>
      </c>
      <c r="L66" t="s">
        <v>1401</v>
      </c>
    </row>
    <row r="67" spans="1:12" x14ac:dyDescent="0.2">
      <c r="A67" t="s">
        <v>2206</v>
      </c>
      <c r="B67" t="s">
        <v>2190</v>
      </c>
      <c r="D67" t="s">
        <v>10002</v>
      </c>
      <c r="E67" t="s">
        <v>1402</v>
      </c>
      <c r="H67" t="s">
        <v>9415</v>
      </c>
      <c r="I67" t="s">
        <v>9396</v>
      </c>
      <c r="K67" t="s">
        <v>9431</v>
      </c>
      <c r="L67" t="s">
        <v>1401</v>
      </c>
    </row>
    <row r="68" spans="1:12" x14ac:dyDescent="0.2">
      <c r="A68" t="s">
        <v>1472</v>
      </c>
      <c r="B68" t="s">
        <v>1415</v>
      </c>
      <c r="C68" t="s">
        <v>1440</v>
      </c>
      <c r="D68" t="s">
        <v>9942</v>
      </c>
      <c r="E68" t="s">
        <v>1402</v>
      </c>
      <c r="H68" t="s">
        <v>2204</v>
      </c>
      <c r="I68" t="s">
        <v>2188</v>
      </c>
      <c r="K68" t="s">
        <v>10000</v>
      </c>
      <c r="L68" t="s">
        <v>1401</v>
      </c>
    </row>
    <row r="69" spans="1:12" x14ac:dyDescent="0.2">
      <c r="A69" t="s">
        <v>1473</v>
      </c>
      <c r="B69" t="s">
        <v>1546</v>
      </c>
      <c r="C69" t="s">
        <v>1577</v>
      </c>
      <c r="D69" t="s">
        <v>9943</v>
      </c>
      <c r="E69" t="s">
        <v>1402</v>
      </c>
      <c r="H69" t="s">
        <v>1469</v>
      </c>
      <c r="I69" t="s">
        <v>1413</v>
      </c>
      <c r="J69">
        <v>7.7</v>
      </c>
      <c r="K69" t="s">
        <v>9939</v>
      </c>
      <c r="L69" t="s">
        <v>1402</v>
      </c>
    </row>
    <row r="70" spans="1:12" x14ac:dyDescent="0.2">
      <c r="A70" t="s">
        <v>1808</v>
      </c>
      <c r="B70" t="s">
        <v>1791</v>
      </c>
      <c r="C70" t="s">
        <v>1819</v>
      </c>
      <c r="D70" t="s">
        <v>9972</v>
      </c>
      <c r="E70" t="s">
        <v>1402</v>
      </c>
      <c r="H70" t="s">
        <v>1470</v>
      </c>
      <c r="I70" t="s">
        <v>1545</v>
      </c>
      <c r="J70">
        <v>5</v>
      </c>
      <c r="K70" t="s">
        <v>9940</v>
      </c>
      <c r="L70" t="s">
        <v>1402</v>
      </c>
    </row>
    <row r="71" spans="1:12" x14ac:dyDescent="0.2">
      <c r="A71" t="s">
        <v>1474</v>
      </c>
      <c r="B71" t="s">
        <v>1416</v>
      </c>
      <c r="C71" t="s">
        <v>1441</v>
      </c>
      <c r="D71" t="s">
        <v>9944</v>
      </c>
      <c r="E71" t="s">
        <v>1402</v>
      </c>
      <c r="H71" t="s">
        <v>1807</v>
      </c>
      <c r="I71" t="s">
        <v>1790</v>
      </c>
      <c r="J71">
        <v>4.8</v>
      </c>
      <c r="K71" t="s">
        <v>9971</v>
      </c>
      <c r="L71" t="s">
        <v>1402</v>
      </c>
    </row>
    <row r="72" spans="1:12" x14ac:dyDescent="0.2">
      <c r="A72" t="s">
        <v>9186</v>
      </c>
      <c r="B72" t="s">
        <v>9170</v>
      </c>
      <c r="D72" t="s">
        <v>10012</v>
      </c>
      <c r="E72" t="s">
        <v>1402</v>
      </c>
      <c r="H72" t="s">
        <v>2136</v>
      </c>
      <c r="I72" t="s">
        <v>2120</v>
      </c>
      <c r="J72">
        <v>4.5</v>
      </c>
      <c r="K72" t="s">
        <v>10110</v>
      </c>
      <c r="L72" t="s">
        <v>1402</v>
      </c>
    </row>
    <row r="73" spans="1:12" x14ac:dyDescent="0.2">
      <c r="A73" t="s">
        <v>9411</v>
      </c>
      <c r="B73" t="s">
        <v>9392</v>
      </c>
      <c r="D73" t="s">
        <v>9427</v>
      </c>
      <c r="E73" t="s">
        <v>1402</v>
      </c>
      <c r="H73" t="s">
        <v>1471</v>
      </c>
      <c r="I73" t="s">
        <v>1414</v>
      </c>
      <c r="J73">
        <v>6.6</v>
      </c>
      <c r="K73" t="s">
        <v>9941</v>
      </c>
      <c r="L73" t="s">
        <v>1402</v>
      </c>
    </row>
    <row r="74" spans="1:12" x14ac:dyDescent="0.2">
      <c r="A74" t="s">
        <v>2200</v>
      </c>
      <c r="B74" t="s">
        <v>2184</v>
      </c>
      <c r="D74" t="s">
        <v>9996</v>
      </c>
      <c r="E74" t="s">
        <v>1402</v>
      </c>
      <c r="H74" t="s">
        <v>9192</v>
      </c>
      <c r="I74" t="s">
        <v>9176</v>
      </c>
      <c r="K74" t="s">
        <v>10018</v>
      </c>
      <c r="L74" t="s">
        <v>1402</v>
      </c>
    </row>
    <row r="75" spans="1:12" x14ac:dyDescent="0.2">
      <c r="A75" t="s">
        <v>1475</v>
      </c>
      <c r="B75" t="s">
        <v>1417</v>
      </c>
      <c r="C75">
        <v>31.5</v>
      </c>
      <c r="D75" t="s">
        <v>9945</v>
      </c>
      <c r="E75" t="s">
        <v>1403</v>
      </c>
      <c r="H75" t="s">
        <v>9417</v>
      </c>
      <c r="I75" t="s">
        <v>9398</v>
      </c>
      <c r="K75" t="s">
        <v>9433</v>
      </c>
      <c r="L75" t="s">
        <v>1402</v>
      </c>
    </row>
    <row r="76" spans="1:12" x14ac:dyDescent="0.2">
      <c r="A76" t="s">
        <v>1476</v>
      </c>
      <c r="B76" t="s">
        <v>1547</v>
      </c>
      <c r="C76">
        <v>37.299999999999997</v>
      </c>
      <c r="D76" t="s">
        <v>9946</v>
      </c>
      <c r="E76" t="s">
        <v>1403</v>
      </c>
      <c r="H76" t="s">
        <v>2206</v>
      </c>
      <c r="I76" t="s">
        <v>2190</v>
      </c>
      <c r="K76" t="s">
        <v>10002</v>
      </c>
      <c r="L76" t="s">
        <v>1402</v>
      </c>
    </row>
    <row r="77" spans="1:12" x14ac:dyDescent="0.2">
      <c r="A77" t="s">
        <v>1809</v>
      </c>
      <c r="B77" t="s">
        <v>1792</v>
      </c>
      <c r="C77">
        <v>21.7</v>
      </c>
      <c r="D77" t="s">
        <v>9973</v>
      </c>
      <c r="E77" t="s">
        <v>1403</v>
      </c>
      <c r="H77" t="s">
        <v>1472</v>
      </c>
      <c r="I77" t="s">
        <v>1415</v>
      </c>
      <c r="J77" t="s">
        <v>1440</v>
      </c>
      <c r="K77" t="s">
        <v>9942</v>
      </c>
      <c r="L77" t="s">
        <v>1402</v>
      </c>
    </row>
    <row r="78" spans="1:12" x14ac:dyDescent="0.2">
      <c r="A78" t="s">
        <v>1477</v>
      </c>
      <c r="B78" t="s">
        <v>1418</v>
      </c>
      <c r="C78">
        <v>35.5</v>
      </c>
      <c r="D78" t="s">
        <v>9947</v>
      </c>
      <c r="E78" t="s">
        <v>1403</v>
      </c>
      <c r="H78" t="s">
        <v>1473</v>
      </c>
      <c r="I78" t="s">
        <v>1546</v>
      </c>
      <c r="J78" t="s">
        <v>1577</v>
      </c>
      <c r="K78" t="s">
        <v>9943</v>
      </c>
      <c r="L78" t="s">
        <v>1402</v>
      </c>
    </row>
    <row r="79" spans="1:12" x14ac:dyDescent="0.2">
      <c r="A79" t="s">
        <v>9196</v>
      </c>
      <c r="B79" t="s">
        <v>9180</v>
      </c>
      <c r="D79" t="s">
        <v>10022</v>
      </c>
      <c r="E79" t="s">
        <v>1403</v>
      </c>
      <c r="H79" t="s">
        <v>1808</v>
      </c>
      <c r="I79" t="s">
        <v>1791</v>
      </c>
      <c r="J79" t="s">
        <v>1819</v>
      </c>
      <c r="K79" t="s">
        <v>9972</v>
      </c>
      <c r="L79" t="s">
        <v>1402</v>
      </c>
    </row>
    <row r="80" spans="1:12" x14ac:dyDescent="0.2">
      <c r="A80" t="s">
        <v>9421</v>
      </c>
      <c r="B80" t="s">
        <v>9402</v>
      </c>
      <c r="D80" t="s">
        <v>9437</v>
      </c>
      <c r="E80" t="s">
        <v>1403</v>
      </c>
      <c r="H80" t="s">
        <v>2137</v>
      </c>
      <c r="I80" t="s">
        <v>2121</v>
      </c>
      <c r="J80" t="s">
        <v>2147</v>
      </c>
      <c r="K80" t="s">
        <v>10111</v>
      </c>
      <c r="L80" t="s">
        <v>1402</v>
      </c>
    </row>
    <row r="81" spans="1:12" x14ac:dyDescent="0.2">
      <c r="A81" t="s">
        <v>2210</v>
      </c>
      <c r="B81" t="s">
        <v>2194</v>
      </c>
      <c r="D81" t="s">
        <v>10006</v>
      </c>
      <c r="E81" t="s">
        <v>1403</v>
      </c>
      <c r="H81" t="s">
        <v>1474</v>
      </c>
      <c r="I81" t="s">
        <v>1416</v>
      </c>
      <c r="J81" t="s">
        <v>1441</v>
      </c>
      <c r="K81" t="s">
        <v>9944</v>
      </c>
      <c r="L81" t="s">
        <v>1402</v>
      </c>
    </row>
    <row r="82" spans="1:12" x14ac:dyDescent="0.2">
      <c r="A82" t="s">
        <v>1478</v>
      </c>
      <c r="B82" t="s">
        <v>1419</v>
      </c>
      <c r="C82">
        <v>15.3</v>
      </c>
      <c r="D82" t="s">
        <v>9948</v>
      </c>
      <c r="E82" t="s">
        <v>1404</v>
      </c>
      <c r="H82" t="s">
        <v>9186</v>
      </c>
      <c r="I82" t="s">
        <v>9170</v>
      </c>
      <c r="K82" t="s">
        <v>10012</v>
      </c>
      <c r="L82" t="s">
        <v>1402</v>
      </c>
    </row>
    <row r="83" spans="1:12" x14ac:dyDescent="0.2">
      <c r="A83" t="s">
        <v>1479</v>
      </c>
      <c r="B83" t="s">
        <v>1548</v>
      </c>
      <c r="C83">
        <v>6.6</v>
      </c>
      <c r="D83" t="s">
        <v>9949</v>
      </c>
      <c r="E83" t="s">
        <v>1404</v>
      </c>
      <c r="H83" t="s">
        <v>9411</v>
      </c>
      <c r="I83" t="s">
        <v>9392</v>
      </c>
      <c r="K83" t="s">
        <v>9427</v>
      </c>
      <c r="L83" t="s">
        <v>1402</v>
      </c>
    </row>
    <row r="84" spans="1:12" x14ac:dyDescent="0.2">
      <c r="A84" t="s">
        <v>1810</v>
      </c>
      <c r="B84" t="s">
        <v>1793</v>
      </c>
      <c r="C84">
        <v>1.2</v>
      </c>
      <c r="D84" t="s">
        <v>9974</v>
      </c>
      <c r="E84" t="s">
        <v>1404</v>
      </c>
      <c r="H84" t="s">
        <v>2200</v>
      </c>
      <c r="I84" t="s">
        <v>2184</v>
      </c>
      <c r="K84" t="s">
        <v>9996</v>
      </c>
      <c r="L84" t="s">
        <v>1402</v>
      </c>
    </row>
    <row r="85" spans="1:12" x14ac:dyDescent="0.2">
      <c r="A85" t="s">
        <v>1480</v>
      </c>
      <c r="B85" t="s">
        <v>1420</v>
      </c>
      <c r="C85">
        <v>1.7</v>
      </c>
      <c r="D85" t="s">
        <v>9950</v>
      </c>
      <c r="E85" t="s">
        <v>1404</v>
      </c>
      <c r="H85" t="s">
        <v>1475</v>
      </c>
      <c r="I85" t="s">
        <v>1417</v>
      </c>
      <c r="J85">
        <v>31.5</v>
      </c>
      <c r="K85" t="s">
        <v>9945</v>
      </c>
      <c r="L85" t="s">
        <v>1403</v>
      </c>
    </row>
    <row r="86" spans="1:12" x14ac:dyDescent="0.2">
      <c r="A86" t="s">
        <v>9193</v>
      </c>
      <c r="B86" t="s">
        <v>9177</v>
      </c>
      <c r="D86" t="s">
        <v>10019</v>
      </c>
      <c r="E86" t="s">
        <v>1404</v>
      </c>
      <c r="H86" t="s">
        <v>1476</v>
      </c>
      <c r="I86" t="s">
        <v>1547</v>
      </c>
      <c r="J86">
        <v>37.299999999999997</v>
      </c>
      <c r="K86" t="s">
        <v>9946</v>
      </c>
      <c r="L86" t="s">
        <v>1403</v>
      </c>
    </row>
    <row r="87" spans="1:12" x14ac:dyDescent="0.2">
      <c r="A87" t="s">
        <v>9418</v>
      </c>
      <c r="B87" t="s">
        <v>9399</v>
      </c>
      <c r="D87" t="s">
        <v>9434</v>
      </c>
      <c r="E87" t="s">
        <v>1404</v>
      </c>
      <c r="H87" t="s">
        <v>1809</v>
      </c>
      <c r="I87" t="s">
        <v>1792</v>
      </c>
      <c r="J87">
        <v>21.7</v>
      </c>
      <c r="K87" t="s">
        <v>9973</v>
      </c>
      <c r="L87" t="s">
        <v>1403</v>
      </c>
    </row>
    <row r="88" spans="1:12" x14ac:dyDescent="0.2">
      <c r="A88" t="s">
        <v>2207</v>
      </c>
      <c r="B88" t="s">
        <v>2191</v>
      </c>
      <c r="D88" t="s">
        <v>10003</v>
      </c>
      <c r="E88" t="s">
        <v>1404</v>
      </c>
      <c r="H88" t="s">
        <v>2138</v>
      </c>
      <c r="I88" t="s">
        <v>2122</v>
      </c>
      <c r="J88">
        <v>26.1</v>
      </c>
      <c r="K88" t="s">
        <v>10112</v>
      </c>
      <c r="L88" t="s">
        <v>1403</v>
      </c>
    </row>
    <row r="89" spans="1:12" x14ac:dyDescent="0.2">
      <c r="A89" t="s">
        <v>2128</v>
      </c>
      <c r="B89" t="s">
        <v>2112</v>
      </c>
      <c r="C89">
        <v>290</v>
      </c>
      <c r="D89" s="63" t="s">
        <v>9979</v>
      </c>
      <c r="E89" t="s">
        <v>1405</v>
      </c>
      <c r="F89" t="s">
        <v>1429</v>
      </c>
      <c r="H89" t="s">
        <v>1477</v>
      </c>
      <c r="I89" t="s">
        <v>1418</v>
      </c>
      <c r="J89">
        <v>35.5</v>
      </c>
      <c r="K89" t="s">
        <v>9947</v>
      </c>
      <c r="L89" t="s">
        <v>1403</v>
      </c>
    </row>
    <row r="90" spans="1:12" x14ac:dyDescent="0.2">
      <c r="A90" t="s">
        <v>2129</v>
      </c>
      <c r="B90" t="s">
        <v>2113</v>
      </c>
      <c r="C90" t="s">
        <v>1575</v>
      </c>
      <c r="D90" s="63" t="s">
        <v>9980</v>
      </c>
      <c r="E90" t="s">
        <v>1405</v>
      </c>
      <c r="F90" t="s">
        <v>1429</v>
      </c>
      <c r="H90" t="s">
        <v>9196</v>
      </c>
      <c r="I90" t="s">
        <v>9180</v>
      </c>
      <c r="K90" t="s">
        <v>10022</v>
      </c>
      <c r="L90" t="s">
        <v>1403</v>
      </c>
    </row>
    <row r="91" spans="1:12" x14ac:dyDescent="0.2">
      <c r="A91" t="s">
        <v>2130</v>
      </c>
      <c r="B91" t="s">
        <v>2114</v>
      </c>
      <c r="D91" s="63" t="s">
        <v>9981</v>
      </c>
      <c r="E91" t="s">
        <v>1405</v>
      </c>
      <c r="F91" t="s">
        <v>1429</v>
      </c>
      <c r="H91" t="s">
        <v>9421</v>
      </c>
      <c r="I91" t="s">
        <v>9402</v>
      </c>
      <c r="K91" t="s">
        <v>9437</v>
      </c>
      <c r="L91" t="s">
        <v>1403</v>
      </c>
    </row>
    <row r="92" spans="1:12" x14ac:dyDescent="0.2">
      <c r="A92" t="s">
        <v>2131</v>
      </c>
      <c r="B92" t="s">
        <v>2115</v>
      </c>
      <c r="C92" t="s">
        <v>2144</v>
      </c>
      <c r="D92" s="63" t="s">
        <v>9982</v>
      </c>
      <c r="E92" t="s">
        <v>1405</v>
      </c>
      <c r="F92" t="s">
        <v>1429</v>
      </c>
      <c r="H92" t="s">
        <v>2210</v>
      </c>
      <c r="I92" t="s">
        <v>2194</v>
      </c>
      <c r="K92" t="s">
        <v>10006</v>
      </c>
      <c r="L92" t="s">
        <v>1403</v>
      </c>
    </row>
    <row r="93" spans="1:12" x14ac:dyDescent="0.2">
      <c r="A93" t="s">
        <v>2132</v>
      </c>
      <c r="B93" t="s">
        <v>2117</v>
      </c>
      <c r="C93">
        <v>60.6</v>
      </c>
      <c r="D93" s="63" t="s">
        <v>9983</v>
      </c>
      <c r="E93" t="s">
        <v>1405</v>
      </c>
      <c r="F93" t="s">
        <v>1397</v>
      </c>
      <c r="H93" t="s">
        <v>1478</v>
      </c>
      <c r="I93" t="s">
        <v>1419</v>
      </c>
      <c r="J93">
        <v>15.3</v>
      </c>
      <c r="K93" t="s">
        <v>9948</v>
      </c>
      <c r="L93" t="s">
        <v>1404</v>
      </c>
    </row>
    <row r="94" spans="1:12" x14ac:dyDescent="0.2">
      <c r="A94" t="s">
        <v>2133</v>
      </c>
      <c r="B94" t="s">
        <v>2116</v>
      </c>
      <c r="C94" t="s">
        <v>2145</v>
      </c>
      <c r="D94" s="63" t="s">
        <v>9984</v>
      </c>
      <c r="E94" t="s">
        <v>1405</v>
      </c>
      <c r="F94" t="s">
        <v>1429</v>
      </c>
      <c r="H94" t="s">
        <v>1479</v>
      </c>
      <c r="I94" t="s">
        <v>1548</v>
      </c>
      <c r="J94">
        <v>6.6</v>
      </c>
      <c r="K94" t="s">
        <v>9949</v>
      </c>
      <c r="L94" t="s">
        <v>1404</v>
      </c>
    </row>
    <row r="95" spans="1:12" x14ac:dyDescent="0.2">
      <c r="A95" t="s">
        <v>2134</v>
      </c>
      <c r="B95" t="s">
        <v>2118</v>
      </c>
      <c r="C95">
        <v>21</v>
      </c>
      <c r="D95" s="63" t="s">
        <v>9985</v>
      </c>
      <c r="E95" t="s">
        <v>1405</v>
      </c>
      <c r="F95" t="s">
        <v>1400</v>
      </c>
      <c r="H95" t="s">
        <v>1810</v>
      </c>
      <c r="I95" t="s">
        <v>1793</v>
      </c>
      <c r="J95">
        <v>1.2</v>
      </c>
      <c r="K95" t="s">
        <v>9974</v>
      </c>
      <c r="L95" t="s">
        <v>1404</v>
      </c>
    </row>
    <row r="96" spans="1:12" x14ac:dyDescent="0.2">
      <c r="A96" t="s">
        <v>2135</v>
      </c>
      <c r="B96" t="s">
        <v>2119</v>
      </c>
      <c r="C96" t="s">
        <v>2146</v>
      </c>
      <c r="D96" s="63" t="s">
        <v>9986</v>
      </c>
      <c r="E96" t="s">
        <v>1405</v>
      </c>
      <c r="F96" t="s">
        <v>1401</v>
      </c>
      <c r="H96" t="s">
        <v>2139</v>
      </c>
      <c r="I96" t="s">
        <v>2123</v>
      </c>
      <c r="J96">
        <v>1.9</v>
      </c>
      <c r="K96" t="s">
        <v>10113</v>
      </c>
      <c r="L96" t="s">
        <v>1404</v>
      </c>
    </row>
    <row r="97" spans="1:12" x14ac:dyDescent="0.2">
      <c r="A97" t="s">
        <v>2136</v>
      </c>
      <c r="B97" t="s">
        <v>2120</v>
      </c>
      <c r="C97">
        <v>4.5</v>
      </c>
      <c r="D97" s="63" t="s">
        <v>9987</v>
      </c>
      <c r="E97" t="s">
        <v>1405</v>
      </c>
      <c r="F97" t="s">
        <v>1402</v>
      </c>
      <c r="H97" t="s">
        <v>1480</v>
      </c>
      <c r="I97" t="s">
        <v>1420</v>
      </c>
      <c r="J97">
        <v>1.7</v>
      </c>
      <c r="K97" t="s">
        <v>9950</v>
      </c>
      <c r="L97" t="s">
        <v>1404</v>
      </c>
    </row>
    <row r="98" spans="1:12" x14ac:dyDescent="0.2">
      <c r="A98" t="s">
        <v>2137</v>
      </c>
      <c r="B98" t="s">
        <v>2121</v>
      </c>
      <c r="C98" t="s">
        <v>2147</v>
      </c>
      <c r="D98" s="63" t="s">
        <v>9988</v>
      </c>
      <c r="E98" t="s">
        <v>1405</v>
      </c>
      <c r="F98" t="s">
        <v>1402</v>
      </c>
      <c r="H98" t="s">
        <v>9193</v>
      </c>
      <c r="I98" t="s">
        <v>9177</v>
      </c>
      <c r="K98" t="s">
        <v>10019</v>
      </c>
      <c r="L98" t="s">
        <v>1404</v>
      </c>
    </row>
    <row r="99" spans="1:12" x14ac:dyDescent="0.2">
      <c r="A99" t="s">
        <v>2138</v>
      </c>
      <c r="B99" t="s">
        <v>2122</v>
      </c>
      <c r="C99">
        <v>26.1</v>
      </c>
      <c r="D99" s="63" t="s">
        <v>9989</v>
      </c>
      <c r="E99" t="s">
        <v>1405</v>
      </c>
      <c r="F99" t="s">
        <v>1403</v>
      </c>
      <c r="H99" t="s">
        <v>9418</v>
      </c>
      <c r="I99" t="s">
        <v>9399</v>
      </c>
      <c r="K99" t="s">
        <v>9434</v>
      </c>
      <c r="L99" t="s">
        <v>1404</v>
      </c>
    </row>
    <row r="100" spans="1:12" x14ac:dyDescent="0.2">
      <c r="A100" t="s">
        <v>2139</v>
      </c>
      <c r="B100" t="s">
        <v>2123</v>
      </c>
      <c r="C100">
        <v>1.9</v>
      </c>
      <c r="D100" s="63" t="s">
        <v>9990</v>
      </c>
      <c r="E100" t="s">
        <v>1405</v>
      </c>
      <c r="F100" t="s">
        <v>1404</v>
      </c>
      <c r="H100" t="s">
        <v>2207</v>
      </c>
      <c r="I100" t="s">
        <v>2191</v>
      </c>
      <c r="K100" t="s">
        <v>10003</v>
      </c>
      <c r="L100" t="s">
        <v>1404</v>
      </c>
    </row>
    <row r="101" spans="1:12" x14ac:dyDescent="0.2">
      <c r="A101" t="s">
        <v>1481</v>
      </c>
      <c r="B101" t="s">
        <v>1549</v>
      </c>
      <c r="C101">
        <v>15.2</v>
      </c>
      <c r="D101" t="s">
        <v>9951</v>
      </c>
      <c r="E101" t="s">
        <v>1405</v>
      </c>
      <c r="H101" t="s">
        <v>1481</v>
      </c>
      <c r="I101" t="s">
        <v>1549</v>
      </c>
      <c r="J101">
        <v>15.2</v>
      </c>
      <c r="K101" t="s">
        <v>9951</v>
      </c>
      <c r="L101" t="s">
        <v>1405</v>
      </c>
    </row>
    <row r="102" spans="1:12" x14ac:dyDescent="0.2">
      <c r="A102" t="s">
        <v>1811</v>
      </c>
      <c r="B102" t="s">
        <v>1794</v>
      </c>
      <c r="C102">
        <v>16.600000000000001</v>
      </c>
      <c r="D102" t="s">
        <v>9975</v>
      </c>
      <c r="E102" t="s">
        <v>1405</v>
      </c>
      <c r="H102" t="s">
        <v>1811</v>
      </c>
      <c r="I102" t="s">
        <v>1794</v>
      </c>
      <c r="J102">
        <v>16.600000000000001</v>
      </c>
      <c r="K102" t="s">
        <v>9975</v>
      </c>
      <c r="L102" t="s">
        <v>1405</v>
      </c>
    </row>
    <row r="103" spans="1:12" x14ac:dyDescent="0.2">
      <c r="A103" t="s">
        <v>2140</v>
      </c>
      <c r="B103" t="s">
        <v>2124</v>
      </c>
      <c r="C103">
        <v>18.2</v>
      </c>
      <c r="D103" t="s">
        <v>9991</v>
      </c>
      <c r="E103" t="s">
        <v>1405</v>
      </c>
      <c r="H103" t="s">
        <v>2140</v>
      </c>
      <c r="I103" t="s">
        <v>2124</v>
      </c>
      <c r="J103">
        <v>18.2</v>
      </c>
      <c r="K103" t="s">
        <v>9991</v>
      </c>
      <c r="L103" t="s">
        <v>1405</v>
      </c>
    </row>
    <row r="104" spans="1:12" x14ac:dyDescent="0.2">
      <c r="A104" t="s">
        <v>1482</v>
      </c>
      <c r="B104" t="s">
        <v>1421</v>
      </c>
      <c r="C104">
        <v>16.5</v>
      </c>
      <c r="D104" t="s">
        <v>9952</v>
      </c>
      <c r="E104" t="s">
        <v>1405</v>
      </c>
      <c r="H104" t="s">
        <v>1482</v>
      </c>
      <c r="I104" t="s">
        <v>1421</v>
      </c>
      <c r="J104">
        <v>16.5</v>
      </c>
      <c r="K104" t="s">
        <v>9952</v>
      </c>
      <c r="L104" t="s">
        <v>1405</v>
      </c>
    </row>
    <row r="105" spans="1:12" x14ac:dyDescent="0.2">
      <c r="A105" t="s">
        <v>9194</v>
      </c>
      <c r="B105" t="s">
        <v>9178</v>
      </c>
      <c r="D105" t="s">
        <v>10020</v>
      </c>
      <c r="E105" t="s">
        <v>1405</v>
      </c>
      <c r="H105" t="s">
        <v>9194</v>
      </c>
      <c r="I105" t="s">
        <v>9178</v>
      </c>
      <c r="K105" t="s">
        <v>10020</v>
      </c>
      <c r="L105" t="s">
        <v>1405</v>
      </c>
    </row>
    <row r="106" spans="1:12" x14ac:dyDescent="0.2">
      <c r="A106" t="s">
        <v>9419</v>
      </c>
      <c r="B106" t="s">
        <v>9400</v>
      </c>
      <c r="D106" t="s">
        <v>9435</v>
      </c>
      <c r="E106" t="s">
        <v>1405</v>
      </c>
      <c r="H106" t="s">
        <v>9419</v>
      </c>
      <c r="I106" t="s">
        <v>9400</v>
      </c>
      <c r="K106" t="s">
        <v>9435</v>
      </c>
      <c r="L106" t="s">
        <v>1405</v>
      </c>
    </row>
    <row r="107" spans="1:12" x14ac:dyDescent="0.2">
      <c r="A107" t="s">
        <v>2208</v>
      </c>
      <c r="B107" t="s">
        <v>2192</v>
      </c>
      <c r="D107" t="s">
        <v>10004</v>
      </c>
      <c r="E107" t="s">
        <v>1405</v>
      </c>
      <c r="H107" t="s">
        <v>2208</v>
      </c>
      <c r="I107" t="s">
        <v>2192</v>
      </c>
      <c r="K107" t="s">
        <v>10004</v>
      </c>
      <c r="L107" t="s">
        <v>1405</v>
      </c>
    </row>
    <row r="108" spans="1:12" x14ac:dyDescent="0.2">
      <c r="A108" t="s">
        <v>1483</v>
      </c>
      <c r="B108" t="s">
        <v>1422</v>
      </c>
      <c r="C108" t="s">
        <v>1442</v>
      </c>
      <c r="D108" t="s">
        <v>9953</v>
      </c>
      <c r="E108" t="s">
        <v>1405</v>
      </c>
      <c r="H108" t="s">
        <v>1483</v>
      </c>
      <c r="I108" t="s">
        <v>1422</v>
      </c>
      <c r="J108" t="s">
        <v>1442</v>
      </c>
      <c r="K108" t="s">
        <v>9953</v>
      </c>
      <c r="L108" t="s">
        <v>1405</v>
      </c>
    </row>
    <row r="109" spans="1:12" x14ac:dyDescent="0.2">
      <c r="A109" t="s">
        <v>1484</v>
      </c>
      <c r="B109" t="s">
        <v>1423</v>
      </c>
      <c r="C109">
        <v>36.299999999999997</v>
      </c>
      <c r="D109" t="s">
        <v>9954</v>
      </c>
      <c r="E109" t="s">
        <v>1405</v>
      </c>
      <c r="H109" t="s">
        <v>1484</v>
      </c>
      <c r="I109" t="s">
        <v>1423</v>
      </c>
      <c r="J109">
        <v>36.299999999999997</v>
      </c>
      <c r="K109" t="s">
        <v>9954</v>
      </c>
      <c r="L109" t="s">
        <v>1405</v>
      </c>
    </row>
    <row r="110" spans="1:12" x14ac:dyDescent="0.2">
      <c r="A110" t="s">
        <v>1485</v>
      </c>
      <c r="B110" t="s">
        <v>1550</v>
      </c>
      <c r="C110">
        <v>58.9</v>
      </c>
      <c r="D110" t="s">
        <v>9955</v>
      </c>
      <c r="E110" t="s">
        <v>1405</v>
      </c>
      <c r="H110" t="s">
        <v>1485</v>
      </c>
      <c r="I110" t="s">
        <v>1550</v>
      </c>
      <c r="J110">
        <v>58.9</v>
      </c>
      <c r="K110" t="s">
        <v>9955</v>
      </c>
      <c r="L110" t="s">
        <v>1405</v>
      </c>
    </row>
    <row r="111" spans="1:12" x14ac:dyDescent="0.2">
      <c r="A111" t="s">
        <v>1812</v>
      </c>
      <c r="B111" t="s">
        <v>1795</v>
      </c>
      <c r="C111">
        <v>47.8</v>
      </c>
      <c r="D111" t="s">
        <v>9976</v>
      </c>
      <c r="E111" t="s">
        <v>1405</v>
      </c>
      <c r="H111" t="s">
        <v>1812</v>
      </c>
      <c r="I111" t="s">
        <v>1795</v>
      </c>
      <c r="J111">
        <v>47.8</v>
      </c>
      <c r="K111" t="s">
        <v>9976</v>
      </c>
      <c r="L111" t="s">
        <v>1405</v>
      </c>
    </row>
    <row r="112" spans="1:12" x14ac:dyDescent="0.2">
      <c r="A112" t="s">
        <v>2141</v>
      </c>
      <c r="B112" t="s">
        <v>2125</v>
      </c>
      <c r="C112">
        <v>43.7</v>
      </c>
      <c r="D112" t="s">
        <v>9992</v>
      </c>
      <c r="E112" t="s">
        <v>1405</v>
      </c>
      <c r="H112" t="s">
        <v>2141</v>
      </c>
      <c r="I112" t="s">
        <v>2125</v>
      </c>
      <c r="J112">
        <v>43.7</v>
      </c>
      <c r="K112" t="s">
        <v>9992</v>
      </c>
      <c r="L112" t="s">
        <v>1405</v>
      </c>
    </row>
    <row r="113" spans="1:12" x14ac:dyDescent="0.2">
      <c r="A113" t="s">
        <v>1486</v>
      </c>
      <c r="B113" t="s">
        <v>1424</v>
      </c>
      <c r="C113">
        <v>59.9</v>
      </c>
      <c r="D113" t="s">
        <v>9956</v>
      </c>
      <c r="E113" t="s">
        <v>1405</v>
      </c>
      <c r="H113" t="s">
        <v>1486</v>
      </c>
      <c r="I113" t="s">
        <v>1424</v>
      </c>
      <c r="J113">
        <v>59.9</v>
      </c>
      <c r="K113" t="s">
        <v>9956</v>
      </c>
      <c r="L113" t="s">
        <v>1405</v>
      </c>
    </row>
    <row r="114" spans="1:12" x14ac:dyDescent="0.2">
      <c r="A114" t="s">
        <v>9198</v>
      </c>
      <c r="B114" t="s">
        <v>9182</v>
      </c>
      <c r="D114" t="s">
        <v>10024</v>
      </c>
      <c r="E114" t="s">
        <v>1405</v>
      </c>
      <c r="H114" t="s">
        <v>9198</v>
      </c>
      <c r="I114" t="s">
        <v>9182</v>
      </c>
      <c r="K114" t="s">
        <v>10024</v>
      </c>
      <c r="L114" t="s">
        <v>1405</v>
      </c>
    </row>
    <row r="115" spans="1:12" x14ac:dyDescent="0.2">
      <c r="A115" t="s">
        <v>9423</v>
      </c>
      <c r="B115" t="s">
        <v>9404</v>
      </c>
      <c r="D115" t="s">
        <v>9439</v>
      </c>
      <c r="E115" t="s">
        <v>1405</v>
      </c>
      <c r="H115" t="s">
        <v>9423</v>
      </c>
      <c r="I115" t="s">
        <v>9404</v>
      </c>
      <c r="K115" t="s">
        <v>9439</v>
      </c>
      <c r="L115" t="s">
        <v>1405</v>
      </c>
    </row>
    <row r="116" spans="1:12" x14ac:dyDescent="0.2">
      <c r="A116" t="s">
        <v>2212</v>
      </c>
      <c r="B116" t="s">
        <v>2196</v>
      </c>
      <c r="D116" t="s">
        <v>10008</v>
      </c>
      <c r="E116" t="s">
        <v>1405</v>
      </c>
      <c r="H116" t="s">
        <v>2212</v>
      </c>
      <c r="I116" t="s">
        <v>2196</v>
      </c>
      <c r="K116" t="s">
        <v>10008</v>
      </c>
      <c r="L116" t="s">
        <v>1405</v>
      </c>
    </row>
    <row r="117" spans="1:12" x14ac:dyDescent="0.2">
      <c r="A117" t="s">
        <v>1487</v>
      </c>
      <c r="B117" t="s">
        <v>1425</v>
      </c>
      <c r="C117">
        <v>1.2</v>
      </c>
      <c r="D117" t="s">
        <v>9957</v>
      </c>
      <c r="E117" t="s">
        <v>1405</v>
      </c>
      <c r="H117" t="s">
        <v>1487</v>
      </c>
      <c r="I117" t="s">
        <v>1425</v>
      </c>
      <c r="J117">
        <v>1.2</v>
      </c>
      <c r="K117" t="s">
        <v>9957</v>
      </c>
      <c r="L117" t="s">
        <v>1405</v>
      </c>
    </row>
    <row r="118" spans="1:12" x14ac:dyDescent="0.2">
      <c r="A118" t="s">
        <v>1488</v>
      </c>
      <c r="B118" t="s">
        <v>1551</v>
      </c>
      <c r="C118">
        <v>2.2000000000000002</v>
      </c>
      <c r="D118" t="s">
        <v>9958</v>
      </c>
      <c r="E118" t="s">
        <v>1405</v>
      </c>
      <c r="H118" t="s">
        <v>1488</v>
      </c>
      <c r="I118" t="s">
        <v>1551</v>
      </c>
      <c r="J118">
        <v>2.2000000000000002</v>
      </c>
      <c r="K118" t="s">
        <v>9958</v>
      </c>
      <c r="L118" t="s">
        <v>1405</v>
      </c>
    </row>
    <row r="119" spans="1:12" x14ac:dyDescent="0.2">
      <c r="A119" t="s">
        <v>1813</v>
      </c>
      <c r="B119" t="s">
        <v>1796</v>
      </c>
      <c r="C119">
        <v>1.2</v>
      </c>
      <c r="D119" t="s">
        <v>9977</v>
      </c>
      <c r="E119" t="s">
        <v>1405</v>
      </c>
      <c r="H119" t="s">
        <v>1813</v>
      </c>
      <c r="I119" t="s">
        <v>1796</v>
      </c>
      <c r="J119">
        <v>1.2</v>
      </c>
      <c r="K119" t="s">
        <v>9977</v>
      </c>
      <c r="L119" t="s">
        <v>1405</v>
      </c>
    </row>
    <row r="120" spans="1:12" x14ac:dyDescent="0.2">
      <c r="A120" t="s">
        <v>2142</v>
      </c>
      <c r="B120" t="s">
        <v>2126</v>
      </c>
      <c r="C120">
        <v>5.6</v>
      </c>
      <c r="D120" t="s">
        <v>9993</v>
      </c>
      <c r="E120" t="s">
        <v>1405</v>
      </c>
      <c r="H120" t="s">
        <v>2142</v>
      </c>
      <c r="I120" t="s">
        <v>2126</v>
      </c>
      <c r="J120">
        <v>5.6</v>
      </c>
      <c r="K120" t="s">
        <v>9993</v>
      </c>
      <c r="L120" t="s">
        <v>1405</v>
      </c>
    </row>
    <row r="121" spans="1:12" x14ac:dyDescent="0.2">
      <c r="A121" t="s">
        <v>1489</v>
      </c>
      <c r="B121" t="s">
        <v>1426</v>
      </c>
      <c r="C121">
        <v>2.5</v>
      </c>
      <c r="D121" t="s">
        <v>9959</v>
      </c>
      <c r="E121" t="s">
        <v>1405</v>
      </c>
      <c r="H121" t="s">
        <v>1489</v>
      </c>
      <c r="I121" t="s">
        <v>1426</v>
      </c>
      <c r="J121">
        <v>2.5</v>
      </c>
      <c r="K121" t="s">
        <v>9959</v>
      </c>
      <c r="L121" t="s">
        <v>1405</v>
      </c>
    </row>
    <row r="122" spans="1:12" x14ac:dyDescent="0.2">
      <c r="A122" t="s">
        <v>9191</v>
      </c>
      <c r="B122" t="s">
        <v>9175</v>
      </c>
      <c r="D122" t="s">
        <v>10017</v>
      </c>
      <c r="E122" t="s">
        <v>1405</v>
      </c>
      <c r="H122" t="s">
        <v>9191</v>
      </c>
      <c r="I122" t="s">
        <v>9175</v>
      </c>
      <c r="K122" t="s">
        <v>10017</v>
      </c>
      <c r="L122" t="s">
        <v>1405</v>
      </c>
    </row>
    <row r="123" spans="1:12" x14ac:dyDescent="0.2">
      <c r="A123" t="s">
        <v>9416</v>
      </c>
      <c r="B123" t="s">
        <v>9397</v>
      </c>
      <c r="D123" t="s">
        <v>9432</v>
      </c>
      <c r="E123" t="s">
        <v>1405</v>
      </c>
      <c r="H123" t="s">
        <v>9416</v>
      </c>
      <c r="I123" t="s">
        <v>9397</v>
      </c>
      <c r="K123" t="s">
        <v>9432</v>
      </c>
      <c r="L123" t="s">
        <v>1405</v>
      </c>
    </row>
    <row r="124" spans="1:12" x14ac:dyDescent="0.2">
      <c r="A124" t="s">
        <v>2205</v>
      </c>
      <c r="B124" t="s">
        <v>2189</v>
      </c>
      <c r="D124" t="s">
        <v>10001</v>
      </c>
      <c r="E124" t="s">
        <v>1405</v>
      </c>
      <c r="H124" t="s">
        <v>2205</v>
      </c>
      <c r="I124" t="s">
        <v>2189</v>
      </c>
      <c r="K124" t="s">
        <v>10001</v>
      </c>
      <c r="L124" t="s">
        <v>1405</v>
      </c>
    </row>
    <row r="125" spans="1:12" x14ac:dyDescent="0.2">
      <c r="A125" t="s">
        <v>1490</v>
      </c>
      <c r="B125" t="s">
        <v>1427</v>
      </c>
      <c r="C125" t="s">
        <v>1443</v>
      </c>
      <c r="D125" t="s">
        <v>9960</v>
      </c>
      <c r="E125" t="s">
        <v>1405</v>
      </c>
      <c r="H125" t="s">
        <v>1490</v>
      </c>
      <c r="I125" t="s">
        <v>1427</v>
      </c>
      <c r="J125" t="s">
        <v>1443</v>
      </c>
      <c r="K125" t="s">
        <v>9960</v>
      </c>
      <c r="L125" t="s">
        <v>1405</v>
      </c>
    </row>
    <row r="126" spans="1:12" x14ac:dyDescent="0.2">
      <c r="A126" t="s">
        <v>1553</v>
      </c>
      <c r="B126" t="s">
        <v>1552</v>
      </c>
      <c r="C126" t="s">
        <v>1578</v>
      </c>
      <c r="D126" t="s">
        <v>9961</v>
      </c>
      <c r="E126" t="s">
        <v>1405</v>
      </c>
      <c r="H126" t="s">
        <v>1553</v>
      </c>
      <c r="I126" t="s">
        <v>1552</v>
      </c>
      <c r="J126" t="s">
        <v>1578</v>
      </c>
      <c r="K126" t="s">
        <v>9961</v>
      </c>
      <c r="L126" t="s">
        <v>1405</v>
      </c>
    </row>
    <row r="127" spans="1:12" x14ac:dyDescent="0.2">
      <c r="A127" t="s">
        <v>1814</v>
      </c>
      <c r="B127" t="s">
        <v>1797</v>
      </c>
      <c r="C127" t="s">
        <v>1821</v>
      </c>
      <c r="D127" t="s">
        <v>9978</v>
      </c>
      <c r="E127" t="s">
        <v>1405</v>
      </c>
      <c r="H127" t="s">
        <v>1814</v>
      </c>
      <c r="I127" t="s">
        <v>1797</v>
      </c>
      <c r="J127" t="s">
        <v>1821</v>
      </c>
      <c r="K127" t="s">
        <v>9978</v>
      </c>
      <c r="L127" t="s">
        <v>1405</v>
      </c>
    </row>
    <row r="128" spans="1:12" x14ac:dyDescent="0.2">
      <c r="A128" t="s">
        <v>2143</v>
      </c>
      <c r="B128" t="s">
        <v>2127</v>
      </c>
      <c r="C128" t="s">
        <v>2148</v>
      </c>
      <c r="D128" t="s">
        <v>9994</v>
      </c>
      <c r="E128" t="s">
        <v>1405</v>
      </c>
      <c r="H128" t="s">
        <v>2143</v>
      </c>
      <c r="I128" t="s">
        <v>2127</v>
      </c>
      <c r="J128" t="s">
        <v>2148</v>
      </c>
      <c r="K128" t="s">
        <v>9994</v>
      </c>
      <c r="L128" t="s">
        <v>1405</v>
      </c>
    </row>
    <row r="129" spans="1:12" x14ac:dyDescent="0.2">
      <c r="A129" t="s">
        <v>1554</v>
      </c>
      <c r="B129" t="s">
        <v>1428</v>
      </c>
      <c r="C129" t="s">
        <v>1444</v>
      </c>
      <c r="D129" t="s">
        <v>9962</v>
      </c>
      <c r="E129" t="s">
        <v>1405</v>
      </c>
      <c r="H129" t="s">
        <v>1554</v>
      </c>
      <c r="I129" t="s">
        <v>1428</v>
      </c>
      <c r="J129" t="s">
        <v>1444</v>
      </c>
      <c r="K129" t="s">
        <v>9962</v>
      </c>
      <c r="L129" t="s">
        <v>1405</v>
      </c>
    </row>
    <row r="130" spans="1:12" x14ac:dyDescent="0.2">
      <c r="A130" t="s">
        <v>9187</v>
      </c>
      <c r="B130" t="s">
        <v>9171</v>
      </c>
      <c r="D130" t="s">
        <v>10013</v>
      </c>
      <c r="E130" t="s">
        <v>1405</v>
      </c>
      <c r="H130" t="s">
        <v>9187</v>
      </c>
      <c r="I130" t="s">
        <v>9171</v>
      </c>
      <c r="K130" t="s">
        <v>10013</v>
      </c>
      <c r="L130" t="s">
        <v>1405</v>
      </c>
    </row>
    <row r="131" spans="1:12" x14ac:dyDescent="0.2">
      <c r="A131" t="s">
        <v>9412</v>
      </c>
      <c r="B131" t="s">
        <v>9393</v>
      </c>
      <c r="D131" t="s">
        <v>9428</v>
      </c>
      <c r="E131" t="s">
        <v>1405</v>
      </c>
      <c r="H131" t="s">
        <v>9412</v>
      </c>
      <c r="I131" t="s">
        <v>9393</v>
      </c>
      <c r="K131" t="s">
        <v>9428</v>
      </c>
      <c r="L131" t="s">
        <v>1405</v>
      </c>
    </row>
    <row r="132" spans="1:12" x14ac:dyDescent="0.2">
      <c r="A132" t="s">
        <v>2201</v>
      </c>
      <c r="B132" t="s">
        <v>2185</v>
      </c>
      <c r="D132" t="s">
        <v>9997</v>
      </c>
      <c r="E132" t="s">
        <v>1405</v>
      </c>
      <c r="H132" t="s">
        <v>2201</v>
      </c>
      <c r="I132" t="s">
        <v>2185</v>
      </c>
      <c r="K132" t="s">
        <v>9997</v>
      </c>
      <c r="L132" t="s">
        <v>1405</v>
      </c>
    </row>
  </sheetData>
  <sortState ref="H5:L132">
    <sortCondition ref="L5:L132"/>
    <sortCondition ref="I5:I1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37"/>
  <sheetViews>
    <sheetView tabSelected="1" topLeftCell="G67" zoomScale="80" zoomScaleNormal="80" zoomScalePageLayoutView="80" workbookViewId="0">
      <selection activeCell="H103" sqref="H103"/>
    </sheetView>
  </sheetViews>
  <sheetFormatPr baseColWidth="10" defaultColWidth="20.83203125" defaultRowHeight="16" x14ac:dyDescent="0.2"/>
  <cols>
    <col min="1" max="4" width="7.6640625" customWidth="1"/>
    <col min="5" max="5" width="14.5" customWidth="1"/>
    <col min="6" max="6" width="7.6640625" customWidth="1"/>
    <col min="8" max="8" width="70" customWidth="1"/>
    <col min="71" max="71" width="100.33203125" bestFit="1" customWidth="1"/>
    <col min="72" max="72" width="102.33203125" bestFit="1" customWidth="1"/>
  </cols>
  <sheetData>
    <row r="1" spans="1:136" x14ac:dyDescent="0.2">
      <c r="A1" s="44" t="s">
        <v>1494</v>
      </c>
      <c r="B1" s="44" t="s">
        <v>1493</v>
      </c>
      <c r="C1" s="44" t="s">
        <v>1431</v>
      </c>
      <c r="D1" s="44" t="s">
        <v>1586</v>
      </c>
      <c r="E1" s="44" t="s">
        <v>1587</v>
      </c>
      <c r="F1" s="44" t="s">
        <v>1431</v>
      </c>
    </row>
    <row r="2" spans="1:136" x14ac:dyDescent="0.2">
      <c r="A2" t="str">
        <f>'Files Inventory'!B3</f>
        <v>banking-1-26-16.txt</v>
      </c>
      <c r="B2" t="str">
        <f>VLOOKUP(A2,'Files Inventory'!B:D,3,FALSE)</f>
        <v>Bank_F001</v>
      </c>
      <c r="C2" t="str">
        <f>VLOOKUP(A2,'Files Inventory'!B:E,4,FALSE)</f>
        <v>Banks</v>
      </c>
      <c r="D2" t="str">
        <f t="shared" ref="D2:D3" si="0">CONCATENATE(B2,"_table")</f>
        <v>Bank_F001_table</v>
      </c>
      <c r="E2" t="str">
        <f t="shared" ref="E2:E3" si="1">CONCATENATE(B2,"_wc")</f>
        <v>Bank_F001_wc</v>
      </c>
      <c r="F2" t="str">
        <f t="shared" ref="F2:F62" si="2">C2</f>
        <v>Banks</v>
      </c>
      <c r="G2" t="s">
        <v>1581</v>
      </c>
      <c r="H2" s="1" t="str">
        <f>A2</f>
        <v>banking-1-26-16.txt</v>
      </c>
      <c r="I2" t="s">
        <v>1579</v>
      </c>
      <c r="J2" t="s">
        <v>1580</v>
      </c>
      <c r="K2" t="s">
        <v>1393</v>
      </c>
      <c r="L2" t="s">
        <v>1538</v>
      </c>
      <c r="M2" t="s">
        <v>1394</v>
      </c>
      <c r="N2" t="s">
        <v>1539</v>
      </c>
      <c r="O2" t="s">
        <v>1395</v>
      </c>
      <c r="P2" t="s">
        <v>1572</v>
      </c>
      <c r="Q2" t="s">
        <v>1396</v>
      </c>
      <c r="R2" t="s">
        <v>1540</v>
      </c>
      <c r="S2" t="s">
        <v>1398</v>
      </c>
      <c r="T2" t="s">
        <v>1541</v>
      </c>
      <c r="U2" t="s">
        <v>1399</v>
      </c>
      <c r="V2" t="s">
        <v>1406</v>
      </c>
      <c r="W2" t="s">
        <v>1407</v>
      </c>
      <c r="X2" t="s">
        <v>1542</v>
      </c>
      <c r="Y2" t="s">
        <v>1408</v>
      </c>
      <c r="Z2" t="s">
        <v>1409</v>
      </c>
      <c r="AA2" t="s">
        <v>1543</v>
      </c>
      <c r="AB2" t="s">
        <v>1410</v>
      </c>
      <c r="AC2" t="s">
        <v>1411</v>
      </c>
      <c r="AD2" t="s">
        <v>1544</v>
      </c>
      <c r="AE2" t="s">
        <v>1412</v>
      </c>
      <c r="AF2" t="s">
        <v>1413</v>
      </c>
      <c r="AG2" t="s">
        <v>1545</v>
      </c>
      <c r="AH2" t="s">
        <v>1414</v>
      </c>
      <c r="AI2" t="s">
        <v>1415</v>
      </c>
      <c r="AJ2" t="s">
        <v>1546</v>
      </c>
      <c r="AK2" t="s">
        <v>1416</v>
      </c>
      <c r="AL2" t="s">
        <v>1417</v>
      </c>
      <c r="AM2" t="s">
        <v>1547</v>
      </c>
      <c r="AN2" t="s">
        <v>1418</v>
      </c>
      <c r="AO2" t="s">
        <v>1419</v>
      </c>
      <c r="AP2" t="s">
        <v>1548</v>
      </c>
      <c r="AQ2" t="s">
        <v>1420</v>
      </c>
      <c r="AR2" t="s">
        <v>1549</v>
      </c>
      <c r="AS2" t="s">
        <v>1421</v>
      </c>
      <c r="AT2" t="s">
        <v>1422</v>
      </c>
      <c r="AU2" t="s">
        <v>1423</v>
      </c>
      <c r="AV2" t="s">
        <v>1550</v>
      </c>
      <c r="AW2" t="s">
        <v>1424</v>
      </c>
      <c r="AX2" t="s">
        <v>1425</v>
      </c>
      <c r="AY2" t="s">
        <v>1551</v>
      </c>
      <c r="AZ2" t="s">
        <v>1426</v>
      </c>
      <c r="BA2" t="s">
        <v>1427</v>
      </c>
      <c r="BB2" t="s">
        <v>1552</v>
      </c>
      <c r="BC2" t="s">
        <v>1428</v>
      </c>
      <c r="BD2" t="s">
        <v>1783</v>
      </c>
      <c r="BE2" t="s">
        <v>1784</v>
      </c>
      <c r="BF2" t="s">
        <v>1798</v>
      </c>
      <c r="BG2" t="s">
        <v>1785</v>
      </c>
      <c r="BH2" t="s">
        <v>1787</v>
      </c>
      <c r="BI2" t="s">
        <v>1786</v>
      </c>
      <c r="BJ2" t="s">
        <v>1788</v>
      </c>
      <c r="BK2" t="s">
        <v>1789</v>
      </c>
      <c r="BL2" t="s">
        <v>1790</v>
      </c>
      <c r="BM2" t="s">
        <v>1791</v>
      </c>
      <c r="BN2" t="s">
        <v>1792</v>
      </c>
      <c r="BO2" t="s">
        <v>1793</v>
      </c>
      <c r="BP2" t="s">
        <v>1794</v>
      </c>
      <c r="BQ2" t="s">
        <v>1795</v>
      </c>
      <c r="BR2" t="s">
        <v>1796</v>
      </c>
      <c r="BS2" t="s">
        <v>1797</v>
      </c>
      <c r="BT2" t="s">
        <v>2112</v>
      </c>
      <c r="BU2" t="s">
        <v>2113</v>
      </c>
      <c r="BV2" t="s">
        <v>2114</v>
      </c>
      <c r="BW2" t="s">
        <v>2115</v>
      </c>
      <c r="BX2" t="s">
        <v>2117</v>
      </c>
      <c r="BY2" t="s">
        <v>2116</v>
      </c>
      <c r="BZ2" t="s">
        <v>2118</v>
      </c>
      <c r="CA2" t="s">
        <v>2119</v>
      </c>
      <c r="CB2" t="s">
        <v>2120</v>
      </c>
      <c r="CC2" t="s">
        <v>2121</v>
      </c>
      <c r="CD2" t="s">
        <v>2122</v>
      </c>
      <c r="CE2" t="s">
        <v>2123</v>
      </c>
      <c r="CF2" t="s">
        <v>2124</v>
      </c>
      <c r="CG2" t="s">
        <v>2125</v>
      </c>
      <c r="CH2" t="s">
        <v>2126</v>
      </c>
      <c r="CI2" t="s">
        <v>2127</v>
      </c>
      <c r="CJ2" t="s">
        <v>2183</v>
      </c>
      <c r="CK2" t="s">
        <v>2184</v>
      </c>
      <c r="CL2" t="s">
        <v>2185</v>
      </c>
      <c r="CM2" t="s">
        <v>2186</v>
      </c>
      <c r="CN2" t="s">
        <v>2187</v>
      </c>
      <c r="CO2" t="s">
        <v>2188</v>
      </c>
      <c r="CP2" t="s">
        <v>2189</v>
      </c>
      <c r="CQ2" t="s">
        <v>2190</v>
      </c>
      <c r="CR2" t="s">
        <v>2191</v>
      </c>
      <c r="CS2" t="s">
        <v>2192</v>
      </c>
      <c r="CT2" t="s">
        <v>2193</v>
      </c>
      <c r="CU2" t="s">
        <v>2194</v>
      </c>
      <c r="CV2" t="s">
        <v>2195</v>
      </c>
      <c r="CW2" t="s">
        <v>2196</v>
      </c>
      <c r="CX2" t="s">
        <v>2197</v>
      </c>
      <c r="CY2" t="s">
        <v>2198</v>
      </c>
      <c r="CZ2" t="s">
        <v>9169</v>
      </c>
      <c r="DA2" t="s">
        <v>9170</v>
      </c>
      <c r="DB2" t="s">
        <v>9171</v>
      </c>
      <c r="DC2" t="s">
        <v>9172</v>
      </c>
      <c r="DD2" t="s">
        <v>9173</v>
      </c>
      <c r="DE2" t="s">
        <v>9174</v>
      </c>
      <c r="DF2" t="s">
        <v>9175</v>
      </c>
      <c r="DG2" t="s">
        <v>9176</v>
      </c>
      <c r="DH2" t="s">
        <v>9177</v>
      </c>
      <c r="DI2" t="s">
        <v>9178</v>
      </c>
      <c r="DJ2" t="s">
        <v>9179</v>
      </c>
      <c r="DK2" t="s">
        <v>9180</v>
      </c>
      <c r="DL2" t="s">
        <v>9181</v>
      </c>
      <c r="DM2" t="s">
        <v>9182</v>
      </c>
      <c r="DN2" t="s">
        <v>9183</v>
      </c>
      <c r="DO2" t="s">
        <v>9184</v>
      </c>
      <c r="DP2" t="s">
        <v>9391</v>
      </c>
      <c r="DQ2" t="s">
        <v>9392</v>
      </c>
      <c r="DR2" t="s">
        <v>9393</v>
      </c>
      <c r="DS2" t="s">
        <v>9394</v>
      </c>
      <c r="DT2" t="s">
        <v>9395</v>
      </c>
      <c r="DU2" t="s">
        <v>9396</v>
      </c>
      <c r="DV2" t="s">
        <v>9397</v>
      </c>
      <c r="DW2" t="s">
        <v>9398</v>
      </c>
      <c r="DX2" t="s">
        <v>9399</v>
      </c>
      <c r="DY2" t="s">
        <v>9400</v>
      </c>
      <c r="DZ2" t="s">
        <v>9401</v>
      </c>
      <c r="EA2" t="s">
        <v>9402</v>
      </c>
      <c r="EB2" t="s">
        <v>9403</v>
      </c>
      <c r="EC2" t="s">
        <v>9404</v>
      </c>
      <c r="ED2" t="s">
        <v>9405</v>
      </c>
      <c r="EE2" t="s">
        <v>9406</v>
      </c>
    </row>
    <row r="3" spans="1:136" x14ac:dyDescent="0.2">
      <c r="A3" t="str">
        <f>'Files Inventory'!B4</f>
        <v>banking-2-15-16.txt</v>
      </c>
      <c r="B3" t="str">
        <f>VLOOKUP(A3,'Files Inventory'!B:D,3,FALSE)</f>
        <v>Bank_F002</v>
      </c>
      <c r="C3" t="str">
        <f>VLOOKUP(A3,'Files Inventory'!B:E,4,FALSE)</f>
        <v>Banks</v>
      </c>
      <c r="D3" t="str">
        <f t="shared" si="0"/>
        <v>Bank_F002_table</v>
      </c>
      <c r="E3" t="str">
        <f t="shared" si="1"/>
        <v>Bank_F002_wc</v>
      </c>
      <c r="F3" t="str">
        <f t="shared" si="2"/>
        <v>Banks</v>
      </c>
      <c r="G3" t="s">
        <v>1581</v>
      </c>
      <c r="H3" s="52" t="str">
        <f t="shared" ref="H3:AM3" si="3">VLOOKUP(H2,$A:$B,2,FALSE)</f>
        <v>Bank_F001</v>
      </c>
      <c r="I3" s="52" t="str">
        <f t="shared" si="3"/>
        <v>Bank_F002</v>
      </c>
      <c r="J3" s="52" t="str">
        <f t="shared" si="3"/>
        <v>Bank_F003</v>
      </c>
      <c r="K3" s="52" t="str">
        <f t="shared" si="3"/>
        <v>Bank_F004</v>
      </c>
      <c r="L3" s="52" t="str">
        <f t="shared" si="3"/>
        <v>Bank_F005</v>
      </c>
      <c r="M3" s="52" t="str">
        <f t="shared" si="3"/>
        <v>Bank_F006</v>
      </c>
      <c r="N3" s="52" t="str">
        <f t="shared" si="3"/>
        <v>Bank_F007</v>
      </c>
      <c r="O3" s="52" t="str">
        <f t="shared" si="3"/>
        <v>Bank_F008</v>
      </c>
      <c r="P3" s="52" t="str">
        <f t="shared" si="3"/>
        <v>Bank_F009</v>
      </c>
      <c r="Q3" s="52" t="str">
        <f t="shared" si="3"/>
        <v>Bank_F010</v>
      </c>
      <c r="R3" s="52" t="str">
        <f t="shared" si="3"/>
        <v>Bank_F011</v>
      </c>
      <c r="S3" s="52" t="str">
        <f t="shared" si="3"/>
        <v>Bank_F012</v>
      </c>
      <c r="T3" s="52" t="str">
        <f t="shared" si="3"/>
        <v>Bank_F013</v>
      </c>
      <c r="U3" s="52" t="str">
        <f t="shared" si="3"/>
        <v>Bank_F014</v>
      </c>
      <c r="V3" s="52" t="str">
        <f t="shared" si="3"/>
        <v>Bank_F015</v>
      </c>
      <c r="W3" s="52" t="str">
        <f t="shared" si="3"/>
        <v>BMO_F016</v>
      </c>
      <c r="X3" s="52" t="str">
        <f t="shared" si="3"/>
        <v>BMO_F017</v>
      </c>
      <c r="Y3" s="52" t="str">
        <f t="shared" si="3"/>
        <v>BMO_F018</v>
      </c>
      <c r="Z3" s="52" t="str">
        <f t="shared" si="3"/>
        <v>CIBC_F019</v>
      </c>
      <c r="AA3" s="52" t="str">
        <f t="shared" si="3"/>
        <v>CIBC_F020</v>
      </c>
      <c r="AB3" s="52" t="str">
        <f t="shared" si="3"/>
        <v>CIBC_F021</v>
      </c>
      <c r="AC3" s="52" t="str">
        <f t="shared" si="3"/>
        <v>PCF_F022</v>
      </c>
      <c r="AD3" s="52" t="str">
        <f t="shared" si="3"/>
        <v>PCF_F023</v>
      </c>
      <c r="AE3" s="52" t="str">
        <f t="shared" si="3"/>
        <v>PCF_F024</v>
      </c>
      <c r="AF3" s="52" t="str">
        <f t="shared" si="3"/>
        <v>RBC_F025</v>
      </c>
      <c r="AG3" s="52" t="str">
        <f t="shared" si="3"/>
        <v>RBC_F026</v>
      </c>
      <c r="AH3" s="52" t="str">
        <f t="shared" si="3"/>
        <v>RBC_F027</v>
      </c>
      <c r="AI3" s="52" t="str">
        <f t="shared" si="3"/>
        <v>RBC_F028</v>
      </c>
      <c r="AJ3" s="52" t="str">
        <f t="shared" si="3"/>
        <v>RBC_F029</v>
      </c>
      <c r="AK3" s="52" t="str">
        <f t="shared" si="3"/>
        <v>RBC_F030</v>
      </c>
      <c r="AL3" s="52" t="str">
        <f t="shared" si="3"/>
        <v>Scot_F031</v>
      </c>
      <c r="AM3" s="52" t="str">
        <f t="shared" si="3"/>
        <v>Scot_F032</v>
      </c>
      <c r="AN3" s="52" t="str">
        <f t="shared" ref="AN3:BS3" si="4">VLOOKUP(AN2,$A:$B,2,FALSE)</f>
        <v>Scot_F033</v>
      </c>
      <c r="AO3" s="52" t="str">
        <f t="shared" si="4"/>
        <v>Tang_F034</v>
      </c>
      <c r="AP3" s="52" t="str">
        <f t="shared" si="4"/>
        <v>Tang_F035</v>
      </c>
      <c r="AQ3" s="52" t="str">
        <f t="shared" si="4"/>
        <v>Tang_F036</v>
      </c>
      <c r="AR3" s="52" t="str">
        <f t="shared" si="4"/>
        <v>TD_F037</v>
      </c>
      <c r="AS3" s="52" t="str">
        <f t="shared" si="4"/>
        <v>TD_F038</v>
      </c>
      <c r="AT3" s="52" t="str">
        <f t="shared" si="4"/>
        <v>TD_F039</v>
      </c>
      <c r="AU3" s="52" t="str">
        <f t="shared" si="4"/>
        <v>TD_F040</v>
      </c>
      <c r="AV3" s="52" t="str">
        <f t="shared" si="4"/>
        <v>TD_F041</v>
      </c>
      <c r="AW3" s="52" t="str">
        <f t="shared" si="4"/>
        <v>TD_F042</v>
      </c>
      <c r="AX3" s="52" t="str">
        <f t="shared" si="4"/>
        <v>TD_F043</v>
      </c>
      <c r="AY3" s="52" t="str">
        <f t="shared" si="4"/>
        <v>TD_F044</v>
      </c>
      <c r="AZ3" s="52" t="str">
        <f t="shared" si="4"/>
        <v>TD_F045</v>
      </c>
      <c r="BA3" s="52" t="str">
        <f t="shared" si="4"/>
        <v>TD_F046</v>
      </c>
      <c r="BB3" s="52" t="str">
        <f t="shared" si="4"/>
        <v>TD_F047</v>
      </c>
      <c r="BC3" s="52" t="str">
        <f t="shared" si="4"/>
        <v>TD_F048</v>
      </c>
      <c r="BD3" s="52" t="str">
        <f t="shared" si="4"/>
        <v>Bank_F049</v>
      </c>
      <c r="BE3" s="52" t="str">
        <f t="shared" si="4"/>
        <v>Bank_F050</v>
      </c>
      <c r="BF3" s="52" t="str">
        <f t="shared" si="4"/>
        <v>Bank_F051</v>
      </c>
      <c r="BG3" s="52" t="str">
        <f t="shared" si="4"/>
        <v>Bank_F052</v>
      </c>
      <c r="BH3" s="52" t="str">
        <f t="shared" si="4"/>
        <v>Bank_F053</v>
      </c>
      <c r="BI3" s="52" t="str">
        <f t="shared" si="4"/>
        <v>BMO_F054</v>
      </c>
      <c r="BJ3" s="52" t="str">
        <f t="shared" si="4"/>
        <v>CIBC_F055</v>
      </c>
      <c r="BK3" s="52" t="str">
        <f t="shared" si="4"/>
        <v>PCF_F056</v>
      </c>
      <c r="BL3" s="52" t="str">
        <f t="shared" si="4"/>
        <v>RBC_F057</v>
      </c>
      <c r="BM3" s="52" t="str">
        <f t="shared" si="4"/>
        <v>RBC_F058</v>
      </c>
      <c r="BN3" s="52" t="str">
        <f t="shared" si="4"/>
        <v>Scot_F059</v>
      </c>
      <c r="BO3" s="52" t="str">
        <f t="shared" si="4"/>
        <v>Tang_F060</v>
      </c>
      <c r="BP3" s="52" t="str">
        <f t="shared" si="4"/>
        <v>TD_F061</v>
      </c>
      <c r="BQ3" s="52" t="str">
        <f t="shared" si="4"/>
        <v>TD_F062</v>
      </c>
      <c r="BR3" s="52" t="str">
        <f t="shared" si="4"/>
        <v>TD_F063</v>
      </c>
      <c r="BS3" s="52" t="str">
        <f t="shared" si="4"/>
        <v>TD_F064</v>
      </c>
      <c r="BT3" s="52" t="str">
        <f t="shared" ref="BT3:CY3" si="5">VLOOKUP(BT2,$A:$B,2,FALSE)</f>
        <v>Bank_F065</v>
      </c>
      <c r="BU3" s="52" t="str">
        <f t="shared" si="5"/>
        <v>Bank_F066</v>
      </c>
      <c r="BV3" s="52" t="str">
        <f t="shared" si="5"/>
        <v>Bank_F067</v>
      </c>
      <c r="BW3" s="52" t="str">
        <f t="shared" si="5"/>
        <v>Bank_F068</v>
      </c>
      <c r="BX3" s="52" t="str">
        <f t="shared" si="5"/>
        <v>BMO_F069</v>
      </c>
      <c r="BY3" s="52" t="str">
        <f t="shared" si="5"/>
        <v>Bank_F070</v>
      </c>
      <c r="BZ3" s="52" t="str">
        <f t="shared" si="5"/>
        <v>CIBC_F071</v>
      </c>
      <c r="CA3" s="52" t="str">
        <f t="shared" si="5"/>
        <v>PCF_F072</v>
      </c>
      <c r="CB3" s="52" t="str">
        <f t="shared" si="5"/>
        <v>RBC_F073</v>
      </c>
      <c r="CC3" s="52" t="str">
        <f t="shared" si="5"/>
        <v>RBC_F074</v>
      </c>
      <c r="CD3" s="52" t="str">
        <f t="shared" si="5"/>
        <v>Scot_F075</v>
      </c>
      <c r="CE3" s="52" t="str">
        <f t="shared" si="5"/>
        <v>Tang_F076</v>
      </c>
      <c r="CF3" s="52" t="str">
        <f t="shared" si="5"/>
        <v>TD_F077</v>
      </c>
      <c r="CG3" s="52" t="str">
        <f t="shared" si="5"/>
        <v>TD_F078</v>
      </c>
      <c r="CH3" s="52" t="str">
        <f t="shared" si="5"/>
        <v>TD_F079</v>
      </c>
      <c r="CI3" s="52" t="str">
        <f t="shared" si="5"/>
        <v>TD_F080</v>
      </c>
      <c r="CJ3" s="52" t="str">
        <f t="shared" si="5"/>
        <v>Bank_F081</v>
      </c>
      <c r="CK3" s="52" t="str">
        <f t="shared" si="5"/>
        <v>RBC_F082</v>
      </c>
      <c r="CL3" s="52" t="str">
        <f t="shared" si="5"/>
        <v>TD_F083</v>
      </c>
      <c r="CM3" s="52" t="str">
        <f t="shared" si="5"/>
        <v>Bank_F084</v>
      </c>
      <c r="CN3" s="52" t="str">
        <f t="shared" si="5"/>
        <v>Bank_F085</v>
      </c>
      <c r="CO3" s="52" t="str">
        <f t="shared" si="5"/>
        <v>PCF_F086</v>
      </c>
      <c r="CP3" s="52" t="str">
        <f t="shared" si="5"/>
        <v>TD_F087</v>
      </c>
      <c r="CQ3" s="52" t="str">
        <f t="shared" si="5"/>
        <v>RBC_F088</v>
      </c>
      <c r="CR3" s="52" t="str">
        <f t="shared" si="5"/>
        <v>Tang_F089</v>
      </c>
      <c r="CS3" s="52" t="str">
        <f t="shared" si="5"/>
        <v>TD_F090</v>
      </c>
      <c r="CT3" s="52" t="str">
        <f t="shared" si="5"/>
        <v>CIBC_F091</v>
      </c>
      <c r="CU3" s="52" t="str">
        <f t="shared" si="5"/>
        <v>Scot_F092</v>
      </c>
      <c r="CV3" s="52" t="str">
        <f t="shared" si="5"/>
        <v>BMO_F093</v>
      </c>
      <c r="CW3" s="52" t="str">
        <f t="shared" si="5"/>
        <v>TD_F094</v>
      </c>
      <c r="CX3" s="52" t="str">
        <f t="shared" si="5"/>
        <v>Bank_F095</v>
      </c>
      <c r="CY3" s="52" t="str">
        <f t="shared" si="5"/>
        <v>Bank_F096</v>
      </c>
      <c r="CZ3" s="52" t="str">
        <f t="shared" ref="CZ3:DP3" si="6">VLOOKUP(CZ2,$A:$B,2,FALSE)</f>
        <v>Bank_F097</v>
      </c>
      <c r="DA3" s="52" t="str">
        <f t="shared" si="6"/>
        <v>RBC_F098</v>
      </c>
      <c r="DB3" s="52" t="str">
        <f t="shared" si="6"/>
        <v>TD_F099</v>
      </c>
      <c r="DC3" s="52" t="str">
        <f t="shared" si="6"/>
        <v>Bank_F100</v>
      </c>
      <c r="DD3" s="52" t="str">
        <f t="shared" si="6"/>
        <v>Bank_F101</v>
      </c>
      <c r="DE3" s="52" t="str">
        <f t="shared" si="6"/>
        <v>PCF_F102</v>
      </c>
      <c r="DF3" s="52" t="str">
        <f t="shared" si="6"/>
        <v>TD_F103</v>
      </c>
      <c r="DG3" s="52" t="str">
        <f t="shared" si="6"/>
        <v>RBC_F104</v>
      </c>
      <c r="DH3" s="52" t="str">
        <f t="shared" si="6"/>
        <v>Tang_F105</v>
      </c>
      <c r="DI3" s="52" t="str">
        <f t="shared" si="6"/>
        <v>TD_F106</v>
      </c>
      <c r="DJ3" s="52" t="str">
        <f t="shared" si="6"/>
        <v>CIBC_F107</v>
      </c>
      <c r="DK3" s="52" t="str">
        <f t="shared" si="6"/>
        <v>Scot_F108</v>
      </c>
      <c r="DL3" s="52" t="str">
        <f t="shared" si="6"/>
        <v>BMO_F109</v>
      </c>
      <c r="DM3" s="52" t="str">
        <f t="shared" si="6"/>
        <v>TD_F110</v>
      </c>
      <c r="DN3" s="52" t="str">
        <f t="shared" si="6"/>
        <v>Bank_F111</v>
      </c>
      <c r="DO3" s="52" t="str">
        <f t="shared" si="6"/>
        <v>Bank_F112</v>
      </c>
      <c r="DP3" s="52" t="str">
        <f t="shared" si="6"/>
        <v>Bank_F113</v>
      </c>
      <c r="DQ3" s="52" t="str">
        <f t="shared" ref="DQ3:EC3" si="7">VLOOKUP(DQ2,$A:$B,2,FALSE)</f>
        <v>RBC_F114</v>
      </c>
      <c r="DR3" s="52" t="str">
        <f t="shared" si="7"/>
        <v>TD_F115</v>
      </c>
      <c r="DS3" s="52" t="str">
        <f t="shared" si="7"/>
        <v>Bank_F116</v>
      </c>
      <c r="DT3" s="52" t="str">
        <f t="shared" si="7"/>
        <v>Bank_F117</v>
      </c>
      <c r="DU3" s="52" t="str">
        <f t="shared" si="7"/>
        <v>PCF_F118</v>
      </c>
      <c r="DV3" s="52" t="str">
        <f t="shared" si="7"/>
        <v>TD_F119</v>
      </c>
      <c r="DW3" s="52" t="str">
        <f t="shared" si="7"/>
        <v>RBC_F120</v>
      </c>
      <c r="DX3" s="52" t="str">
        <f t="shared" si="7"/>
        <v>Tang_F121</v>
      </c>
      <c r="DY3" s="52" t="str">
        <f t="shared" si="7"/>
        <v>TD_F122</v>
      </c>
      <c r="DZ3" s="52" t="str">
        <f t="shared" si="7"/>
        <v>CIBC_F123</v>
      </c>
      <c r="EA3" s="52" t="str">
        <f t="shared" si="7"/>
        <v>Scot_F124</v>
      </c>
      <c r="EB3" s="52" t="str">
        <f t="shared" si="7"/>
        <v>BMO_F125</v>
      </c>
      <c r="EC3" s="52" t="str">
        <f t="shared" si="7"/>
        <v>TD_F126</v>
      </c>
      <c r="ED3" s="52" t="str">
        <f>VLOOKUP(ED2,$A:$B,2,FALSE)</f>
        <v>Bank_F127</v>
      </c>
      <c r="EE3" s="52" t="str">
        <f t="shared" ref="EE3" si="8">VLOOKUP(EE2,$A:$B,2,FALSE)</f>
        <v>Bank_F128</v>
      </c>
      <c r="EF3" s="52" t="e">
        <f t="shared" ref="EF3" si="9">VLOOKUP(EF2,$A:$B,2,FALSE)</f>
        <v>#N/A</v>
      </c>
    </row>
    <row r="4" spans="1:136" x14ac:dyDescent="0.2">
      <c r="A4" t="str">
        <f>'Files Inventory'!B5</f>
        <v>banking-2-7-16.txt</v>
      </c>
      <c r="B4" t="str">
        <f>VLOOKUP(A4,'Files Inventory'!B:D,3,FALSE)</f>
        <v>Bank_F003</v>
      </c>
      <c r="C4" t="str">
        <f>VLOOKUP(A4,'Files Inventory'!B:E,4,FALSE)</f>
        <v>Banks</v>
      </c>
      <c r="D4" t="str">
        <f t="shared" ref="D4:D18" si="10">CONCATENATE(B4,"_table")</f>
        <v>Bank_F003_table</v>
      </c>
      <c r="E4" t="str">
        <f t="shared" ref="E4:E18" si="11">CONCATENATE(B4,"_wc")</f>
        <v>Bank_F003_wc</v>
      </c>
      <c r="F4" t="str">
        <f t="shared" si="2"/>
        <v>Banks</v>
      </c>
      <c r="G4" t="s">
        <v>1887</v>
      </c>
      <c r="H4" t="str">
        <f>CONCATENATE("hadoop fs -rm /user/lab/",H2)</f>
        <v>hadoop fs -rm /user/lab/banking-1-26-16.txt</v>
      </c>
      <c r="I4" t="str">
        <f>CONCATENATE("hadoop fs -rm /user/lab/",I2)</f>
        <v>hadoop fs -rm /user/lab/banking-2-15-16.txt</v>
      </c>
      <c r="J4" t="str">
        <f t="shared" ref="J4:BT4" si="12">CONCATENATE("hadoop fs -rm /user/lab/",J2)</f>
        <v>hadoop fs -rm /user/lab/banking-2-7-16.txt</v>
      </c>
      <c r="K4" t="str">
        <f t="shared" si="12"/>
        <v>hadoop fs -rm /user/lab/bankingfail-1-27-16.txt</v>
      </c>
      <c r="L4" t="str">
        <f t="shared" si="12"/>
        <v>hadoop fs -rm /user/lab/bankingfail-2-14-16.txt</v>
      </c>
      <c r="M4" t="str">
        <f t="shared" si="12"/>
        <v>hadoop fs -rm /user/lab/Banks-1-26-16.txt</v>
      </c>
      <c r="N4" t="str">
        <f t="shared" si="12"/>
        <v>hadoop fs -rm /user/lab/banks-2-14-16.txt</v>
      </c>
      <c r="O4" t="str">
        <f t="shared" si="12"/>
        <v>hadoop fs -rm /user/lab/banks-2-7-16.txt</v>
      </c>
      <c r="P4" t="str">
        <f t="shared" si="12"/>
        <v>hadoop fs -rm /user/lab/banks2-2-14-16.txt</v>
      </c>
      <c r="Q4" t="str">
        <f t="shared" si="12"/>
        <v>hadoop fs -rm /user/lab/betterbank-1-27-16.txt</v>
      </c>
      <c r="R4" t="str">
        <f t="shared" si="12"/>
        <v>hadoop fs -rm /user/lab/betterbank-2-14-16.txt</v>
      </c>
      <c r="S4" t="str">
        <f t="shared" si="12"/>
        <v>hadoop fs -rm /user/lab/canadianbanks-1-27-16.txt</v>
      </c>
      <c r="T4" t="str">
        <f t="shared" si="12"/>
        <v>hadoop fs -rm /user/lab/canadianbanks-2-14-16.txt</v>
      </c>
      <c r="U4" t="str">
        <f t="shared" si="12"/>
        <v>hadoop fs -rm /user/lab/canadianbanks-2-7-16.txt</v>
      </c>
      <c r="V4" t="str">
        <f t="shared" si="12"/>
        <v>hadoop fs -rm /user/lab/wishbanks-1-27-16.txt</v>
      </c>
      <c r="W4" t="str">
        <f t="shared" si="12"/>
        <v>hadoop fs -rm /user/lab/BMO-1-26-16.txt</v>
      </c>
      <c r="X4" t="str">
        <f t="shared" si="12"/>
        <v>hadoop fs -rm /user/lab/BMO-2-14-16.txt</v>
      </c>
      <c r="Y4" t="str">
        <f t="shared" si="12"/>
        <v>hadoop fs -rm /user/lab/BMO-2-7-16.txt</v>
      </c>
      <c r="Z4" t="str">
        <f t="shared" si="12"/>
        <v>hadoop fs -rm /user/lab/CIBC-1-26-16.txt</v>
      </c>
      <c r="AA4" t="str">
        <f t="shared" si="12"/>
        <v>hadoop fs -rm /user/lab/CIBC-2-14-16.txt</v>
      </c>
      <c r="AB4" t="str">
        <f t="shared" si="12"/>
        <v>hadoop fs -rm /user/lab/CIBC-2-7-16.txt</v>
      </c>
      <c r="AC4" t="str">
        <f t="shared" si="12"/>
        <v>hadoop fs -rm /user/lab/pcfinancial-1-28-16.txt</v>
      </c>
      <c r="AD4" t="str">
        <f t="shared" si="12"/>
        <v>hadoop fs -rm /user/lab/pcfinancial-2-14-16.txt</v>
      </c>
      <c r="AE4" t="str">
        <f t="shared" si="12"/>
        <v>hadoop fs -rm /user/lab/pcfinancial-2-7-16.txt</v>
      </c>
      <c r="AF4" t="str">
        <f t="shared" si="12"/>
        <v>hadoop fs -rm /user/lab/rbc_canada-1-28-16.txt</v>
      </c>
      <c r="AG4" t="str">
        <f t="shared" si="12"/>
        <v>hadoop fs -rm /user/lab/rbc_canada-2-14-16.txt</v>
      </c>
      <c r="AH4" t="str">
        <f t="shared" si="12"/>
        <v>hadoop fs -rm /user/lab/rbc_canada-2-7-16.txt</v>
      </c>
      <c r="AI4" t="str">
        <f t="shared" si="12"/>
        <v>hadoop fs -rm /user/lab/royalbank-1-28-16.txt</v>
      </c>
      <c r="AJ4" t="str">
        <f t="shared" si="12"/>
        <v>hadoop fs -rm /user/lab/royalbank-2-14-16.txt</v>
      </c>
      <c r="AK4" t="str">
        <f t="shared" si="12"/>
        <v>hadoop fs -rm /user/lab/royalbank-2-7-16.txt</v>
      </c>
      <c r="AL4" t="str">
        <f t="shared" si="12"/>
        <v>hadoop fs -rm /user/lab/Scotiabank-1-26-16.txt</v>
      </c>
      <c r="AM4" t="str">
        <f t="shared" si="12"/>
        <v>hadoop fs -rm /user/lab/scotiabank-2-14-16.txt</v>
      </c>
      <c r="AN4" t="str">
        <f t="shared" si="12"/>
        <v>hadoop fs -rm /user/lab/scotiabank-2-7-16.txt</v>
      </c>
      <c r="AO4" t="str">
        <f t="shared" si="12"/>
        <v>hadoop fs -rm /user/lab/tangerinebank-1-28-16.txt</v>
      </c>
      <c r="AP4" t="str">
        <f t="shared" si="12"/>
        <v>hadoop fs -rm /user/lab/tangerinebank-2-14-16.txt</v>
      </c>
      <c r="AQ4" t="str">
        <f t="shared" si="12"/>
        <v>hadoop fs -rm /user/lab/tangerinebank-2-7-16.txt</v>
      </c>
      <c r="AR4" t="str">
        <f t="shared" si="12"/>
        <v>hadoop fs -rm /user/lab/td_bank-2-14-16.txt</v>
      </c>
      <c r="AS4" t="str">
        <f t="shared" si="12"/>
        <v>hadoop fs -rm /user/lab/td_bank-2-7-16.txt</v>
      </c>
      <c r="AT4" t="str">
        <f t="shared" si="12"/>
        <v>hadoop fs -rm /user/lab/td_banks-1-27-16.txt</v>
      </c>
      <c r="AU4" t="str">
        <f t="shared" si="12"/>
        <v>hadoop fs -rm /user/lab/td_canada-1-28-16.txt</v>
      </c>
      <c r="AV4" t="str">
        <f t="shared" si="12"/>
        <v>hadoop fs -rm /user/lab/td_canada-2-14-16.txt</v>
      </c>
      <c r="AW4" t="str">
        <f t="shared" si="12"/>
        <v>hadoop fs -rm /user/lab/td_canada-2-7-16.txt</v>
      </c>
      <c r="AX4" t="str">
        <f t="shared" si="12"/>
        <v>hadoop fs -rm /user/lab/tdcanadatrust-1-26-16.txt</v>
      </c>
      <c r="AY4" t="str">
        <f t="shared" si="12"/>
        <v>hadoop fs -rm /user/lab/tdcanadatrust-2-14-16.txt</v>
      </c>
      <c r="AZ4" t="str">
        <f t="shared" si="12"/>
        <v>hadoop fs -rm /user/lab/tdcanadatrust-2-7-16.txt</v>
      </c>
      <c r="BA4" t="str">
        <f t="shared" si="12"/>
        <v>hadoop fs -rm /user/lab/TDCT-1-26-16.txt</v>
      </c>
      <c r="BB4" t="str">
        <f t="shared" si="12"/>
        <v>hadoop fs -rm /user/lab/TDCT-2-14-16.txt</v>
      </c>
      <c r="BC4" t="str">
        <f t="shared" si="12"/>
        <v>hadoop fs -rm /user/lab/TDCT-2-7-16.txt</v>
      </c>
      <c r="BD4" t="str">
        <f t="shared" si="12"/>
        <v>hadoop fs -rm /user/lab/banking-2-21-16.txt</v>
      </c>
      <c r="BE4" t="str">
        <f t="shared" si="12"/>
        <v>hadoop fs -rm /user/lab/bankingfail-2-21-16.txt</v>
      </c>
      <c r="BF4" t="str">
        <f t="shared" si="12"/>
        <v>hadoop fs -rm /user/lab/banks-2-21-16.txt</v>
      </c>
      <c r="BG4" t="str">
        <f t="shared" si="12"/>
        <v>hadoop fs -rm /user/lab/betterbank-2-21-16.txt</v>
      </c>
      <c r="BH4" t="str">
        <f t="shared" si="12"/>
        <v>hadoop fs -rm /user/lab/canadianbanks-2-21-16.txt</v>
      </c>
      <c r="BI4" t="str">
        <f t="shared" si="12"/>
        <v>hadoop fs -rm /user/lab/BMO-2-21-16.txt</v>
      </c>
      <c r="BJ4" t="str">
        <f t="shared" si="12"/>
        <v>hadoop fs -rm /user/lab/CIBC-2-21-16.txt</v>
      </c>
      <c r="BK4" t="str">
        <f t="shared" si="12"/>
        <v>hadoop fs -rm /user/lab/pcfinancial-2-21-16.txt</v>
      </c>
      <c r="BL4" t="str">
        <f t="shared" si="12"/>
        <v>hadoop fs -rm /user/lab/rbc_canada-2-21-16.txt</v>
      </c>
      <c r="BM4" t="str">
        <f t="shared" si="12"/>
        <v>hadoop fs -rm /user/lab/royalbank-2-21-16.txt</v>
      </c>
      <c r="BN4" t="str">
        <f t="shared" si="12"/>
        <v>hadoop fs -rm /user/lab/scotiabank-2-21-16.txt</v>
      </c>
      <c r="BO4" t="str">
        <f t="shared" si="12"/>
        <v>hadoop fs -rm /user/lab/tangerinebank-2-21-16.txt</v>
      </c>
      <c r="BP4" t="str">
        <f t="shared" si="12"/>
        <v>hadoop fs -rm /user/lab/td_bank-2-21-16.txt</v>
      </c>
      <c r="BQ4" t="str">
        <f t="shared" si="12"/>
        <v>hadoop fs -rm /user/lab/td_canada-2-21-16.txt</v>
      </c>
      <c r="BR4" t="str">
        <f t="shared" si="12"/>
        <v>hadoop fs -rm /user/lab/tdcanadatrust-2-21-16.txt</v>
      </c>
      <c r="BS4" t="str">
        <f t="shared" si="12"/>
        <v>hadoop fs -rm /user/lab/TDCT-2-21-16.txt</v>
      </c>
      <c r="BT4" t="str">
        <f t="shared" si="12"/>
        <v>hadoop fs -rm /user/lab/banking-2-28-16.txt</v>
      </c>
      <c r="BU4" t="str">
        <f t="shared" ref="BU4:DA4" si="13">CONCATENATE("hadoop fs -rm /user/lab/",BU2)</f>
        <v>hadoop fs -rm /user/lab/bankingfail-2-28-16.txt</v>
      </c>
      <c r="BV4" t="str">
        <f t="shared" si="13"/>
        <v>hadoop fs -rm /user/lab/banks-2-28-16.txt</v>
      </c>
      <c r="BW4" t="str">
        <f t="shared" si="13"/>
        <v>hadoop fs -rm /user/lab/betterbank-2-28-16.txt</v>
      </c>
      <c r="BX4" t="str">
        <f t="shared" si="13"/>
        <v>hadoop fs -rm /user/lab/BMO-2-28-16.txt</v>
      </c>
      <c r="BY4" t="str">
        <f t="shared" si="13"/>
        <v>hadoop fs -rm /user/lab/canadianbanks-2-28-16.txt</v>
      </c>
      <c r="BZ4" t="str">
        <f t="shared" si="13"/>
        <v>hadoop fs -rm /user/lab/CIBC-2-28-16.txt</v>
      </c>
      <c r="CA4" t="str">
        <f t="shared" si="13"/>
        <v>hadoop fs -rm /user/lab/pcfinancial-2-28-16.txt</v>
      </c>
      <c r="CB4" t="str">
        <f t="shared" si="13"/>
        <v>hadoop fs -rm /user/lab/rbc_canada-2-28-16.txt</v>
      </c>
      <c r="CC4" t="str">
        <f t="shared" si="13"/>
        <v>hadoop fs -rm /user/lab/royalbank-2-28-16.txt</v>
      </c>
      <c r="CD4" t="str">
        <f t="shared" si="13"/>
        <v>hadoop fs -rm /user/lab/scotiabank-2-28-16.txt</v>
      </c>
      <c r="CE4" t="str">
        <f t="shared" si="13"/>
        <v>hadoop fs -rm /user/lab/tangerinebank-2-28-16.txt</v>
      </c>
      <c r="CF4" t="str">
        <f t="shared" si="13"/>
        <v>hadoop fs -rm /user/lab/td_bank-2-28-16.txt</v>
      </c>
      <c r="CG4" t="str">
        <f t="shared" si="13"/>
        <v>hadoop fs -rm /user/lab/td_canada-2-28-16.txt</v>
      </c>
      <c r="CH4" t="str">
        <f t="shared" si="13"/>
        <v>hadoop fs -rm /user/lab/tdcanadatrust-2-28-16.txt</v>
      </c>
      <c r="CI4" t="str">
        <f t="shared" si="13"/>
        <v>hadoop fs -rm /user/lab/TDCT-2-28-16.txt</v>
      </c>
      <c r="CJ4" t="str">
        <f t="shared" si="13"/>
        <v>hadoop fs -rm /user/lab/bankingfail-3-6-16.txt</v>
      </c>
      <c r="CK4" t="str">
        <f t="shared" si="13"/>
        <v>hadoop fs -rm /user/lab/royalbank-3-6-16.txt</v>
      </c>
      <c r="CL4" t="str">
        <f t="shared" si="13"/>
        <v>hadoop fs -rm /user/lab/TDCT-3-6-16.txt</v>
      </c>
      <c r="CM4" t="str">
        <f t="shared" si="13"/>
        <v>hadoop fs -rm /user/lab/betterbank-3-6-16.txt</v>
      </c>
      <c r="CN4" t="str">
        <f t="shared" si="13"/>
        <v>hadoop fs -rm /user/lab/canadianbanks-3-6-16.txt</v>
      </c>
      <c r="CO4" t="str">
        <f t="shared" si="13"/>
        <v>hadoop fs -rm /user/lab/pcfinancial-3-6-16.txt</v>
      </c>
      <c r="CP4" t="str">
        <f t="shared" si="13"/>
        <v>hadoop fs -rm /user/lab/tdcanadatrust-3-6-16.txt</v>
      </c>
      <c r="CQ4" t="str">
        <f t="shared" si="13"/>
        <v>hadoop fs -rm /user/lab/rbc_canada-3-6-16.txt</v>
      </c>
      <c r="CR4" t="str">
        <f t="shared" si="13"/>
        <v>hadoop fs -rm /user/lab/tangerinebank-3-6-16.txt</v>
      </c>
      <c r="CS4" t="str">
        <f t="shared" si="13"/>
        <v>hadoop fs -rm /user/lab/td_bank-3-6-16.txt</v>
      </c>
      <c r="CT4" t="str">
        <f t="shared" si="13"/>
        <v>hadoop fs -rm /user/lab/CIBC-3-6-16.txt</v>
      </c>
      <c r="CU4" t="str">
        <f t="shared" si="13"/>
        <v>hadoop fs -rm /user/lab/scotiabank-3-6-16.txt</v>
      </c>
      <c r="CV4" t="str">
        <f t="shared" si="13"/>
        <v>hadoop fs -rm /user/lab/BMO-3-6-16.txt</v>
      </c>
      <c r="CW4" t="str">
        <f t="shared" si="13"/>
        <v>hadoop fs -rm /user/lab/td_canada-3-6-16.txt</v>
      </c>
      <c r="CX4" t="str">
        <f t="shared" si="13"/>
        <v>hadoop fs -rm /user/lab/banking-3-6-16.txt</v>
      </c>
      <c r="CY4" t="str">
        <f t="shared" si="13"/>
        <v>hadoop fs -rm /user/lab/banks-3-6-16.txt</v>
      </c>
      <c r="CZ4" t="str">
        <f t="shared" si="13"/>
        <v>hadoop fs -rm /user/lab/bankingfail-3-13-16.txt</v>
      </c>
      <c r="DA4" t="str">
        <f t="shared" si="13"/>
        <v>hadoop fs -rm /user/lab/royalbank-3-13-16.txt</v>
      </c>
      <c r="DB4" t="str">
        <f t="shared" ref="DB4:DP4" si="14">CONCATENATE("hadoop fs -rm /user/lab/",DB2)</f>
        <v>hadoop fs -rm /user/lab/TDCT-3-13-16.txt</v>
      </c>
      <c r="DC4" t="str">
        <f t="shared" si="14"/>
        <v>hadoop fs -rm /user/lab/betterbank-3-13-16.txt</v>
      </c>
      <c r="DD4" t="str">
        <f t="shared" si="14"/>
        <v>hadoop fs -rm /user/lab/canadianbanks-3-13-16.txt</v>
      </c>
      <c r="DE4" t="str">
        <f t="shared" si="14"/>
        <v>hadoop fs -rm /user/lab/pcfinancial-3-13-16.txt</v>
      </c>
      <c r="DF4" t="str">
        <f t="shared" si="14"/>
        <v>hadoop fs -rm /user/lab/tdcanadatrust-3-13-16.txt</v>
      </c>
      <c r="DG4" t="str">
        <f t="shared" si="14"/>
        <v>hadoop fs -rm /user/lab/rbc_canada-3-13-16.txt</v>
      </c>
      <c r="DH4" t="str">
        <f t="shared" si="14"/>
        <v>hadoop fs -rm /user/lab/tangerinebank-3-13-16.txt</v>
      </c>
      <c r="DI4" t="str">
        <f t="shared" si="14"/>
        <v>hadoop fs -rm /user/lab/td_bank-3-13-16.txt</v>
      </c>
      <c r="DJ4" t="str">
        <f t="shared" si="14"/>
        <v>hadoop fs -rm /user/lab/CIBC-3-13-16.txt</v>
      </c>
      <c r="DK4" t="str">
        <f t="shared" si="14"/>
        <v>hadoop fs -rm /user/lab/scotiabank-3-13-16.txt</v>
      </c>
      <c r="DL4" t="str">
        <f t="shared" si="14"/>
        <v>hadoop fs -rm /user/lab/BMO-3-13-16.txt</v>
      </c>
      <c r="DM4" t="str">
        <f t="shared" si="14"/>
        <v>hadoop fs -rm /user/lab/td_canada-3-13-16.txt</v>
      </c>
      <c r="DN4" t="str">
        <f t="shared" si="14"/>
        <v>hadoop fs -rm /user/lab/banking-3-13-16.txt</v>
      </c>
      <c r="DO4" t="str">
        <f t="shared" si="14"/>
        <v>hadoop fs -rm /user/lab/banks-3-13-16.txt</v>
      </c>
      <c r="DP4" t="str">
        <f t="shared" si="14"/>
        <v>hadoop fs -rm /user/lab/bankingfail-3-20-16.txt</v>
      </c>
      <c r="DQ4" t="str">
        <f t="shared" ref="DQ4:ED4" si="15">CONCATENATE("hadoop fs -rm /user/lab/",DQ2)</f>
        <v>hadoop fs -rm /user/lab/royalbank-3-20-16.txt</v>
      </c>
      <c r="DR4" t="str">
        <f t="shared" si="15"/>
        <v>hadoop fs -rm /user/lab/TDCT-3-20-16.txt</v>
      </c>
      <c r="DS4" t="str">
        <f t="shared" si="15"/>
        <v>hadoop fs -rm /user/lab/betterbank-3-20-16.txt</v>
      </c>
      <c r="DT4" t="str">
        <f t="shared" si="15"/>
        <v>hadoop fs -rm /user/lab/canadianbanks-3-20-16.txt</v>
      </c>
      <c r="DU4" t="str">
        <f t="shared" si="15"/>
        <v>hadoop fs -rm /user/lab/pcfinancial-3-20-16.txt</v>
      </c>
      <c r="DV4" t="str">
        <f t="shared" si="15"/>
        <v>hadoop fs -rm /user/lab/tdcanadatrust-3-20-16.txt</v>
      </c>
      <c r="DW4" t="str">
        <f t="shared" si="15"/>
        <v>hadoop fs -rm /user/lab/rbc_canada-3-20-16.txt</v>
      </c>
      <c r="DX4" t="str">
        <f t="shared" si="15"/>
        <v>hadoop fs -rm /user/lab/tangerinebank-3-20-16.txt</v>
      </c>
      <c r="DY4" t="str">
        <f t="shared" si="15"/>
        <v>hadoop fs -rm /user/lab/td_bank-3-20-16.txt</v>
      </c>
      <c r="DZ4" t="str">
        <f t="shared" si="15"/>
        <v>hadoop fs -rm /user/lab/CIBC-3-20-16.txt</v>
      </c>
      <c r="EA4" t="str">
        <f t="shared" si="15"/>
        <v>hadoop fs -rm /user/lab/scotiabank-3-20-16.txt</v>
      </c>
      <c r="EB4" t="str">
        <f t="shared" si="15"/>
        <v>hadoop fs -rm /user/lab/BMO-3-20-16.txt</v>
      </c>
      <c r="EC4" t="str">
        <f t="shared" si="15"/>
        <v>hadoop fs -rm /user/lab/td_canada-3-20-16.txt</v>
      </c>
      <c r="ED4" t="str">
        <f t="shared" si="15"/>
        <v>hadoop fs -rm /user/lab/banking-3-20-16.txt</v>
      </c>
      <c r="EE4" t="str">
        <f t="shared" ref="EE4:EF4" si="16">CONCATENATE("hadoop fs -rm /user/lab/",EE2)</f>
        <v>hadoop fs -rm /user/lab/banks-3-20-16.txt</v>
      </c>
      <c r="EF4" t="str">
        <f t="shared" si="16"/>
        <v>hadoop fs -rm /user/lab/</v>
      </c>
    </row>
    <row r="5" spans="1:136" x14ac:dyDescent="0.2">
      <c r="A5" t="str">
        <f>'Files Inventory'!B6</f>
        <v>bankingfail-1-27-16.txt</v>
      </c>
      <c r="B5" t="str">
        <f>VLOOKUP(A5,'Files Inventory'!B:D,3,FALSE)</f>
        <v>Bank_F004</v>
      </c>
      <c r="C5" t="str">
        <f>VLOOKUP(A5,'Files Inventory'!B:E,4,FALSE)</f>
        <v>Banks</v>
      </c>
      <c r="D5" t="str">
        <f t="shared" si="10"/>
        <v>Bank_F004_table</v>
      </c>
      <c r="E5" t="str">
        <f t="shared" si="11"/>
        <v>Bank_F004_wc</v>
      </c>
      <c r="F5" t="str">
        <f t="shared" si="2"/>
        <v>Banks</v>
      </c>
      <c r="G5" t="s">
        <v>1582</v>
      </c>
      <c r="H5" t="str">
        <f>CONCATENATE("hadoop fs -put ",H2," /user/lab")</f>
        <v>hadoop fs -put banking-1-26-16.txt /user/lab</v>
      </c>
      <c r="I5" t="str">
        <f>CONCATENATE("hadoop fs -put ",I2," /user/lab")</f>
        <v>hadoop fs -put banking-2-15-16.txt /user/lab</v>
      </c>
      <c r="J5" t="str">
        <f t="shared" ref="J5:BC5" si="17">CONCATENATE("hadoop fs -put ",J2," /user/lab")</f>
        <v>hadoop fs -put banking-2-7-16.txt /user/lab</v>
      </c>
      <c r="K5" t="str">
        <f t="shared" si="17"/>
        <v>hadoop fs -put bankingfail-1-27-16.txt /user/lab</v>
      </c>
      <c r="L5" t="str">
        <f t="shared" si="17"/>
        <v>hadoop fs -put bankingfail-2-14-16.txt /user/lab</v>
      </c>
      <c r="M5" t="str">
        <f t="shared" si="17"/>
        <v>hadoop fs -put Banks-1-26-16.txt /user/lab</v>
      </c>
      <c r="N5" t="str">
        <f t="shared" si="17"/>
        <v>hadoop fs -put banks-2-14-16.txt /user/lab</v>
      </c>
      <c r="O5" t="str">
        <f t="shared" si="17"/>
        <v>hadoop fs -put banks-2-7-16.txt /user/lab</v>
      </c>
      <c r="P5" t="str">
        <f t="shared" si="17"/>
        <v>hadoop fs -put banks2-2-14-16.txt /user/lab</v>
      </c>
      <c r="Q5" t="str">
        <f t="shared" si="17"/>
        <v>hadoop fs -put betterbank-1-27-16.txt /user/lab</v>
      </c>
      <c r="R5" t="str">
        <f t="shared" si="17"/>
        <v>hadoop fs -put betterbank-2-14-16.txt /user/lab</v>
      </c>
      <c r="S5" t="str">
        <f t="shared" si="17"/>
        <v>hadoop fs -put canadianbanks-1-27-16.txt /user/lab</v>
      </c>
      <c r="T5" t="str">
        <f t="shared" si="17"/>
        <v>hadoop fs -put canadianbanks-2-14-16.txt /user/lab</v>
      </c>
      <c r="U5" t="str">
        <f t="shared" si="17"/>
        <v>hadoop fs -put canadianbanks-2-7-16.txt /user/lab</v>
      </c>
      <c r="V5" t="str">
        <f t="shared" si="17"/>
        <v>hadoop fs -put wishbanks-1-27-16.txt /user/lab</v>
      </c>
      <c r="W5" t="str">
        <f t="shared" si="17"/>
        <v>hadoop fs -put BMO-1-26-16.txt /user/lab</v>
      </c>
      <c r="X5" t="str">
        <f t="shared" si="17"/>
        <v>hadoop fs -put BMO-2-14-16.txt /user/lab</v>
      </c>
      <c r="Y5" t="str">
        <f t="shared" si="17"/>
        <v>hadoop fs -put BMO-2-7-16.txt /user/lab</v>
      </c>
      <c r="Z5" t="str">
        <f t="shared" si="17"/>
        <v>hadoop fs -put CIBC-1-26-16.txt /user/lab</v>
      </c>
      <c r="AA5" t="str">
        <f t="shared" si="17"/>
        <v>hadoop fs -put CIBC-2-14-16.txt /user/lab</v>
      </c>
      <c r="AB5" t="str">
        <f t="shared" si="17"/>
        <v>hadoop fs -put CIBC-2-7-16.txt /user/lab</v>
      </c>
      <c r="AC5" t="str">
        <f t="shared" si="17"/>
        <v>hadoop fs -put pcfinancial-1-28-16.txt /user/lab</v>
      </c>
      <c r="AD5" t="str">
        <f t="shared" si="17"/>
        <v>hadoop fs -put pcfinancial-2-14-16.txt /user/lab</v>
      </c>
      <c r="AE5" t="str">
        <f t="shared" si="17"/>
        <v>hadoop fs -put pcfinancial-2-7-16.txt /user/lab</v>
      </c>
      <c r="AF5" t="str">
        <f t="shared" si="17"/>
        <v>hadoop fs -put rbc_canada-1-28-16.txt /user/lab</v>
      </c>
      <c r="AG5" t="str">
        <f t="shared" si="17"/>
        <v>hadoop fs -put rbc_canada-2-14-16.txt /user/lab</v>
      </c>
      <c r="AH5" t="str">
        <f t="shared" si="17"/>
        <v>hadoop fs -put rbc_canada-2-7-16.txt /user/lab</v>
      </c>
      <c r="AI5" t="str">
        <f t="shared" si="17"/>
        <v>hadoop fs -put royalbank-1-28-16.txt /user/lab</v>
      </c>
      <c r="AJ5" t="str">
        <f t="shared" si="17"/>
        <v>hadoop fs -put royalbank-2-14-16.txt /user/lab</v>
      </c>
      <c r="AK5" t="str">
        <f t="shared" si="17"/>
        <v>hadoop fs -put royalbank-2-7-16.txt /user/lab</v>
      </c>
      <c r="AL5" t="str">
        <f t="shared" si="17"/>
        <v>hadoop fs -put Scotiabank-1-26-16.txt /user/lab</v>
      </c>
      <c r="AM5" t="str">
        <f t="shared" si="17"/>
        <v>hadoop fs -put scotiabank-2-14-16.txt /user/lab</v>
      </c>
      <c r="AN5" t="str">
        <f t="shared" si="17"/>
        <v>hadoop fs -put scotiabank-2-7-16.txt /user/lab</v>
      </c>
      <c r="AO5" t="str">
        <f t="shared" si="17"/>
        <v>hadoop fs -put tangerinebank-1-28-16.txt /user/lab</v>
      </c>
      <c r="AP5" t="str">
        <f t="shared" si="17"/>
        <v>hadoop fs -put tangerinebank-2-14-16.txt /user/lab</v>
      </c>
      <c r="AQ5" t="str">
        <f t="shared" si="17"/>
        <v>hadoop fs -put tangerinebank-2-7-16.txt /user/lab</v>
      </c>
      <c r="AR5" t="str">
        <f t="shared" si="17"/>
        <v>hadoop fs -put td_bank-2-14-16.txt /user/lab</v>
      </c>
      <c r="AS5" t="str">
        <f t="shared" si="17"/>
        <v>hadoop fs -put td_bank-2-7-16.txt /user/lab</v>
      </c>
      <c r="AT5" t="str">
        <f t="shared" si="17"/>
        <v>hadoop fs -put td_banks-1-27-16.txt /user/lab</v>
      </c>
      <c r="AU5" t="str">
        <f t="shared" si="17"/>
        <v>hadoop fs -put td_canada-1-28-16.txt /user/lab</v>
      </c>
      <c r="AV5" t="str">
        <f t="shared" si="17"/>
        <v>hadoop fs -put td_canada-2-14-16.txt /user/lab</v>
      </c>
      <c r="AW5" t="str">
        <f t="shared" si="17"/>
        <v>hadoop fs -put td_canada-2-7-16.txt /user/lab</v>
      </c>
      <c r="AX5" t="str">
        <f t="shared" si="17"/>
        <v>hadoop fs -put tdcanadatrust-1-26-16.txt /user/lab</v>
      </c>
      <c r="AY5" t="str">
        <f t="shared" si="17"/>
        <v>hadoop fs -put tdcanadatrust-2-14-16.txt /user/lab</v>
      </c>
      <c r="AZ5" t="str">
        <f t="shared" si="17"/>
        <v>hadoop fs -put tdcanadatrust-2-7-16.txt /user/lab</v>
      </c>
      <c r="BA5" t="str">
        <f t="shared" si="17"/>
        <v>hadoop fs -put TDCT-1-26-16.txt /user/lab</v>
      </c>
      <c r="BB5" t="str">
        <f t="shared" si="17"/>
        <v>hadoop fs -put TDCT-2-14-16.txt /user/lab</v>
      </c>
      <c r="BC5" t="str">
        <f t="shared" si="17"/>
        <v>hadoop fs -put TDCT-2-7-16.txt /user/lab</v>
      </c>
      <c r="BD5" t="str">
        <f t="shared" ref="BD5:BS5" si="18">CONCATENATE("hadoop fs -put ",BD2," /user/lab")</f>
        <v>hadoop fs -put banking-2-21-16.txt /user/lab</v>
      </c>
      <c r="BE5" t="str">
        <f t="shared" si="18"/>
        <v>hadoop fs -put bankingfail-2-21-16.txt /user/lab</v>
      </c>
      <c r="BF5" t="str">
        <f t="shared" si="18"/>
        <v>hadoop fs -put banks-2-21-16.txt /user/lab</v>
      </c>
      <c r="BG5" t="str">
        <f t="shared" si="18"/>
        <v>hadoop fs -put betterbank-2-21-16.txt /user/lab</v>
      </c>
      <c r="BH5" t="str">
        <f t="shared" si="18"/>
        <v>hadoop fs -put canadianbanks-2-21-16.txt /user/lab</v>
      </c>
      <c r="BI5" t="str">
        <f t="shared" si="18"/>
        <v>hadoop fs -put BMO-2-21-16.txt /user/lab</v>
      </c>
      <c r="BJ5" t="str">
        <f t="shared" si="18"/>
        <v>hadoop fs -put CIBC-2-21-16.txt /user/lab</v>
      </c>
      <c r="BK5" t="str">
        <f t="shared" si="18"/>
        <v>hadoop fs -put pcfinancial-2-21-16.txt /user/lab</v>
      </c>
      <c r="BL5" t="str">
        <f t="shared" si="18"/>
        <v>hadoop fs -put rbc_canada-2-21-16.txt /user/lab</v>
      </c>
      <c r="BM5" t="str">
        <f t="shared" si="18"/>
        <v>hadoop fs -put royalbank-2-21-16.txt /user/lab</v>
      </c>
      <c r="BN5" t="str">
        <f t="shared" si="18"/>
        <v>hadoop fs -put scotiabank-2-21-16.txt /user/lab</v>
      </c>
      <c r="BO5" t="str">
        <f t="shared" si="18"/>
        <v>hadoop fs -put tangerinebank-2-21-16.txt /user/lab</v>
      </c>
      <c r="BP5" t="str">
        <f t="shared" si="18"/>
        <v>hadoop fs -put td_bank-2-21-16.txt /user/lab</v>
      </c>
      <c r="BQ5" t="str">
        <f t="shared" si="18"/>
        <v>hadoop fs -put td_canada-2-21-16.txt /user/lab</v>
      </c>
      <c r="BR5" t="str">
        <f t="shared" si="18"/>
        <v>hadoop fs -put tdcanadatrust-2-21-16.txt /user/lab</v>
      </c>
      <c r="BS5" t="str">
        <f t="shared" si="18"/>
        <v>hadoop fs -put TDCT-2-21-16.txt /user/lab</v>
      </c>
      <c r="BT5" t="str">
        <f t="shared" ref="BT5" si="19">CONCATENATE("hadoop fs -put ",BT2," /user/lab")</f>
        <v>hadoop fs -put banking-2-28-16.txt /user/lab</v>
      </c>
      <c r="BU5" t="str">
        <f t="shared" ref="BU5:DA5" si="20">CONCATENATE("hadoop fs -put ",BU2," /user/lab")</f>
        <v>hadoop fs -put bankingfail-2-28-16.txt /user/lab</v>
      </c>
      <c r="BV5" t="str">
        <f t="shared" si="20"/>
        <v>hadoop fs -put banks-2-28-16.txt /user/lab</v>
      </c>
      <c r="BW5" t="str">
        <f t="shared" si="20"/>
        <v>hadoop fs -put betterbank-2-28-16.txt /user/lab</v>
      </c>
      <c r="BX5" t="str">
        <f t="shared" si="20"/>
        <v>hadoop fs -put BMO-2-28-16.txt /user/lab</v>
      </c>
      <c r="BY5" t="str">
        <f t="shared" si="20"/>
        <v>hadoop fs -put canadianbanks-2-28-16.txt /user/lab</v>
      </c>
      <c r="BZ5" t="str">
        <f t="shared" si="20"/>
        <v>hadoop fs -put CIBC-2-28-16.txt /user/lab</v>
      </c>
      <c r="CA5" t="str">
        <f t="shared" si="20"/>
        <v>hadoop fs -put pcfinancial-2-28-16.txt /user/lab</v>
      </c>
      <c r="CB5" t="str">
        <f t="shared" si="20"/>
        <v>hadoop fs -put rbc_canada-2-28-16.txt /user/lab</v>
      </c>
      <c r="CC5" t="str">
        <f t="shared" si="20"/>
        <v>hadoop fs -put royalbank-2-28-16.txt /user/lab</v>
      </c>
      <c r="CD5" t="str">
        <f t="shared" si="20"/>
        <v>hadoop fs -put scotiabank-2-28-16.txt /user/lab</v>
      </c>
      <c r="CE5" t="str">
        <f t="shared" si="20"/>
        <v>hadoop fs -put tangerinebank-2-28-16.txt /user/lab</v>
      </c>
      <c r="CF5" t="str">
        <f t="shared" si="20"/>
        <v>hadoop fs -put td_bank-2-28-16.txt /user/lab</v>
      </c>
      <c r="CG5" t="str">
        <f t="shared" si="20"/>
        <v>hadoop fs -put td_canada-2-28-16.txt /user/lab</v>
      </c>
      <c r="CH5" t="str">
        <f t="shared" si="20"/>
        <v>hadoop fs -put tdcanadatrust-2-28-16.txt /user/lab</v>
      </c>
      <c r="CI5" t="str">
        <f t="shared" si="20"/>
        <v>hadoop fs -put TDCT-2-28-16.txt /user/lab</v>
      </c>
      <c r="CJ5" t="str">
        <f t="shared" si="20"/>
        <v>hadoop fs -put bankingfail-3-6-16.txt /user/lab</v>
      </c>
      <c r="CK5" t="str">
        <f t="shared" si="20"/>
        <v>hadoop fs -put royalbank-3-6-16.txt /user/lab</v>
      </c>
      <c r="CL5" t="str">
        <f t="shared" si="20"/>
        <v>hadoop fs -put TDCT-3-6-16.txt /user/lab</v>
      </c>
      <c r="CM5" t="str">
        <f t="shared" si="20"/>
        <v>hadoop fs -put betterbank-3-6-16.txt /user/lab</v>
      </c>
      <c r="CN5" t="str">
        <f t="shared" si="20"/>
        <v>hadoop fs -put canadianbanks-3-6-16.txt /user/lab</v>
      </c>
      <c r="CO5" t="str">
        <f t="shared" si="20"/>
        <v>hadoop fs -put pcfinancial-3-6-16.txt /user/lab</v>
      </c>
      <c r="CP5" t="str">
        <f t="shared" si="20"/>
        <v>hadoop fs -put tdcanadatrust-3-6-16.txt /user/lab</v>
      </c>
      <c r="CQ5" t="str">
        <f t="shared" si="20"/>
        <v>hadoop fs -put rbc_canada-3-6-16.txt /user/lab</v>
      </c>
      <c r="CR5" t="str">
        <f t="shared" si="20"/>
        <v>hadoop fs -put tangerinebank-3-6-16.txt /user/lab</v>
      </c>
      <c r="CS5" t="str">
        <f t="shared" si="20"/>
        <v>hadoop fs -put td_bank-3-6-16.txt /user/lab</v>
      </c>
      <c r="CT5" t="str">
        <f t="shared" si="20"/>
        <v>hadoop fs -put CIBC-3-6-16.txt /user/lab</v>
      </c>
      <c r="CU5" t="str">
        <f t="shared" si="20"/>
        <v>hadoop fs -put scotiabank-3-6-16.txt /user/lab</v>
      </c>
      <c r="CV5" t="str">
        <f t="shared" si="20"/>
        <v>hadoop fs -put BMO-3-6-16.txt /user/lab</v>
      </c>
      <c r="CW5" t="str">
        <f t="shared" si="20"/>
        <v>hadoop fs -put td_canada-3-6-16.txt /user/lab</v>
      </c>
      <c r="CX5" t="str">
        <f t="shared" si="20"/>
        <v>hadoop fs -put banking-3-6-16.txt /user/lab</v>
      </c>
      <c r="CY5" t="str">
        <f t="shared" si="20"/>
        <v>hadoop fs -put banks-3-6-16.txt /user/lab</v>
      </c>
      <c r="CZ5" t="str">
        <f t="shared" si="20"/>
        <v>hadoop fs -put bankingfail-3-13-16.txt /user/lab</v>
      </c>
      <c r="DA5" t="str">
        <f t="shared" si="20"/>
        <v>hadoop fs -put royalbank-3-13-16.txt /user/lab</v>
      </c>
      <c r="DB5" t="str">
        <f t="shared" ref="DB5:DP5" si="21">CONCATENATE("hadoop fs -put ",DB2," /user/lab")</f>
        <v>hadoop fs -put TDCT-3-13-16.txt /user/lab</v>
      </c>
      <c r="DC5" t="str">
        <f t="shared" si="21"/>
        <v>hadoop fs -put betterbank-3-13-16.txt /user/lab</v>
      </c>
      <c r="DD5" t="str">
        <f t="shared" si="21"/>
        <v>hadoop fs -put canadianbanks-3-13-16.txt /user/lab</v>
      </c>
      <c r="DE5" t="str">
        <f t="shared" si="21"/>
        <v>hadoop fs -put pcfinancial-3-13-16.txt /user/lab</v>
      </c>
      <c r="DF5" t="str">
        <f t="shared" si="21"/>
        <v>hadoop fs -put tdcanadatrust-3-13-16.txt /user/lab</v>
      </c>
      <c r="DG5" t="str">
        <f t="shared" si="21"/>
        <v>hadoop fs -put rbc_canada-3-13-16.txt /user/lab</v>
      </c>
      <c r="DH5" t="str">
        <f t="shared" si="21"/>
        <v>hadoop fs -put tangerinebank-3-13-16.txt /user/lab</v>
      </c>
      <c r="DI5" t="str">
        <f t="shared" si="21"/>
        <v>hadoop fs -put td_bank-3-13-16.txt /user/lab</v>
      </c>
      <c r="DJ5" t="str">
        <f t="shared" si="21"/>
        <v>hadoop fs -put CIBC-3-13-16.txt /user/lab</v>
      </c>
      <c r="DK5" t="str">
        <f t="shared" si="21"/>
        <v>hadoop fs -put scotiabank-3-13-16.txt /user/lab</v>
      </c>
      <c r="DL5" t="str">
        <f t="shared" si="21"/>
        <v>hadoop fs -put BMO-3-13-16.txt /user/lab</v>
      </c>
      <c r="DM5" t="str">
        <f t="shared" si="21"/>
        <v>hadoop fs -put td_canada-3-13-16.txt /user/lab</v>
      </c>
      <c r="DN5" t="str">
        <f t="shared" si="21"/>
        <v>hadoop fs -put banking-3-13-16.txt /user/lab</v>
      </c>
      <c r="DO5" t="str">
        <f t="shared" si="21"/>
        <v>hadoop fs -put banks-3-13-16.txt /user/lab</v>
      </c>
      <c r="DP5" t="str">
        <f t="shared" si="21"/>
        <v>hadoop fs -put bankingfail-3-20-16.txt /user/lab</v>
      </c>
      <c r="DQ5" t="str">
        <f t="shared" ref="DQ5:ED5" si="22">CONCATENATE("hadoop fs -put ",DQ2," /user/lab")</f>
        <v>hadoop fs -put royalbank-3-20-16.txt /user/lab</v>
      </c>
      <c r="DR5" t="str">
        <f t="shared" si="22"/>
        <v>hadoop fs -put TDCT-3-20-16.txt /user/lab</v>
      </c>
      <c r="DS5" t="str">
        <f t="shared" si="22"/>
        <v>hadoop fs -put betterbank-3-20-16.txt /user/lab</v>
      </c>
      <c r="DT5" t="str">
        <f t="shared" si="22"/>
        <v>hadoop fs -put canadianbanks-3-20-16.txt /user/lab</v>
      </c>
      <c r="DU5" t="str">
        <f t="shared" si="22"/>
        <v>hadoop fs -put pcfinancial-3-20-16.txt /user/lab</v>
      </c>
      <c r="DV5" t="str">
        <f t="shared" si="22"/>
        <v>hadoop fs -put tdcanadatrust-3-20-16.txt /user/lab</v>
      </c>
      <c r="DW5" t="str">
        <f t="shared" si="22"/>
        <v>hadoop fs -put rbc_canada-3-20-16.txt /user/lab</v>
      </c>
      <c r="DX5" t="str">
        <f t="shared" si="22"/>
        <v>hadoop fs -put tangerinebank-3-20-16.txt /user/lab</v>
      </c>
      <c r="DY5" t="str">
        <f t="shared" si="22"/>
        <v>hadoop fs -put td_bank-3-20-16.txt /user/lab</v>
      </c>
      <c r="DZ5" t="str">
        <f t="shared" si="22"/>
        <v>hadoop fs -put CIBC-3-20-16.txt /user/lab</v>
      </c>
      <c r="EA5" t="str">
        <f t="shared" si="22"/>
        <v>hadoop fs -put scotiabank-3-20-16.txt /user/lab</v>
      </c>
      <c r="EB5" t="str">
        <f t="shared" si="22"/>
        <v>hadoop fs -put BMO-3-20-16.txt /user/lab</v>
      </c>
      <c r="EC5" t="str">
        <f t="shared" si="22"/>
        <v>hadoop fs -put td_canada-3-20-16.txt /user/lab</v>
      </c>
      <c r="ED5" t="str">
        <f t="shared" si="22"/>
        <v>hadoop fs -put banking-3-20-16.txt /user/lab</v>
      </c>
      <c r="EE5" t="str">
        <f t="shared" ref="EE5:EF5" si="23">CONCATENATE("hadoop fs -put ",EE2," /user/lab")</f>
        <v>hadoop fs -put banks-3-20-16.txt /user/lab</v>
      </c>
      <c r="EF5" t="str">
        <f t="shared" si="23"/>
        <v>hadoop fs -put  /user/lab</v>
      </c>
    </row>
    <row r="6" spans="1:136" x14ac:dyDescent="0.2">
      <c r="A6" t="str">
        <f>'Files Inventory'!B7</f>
        <v>bankingfail-2-14-16.txt</v>
      </c>
      <c r="B6" t="str">
        <f>VLOOKUP(A6,'Files Inventory'!B:D,3,FALSE)</f>
        <v>Bank_F005</v>
      </c>
      <c r="C6" t="str">
        <f>VLOOKUP(A6,'Files Inventory'!B:E,4,FALSE)</f>
        <v>Banks</v>
      </c>
      <c r="D6" t="str">
        <f t="shared" si="10"/>
        <v>Bank_F005_table</v>
      </c>
      <c r="E6" t="str">
        <f t="shared" si="11"/>
        <v>Bank_F005_wc</v>
      </c>
      <c r="F6" t="str">
        <f t="shared" si="2"/>
        <v>Banks</v>
      </c>
      <c r="H6" t="str">
        <f>CONCATENATE("hadoop fs -cat /user/lab/",H2," | head -n 1")</f>
        <v>hadoop fs -cat /user/lab/banking-1-26-16.txt | head -n 1</v>
      </c>
      <c r="I6" t="str">
        <f>CONCATENATE("hadoop fs -cat /user/lab/",I2," | head -n 1")</f>
        <v>hadoop fs -cat /user/lab/banking-2-15-16.txt | head -n 1</v>
      </c>
      <c r="J6" t="str">
        <f t="shared" ref="J6:BC6" si="24">CONCATENATE("hadoop fs -cat /user/lab/",J2," | head -n 1")</f>
        <v>hadoop fs -cat /user/lab/banking-2-7-16.txt | head -n 1</v>
      </c>
      <c r="K6" t="str">
        <f t="shared" si="24"/>
        <v>hadoop fs -cat /user/lab/bankingfail-1-27-16.txt | head -n 1</v>
      </c>
      <c r="L6" t="str">
        <f t="shared" si="24"/>
        <v>hadoop fs -cat /user/lab/bankingfail-2-14-16.txt | head -n 1</v>
      </c>
      <c r="M6" t="str">
        <f t="shared" si="24"/>
        <v>hadoop fs -cat /user/lab/Banks-1-26-16.txt | head -n 1</v>
      </c>
      <c r="N6" t="str">
        <f t="shared" si="24"/>
        <v>hadoop fs -cat /user/lab/banks-2-14-16.txt | head -n 1</v>
      </c>
      <c r="O6" t="str">
        <f t="shared" si="24"/>
        <v>hadoop fs -cat /user/lab/banks-2-7-16.txt | head -n 1</v>
      </c>
      <c r="P6" t="str">
        <f t="shared" si="24"/>
        <v>hadoop fs -cat /user/lab/banks2-2-14-16.txt | head -n 1</v>
      </c>
      <c r="Q6" t="str">
        <f t="shared" si="24"/>
        <v>hadoop fs -cat /user/lab/betterbank-1-27-16.txt | head -n 1</v>
      </c>
      <c r="R6" t="str">
        <f t="shared" si="24"/>
        <v>hadoop fs -cat /user/lab/betterbank-2-14-16.txt | head -n 1</v>
      </c>
      <c r="S6" t="str">
        <f t="shared" si="24"/>
        <v>hadoop fs -cat /user/lab/canadianbanks-1-27-16.txt | head -n 1</v>
      </c>
      <c r="T6" t="str">
        <f t="shared" si="24"/>
        <v>hadoop fs -cat /user/lab/canadianbanks-2-14-16.txt | head -n 1</v>
      </c>
      <c r="U6" t="str">
        <f t="shared" si="24"/>
        <v>hadoop fs -cat /user/lab/canadianbanks-2-7-16.txt | head -n 1</v>
      </c>
      <c r="V6" t="str">
        <f t="shared" si="24"/>
        <v>hadoop fs -cat /user/lab/wishbanks-1-27-16.txt | head -n 1</v>
      </c>
      <c r="W6" t="str">
        <f t="shared" si="24"/>
        <v>hadoop fs -cat /user/lab/BMO-1-26-16.txt | head -n 1</v>
      </c>
      <c r="X6" t="str">
        <f t="shared" si="24"/>
        <v>hadoop fs -cat /user/lab/BMO-2-14-16.txt | head -n 1</v>
      </c>
      <c r="Y6" t="str">
        <f t="shared" si="24"/>
        <v>hadoop fs -cat /user/lab/BMO-2-7-16.txt | head -n 1</v>
      </c>
      <c r="Z6" t="str">
        <f t="shared" si="24"/>
        <v>hadoop fs -cat /user/lab/CIBC-1-26-16.txt | head -n 1</v>
      </c>
      <c r="AA6" t="str">
        <f t="shared" si="24"/>
        <v>hadoop fs -cat /user/lab/CIBC-2-14-16.txt | head -n 1</v>
      </c>
      <c r="AB6" t="str">
        <f t="shared" si="24"/>
        <v>hadoop fs -cat /user/lab/CIBC-2-7-16.txt | head -n 1</v>
      </c>
      <c r="AC6" t="str">
        <f t="shared" si="24"/>
        <v>hadoop fs -cat /user/lab/pcfinancial-1-28-16.txt | head -n 1</v>
      </c>
      <c r="AD6" t="str">
        <f t="shared" si="24"/>
        <v>hadoop fs -cat /user/lab/pcfinancial-2-14-16.txt | head -n 1</v>
      </c>
      <c r="AE6" t="str">
        <f t="shared" si="24"/>
        <v>hadoop fs -cat /user/lab/pcfinancial-2-7-16.txt | head -n 1</v>
      </c>
      <c r="AF6" t="str">
        <f t="shared" si="24"/>
        <v>hadoop fs -cat /user/lab/rbc_canada-1-28-16.txt | head -n 1</v>
      </c>
      <c r="AG6" t="str">
        <f t="shared" si="24"/>
        <v>hadoop fs -cat /user/lab/rbc_canada-2-14-16.txt | head -n 1</v>
      </c>
      <c r="AH6" t="str">
        <f t="shared" si="24"/>
        <v>hadoop fs -cat /user/lab/rbc_canada-2-7-16.txt | head -n 1</v>
      </c>
      <c r="AI6" t="str">
        <f t="shared" si="24"/>
        <v>hadoop fs -cat /user/lab/royalbank-1-28-16.txt | head -n 1</v>
      </c>
      <c r="AJ6" t="str">
        <f t="shared" si="24"/>
        <v>hadoop fs -cat /user/lab/royalbank-2-14-16.txt | head -n 1</v>
      </c>
      <c r="AK6" t="str">
        <f t="shared" si="24"/>
        <v>hadoop fs -cat /user/lab/royalbank-2-7-16.txt | head -n 1</v>
      </c>
      <c r="AL6" t="str">
        <f t="shared" si="24"/>
        <v>hadoop fs -cat /user/lab/Scotiabank-1-26-16.txt | head -n 1</v>
      </c>
      <c r="AM6" t="str">
        <f t="shared" si="24"/>
        <v>hadoop fs -cat /user/lab/scotiabank-2-14-16.txt | head -n 1</v>
      </c>
      <c r="AN6" t="str">
        <f t="shared" si="24"/>
        <v>hadoop fs -cat /user/lab/scotiabank-2-7-16.txt | head -n 1</v>
      </c>
      <c r="AO6" t="str">
        <f t="shared" si="24"/>
        <v>hadoop fs -cat /user/lab/tangerinebank-1-28-16.txt | head -n 1</v>
      </c>
      <c r="AP6" t="str">
        <f t="shared" si="24"/>
        <v>hadoop fs -cat /user/lab/tangerinebank-2-14-16.txt | head -n 1</v>
      </c>
      <c r="AQ6" t="str">
        <f t="shared" si="24"/>
        <v>hadoop fs -cat /user/lab/tangerinebank-2-7-16.txt | head -n 1</v>
      </c>
      <c r="AR6" t="str">
        <f t="shared" si="24"/>
        <v>hadoop fs -cat /user/lab/td_bank-2-14-16.txt | head -n 1</v>
      </c>
      <c r="AS6" t="str">
        <f t="shared" si="24"/>
        <v>hadoop fs -cat /user/lab/td_bank-2-7-16.txt | head -n 1</v>
      </c>
      <c r="AT6" t="str">
        <f t="shared" si="24"/>
        <v>hadoop fs -cat /user/lab/td_banks-1-27-16.txt | head -n 1</v>
      </c>
      <c r="AU6" t="str">
        <f t="shared" si="24"/>
        <v>hadoop fs -cat /user/lab/td_canada-1-28-16.txt | head -n 1</v>
      </c>
      <c r="AV6" t="str">
        <f t="shared" si="24"/>
        <v>hadoop fs -cat /user/lab/td_canada-2-14-16.txt | head -n 1</v>
      </c>
      <c r="AW6" t="str">
        <f t="shared" si="24"/>
        <v>hadoop fs -cat /user/lab/td_canada-2-7-16.txt | head -n 1</v>
      </c>
      <c r="AX6" t="str">
        <f t="shared" si="24"/>
        <v>hadoop fs -cat /user/lab/tdcanadatrust-1-26-16.txt | head -n 1</v>
      </c>
      <c r="AY6" t="str">
        <f t="shared" si="24"/>
        <v>hadoop fs -cat /user/lab/tdcanadatrust-2-14-16.txt | head -n 1</v>
      </c>
      <c r="AZ6" t="str">
        <f t="shared" si="24"/>
        <v>hadoop fs -cat /user/lab/tdcanadatrust-2-7-16.txt | head -n 1</v>
      </c>
      <c r="BA6" t="str">
        <f t="shared" si="24"/>
        <v>hadoop fs -cat /user/lab/TDCT-1-26-16.txt | head -n 1</v>
      </c>
      <c r="BB6" t="str">
        <f t="shared" si="24"/>
        <v>hadoop fs -cat /user/lab/TDCT-2-14-16.txt | head -n 1</v>
      </c>
      <c r="BC6" t="str">
        <f t="shared" si="24"/>
        <v>hadoop fs -cat /user/lab/TDCT-2-7-16.txt | head -n 1</v>
      </c>
      <c r="BD6" t="str">
        <f t="shared" ref="BD6:BS6" si="25">CONCATENATE("hadoop fs -cat /user/lab/",BD2," | head -n 1")</f>
        <v>hadoop fs -cat /user/lab/banking-2-21-16.txt | head -n 1</v>
      </c>
      <c r="BE6" t="str">
        <f t="shared" si="25"/>
        <v>hadoop fs -cat /user/lab/bankingfail-2-21-16.txt | head -n 1</v>
      </c>
      <c r="BF6" t="str">
        <f t="shared" si="25"/>
        <v>hadoop fs -cat /user/lab/banks-2-21-16.txt | head -n 1</v>
      </c>
      <c r="BG6" t="str">
        <f t="shared" si="25"/>
        <v>hadoop fs -cat /user/lab/betterbank-2-21-16.txt | head -n 1</v>
      </c>
      <c r="BH6" t="str">
        <f t="shared" si="25"/>
        <v>hadoop fs -cat /user/lab/canadianbanks-2-21-16.txt | head -n 1</v>
      </c>
      <c r="BI6" t="str">
        <f t="shared" si="25"/>
        <v>hadoop fs -cat /user/lab/BMO-2-21-16.txt | head -n 1</v>
      </c>
      <c r="BJ6" t="str">
        <f t="shared" si="25"/>
        <v>hadoop fs -cat /user/lab/CIBC-2-21-16.txt | head -n 1</v>
      </c>
      <c r="BK6" t="str">
        <f t="shared" si="25"/>
        <v>hadoop fs -cat /user/lab/pcfinancial-2-21-16.txt | head -n 1</v>
      </c>
      <c r="BL6" t="str">
        <f t="shared" si="25"/>
        <v>hadoop fs -cat /user/lab/rbc_canada-2-21-16.txt | head -n 1</v>
      </c>
      <c r="BM6" t="str">
        <f t="shared" si="25"/>
        <v>hadoop fs -cat /user/lab/royalbank-2-21-16.txt | head -n 1</v>
      </c>
      <c r="BN6" t="str">
        <f t="shared" si="25"/>
        <v>hadoop fs -cat /user/lab/scotiabank-2-21-16.txt | head -n 1</v>
      </c>
      <c r="BO6" t="str">
        <f t="shared" si="25"/>
        <v>hadoop fs -cat /user/lab/tangerinebank-2-21-16.txt | head -n 1</v>
      </c>
      <c r="BP6" t="str">
        <f t="shared" si="25"/>
        <v>hadoop fs -cat /user/lab/td_bank-2-21-16.txt | head -n 1</v>
      </c>
      <c r="BQ6" t="str">
        <f t="shared" si="25"/>
        <v>hadoop fs -cat /user/lab/td_canada-2-21-16.txt | head -n 1</v>
      </c>
      <c r="BR6" t="str">
        <f t="shared" si="25"/>
        <v>hadoop fs -cat /user/lab/tdcanadatrust-2-21-16.txt | head -n 1</v>
      </c>
      <c r="BS6" t="str">
        <f t="shared" si="25"/>
        <v>hadoop fs -cat /user/lab/TDCT-2-21-16.txt | head -n 1</v>
      </c>
      <c r="BT6" t="str">
        <f t="shared" ref="BT6" si="26">CONCATENATE("hadoop fs -cat /user/lab/",BT2," | head -n 1")</f>
        <v>hadoop fs -cat /user/lab/banking-2-28-16.txt | head -n 1</v>
      </c>
      <c r="BU6" t="str">
        <f t="shared" ref="BU6:DA6" si="27">CONCATENATE("hadoop fs -cat /user/lab/",BU2," | head -n 1")</f>
        <v>hadoop fs -cat /user/lab/bankingfail-2-28-16.txt | head -n 1</v>
      </c>
      <c r="BV6" t="str">
        <f t="shared" si="27"/>
        <v>hadoop fs -cat /user/lab/banks-2-28-16.txt | head -n 1</v>
      </c>
      <c r="BW6" t="str">
        <f t="shared" si="27"/>
        <v>hadoop fs -cat /user/lab/betterbank-2-28-16.txt | head -n 1</v>
      </c>
      <c r="BX6" t="str">
        <f t="shared" si="27"/>
        <v>hadoop fs -cat /user/lab/BMO-2-28-16.txt | head -n 1</v>
      </c>
      <c r="BY6" t="str">
        <f t="shared" si="27"/>
        <v>hadoop fs -cat /user/lab/canadianbanks-2-28-16.txt | head -n 1</v>
      </c>
      <c r="BZ6" t="str">
        <f t="shared" si="27"/>
        <v>hadoop fs -cat /user/lab/CIBC-2-28-16.txt | head -n 1</v>
      </c>
      <c r="CA6" t="str">
        <f t="shared" si="27"/>
        <v>hadoop fs -cat /user/lab/pcfinancial-2-28-16.txt | head -n 1</v>
      </c>
      <c r="CB6" t="str">
        <f t="shared" si="27"/>
        <v>hadoop fs -cat /user/lab/rbc_canada-2-28-16.txt | head -n 1</v>
      </c>
      <c r="CC6" t="str">
        <f t="shared" si="27"/>
        <v>hadoop fs -cat /user/lab/royalbank-2-28-16.txt | head -n 1</v>
      </c>
      <c r="CD6" t="str">
        <f t="shared" si="27"/>
        <v>hadoop fs -cat /user/lab/scotiabank-2-28-16.txt | head -n 1</v>
      </c>
      <c r="CE6" t="str">
        <f t="shared" si="27"/>
        <v>hadoop fs -cat /user/lab/tangerinebank-2-28-16.txt | head -n 1</v>
      </c>
      <c r="CF6" t="str">
        <f t="shared" si="27"/>
        <v>hadoop fs -cat /user/lab/td_bank-2-28-16.txt | head -n 1</v>
      </c>
      <c r="CG6" t="str">
        <f t="shared" si="27"/>
        <v>hadoop fs -cat /user/lab/td_canada-2-28-16.txt | head -n 1</v>
      </c>
      <c r="CH6" t="str">
        <f t="shared" si="27"/>
        <v>hadoop fs -cat /user/lab/tdcanadatrust-2-28-16.txt | head -n 1</v>
      </c>
      <c r="CI6" t="str">
        <f t="shared" si="27"/>
        <v>hadoop fs -cat /user/lab/TDCT-2-28-16.txt | head -n 1</v>
      </c>
      <c r="CJ6" t="str">
        <f t="shared" si="27"/>
        <v>hadoop fs -cat /user/lab/bankingfail-3-6-16.txt | head -n 1</v>
      </c>
      <c r="CK6" t="str">
        <f t="shared" si="27"/>
        <v>hadoop fs -cat /user/lab/royalbank-3-6-16.txt | head -n 1</v>
      </c>
      <c r="CL6" t="str">
        <f t="shared" si="27"/>
        <v>hadoop fs -cat /user/lab/TDCT-3-6-16.txt | head -n 1</v>
      </c>
      <c r="CM6" t="str">
        <f t="shared" si="27"/>
        <v>hadoop fs -cat /user/lab/betterbank-3-6-16.txt | head -n 1</v>
      </c>
      <c r="CN6" t="str">
        <f t="shared" si="27"/>
        <v>hadoop fs -cat /user/lab/canadianbanks-3-6-16.txt | head -n 1</v>
      </c>
      <c r="CO6" t="str">
        <f t="shared" si="27"/>
        <v>hadoop fs -cat /user/lab/pcfinancial-3-6-16.txt | head -n 1</v>
      </c>
      <c r="CP6" t="str">
        <f t="shared" si="27"/>
        <v>hadoop fs -cat /user/lab/tdcanadatrust-3-6-16.txt | head -n 1</v>
      </c>
      <c r="CQ6" t="str">
        <f t="shared" si="27"/>
        <v>hadoop fs -cat /user/lab/rbc_canada-3-6-16.txt | head -n 1</v>
      </c>
      <c r="CR6" t="str">
        <f t="shared" si="27"/>
        <v>hadoop fs -cat /user/lab/tangerinebank-3-6-16.txt | head -n 1</v>
      </c>
      <c r="CS6" t="str">
        <f t="shared" si="27"/>
        <v>hadoop fs -cat /user/lab/td_bank-3-6-16.txt | head -n 1</v>
      </c>
      <c r="CT6" t="str">
        <f t="shared" si="27"/>
        <v>hadoop fs -cat /user/lab/CIBC-3-6-16.txt | head -n 1</v>
      </c>
      <c r="CU6" t="str">
        <f t="shared" si="27"/>
        <v>hadoop fs -cat /user/lab/scotiabank-3-6-16.txt | head -n 1</v>
      </c>
      <c r="CV6" t="str">
        <f t="shared" si="27"/>
        <v>hadoop fs -cat /user/lab/BMO-3-6-16.txt | head -n 1</v>
      </c>
      <c r="CW6" t="str">
        <f t="shared" si="27"/>
        <v>hadoop fs -cat /user/lab/td_canada-3-6-16.txt | head -n 1</v>
      </c>
      <c r="CX6" t="str">
        <f t="shared" si="27"/>
        <v>hadoop fs -cat /user/lab/banking-3-6-16.txt | head -n 1</v>
      </c>
      <c r="CY6" t="str">
        <f t="shared" si="27"/>
        <v>hadoop fs -cat /user/lab/banks-3-6-16.txt | head -n 1</v>
      </c>
      <c r="CZ6" t="str">
        <f t="shared" si="27"/>
        <v>hadoop fs -cat /user/lab/bankingfail-3-13-16.txt | head -n 1</v>
      </c>
      <c r="DA6" t="str">
        <f t="shared" si="27"/>
        <v>hadoop fs -cat /user/lab/royalbank-3-13-16.txt | head -n 1</v>
      </c>
      <c r="DB6" t="str">
        <f t="shared" ref="DB6:DP6" si="28">CONCATENATE("hadoop fs -cat /user/lab/",DB2," | head -n 1")</f>
        <v>hadoop fs -cat /user/lab/TDCT-3-13-16.txt | head -n 1</v>
      </c>
      <c r="DC6" t="str">
        <f t="shared" si="28"/>
        <v>hadoop fs -cat /user/lab/betterbank-3-13-16.txt | head -n 1</v>
      </c>
      <c r="DD6" t="str">
        <f t="shared" si="28"/>
        <v>hadoop fs -cat /user/lab/canadianbanks-3-13-16.txt | head -n 1</v>
      </c>
      <c r="DE6" t="str">
        <f t="shared" si="28"/>
        <v>hadoop fs -cat /user/lab/pcfinancial-3-13-16.txt | head -n 1</v>
      </c>
      <c r="DF6" t="str">
        <f t="shared" si="28"/>
        <v>hadoop fs -cat /user/lab/tdcanadatrust-3-13-16.txt | head -n 1</v>
      </c>
      <c r="DG6" t="str">
        <f t="shared" si="28"/>
        <v>hadoop fs -cat /user/lab/rbc_canada-3-13-16.txt | head -n 1</v>
      </c>
      <c r="DH6" t="str">
        <f t="shared" si="28"/>
        <v>hadoop fs -cat /user/lab/tangerinebank-3-13-16.txt | head -n 1</v>
      </c>
      <c r="DI6" t="str">
        <f t="shared" si="28"/>
        <v>hadoop fs -cat /user/lab/td_bank-3-13-16.txt | head -n 1</v>
      </c>
      <c r="DJ6" t="str">
        <f t="shared" si="28"/>
        <v>hadoop fs -cat /user/lab/CIBC-3-13-16.txt | head -n 1</v>
      </c>
      <c r="DK6" t="str">
        <f t="shared" si="28"/>
        <v>hadoop fs -cat /user/lab/scotiabank-3-13-16.txt | head -n 1</v>
      </c>
      <c r="DL6" t="str">
        <f t="shared" si="28"/>
        <v>hadoop fs -cat /user/lab/BMO-3-13-16.txt | head -n 1</v>
      </c>
      <c r="DM6" t="str">
        <f t="shared" si="28"/>
        <v>hadoop fs -cat /user/lab/td_canada-3-13-16.txt | head -n 1</v>
      </c>
      <c r="DN6" t="str">
        <f t="shared" si="28"/>
        <v>hadoop fs -cat /user/lab/banking-3-13-16.txt | head -n 1</v>
      </c>
      <c r="DO6" t="str">
        <f t="shared" si="28"/>
        <v>hadoop fs -cat /user/lab/banks-3-13-16.txt | head -n 1</v>
      </c>
      <c r="DP6" t="str">
        <f t="shared" si="28"/>
        <v>hadoop fs -cat /user/lab/bankingfail-3-20-16.txt | head -n 1</v>
      </c>
      <c r="DQ6" t="str">
        <f t="shared" ref="DQ6:ED6" si="29">CONCATENATE("hadoop fs -cat /user/lab/",DQ2," | head -n 1")</f>
        <v>hadoop fs -cat /user/lab/royalbank-3-20-16.txt | head -n 1</v>
      </c>
      <c r="DR6" t="str">
        <f t="shared" si="29"/>
        <v>hadoop fs -cat /user/lab/TDCT-3-20-16.txt | head -n 1</v>
      </c>
      <c r="DS6" t="str">
        <f t="shared" si="29"/>
        <v>hadoop fs -cat /user/lab/betterbank-3-20-16.txt | head -n 1</v>
      </c>
      <c r="DT6" t="str">
        <f t="shared" si="29"/>
        <v>hadoop fs -cat /user/lab/canadianbanks-3-20-16.txt | head -n 1</v>
      </c>
      <c r="DU6" t="str">
        <f t="shared" si="29"/>
        <v>hadoop fs -cat /user/lab/pcfinancial-3-20-16.txt | head -n 1</v>
      </c>
      <c r="DV6" t="str">
        <f t="shared" si="29"/>
        <v>hadoop fs -cat /user/lab/tdcanadatrust-3-20-16.txt | head -n 1</v>
      </c>
      <c r="DW6" t="str">
        <f t="shared" si="29"/>
        <v>hadoop fs -cat /user/lab/rbc_canada-3-20-16.txt | head -n 1</v>
      </c>
      <c r="DX6" t="str">
        <f t="shared" si="29"/>
        <v>hadoop fs -cat /user/lab/tangerinebank-3-20-16.txt | head -n 1</v>
      </c>
      <c r="DY6" t="str">
        <f t="shared" si="29"/>
        <v>hadoop fs -cat /user/lab/td_bank-3-20-16.txt | head -n 1</v>
      </c>
      <c r="DZ6" t="str">
        <f t="shared" si="29"/>
        <v>hadoop fs -cat /user/lab/CIBC-3-20-16.txt | head -n 1</v>
      </c>
      <c r="EA6" t="str">
        <f t="shared" si="29"/>
        <v>hadoop fs -cat /user/lab/scotiabank-3-20-16.txt | head -n 1</v>
      </c>
      <c r="EB6" t="str">
        <f t="shared" si="29"/>
        <v>hadoop fs -cat /user/lab/BMO-3-20-16.txt | head -n 1</v>
      </c>
      <c r="EC6" t="str">
        <f t="shared" si="29"/>
        <v>hadoop fs -cat /user/lab/td_canada-3-20-16.txt | head -n 1</v>
      </c>
      <c r="ED6" t="str">
        <f t="shared" si="29"/>
        <v>hadoop fs -cat /user/lab/banking-3-20-16.txt | head -n 1</v>
      </c>
      <c r="EE6" t="str">
        <f t="shared" ref="EE6:EF6" si="30">CONCATENATE("hadoop fs -cat /user/lab/",EE2," | head -n 1")</f>
        <v>hadoop fs -cat /user/lab/banks-3-20-16.txt | head -n 1</v>
      </c>
      <c r="EF6" t="str">
        <f t="shared" si="30"/>
        <v>hadoop fs -cat /user/lab/ | head -n 1</v>
      </c>
    </row>
    <row r="7" spans="1:136" x14ac:dyDescent="0.2">
      <c r="A7" t="str">
        <f>'Files Inventory'!B8</f>
        <v>Banks-1-26-16.txt</v>
      </c>
      <c r="B7" t="str">
        <f>VLOOKUP(A7,'Files Inventory'!B:D,3,FALSE)</f>
        <v>Bank_F006</v>
      </c>
      <c r="C7" t="str">
        <f>VLOOKUP(A7,'Files Inventory'!B:E,4,FALSE)</f>
        <v>Banks</v>
      </c>
      <c r="D7" t="str">
        <f t="shared" si="10"/>
        <v>Bank_F006_table</v>
      </c>
      <c r="E7" t="str">
        <f t="shared" si="11"/>
        <v>Bank_F006_wc</v>
      </c>
      <c r="F7" t="str">
        <f t="shared" si="2"/>
        <v>Banks</v>
      </c>
      <c r="H7" s="43" t="s">
        <v>1563</v>
      </c>
      <c r="I7" s="43" t="s">
        <v>1563</v>
      </c>
      <c r="J7" s="43" t="s">
        <v>1563</v>
      </c>
      <c r="K7" s="43" t="s">
        <v>1563</v>
      </c>
      <c r="L7" s="43" t="s">
        <v>1563</v>
      </c>
      <c r="M7" s="43" t="s">
        <v>1563</v>
      </c>
      <c r="N7" s="43" t="s">
        <v>1563</v>
      </c>
      <c r="O7" s="43" t="s">
        <v>1563</v>
      </c>
      <c r="P7" s="43" t="s">
        <v>1563</v>
      </c>
      <c r="Q7" s="43" t="s">
        <v>1563</v>
      </c>
      <c r="R7" s="43" t="s">
        <v>1563</v>
      </c>
      <c r="S7" s="43" t="s">
        <v>1563</v>
      </c>
      <c r="T7" s="43" t="s">
        <v>1563</v>
      </c>
      <c r="U7" s="43" t="s">
        <v>1563</v>
      </c>
      <c r="V7" s="43" t="s">
        <v>1563</v>
      </c>
      <c r="W7" s="43" t="s">
        <v>1563</v>
      </c>
      <c r="X7" s="43" t="s">
        <v>1563</v>
      </c>
      <c r="Y7" s="43" t="s">
        <v>1563</v>
      </c>
      <c r="Z7" s="43" t="s">
        <v>1563</v>
      </c>
      <c r="AA7" s="43" t="s">
        <v>1563</v>
      </c>
      <c r="AB7" s="43" t="s">
        <v>1563</v>
      </c>
      <c r="AC7" s="43" t="s">
        <v>1563</v>
      </c>
      <c r="AD7" s="43" t="s">
        <v>1563</v>
      </c>
      <c r="AE7" s="43" t="s">
        <v>1563</v>
      </c>
      <c r="AF7" s="43" t="s">
        <v>1563</v>
      </c>
      <c r="AG7" s="43" t="s">
        <v>1563</v>
      </c>
      <c r="AH7" s="43" t="s">
        <v>1563</v>
      </c>
      <c r="AI7" s="43" t="s">
        <v>1563</v>
      </c>
      <c r="AJ7" s="43" t="s">
        <v>1563</v>
      </c>
      <c r="AK7" s="43" t="s">
        <v>1563</v>
      </c>
      <c r="AL7" s="43" t="s">
        <v>1563</v>
      </c>
      <c r="AM7" s="43" t="s">
        <v>1563</v>
      </c>
      <c r="AN7" s="43" t="s">
        <v>1563</v>
      </c>
      <c r="AO7" s="43" t="s">
        <v>1563</v>
      </c>
      <c r="AP7" s="43" t="s">
        <v>1563</v>
      </c>
      <c r="AQ7" s="43" t="s">
        <v>1563</v>
      </c>
      <c r="AR7" s="43" t="s">
        <v>1563</v>
      </c>
      <c r="AS7" s="43" t="s">
        <v>1563</v>
      </c>
      <c r="AT7" s="43" t="s">
        <v>1563</v>
      </c>
      <c r="AU7" s="43" t="s">
        <v>1563</v>
      </c>
      <c r="AV7" s="43" t="s">
        <v>1563</v>
      </c>
      <c r="AW7" s="43" t="s">
        <v>1563</v>
      </c>
      <c r="AX7" s="43" t="s">
        <v>1563</v>
      </c>
      <c r="AY7" s="43" t="s">
        <v>1563</v>
      </c>
      <c r="AZ7" s="43" t="s">
        <v>1563</v>
      </c>
      <c r="BA7" s="43" t="s">
        <v>1563</v>
      </c>
      <c r="BB7" s="43" t="s">
        <v>1563</v>
      </c>
      <c r="BC7" s="43" t="s">
        <v>1563</v>
      </c>
      <c r="BD7" s="43" t="s">
        <v>1563</v>
      </c>
      <c r="BE7" s="43" t="s">
        <v>1563</v>
      </c>
      <c r="BF7" s="43" t="s">
        <v>1563</v>
      </c>
      <c r="BG7" s="43" t="s">
        <v>1563</v>
      </c>
      <c r="BH7" s="43" t="s">
        <v>1563</v>
      </c>
      <c r="BI7" s="43" t="s">
        <v>1563</v>
      </c>
      <c r="BJ7" s="43" t="s">
        <v>1563</v>
      </c>
      <c r="BK7" s="43" t="s">
        <v>1563</v>
      </c>
      <c r="BL7" s="43" t="s">
        <v>1563</v>
      </c>
      <c r="BM7" s="43" t="s">
        <v>1563</v>
      </c>
      <c r="BN7" s="43" t="s">
        <v>1563</v>
      </c>
      <c r="BO7" s="43" t="s">
        <v>1563</v>
      </c>
      <c r="BP7" s="43" t="s">
        <v>1563</v>
      </c>
      <c r="BQ7" s="43" t="s">
        <v>1563</v>
      </c>
      <c r="BR7" s="43" t="s">
        <v>1563</v>
      </c>
      <c r="BS7" s="43" t="s">
        <v>1563</v>
      </c>
      <c r="BT7" s="43" t="s">
        <v>1563</v>
      </c>
      <c r="BU7" s="43" t="s">
        <v>1563</v>
      </c>
      <c r="BV7" s="43" t="s">
        <v>1563</v>
      </c>
      <c r="BW7" s="43" t="s">
        <v>1563</v>
      </c>
      <c r="BX7" s="43" t="s">
        <v>1563</v>
      </c>
      <c r="BY7" s="43" t="s">
        <v>1563</v>
      </c>
      <c r="BZ7" s="43" t="s">
        <v>1563</v>
      </c>
      <c r="CA7" s="43" t="s">
        <v>1563</v>
      </c>
      <c r="CB7" s="43" t="s">
        <v>1563</v>
      </c>
      <c r="CC7" s="43" t="s">
        <v>1563</v>
      </c>
      <c r="CD7" s="43" t="s">
        <v>1563</v>
      </c>
      <c r="CE7" s="43" t="s">
        <v>1563</v>
      </c>
      <c r="CF7" s="43" t="s">
        <v>1563</v>
      </c>
      <c r="CG7" s="43" t="s">
        <v>1563</v>
      </c>
      <c r="CH7" s="43" t="s">
        <v>1563</v>
      </c>
      <c r="CI7" s="43" t="s">
        <v>1563</v>
      </c>
      <c r="CJ7" s="43" t="s">
        <v>1563</v>
      </c>
      <c r="CK7" s="43" t="s">
        <v>1563</v>
      </c>
      <c r="CL7" s="43" t="s">
        <v>1563</v>
      </c>
      <c r="CM7" s="43" t="s">
        <v>1563</v>
      </c>
      <c r="CN7" s="43" t="s">
        <v>1563</v>
      </c>
      <c r="CO7" s="43" t="s">
        <v>1563</v>
      </c>
      <c r="CP7" s="43" t="s">
        <v>1563</v>
      </c>
      <c r="CQ7" s="43" t="s">
        <v>1563</v>
      </c>
      <c r="CR7" s="43" t="s">
        <v>1563</v>
      </c>
      <c r="CS7" s="43" t="s">
        <v>1563</v>
      </c>
      <c r="CT7" s="43" t="s">
        <v>1563</v>
      </c>
      <c r="CU7" s="43" t="s">
        <v>1563</v>
      </c>
      <c r="CV7" s="43" t="s">
        <v>1563</v>
      </c>
      <c r="CW7" s="43" t="s">
        <v>1563</v>
      </c>
      <c r="CX7" s="43" t="s">
        <v>1563</v>
      </c>
      <c r="CY7" s="43" t="s">
        <v>1563</v>
      </c>
      <c r="CZ7" s="43" t="s">
        <v>1563</v>
      </c>
      <c r="DA7" s="43" t="s">
        <v>1563</v>
      </c>
      <c r="DB7" s="43" t="s">
        <v>1563</v>
      </c>
      <c r="DC7" s="43" t="s">
        <v>1563</v>
      </c>
      <c r="DD7" s="43" t="s">
        <v>1563</v>
      </c>
      <c r="DE7" s="43" t="s">
        <v>1563</v>
      </c>
      <c r="DF7" s="43" t="s">
        <v>1563</v>
      </c>
      <c r="DG7" s="43" t="s">
        <v>1563</v>
      </c>
      <c r="DH7" s="43" t="s">
        <v>1563</v>
      </c>
      <c r="DI7" s="43" t="s">
        <v>1563</v>
      </c>
      <c r="DJ7" s="43" t="s">
        <v>1563</v>
      </c>
      <c r="DK7" s="43" t="s">
        <v>1563</v>
      </c>
      <c r="DL7" s="43" t="s">
        <v>1563</v>
      </c>
      <c r="DM7" s="43" t="s">
        <v>1563</v>
      </c>
      <c r="DN7" s="43" t="s">
        <v>1563</v>
      </c>
      <c r="DO7" s="43" t="s">
        <v>1563</v>
      </c>
      <c r="DP7" s="43" t="s">
        <v>1563</v>
      </c>
      <c r="DQ7" s="43" t="s">
        <v>1563</v>
      </c>
      <c r="DR7" s="43" t="s">
        <v>1563</v>
      </c>
      <c r="DS7" s="43" t="s">
        <v>1563</v>
      </c>
      <c r="DT7" s="43" t="s">
        <v>1563</v>
      </c>
      <c r="DU7" s="43" t="s">
        <v>1563</v>
      </c>
      <c r="DV7" s="43" t="s">
        <v>1563</v>
      </c>
      <c r="DW7" s="43" t="s">
        <v>1563</v>
      </c>
      <c r="DX7" s="43" t="s">
        <v>1563</v>
      </c>
      <c r="DY7" s="43" t="s">
        <v>1563</v>
      </c>
      <c r="DZ7" s="43" t="s">
        <v>1563</v>
      </c>
      <c r="EA7" s="43" t="s">
        <v>1563</v>
      </c>
      <c r="EB7" s="43" t="s">
        <v>1563</v>
      </c>
      <c r="EC7" s="43" t="s">
        <v>1563</v>
      </c>
      <c r="ED7" s="43" t="s">
        <v>1563</v>
      </c>
      <c r="EE7" s="43" t="s">
        <v>1563</v>
      </c>
      <c r="EF7" s="43" t="s">
        <v>1563</v>
      </c>
    </row>
    <row r="8" spans="1:136" x14ac:dyDescent="0.2">
      <c r="A8" t="str">
        <f>'Files Inventory'!B9</f>
        <v>banks-2-14-16.txt</v>
      </c>
      <c r="B8" t="str">
        <f>VLOOKUP(A8,'Files Inventory'!B:D,3,FALSE)</f>
        <v>Bank_F007</v>
      </c>
      <c r="C8" t="str">
        <f>VLOOKUP(A8,'Files Inventory'!B:E,4,FALSE)</f>
        <v>Banks</v>
      </c>
      <c r="D8" t="str">
        <f t="shared" si="10"/>
        <v>Bank_F007_table</v>
      </c>
      <c r="E8" t="str">
        <f t="shared" si="11"/>
        <v>Bank_F007_wc</v>
      </c>
      <c r="F8" t="str">
        <f t="shared" si="2"/>
        <v>Banks</v>
      </c>
      <c r="H8" t="str">
        <f>CONCATENATE("DROP TABLE ",H3,";")</f>
        <v>DROP TABLE Bank_F001;</v>
      </c>
      <c r="I8" t="str">
        <f t="shared" ref="I8:BT8" si="31">CONCATENATE("DROP TABLE ",I3,";")</f>
        <v>DROP TABLE Bank_F002;</v>
      </c>
      <c r="J8" t="str">
        <f t="shared" si="31"/>
        <v>DROP TABLE Bank_F003;</v>
      </c>
      <c r="K8" t="str">
        <f t="shared" si="31"/>
        <v>DROP TABLE Bank_F004;</v>
      </c>
      <c r="L8" t="str">
        <f t="shared" si="31"/>
        <v>DROP TABLE Bank_F005;</v>
      </c>
      <c r="M8" t="str">
        <f t="shared" si="31"/>
        <v>DROP TABLE Bank_F006;</v>
      </c>
      <c r="N8" t="str">
        <f t="shared" si="31"/>
        <v>DROP TABLE Bank_F007;</v>
      </c>
      <c r="O8" t="str">
        <f t="shared" si="31"/>
        <v>DROP TABLE Bank_F008;</v>
      </c>
      <c r="P8" t="str">
        <f t="shared" si="31"/>
        <v>DROP TABLE Bank_F009;</v>
      </c>
      <c r="Q8" t="str">
        <f t="shared" si="31"/>
        <v>DROP TABLE Bank_F010;</v>
      </c>
      <c r="R8" t="str">
        <f t="shared" si="31"/>
        <v>DROP TABLE Bank_F011;</v>
      </c>
      <c r="S8" t="str">
        <f t="shared" si="31"/>
        <v>DROP TABLE Bank_F012;</v>
      </c>
      <c r="T8" t="str">
        <f t="shared" si="31"/>
        <v>DROP TABLE Bank_F013;</v>
      </c>
      <c r="U8" t="str">
        <f t="shared" si="31"/>
        <v>DROP TABLE Bank_F014;</v>
      </c>
      <c r="V8" t="str">
        <f t="shared" si="31"/>
        <v>DROP TABLE Bank_F015;</v>
      </c>
      <c r="W8" t="str">
        <f t="shared" si="31"/>
        <v>DROP TABLE BMO_F016;</v>
      </c>
      <c r="X8" t="str">
        <f t="shared" si="31"/>
        <v>DROP TABLE BMO_F017;</v>
      </c>
      <c r="Y8" t="str">
        <f t="shared" si="31"/>
        <v>DROP TABLE BMO_F018;</v>
      </c>
      <c r="Z8" t="str">
        <f t="shared" si="31"/>
        <v>DROP TABLE CIBC_F019;</v>
      </c>
      <c r="AA8" t="str">
        <f t="shared" si="31"/>
        <v>DROP TABLE CIBC_F020;</v>
      </c>
      <c r="AB8" t="str">
        <f t="shared" si="31"/>
        <v>DROP TABLE CIBC_F021;</v>
      </c>
      <c r="AC8" t="str">
        <f t="shared" si="31"/>
        <v>DROP TABLE PCF_F022;</v>
      </c>
      <c r="AD8" t="str">
        <f t="shared" si="31"/>
        <v>DROP TABLE PCF_F023;</v>
      </c>
      <c r="AE8" t="str">
        <f t="shared" si="31"/>
        <v>DROP TABLE PCF_F024;</v>
      </c>
      <c r="AF8" t="str">
        <f t="shared" si="31"/>
        <v>DROP TABLE RBC_F025;</v>
      </c>
      <c r="AG8" t="str">
        <f t="shared" si="31"/>
        <v>DROP TABLE RBC_F026;</v>
      </c>
      <c r="AH8" t="str">
        <f t="shared" si="31"/>
        <v>DROP TABLE RBC_F027;</v>
      </c>
      <c r="AI8" t="str">
        <f t="shared" si="31"/>
        <v>DROP TABLE RBC_F028;</v>
      </c>
      <c r="AJ8" t="str">
        <f t="shared" si="31"/>
        <v>DROP TABLE RBC_F029;</v>
      </c>
      <c r="AK8" t="str">
        <f t="shared" si="31"/>
        <v>DROP TABLE RBC_F030;</v>
      </c>
      <c r="AL8" t="str">
        <f t="shared" si="31"/>
        <v>DROP TABLE Scot_F031;</v>
      </c>
      <c r="AM8" t="str">
        <f t="shared" si="31"/>
        <v>DROP TABLE Scot_F032;</v>
      </c>
      <c r="AN8" t="str">
        <f t="shared" si="31"/>
        <v>DROP TABLE Scot_F033;</v>
      </c>
      <c r="AO8" t="str">
        <f t="shared" si="31"/>
        <v>DROP TABLE Tang_F034;</v>
      </c>
      <c r="AP8" t="str">
        <f t="shared" si="31"/>
        <v>DROP TABLE Tang_F035;</v>
      </c>
      <c r="AQ8" t="str">
        <f t="shared" si="31"/>
        <v>DROP TABLE Tang_F036;</v>
      </c>
      <c r="AR8" t="str">
        <f t="shared" si="31"/>
        <v>DROP TABLE TD_F037;</v>
      </c>
      <c r="AS8" t="str">
        <f t="shared" si="31"/>
        <v>DROP TABLE TD_F038;</v>
      </c>
      <c r="AT8" t="str">
        <f t="shared" si="31"/>
        <v>DROP TABLE TD_F039;</v>
      </c>
      <c r="AU8" t="str">
        <f t="shared" si="31"/>
        <v>DROP TABLE TD_F040;</v>
      </c>
      <c r="AV8" t="str">
        <f t="shared" si="31"/>
        <v>DROP TABLE TD_F041;</v>
      </c>
      <c r="AW8" t="str">
        <f t="shared" si="31"/>
        <v>DROP TABLE TD_F042;</v>
      </c>
      <c r="AX8" t="str">
        <f t="shared" si="31"/>
        <v>DROP TABLE TD_F043;</v>
      </c>
      <c r="AY8" t="str">
        <f t="shared" si="31"/>
        <v>DROP TABLE TD_F044;</v>
      </c>
      <c r="AZ8" t="str">
        <f t="shared" si="31"/>
        <v>DROP TABLE TD_F045;</v>
      </c>
      <c r="BA8" t="str">
        <f t="shared" si="31"/>
        <v>DROP TABLE TD_F046;</v>
      </c>
      <c r="BB8" t="str">
        <f t="shared" si="31"/>
        <v>DROP TABLE TD_F047;</v>
      </c>
      <c r="BC8" t="str">
        <f t="shared" si="31"/>
        <v>DROP TABLE TD_F048;</v>
      </c>
      <c r="BD8" t="str">
        <f t="shared" si="31"/>
        <v>DROP TABLE Bank_F049;</v>
      </c>
      <c r="BE8" t="str">
        <f t="shared" si="31"/>
        <v>DROP TABLE Bank_F050;</v>
      </c>
      <c r="BF8" t="str">
        <f t="shared" si="31"/>
        <v>DROP TABLE Bank_F051;</v>
      </c>
      <c r="BG8" t="str">
        <f t="shared" si="31"/>
        <v>DROP TABLE Bank_F052;</v>
      </c>
      <c r="BH8" t="str">
        <f t="shared" si="31"/>
        <v>DROP TABLE Bank_F053;</v>
      </c>
      <c r="BI8" t="str">
        <f t="shared" si="31"/>
        <v>DROP TABLE BMO_F054;</v>
      </c>
      <c r="BJ8" t="str">
        <f t="shared" si="31"/>
        <v>DROP TABLE CIBC_F055;</v>
      </c>
      <c r="BK8" t="str">
        <f t="shared" si="31"/>
        <v>DROP TABLE PCF_F056;</v>
      </c>
      <c r="BL8" t="str">
        <f t="shared" si="31"/>
        <v>DROP TABLE RBC_F057;</v>
      </c>
      <c r="BM8" t="str">
        <f t="shared" si="31"/>
        <v>DROP TABLE RBC_F058;</v>
      </c>
      <c r="BN8" t="str">
        <f t="shared" si="31"/>
        <v>DROP TABLE Scot_F059;</v>
      </c>
      <c r="BO8" t="str">
        <f t="shared" si="31"/>
        <v>DROP TABLE Tang_F060;</v>
      </c>
      <c r="BP8" t="str">
        <f t="shared" si="31"/>
        <v>DROP TABLE TD_F061;</v>
      </c>
      <c r="BQ8" t="str">
        <f t="shared" si="31"/>
        <v>DROP TABLE TD_F062;</v>
      </c>
      <c r="BR8" t="str">
        <f t="shared" si="31"/>
        <v>DROP TABLE TD_F063;</v>
      </c>
      <c r="BS8" t="str">
        <f t="shared" si="31"/>
        <v>DROP TABLE TD_F064;</v>
      </c>
      <c r="BT8" t="str">
        <f t="shared" si="31"/>
        <v>DROP TABLE Bank_F065;</v>
      </c>
      <c r="BU8" t="str">
        <f t="shared" ref="BU8:DA8" si="32">CONCATENATE("DROP TABLE ",BU3,";")</f>
        <v>DROP TABLE Bank_F066;</v>
      </c>
      <c r="BV8" t="str">
        <f t="shared" si="32"/>
        <v>DROP TABLE Bank_F067;</v>
      </c>
      <c r="BW8" t="str">
        <f t="shared" si="32"/>
        <v>DROP TABLE Bank_F068;</v>
      </c>
      <c r="BX8" t="str">
        <f t="shared" si="32"/>
        <v>DROP TABLE BMO_F069;</v>
      </c>
      <c r="BY8" t="str">
        <f t="shared" si="32"/>
        <v>DROP TABLE Bank_F070;</v>
      </c>
      <c r="BZ8" t="str">
        <f t="shared" si="32"/>
        <v>DROP TABLE CIBC_F071;</v>
      </c>
      <c r="CA8" t="str">
        <f t="shared" si="32"/>
        <v>DROP TABLE PCF_F072;</v>
      </c>
      <c r="CB8" t="str">
        <f t="shared" si="32"/>
        <v>DROP TABLE RBC_F073;</v>
      </c>
      <c r="CC8" t="str">
        <f t="shared" si="32"/>
        <v>DROP TABLE RBC_F074;</v>
      </c>
      <c r="CD8" t="str">
        <f t="shared" si="32"/>
        <v>DROP TABLE Scot_F075;</v>
      </c>
      <c r="CE8" t="str">
        <f t="shared" si="32"/>
        <v>DROP TABLE Tang_F076;</v>
      </c>
      <c r="CF8" t="str">
        <f t="shared" si="32"/>
        <v>DROP TABLE TD_F077;</v>
      </c>
      <c r="CG8" t="str">
        <f t="shared" si="32"/>
        <v>DROP TABLE TD_F078;</v>
      </c>
      <c r="CH8" t="str">
        <f t="shared" si="32"/>
        <v>DROP TABLE TD_F079;</v>
      </c>
      <c r="CI8" t="str">
        <f t="shared" si="32"/>
        <v>DROP TABLE TD_F080;</v>
      </c>
      <c r="CJ8" t="str">
        <f t="shared" si="32"/>
        <v>DROP TABLE Bank_F081;</v>
      </c>
      <c r="CK8" t="str">
        <f t="shared" si="32"/>
        <v>DROP TABLE RBC_F082;</v>
      </c>
      <c r="CL8" t="str">
        <f t="shared" si="32"/>
        <v>DROP TABLE TD_F083;</v>
      </c>
      <c r="CM8" t="str">
        <f t="shared" si="32"/>
        <v>DROP TABLE Bank_F084;</v>
      </c>
      <c r="CN8" t="str">
        <f t="shared" si="32"/>
        <v>DROP TABLE Bank_F085;</v>
      </c>
      <c r="CO8" t="str">
        <f t="shared" si="32"/>
        <v>DROP TABLE PCF_F086;</v>
      </c>
      <c r="CP8" t="str">
        <f t="shared" si="32"/>
        <v>DROP TABLE TD_F087;</v>
      </c>
      <c r="CQ8" t="str">
        <f t="shared" si="32"/>
        <v>DROP TABLE RBC_F088;</v>
      </c>
      <c r="CR8" t="str">
        <f t="shared" si="32"/>
        <v>DROP TABLE Tang_F089;</v>
      </c>
      <c r="CS8" t="str">
        <f t="shared" si="32"/>
        <v>DROP TABLE TD_F090;</v>
      </c>
      <c r="CT8" t="str">
        <f t="shared" si="32"/>
        <v>DROP TABLE CIBC_F091;</v>
      </c>
      <c r="CU8" t="str">
        <f t="shared" si="32"/>
        <v>DROP TABLE Scot_F092;</v>
      </c>
      <c r="CV8" t="str">
        <f t="shared" si="32"/>
        <v>DROP TABLE BMO_F093;</v>
      </c>
      <c r="CW8" t="str">
        <f t="shared" si="32"/>
        <v>DROP TABLE TD_F094;</v>
      </c>
      <c r="CX8" t="str">
        <f t="shared" si="32"/>
        <v>DROP TABLE Bank_F095;</v>
      </c>
      <c r="CY8" t="str">
        <f t="shared" si="32"/>
        <v>DROP TABLE Bank_F096;</v>
      </c>
      <c r="CZ8" t="str">
        <f t="shared" si="32"/>
        <v>DROP TABLE Bank_F097;</v>
      </c>
      <c r="DA8" t="str">
        <f t="shared" si="32"/>
        <v>DROP TABLE RBC_F098;</v>
      </c>
      <c r="DB8" t="str">
        <f t="shared" ref="DB8:DP8" si="33">CONCATENATE("DROP TABLE ",DB3,";")</f>
        <v>DROP TABLE TD_F099;</v>
      </c>
      <c r="DC8" t="str">
        <f t="shared" si="33"/>
        <v>DROP TABLE Bank_F100;</v>
      </c>
      <c r="DD8" t="str">
        <f t="shared" si="33"/>
        <v>DROP TABLE Bank_F101;</v>
      </c>
      <c r="DE8" t="str">
        <f t="shared" si="33"/>
        <v>DROP TABLE PCF_F102;</v>
      </c>
      <c r="DF8" t="str">
        <f t="shared" si="33"/>
        <v>DROP TABLE TD_F103;</v>
      </c>
      <c r="DG8" t="str">
        <f t="shared" si="33"/>
        <v>DROP TABLE RBC_F104;</v>
      </c>
      <c r="DH8" t="str">
        <f t="shared" si="33"/>
        <v>DROP TABLE Tang_F105;</v>
      </c>
      <c r="DI8" t="str">
        <f t="shared" si="33"/>
        <v>DROP TABLE TD_F106;</v>
      </c>
      <c r="DJ8" t="str">
        <f t="shared" si="33"/>
        <v>DROP TABLE CIBC_F107;</v>
      </c>
      <c r="DK8" t="str">
        <f t="shared" si="33"/>
        <v>DROP TABLE Scot_F108;</v>
      </c>
      <c r="DL8" t="str">
        <f t="shared" si="33"/>
        <v>DROP TABLE BMO_F109;</v>
      </c>
      <c r="DM8" t="str">
        <f t="shared" si="33"/>
        <v>DROP TABLE TD_F110;</v>
      </c>
      <c r="DN8" t="str">
        <f t="shared" si="33"/>
        <v>DROP TABLE Bank_F111;</v>
      </c>
      <c r="DO8" t="str">
        <f t="shared" si="33"/>
        <v>DROP TABLE Bank_F112;</v>
      </c>
      <c r="DP8" t="str">
        <f t="shared" si="33"/>
        <v>DROP TABLE Bank_F113;</v>
      </c>
      <c r="DQ8" t="str">
        <f t="shared" ref="DQ8:ED8" si="34">CONCATENATE("DROP TABLE ",DQ3,";")</f>
        <v>DROP TABLE RBC_F114;</v>
      </c>
      <c r="DR8" t="str">
        <f t="shared" si="34"/>
        <v>DROP TABLE TD_F115;</v>
      </c>
      <c r="DS8" t="str">
        <f t="shared" si="34"/>
        <v>DROP TABLE Bank_F116;</v>
      </c>
      <c r="DT8" t="str">
        <f t="shared" si="34"/>
        <v>DROP TABLE Bank_F117;</v>
      </c>
      <c r="DU8" t="str">
        <f t="shared" si="34"/>
        <v>DROP TABLE PCF_F118;</v>
      </c>
      <c r="DV8" t="str">
        <f t="shared" si="34"/>
        <v>DROP TABLE TD_F119;</v>
      </c>
      <c r="DW8" t="str">
        <f t="shared" si="34"/>
        <v>DROP TABLE RBC_F120;</v>
      </c>
      <c r="DX8" t="str">
        <f t="shared" si="34"/>
        <v>DROP TABLE Tang_F121;</v>
      </c>
      <c r="DY8" t="str">
        <f t="shared" si="34"/>
        <v>DROP TABLE TD_F122;</v>
      </c>
      <c r="DZ8" t="str">
        <f t="shared" si="34"/>
        <v>DROP TABLE CIBC_F123;</v>
      </c>
      <c r="EA8" t="str">
        <f t="shared" si="34"/>
        <v>DROP TABLE Scot_F124;</v>
      </c>
      <c r="EB8" t="str">
        <f t="shared" si="34"/>
        <v>DROP TABLE BMO_F125;</v>
      </c>
      <c r="EC8" t="str">
        <f t="shared" si="34"/>
        <v>DROP TABLE TD_F126;</v>
      </c>
      <c r="ED8" t="str">
        <f t="shared" si="34"/>
        <v>DROP TABLE Bank_F127;</v>
      </c>
      <c r="EE8" t="str">
        <f t="shared" ref="EE8:EF8" si="35">CONCATENATE("DROP TABLE ",EE3,";")</f>
        <v>DROP TABLE Bank_F128;</v>
      </c>
      <c r="EF8" t="e">
        <f t="shared" si="35"/>
        <v>#N/A</v>
      </c>
    </row>
    <row r="9" spans="1:136" x14ac:dyDescent="0.2">
      <c r="A9" t="str">
        <f>'Files Inventory'!B10</f>
        <v>banks-2-7-16.txt</v>
      </c>
      <c r="B9" t="str">
        <f>VLOOKUP(A9,'Files Inventory'!B:D,3,FALSE)</f>
        <v>Bank_F008</v>
      </c>
      <c r="C9" t="str">
        <f>VLOOKUP(A9,'Files Inventory'!B:E,4,FALSE)</f>
        <v>Banks</v>
      </c>
      <c r="D9" t="str">
        <f t="shared" si="10"/>
        <v>Bank_F008_table</v>
      </c>
      <c r="E9" t="str">
        <f t="shared" si="11"/>
        <v>Bank_F008_wc</v>
      </c>
      <c r="F9" t="str">
        <f t="shared" si="2"/>
        <v>Banks</v>
      </c>
      <c r="G9" t="s">
        <v>1583</v>
      </c>
      <c r="H9" t="str">
        <f t="shared" ref="H9:AM9" si="36">CONCATENATE("CREATE TABLE ",H3," (json string);")</f>
        <v>CREATE TABLE Bank_F001 (json string);</v>
      </c>
      <c r="I9" t="str">
        <f t="shared" si="36"/>
        <v>CREATE TABLE Bank_F002 (json string);</v>
      </c>
      <c r="J9" t="str">
        <f t="shared" si="36"/>
        <v>CREATE TABLE Bank_F003 (json string);</v>
      </c>
      <c r="K9" t="str">
        <f t="shared" si="36"/>
        <v>CREATE TABLE Bank_F004 (json string);</v>
      </c>
      <c r="L9" t="str">
        <f t="shared" si="36"/>
        <v>CREATE TABLE Bank_F005 (json string);</v>
      </c>
      <c r="M9" t="str">
        <f t="shared" si="36"/>
        <v>CREATE TABLE Bank_F006 (json string);</v>
      </c>
      <c r="N9" t="str">
        <f t="shared" si="36"/>
        <v>CREATE TABLE Bank_F007 (json string);</v>
      </c>
      <c r="O9" t="str">
        <f t="shared" si="36"/>
        <v>CREATE TABLE Bank_F008 (json string);</v>
      </c>
      <c r="P9" t="str">
        <f t="shared" si="36"/>
        <v>CREATE TABLE Bank_F009 (json string);</v>
      </c>
      <c r="Q9" t="str">
        <f t="shared" si="36"/>
        <v>CREATE TABLE Bank_F010 (json string);</v>
      </c>
      <c r="R9" t="str">
        <f t="shared" si="36"/>
        <v>CREATE TABLE Bank_F011 (json string);</v>
      </c>
      <c r="S9" t="str">
        <f t="shared" si="36"/>
        <v>CREATE TABLE Bank_F012 (json string);</v>
      </c>
      <c r="T9" t="str">
        <f t="shared" si="36"/>
        <v>CREATE TABLE Bank_F013 (json string);</v>
      </c>
      <c r="U9" t="str">
        <f t="shared" si="36"/>
        <v>CREATE TABLE Bank_F014 (json string);</v>
      </c>
      <c r="V9" t="str">
        <f t="shared" si="36"/>
        <v>CREATE TABLE Bank_F015 (json string);</v>
      </c>
      <c r="W9" t="str">
        <f t="shared" si="36"/>
        <v>CREATE TABLE BMO_F016 (json string);</v>
      </c>
      <c r="X9" t="str">
        <f t="shared" si="36"/>
        <v>CREATE TABLE BMO_F017 (json string);</v>
      </c>
      <c r="Y9" t="str">
        <f t="shared" si="36"/>
        <v>CREATE TABLE BMO_F018 (json string);</v>
      </c>
      <c r="Z9" t="str">
        <f t="shared" si="36"/>
        <v>CREATE TABLE CIBC_F019 (json string);</v>
      </c>
      <c r="AA9" t="str">
        <f t="shared" si="36"/>
        <v>CREATE TABLE CIBC_F020 (json string);</v>
      </c>
      <c r="AB9" t="str">
        <f t="shared" si="36"/>
        <v>CREATE TABLE CIBC_F021 (json string);</v>
      </c>
      <c r="AC9" t="str">
        <f t="shared" si="36"/>
        <v>CREATE TABLE PCF_F022 (json string);</v>
      </c>
      <c r="AD9" t="str">
        <f t="shared" si="36"/>
        <v>CREATE TABLE PCF_F023 (json string);</v>
      </c>
      <c r="AE9" t="str">
        <f t="shared" si="36"/>
        <v>CREATE TABLE PCF_F024 (json string);</v>
      </c>
      <c r="AF9" t="str">
        <f t="shared" si="36"/>
        <v>CREATE TABLE RBC_F025 (json string);</v>
      </c>
      <c r="AG9" t="str">
        <f t="shared" si="36"/>
        <v>CREATE TABLE RBC_F026 (json string);</v>
      </c>
      <c r="AH9" t="str">
        <f t="shared" si="36"/>
        <v>CREATE TABLE RBC_F027 (json string);</v>
      </c>
      <c r="AI9" t="str">
        <f t="shared" si="36"/>
        <v>CREATE TABLE RBC_F028 (json string);</v>
      </c>
      <c r="AJ9" t="str">
        <f t="shared" si="36"/>
        <v>CREATE TABLE RBC_F029 (json string);</v>
      </c>
      <c r="AK9" t="str">
        <f t="shared" si="36"/>
        <v>CREATE TABLE RBC_F030 (json string);</v>
      </c>
      <c r="AL9" t="str">
        <f t="shared" si="36"/>
        <v>CREATE TABLE Scot_F031 (json string);</v>
      </c>
      <c r="AM9" t="str">
        <f t="shared" si="36"/>
        <v>CREATE TABLE Scot_F032 (json string);</v>
      </c>
      <c r="AN9" t="str">
        <f t="shared" ref="AN9:BT9" si="37">CONCATENATE("CREATE TABLE ",AN3," (json string);")</f>
        <v>CREATE TABLE Scot_F033 (json string);</v>
      </c>
      <c r="AO9" t="str">
        <f t="shared" si="37"/>
        <v>CREATE TABLE Tang_F034 (json string);</v>
      </c>
      <c r="AP9" t="str">
        <f t="shared" si="37"/>
        <v>CREATE TABLE Tang_F035 (json string);</v>
      </c>
      <c r="AQ9" t="str">
        <f t="shared" si="37"/>
        <v>CREATE TABLE Tang_F036 (json string);</v>
      </c>
      <c r="AR9" t="str">
        <f t="shared" si="37"/>
        <v>CREATE TABLE TD_F037 (json string);</v>
      </c>
      <c r="AS9" t="str">
        <f t="shared" si="37"/>
        <v>CREATE TABLE TD_F038 (json string);</v>
      </c>
      <c r="AT9" t="str">
        <f t="shared" si="37"/>
        <v>CREATE TABLE TD_F039 (json string);</v>
      </c>
      <c r="AU9" t="str">
        <f t="shared" si="37"/>
        <v>CREATE TABLE TD_F040 (json string);</v>
      </c>
      <c r="AV9" t="str">
        <f t="shared" si="37"/>
        <v>CREATE TABLE TD_F041 (json string);</v>
      </c>
      <c r="AW9" t="str">
        <f t="shared" si="37"/>
        <v>CREATE TABLE TD_F042 (json string);</v>
      </c>
      <c r="AX9" t="str">
        <f t="shared" si="37"/>
        <v>CREATE TABLE TD_F043 (json string);</v>
      </c>
      <c r="AY9" t="str">
        <f t="shared" si="37"/>
        <v>CREATE TABLE TD_F044 (json string);</v>
      </c>
      <c r="AZ9" t="str">
        <f t="shared" si="37"/>
        <v>CREATE TABLE TD_F045 (json string);</v>
      </c>
      <c r="BA9" t="str">
        <f t="shared" si="37"/>
        <v>CREATE TABLE TD_F046 (json string);</v>
      </c>
      <c r="BB9" t="str">
        <f t="shared" si="37"/>
        <v>CREATE TABLE TD_F047 (json string);</v>
      </c>
      <c r="BC9" t="str">
        <f t="shared" si="37"/>
        <v>CREATE TABLE TD_F048 (json string);</v>
      </c>
      <c r="BD9" t="str">
        <f t="shared" si="37"/>
        <v>CREATE TABLE Bank_F049 (json string);</v>
      </c>
      <c r="BE9" t="str">
        <f t="shared" si="37"/>
        <v>CREATE TABLE Bank_F050 (json string);</v>
      </c>
      <c r="BF9" t="str">
        <f t="shared" si="37"/>
        <v>CREATE TABLE Bank_F051 (json string);</v>
      </c>
      <c r="BG9" t="str">
        <f t="shared" si="37"/>
        <v>CREATE TABLE Bank_F052 (json string);</v>
      </c>
      <c r="BH9" t="str">
        <f t="shared" si="37"/>
        <v>CREATE TABLE Bank_F053 (json string);</v>
      </c>
      <c r="BI9" t="str">
        <f t="shared" si="37"/>
        <v>CREATE TABLE BMO_F054 (json string);</v>
      </c>
      <c r="BJ9" t="str">
        <f t="shared" si="37"/>
        <v>CREATE TABLE CIBC_F055 (json string);</v>
      </c>
      <c r="BK9" t="str">
        <f t="shared" si="37"/>
        <v>CREATE TABLE PCF_F056 (json string);</v>
      </c>
      <c r="BL9" t="str">
        <f t="shared" si="37"/>
        <v>CREATE TABLE RBC_F057 (json string);</v>
      </c>
      <c r="BM9" t="str">
        <f t="shared" si="37"/>
        <v>CREATE TABLE RBC_F058 (json string);</v>
      </c>
      <c r="BN9" t="str">
        <f t="shared" si="37"/>
        <v>CREATE TABLE Scot_F059 (json string);</v>
      </c>
      <c r="BO9" t="str">
        <f t="shared" si="37"/>
        <v>CREATE TABLE Tang_F060 (json string);</v>
      </c>
      <c r="BP9" t="str">
        <f t="shared" si="37"/>
        <v>CREATE TABLE TD_F061 (json string);</v>
      </c>
      <c r="BQ9" t="str">
        <f t="shared" si="37"/>
        <v>CREATE TABLE TD_F062 (json string);</v>
      </c>
      <c r="BR9" t="str">
        <f t="shared" si="37"/>
        <v>CREATE TABLE TD_F063 (json string);</v>
      </c>
      <c r="BS9" t="str">
        <f t="shared" si="37"/>
        <v>CREATE TABLE TD_F064 (json string);</v>
      </c>
      <c r="BT9" t="str">
        <f t="shared" si="37"/>
        <v>CREATE TABLE Bank_F065 (json string);</v>
      </c>
      <c r="BU9" t="str">
        <f t="shared" ref="BU9:DA9" si="38">CONCATENATE("CREATE TABLE ",BU3," (json string);")</f>
        <v>CREATE TABLE Bank_F066 (json string);</v>
      </c>
      <c r="BV9" t="str">
        <f t="shared" si="38"/>
        <v>CREATE TABLE Bank_F067 (json string);</v>
      </c>
      <c r="BW9" t="str">
        <f t="shared" si="38"/>
        <v>CREATE TABLE Bank_F068 (json string);</v>
      </c>
      <c r="BX9" t="str">
        <f t="shared" si="38"/>
        <v>CREATE TABLE BMO_F069 (json string);</v>
      </c>
      <c r="BY9" t="str">
        <f t="shared" si="38"/>
        <v>CREATE TABLE Bank_F070 (json string);</v>
      </c>
      <c r="BZ9" t="str">
        <f t="shared" si="38"/>
        <v>CREATE TABLE CIBC_F071 (json string);</v>
      </c>
      <c r="CA9" t="str">
        <f t="shared" si="38"/>
        <v>CREATE TABLE PCF_F072 (json string);</v>
      </c>
      <c r="CB9" t="str">
        <f t="shared" si="38"/>
        <v>CREATE TABLE RBC_F073 (json string);</v>
      </c>
      <c r="CC9" t="str">
        <f t="shared" si="38"/>
        <v>CREATE TABLE RBC_F074 (json string);</v>
      </c>
      <c r="CD9" t="str">
        <f t="shared" si="38"/>
        <v>CREATE TABLE Scot_F075 (json string);</v>
      </c>
      <c r="CE9" t="str">
        <f t="shared" si="38"/>
        <v>CREATE TABLE Tang_F076 (json string);</v>
      </c>
      <c r="CF9" t="str">
        <f t="shared" si="38"/>
        <v>CREATE TABLE TD_F077 (json string);</v>
      </c>
      <c r="CG9" t="str">
        <f t="shared" si="38"/>
        <v>CREATE TABLE TD_F078 (json string);</v>
      </c>
      <c r="CH9" t="str">
        <f t="shared" si="38"/>
        <v>CREATE TABLE TD_F079 (json string);</v>
      </c>
      <c r="CI9" t="str">
        <f t="shared" si="38"/>
        <v>CREATE TABLE TD_F080 (json string);</v>
      </c>
      <c r="CJ9" t="str">
        <f t="shared" si="38"/>
        <v>CREATE TABLE Bank_F081 (json string);</v>
      </c>
      <c r="CK9" t="str">
        <f t="shared" si="38"/>
        <v>CREATE TABLE RBC_F082 (json string);</v>
      </c>
      <c r="CL9" t="str">
        <f t="shared" si="38"/>
        <v>CREATE TABLE TD_F083 (json string);</v>
      </c>
      <c r="CM9" t="str">
        <f t="shared" si="38"/>
        <v>CREATE TABLE Bank_F084 (json string);</v>
      </c>
      <c r="CN9" t="str">
        <f t="shared" si="38"/>
        <v>CREATE TABLE Bank_F085 (json string);</v>
      </c>
      <c r="CO9" t="str">
        <f t="shared" si="38"/>
        <v>CREATE TABLE PCF_F086 (json string);</v>
      </c>
      <c r="CP9" t="str">
        <f t="shared" si="38"/>
        <v>CREATE TABLE TD_F087 (json string);</v>
      </c>
      <c r="CQ9" t="str">
        <f t="shared" si="38"/>
        <v>CREATE TABLE RBC_F088 (json string);</v>
      </c>
      <c r="CR9" t="str">
        <f t="shared" si="38"/>
        <v>CREATE TABLE Tang_F089 (json string);</v>
      </c>
      <c r="CS9" t="str">
        <f t="shared" si="38"/>
        <v>CREATE TABLE TD_F090 (json string);</v>
      </c>
      <c r="CT9" t="str">
        <f t="shared" si="38"/>
        <v>CREATE TABLE CIBC_F091 (json string);</v>
      </c>
      <c r="CU9" t="str">
        <f t="shared" si="38"/>
        <v>CREATE TABLE Scot_F092 (json string);</v>
      </c>
      <c r="CV9" t="str">
        <f t="shared" si="38"/>
        <v>CREATE TABLE BMO_F093 (json string);</v>
      </c>
      <c r="CW9" t="str">
        <f t="shared" si="38"/>
        <v>CREATE TABLE TD_F094 (json string);</v>
      </c>
      <c r="CX9" t="str">
        <f t="shared" si="38"/>
        <v>CREATE TABLE Bank_F095 (json string);</v>
      </c>
      <c r="CY9" t="str">
        <f t="shared" si="38"/>
        <v>CREATE TABLE Bank_F096 (json string);</v>
      </c>
      <c r="CZ9" t="str">
        <f t="shared" si="38"/>
        <v>CREATE TABLE Bank_F097 (json string);</v>
      </c>
      <c r="DA9" t="str">
        <f t="shared" si="38"/>
        <v>CREATE TABLE RBC_F098 (json string);</v>
      </c>
      <c r="DB9" t="str">
        <f t="shared" ref="DB9:DP9" si="39">CONCATENATE("CREATE TABLE ",DB3," (json string);")</f>
        <v>CREATE TABLE TD_F099 (json string);</v>
      </c>
      <c r="DC9" t="str">
        <f t="shared" si="39"/>
        <v>CREATE TABLE Bank_F100 (json string);</v>
      </c>
      <c r="DD9" t="str">
        <f t="shared" si="39"/>
        <v>CREATE TABLE Bank_F101 (json string);</v>
      </c>
      <c r="DE9" t="str">
        <f t="shared" si="39"/>
        <v>CREATE TABLE PCF_F102 (json string);</v>
      </c>
      <c r="DF9" t="str">
        <f t="shared" si="39"/>
        <v>CREATE TABLE TD_F103 (json string);</v>
      </c>
      <c r="DG9" t="str">
        <f t="shared" si="39"/>
        <v>CREATE TABLE RBC_F104 (json string);</v>
      </c>
      <c r="DH9" t="str">
        <f t="shared" si="39"/>
        <v>CREATE TABLE Tang_F105 (json string);</v>
      </c>
      <c r="DI9" t="str">
        <f t="shared" si="39"/>
        <v>CREATE TABLE TD_F106 (json string);</v>
      </c>
      <c r="DJ9" t="str">
        <f t="shared" si="39"/>
        <v>CREATE TABLE CIBC_F107 (json string);</v>
      </c>
      <c r="DK9" t="str">
        <f t="shared" si="39"/>
        <v>CREATE TABLE Scot_F108 (json string);</v>
      </c>
      <c r="DL9" t="str">
        <f t="shared" si="39"/>
        <v>CREATE TABLE BMO_F109 (json string);</v>
      </c>
      <c r="DM9" t="str">
        <f t="shared" si="39"/>
        <v>CREATE TABLE TD_F110 (json string);</v>
      </c>
      <c r="DN9" t="str">
        <f t="shared" si="39"/>
        <v>CREATE TABLE Bank_F111 (json string);</v>
      </c>
      <c r="DO9" t="str">
        <f t="shared" si="39"/>
        <v>CREATE TABLE Bank_F112 (json string);</v>
      </c>
      <c r="DP9" t="str">
        <f t="shared" si="39"/>
        <v>CREATE TABLE Bank_F113 (json string);</v>
      </c>
      <c r="DQ9" t="str">
        <f t="shared" ref="DQ9:ED9" si="40">CONCATENATE("CREATE TABLE ",DQ3," (json string);")</f>
        <v>CREATE TABLE RBC_F114 (json string);</v>
      </c>
      <c r="DR9" t="str">
        <f t="shared" si="40"/>
        <v>CREATE TABLE TD_F115 (json string);</v>
      </c>
      <c r="DS9" t="str">
        <f t="shared" si="40"/>
        <v>CREATE TABLE Bank_F116 (json string);</v>
      </c>
      <c r="DT9" t="str">
        <f t="shared" si="40"/>
        <v>CREATE TABLE Bank_F117 (json string);</v>
      </c>
      <c r="DU9" t="str">
        <f t="shared" si="40"/>
        <v>CREATE TABLE PCF_F118 (json string);</v>
      </c>
      <c r="DV9" t="str">
        <f t="shared" si="40"/>
        <v>CREATE TABLE TD_F119 (json string);</v>
      </c>
      <c r="DW9" t="str">
        <f t="shared" si="40"/>
        <v>CREATE TABLE RBC_F120 (json string);</v>
      </c>
      <c r="DX9" t="str">
        <f t="shared" si="40"/>
        <v>CREATE TABLE Tang_F121 (json string);</v>
      </c>
      <c r="DY9" t="str">
        <f t="shared" si="40"/>
        <v>CREATE TABLE TD_F122 (json string);</v>
      </c>
      <c r="DZ9" t="str">
        <f t="shared" si="40"/>
        <v>CREATE TABLE CIBC_F123 (json string);</v>
      </c>
      <c r="EA9" t="str">
        <f t="shared" si="40"/>
        <v>CREATE TABLE Scot_F124 (json string);</v>
      </c>
      <c r="EB9" t="str">
        <f t="shared" si="40"/>
        <v>CREATE TABLE BMO_F125 (json string);</v>
      </c>
      <c r="EC9" t="str">
        <f t="shared" si="40"/>
        <v>CREATE TABLE TD_F126 (json string);</v>
      </c>
      <c r="ED9" t="str">
        <f t="shared" si="40"/>
        <v>CREATE TABLE Bank_F127 (json string);</v>
      </c>
      <c r="EE9" t="str">
        <f t="shared" ref="EE9:EF9" si="41">CONCATENATE("CREATE TABLE ",EE3," (json string);")</f>
        <v>CREATE TABLE Bank_F128 (json string);</v>
      </c>
      <c r="EF9" t="e">
        <f t="shared" si="41"/>
        <v>#N/A</v>
      </c>
    </row>
    <row r="10" spans="1:136" x14ac:dyDescent="0.2">
      <c r="A10" t="str">
        <f>'Files Inventory'!B11</f>
        <v>banks2-2-14-16.txt</v>
      </c>
      <c r="B10" t="str">
        <f>VLOOKUP(A10,'Files Inventory'!B:D,3,FALSE)</f>
        <v>Bank_F009</v>
      </c>
      <c r="C10" t="str">
        <f>VLOOKUP(A10,'Files Inventory'!B:E,4,FALSE)</f>
        <v>Banks</v>
      </c>
      <c r="D10" t="str">
        <f t="shared" si="10"/>
        <v>Bank_F009_table</v>
      </c>
      <c r="E10" t="str">
        <f t="shared" si="11"/>
        <v>Bank_F009_wc</v>
      </c>
      <c r="F10" t="str">
        <f t="shared" si="2"/>
        <v>Banks</v>
      </c>
      <c r="H10" t="str">
        <f t="shared" ref="H10:AM10" si="42">CONCATENATE("LOAD DATA LOCAL INPATH '",H2,"' INTO TABLE ",H3,";")</f>
        <v>LOAD DATA LOCAL INPATH 'banking-1-26-16.txt' INTO TABLE Bank_F001;</v>
      </c>
      <c r="I10" t="str">
        <f t="shared" si="42"/>
        <v>LOAD DATA LOCAL INPATH 'banking-2-15-16.txt' INTO TABLE Bank_F002;</v>
      </c>
      <c r="J10" t="str">
        <f t="shared" si="42"/>
        <v>LOAD DATA LOCAL INPATH 'banking-2-7-16.txt' INTO TABLE Bank_F003;</v>
      </c>
      <c r="K10" t="str">
        <f t="shared" si="42"/>
        <v>LOAD DATA LOCAL INPATH 'bankingfail-1-27-16.txt' INTO TABLE Bank_F004;</v>
      </c>
      <c r="L10" t="str">
        <f t="shared" si="42"/>
        <v>LOAD DATA LOCAL INPATH 'bankingfail-2-14-16.txt' INTO TABLE Bank_F005;</v>
      </c>
      <c r="M10" t="str">
        <f t="shared" si="42"/>
        <v>LOAD DATA LOCAL INPATH 'Banks-1-26-16.txt' INTO TABLE Bank_F006;</v>
      </c>
      <c r="N10" t="str">
        <f t="shared" si="42"/>
        <v>LOAD DATA LOCAL INPATH 'banks-2-14-16.txt' INTO TABLE Bank_F007;</v>
      </c>
      <c r="O10" t="str">
        <f t="shared" si="42"/>
        <v>LOAD DATA LOCAL INPATH 'banks-2-7-16.txt' INTO TABLE Bank_F008;</v>
      </c>
      <c r="P10" t="str">
        <f t="shared" si="42"/>
        <v>LOAD DATA LOCAL INPATH 'banks2-2-14-16.txt' INTO TABLE Bank_F009;</v>
      </c>
      <c r="Q10" t="str">
        <f t="shared" si="42"/>
        <v>LOAD DATA LOCAL INPATH 'betterbank-1-27-16.txt' INTO TABLE Bank_F010;</v>
      </c>
      <c r="R10" t="str">
        <f t="shared" si="42"/>
        <v>LOAD DATA LOCAL INPATH 'betterbank-2-14-16.txt' INTO TABLE Bank_F011;</v>
      </c>
      <c r="S10" t="str">
        <f t="shared" si="42"/>
        <v>LOAD DATA LOCAL INPATH 'canadianbanks-1-27-16.txt' INTO TABLE Bank_F012;</v>
      </c>
      <c r="T10" t="str">
        <f t="shared" si="42"/>
        <v>LOAD DATA LOCAL INPATH 'canadianbanks-2-14-16.txt' INTO TABLE Bank_F013;</v>
      </c>
      <c r="U10" t="str">
        <f t="shared" si="42"/>
        <v>LOAD DATA LOCAL INPATH 'canadianbanks-2-7-16.txt' INTO TABLE Bank_F014;</v>
      </c>
      <c r="V10" t="str">
        <f t="shared" si="42"/>
        <v>LOAD DATA LOCAL INPATH 'wishbanks-1-27-16.txt' INTO TABLE Bank_F015;</v>
      </c>
      <c r="W10" t="str">
        <f t="shared" si="42"/>
        <v>LOAD DATA LOCAL INPATH 'BMO-1-26-16.txt' INTO TABLE BMO_F016;</v>
      </c>
      <c r="X10" t="str">
        <f t="shared" si="42"/>
        <v>LOAD DATA LOCAL INPATH 'BMO-2-14-16.txt' INTO TABLE BMO_F017;</v>
      </c>
      <c r="Y10" t="str">
        <f t="shared" si="42"/>
        <v>LOAD DATA LOCAL INPATH 'BMO-2-7-16.txt' INTO TABLE BMO_F018;</v>
      </c>
      <c r="Z10" t="str">
        <f t="shared" si="42"/>
        <v>LOAD DATA LOCAL INPATH 'CIBC-1-26-16.txt' INTO TABLE CIBC_F019;</v>
      </c>
      <c r="AA10" t="str">
        <f t="shared" si="42"/>
        <v>LOAD DATA LOCAL INPATH 'CIBC-2-14-16.txt' INTO TABLE CIBC_F020;</v>
      </c>
      <c r="AB10" t="str">
        <f t="shared" si="42"/>
        <v>LOAD DATA LOCAL INPATH 'CIBC-2-7-16.txt' INTO TABLE CIBC_F021;</v>
      </c>
      <c r="AC10" t="str">
        <f t="shared" si="42"/>
        <v>LOAD DATA LOCAL INPATH 'pcfinancial-1-28-16.txt' INTO TABLE PCF_F022;</v>
      </c>
      <c r="AD10" t="str">
        <f t="shared" si="42"/>
        <v>LOAD DATA LOCAL INPATH 'pcfinancial-2-14-16.txt' INTO TABLE PCF_F023;</v>
      </c>
      <c r="AE10" t="str">
        <f t="shared" si="42"/>
        <v>LOAD DATA LOCAL INPATH 'pcfinancial-2-7-16.txt' INTO TABLE PCF_F024;</v>
      </c>
      <c r="AF10" t="str">
        <f t="shared" si="42"/>
        <v>LOAD DATA LOCAL INPATH 'rbc_canada-1-28-16.txt' INTO TABLE RBC_F025;</v>
      </c>
      <c r="AG10" t="str">
        <f t="shared" si="42"/>
        <v>LOAD DATA LOCAL INPATH 'rbc_canada-2-14-16.txt' INTO TABLE RBC_F026;</v>
      </c>
      <c r="AH10" t="str">
        <f t="shared" si="42"/>
        <v>LOAD DATA LOCAL INPATH 'rbc_canada-2-7-16.txt' INTO TABLE RBC_F027;</v>
      </c>
      <c r="AI10" t="str">
        <f t="shared" si="42"/>
        <v>LOAD DATA LOCAL INPATH 'royalbank-1-28-16.txt' INTO TABLE RBC_F028;</v>
      </c>
      <c r="AJ10" t="str">
        <f t="shared" si="42"/>
        <v>LOAD DATA LOCAL INPATH 'royalbank-2-14-16.txt' INTO TABLE RBC_F029;</v>
      </c>
      <c r="AK10" t="str">
        <f t="shared" si="42"/>
        <v>LOAD DATA LOCAL INPATH 'royalbank-2-7-16.txt' INTO TABLE RBC_F030;</v>
      </c>
      <c r="AL10" t="str">
        <f t="shared" si="42"/>
        <v>LOAD DATA LOCAL INPATH 'Scotiabank-1-26-16.txt' INTO TABLE Scot_F031;</v>
      </c>
      <c r="AM10" t="str">
        <f t="shared" si="42"/>
        <v>LOAD DATA LOCAL INPATH 'scotiabank-2-14-16.txt' INTO TABLE Scot_F032;</v>
      </c>
      <c r="AN10" t="str">
        <f t="shared" ref="AN10:BT10" si="43">CONCATENATE("LOAD DATA LOCAL INPATH '",AN2,"' INTO TABLE ",AN3,";")</f>
        <v>LOAD DATA LOCAL INPATH 'scotiabank-2-7-16.txt' INTO TABLE Scot_F033;</v>
      </c>
      <c r="AO10" t="str">
        <f t="shared" si="43"/>
        <v>LOAD DATA LOCAL INPATH 'tangerinebank-1-28-16.txt' INTO TABLE Tang_F034;</v>
      </c>
      <c r="AP10" t="str">
        <f t="shared" si="43"/>
        <v>LOAD DATA LOCAL INPATH 'tangerinebank-2-14-16.txt' INTO TABLE Tang_F035;</v>
      </c>
      <c r="AQ10" t="str">
        <f t="shared" si="43"/>
        <v>LOAD DATA LOCAL INPATH 'tangerinebank-2-7-16.txt' INTO TABLE Tang_F036;</v>
      </c>
      <c r="AR10" t="str">
        <f t="shared" si="43"/>
        <v>LOAD DATA LOCAL INPATH 'td_bank-2-14-16.txt' INTO TABLE TD_F037;</v>
      </c>
      <c r="AS10" t="str">
        <f t="shared" si="43"/>
        <v>LOAD DATA LOCAL INPATH 'td_bank-2-7-16.txt' INTO TABLE TD_F038;</v>
      </c>
      <c r="AT10" t="str">
        <f t="shared" si="43"/>
        <v>LOAD DATA LOCAL INPATH 'td_banks-1-27-16.txt' INTO TABLE TD_F039;</v>
      </c>
      <c r="AU10" t="str">
        <f t="shared" si="43"/>
        <v>LOAD DATA LOCAL INPATH 'td_canada-1-28-16.txt' INTO TABLE TD_F040;</v>
      </c>
      <c r="AV10" t="str">
        <f t="shared" si="43"/>
        <v>LOAD DATA LOCAL INPATH 'td_canada-2-14-16.txt' INTO TABLE TD_F041;</v>
      </c>
      <c r="AW10" t="str">
        <f t="shared" si="43"/>
        <v>LOAD DATA LOCAL INPATH 'td_canada-2-7-16.txt' INTO TABLE TD_F042;</v>
      </c>
      <c r="AX10" t="str">
        <f t="shared" si="43"/>
        <v>LOAD DATA LOCAL INPATH 'tdcanadatrust-1-26-16.txt' INTO TABLE TD_F043;</v>
      </c>
      <c r="AY10" t="str">
        <f t="shared" si="43"/>
        <v>LOAD DATA LOCAL INPATH 'tdcanadatrust-2-14-16.txt' INTO TABLE TD_F044;</v>
      </c>
      <c r="AZ10" t="str">
        <f t="shared" si="43"/>
        <v>LOAD DATA LOCAL INPATH 'tdcanadatrust-2-7-16.txt' INTO TABLE TD_F045;</v>
      </c>
      <c r="BA10" t="str">
        <f t="shared" si="43"/>
        <v>LOAD DATA LOCAL INPATH 'TDCT-1-26-16.txt' INTO TABLE TD_F046;</v>
      </c>
      <c r="BB10" t="str">
        <f t="shared" si="43"/>
        <v>LOAD DATA LOCAL INPATH 'TDCT-2-14-16.txt' INTO TABLE TD_F047;</v>
      </c>
      <c r="BC10" t="str">
        <f t="shared" si="43"/>
        <v>LOAD DATA LOCAL INPATH 'TDCT-2-7-16.txt' INTO TABLE TD_F048;</v>
      </c>
      <c r="BD10" t="str">
        <f t="shared" si="43"/>
        <v>LOAD DATA LOCAL INPATH 'banking-2-21-16.txt' INTO TABLE Bank_F049;</v>
      </c>
      <c r="BE10" t="str">
        <f t="shared" si="43"/>
        <v>LOAD DATA LOCAL INPATH 'bankingfail-2-21-16.txt' INTO TABLE Bank_F050;</v>
      </c>
      <c r="BF10" t="str">
        <f t="shared" si="43"/>
        <v>LOAD DATA LOCAL INPATH 'banks-2-21-16.txt' INTO TABLE Bank_F051;</v>
      </c>
      <c r="BG10" t="str">
        <f t="shared" si="43"/>
        <v>LOAD DATA LOCAL INPATH 'betterbank-2-21-16.txt' INTO TABLE Bank_F052;</v>
      </c>
      <c r="BH10" t="str">
        <f t="shared" si="43"/>
        <v>LOAD DATA LOCAL INPATH 'canadianbanks-2-21-16.txt' INTO TABLE Bank_F053;</v>
      </c>
      <c r="BI10" t="str">
        <f t="shared" si="43"/>
        <v>LOAD DATA LOCAL INPATH 'BMO-2-21-16.txt' INTO TABLE BMO_F054;</v>
      </c>
      <c r="BJ10" t="str">
        <f t="shared" si="43"/>
        <v>LOAD DATA LOCAL INPATH 'CIBC-2-21-16.txt' INTO TABLE CIBC_F055;</v>
      </c>
      <c r="BK10" t="str">
        <f t="shared" si="43"/>
        <v>LOAD DATA LOCAL INPATH 'pcfinancial-2-21-16.txt' INTO TABLE PCF_F056;</v>
      </c>
      <c r="BL10" t="str">
        <f t="shared" si="43"/>
        <v>LOAD DATA LOCAL INPATH 'rbc_canada-2-21-16.txt' INTO TABLE RBC_F057;</v>
      </c>
      <c r="BM10" t="str">
        <f t="shared" si="43"/>
        <v>LOAD DATA LOCAL INPATH 'royalbank-2-21-16.txt' INTO TABLE RBC_F058;</v>
      </c>
      <c r="BN10" t="str">
        <f t="shared" si="43"/>
        <v>LOAD DATA LOCAL INPATH 'scotiabank-2-21-16.txt' INTO TABLE Scot_F059;</v>
      </c>
      <c r="BO10" t="str">
        <f t="shared" si="43"/>
        <v>LOAD DATA LOCAL INPATH 'tangerinebank-2-21-16.txt' INTO TABLE Tang_F060;</v>
      </c>
      <c r="BP10" t="str">
        <f t="shared" si="43"/>
        <v>LOAD DATA LOCAL INPATH 'td_bank-2-21-16.txt' INTO TABLE TD_F061;</v>
      </c>
      <c r="BQ10" t="str">
        <f t="shared" si="43"/>
        <v>LOAD DATA LOCAL INPATH 'td_canada-2-21-16.txt' INTO TABLE TD_F062;</v>
      </c>
      <c r="BR10" t="str">
        <f t="shared" si="43"/>
        <v>LOAD DATA LOCAL INPATH 'tdcanadatrust-2-21-16.txt' INTO TABLE TD_F063;</v>
      </c>
      <c r="BS10" t="str">
        <f t="shared" si="43"/>
        <v>LOAD DATA LOCAL INPATH 'TDCT-2-21-16.txt' INTO TABLE TD_F064;</v>
      </c>
      <c r="BT10" t="str">
        <f t="shared" si="43"/>
        <v>LOAD DATA LOCAL INPATH 'banking-2-28-16.txt' INTO TABLE Bank_F065;</v>
      </c>
      <c r="BU10" t="str">
        <f t="shared" ref="BU10:DA10" si="44">CONCATENATE("LOAD DATA LOCAL INPATH '",BU2,"' INTO TABLE ",BU3,";")</f>
        <v>LOAD DATA LOCAL INPATH 'bankingfail-2-28-16.txt' INTO TABLE Bank_F066;</v>
      </c>
      <c r="BV10" t="str">
        <f t="shared" si="44"/>
        <v>LOAD DATA LOCAL INPATH 'banks-2-28-16.txt' INTO TABLE Bank_F067;</v>
      </c>
      <c r="BW10" t="str">
        <f t="shared" si="44"/>
        <v>LOAD DATA LOCAL INPATH 'betterbank-2-28-16.txt' INTO TABLE Bank_F068;</v>
      </c>
      <c r="BX10" t="str">
        <f t="shared" si="44"/>
        <v>LOAD DATA LOCAL INPATH 'BMO-2-28-16.txt' INTO TABLE BMO_F069;</v>
      </c>
      <c r="BY10" t="str">
        <f t="shared" si="44"/>
        <v>LOAD DATA LOCAL INPATH 'canadianbanks-2-28-16.txt' INTO TABLE Bank_F070;</v>
      </c>
      <c r="BZ10" t="str">
        <f t="shared" si="44"/>
        <v>LOAD DATA LOCAL INPATH 'CIBC-2-28-16.txt' INTO TABLE CIBC_F071;</v>
      </c>
      <c r="CA10" t="str">
        <f t="shared" si="44"/>
        <v>LOAD DATA LOCAL INPATH 'pcfinancial-2-28-16.txt' INTO TABLE PCF_F072;</v>
      </c>
      <c r="CB10" t="str">
        <f t="shared" si="44"/>
        <v>LOAD DATA LOCAL INPATH 'rbc_canada-2-28-16.txt' INTO TABLE RBC_F073;</v>
      </c>
      <c r="CC10" t="str">
        <f t="shared" si="44"/>
        <v>LOAD DATA LOCAL INPATH 'royalbank-2-28-16.txt' INTO TABLE RBC_F074;</v>
      </c>
      <c r="CD10" t="str">
        <f t="shared" si="44"/>
        <v>LOAD DATA LOCAL INPATH 'scotiabank-2-28-16.txt' INTO TABLE Scot_F075;</v>
      </c>
      <c r="CE10" t="str">
        <f t="shared" si="44"/>
        <v>LOAD DATA LOCAL INPATH 'tangerinebank-2-28-16.txt' INTO TABLE Tang_F076;</v>
      </c>
      <c r="CF10" t="str">
        <f t="shared" si="44"/>
        <v>LOAD DATA LOCAL INPATH 'td_bank-2-28-16.txt' INTO TABLE TD_F077;</v>
      </c>
      <c r="CG10" t="str">
        <f t="shared" si="44"/>
        <v>LOAD DATA LOCAL INPATH 'td_canada-2-28-16.txt' INTO TABLE TD_F078;</v>
      </c>
      <c r="CH10" t="str">
        <f t="shared" si="44"/>
        <v>LOAD DATA LOCAL INPATH 'tdcanadatrust-2-28-16.txt' INTO TABLE TD_F079;</v>
      </c>
      <c r="CI10" t="str">
        <f t="shared" si="44"/>
        <v>LOAD DATA LOCAL INPATH 'TDCT-2-28-16.txt' INTO TABLE TD_F080;</v>
      </c>
      <c r="CJ10" t="str">
        <f t="shared" si="44"/>
        <v>LOAD DATA LOCAL INPATH 'bankingfail-3-6-16.txt' INTO TABLE Bank_F081;</v>
      </c>
      <c r="CK10" t="str">
        <f t="shared" si="44"/>
        <v>LOAD DATA LOCAL INPATH 'royalbank-3-6-16.txt' INTO TABLE RBC_F082;</v>
      </c>
      <c r="CL10" t="str">
        <f t="shared" si="44"/>
        <v>LOAD DATA LOCAL INPATH 'TDCT-3-6-16.txt' INTO TABLE TD_F083;</v>
      </c>
      <c r="CM10" t="str">
        <f t="shared" si="44"/>
        <v>LOAD DATA LOCAL INPATH 'betterbank-3-6-16.txt' INTO TABLE Bank_F084;</v>
      </c>
      <c r="CN10" t="str">
        <f t="shared" si="44"/>
        <v>LOAD DATA LOCAL INPATH 'canadianbanks-3-6-16.txt' INTO TABLE Bank_F085;</v>
      </c>
      <c r="CO10" t="str">
        <f t="shared" si="44"/>
        <v>LOAD DATA LOCAL INPATH 'pcfinancial-3-6-16.txt' INTO TABLE PCF_F086;</v>
      </c>
      <c r="CP10" t="str">
        <f t="shared" si="44"/>
        <v>LOAD DATA LOCAL INPATH 'tdcanadatrust-3-6-16.txt' INTO TABLE TD_F087;</v>
      </c>
      <c r="CQ10" t="str">
        <f t="shared" si="44"/>
        <v>LOAD DATA LOCAL INPATH 'rbc_canada-3-6-16.txt' INTO TABLE RBC_F088;</v>
      </c>
      <c r="CR10" t="str">
        <f t="shared" si="44"/>
        <v>LOAD DATA LOCAL INPATH 'tangerinebank-3-6-16.txt' INTO TABLE Tang_F089;</v>
      </c>
      <c r="CS10" t="str">
        <f t="shared" si="44"/>
        <v>LOAD DATA LOCAL INPATH 'td_bank-3-6-16.txt' INTO TABLE TD_F090;</v>
      </c>
      <c r="CT10" t="str">
        <f t="shared" si="44"/>
        <v>LOAD DATA LOCAL INPATH 'CIBC-3-6-16.txt' INTO TABLE CIBC_F091;</v>
      </c>
      <c r="CU10" t="str">
        <f t="shared" si="44"/>
        <v>LOAD DATA LOCAL INPATH 'scotiabank-3-6-16.txt' INTO TABLE Scot_F092;</v>
      </c>
      <c r="CV10" t="str">
        <f t="shared" si="44"/>
        <v>LOAD DATA LOCAL INPATH 'BMO-3-6-16.txt' INTO TABLE BMO_F093;</v>
      </c>
      <c r="CW10" t="str">
        <f t="shared" si="44"/>
        <v>LOAD DATA LOCAL INPATH 'td_canada-3-6-16.txt' INTO TABLE TD_F094;</v>
      </c>
      <c r="CX10" t="str">
        <f t="shared" si="44"/>
        <v>LOAD DATA LOCAL INPATH 'banking-3-6-16.txt' INTO TABLE Bank_F095;</v>
      </c>
      <c r="CY10" t="str">
        <f t="shared" si="44"/>
        <v>LOAD DATA LOCAL INPATH 'banks-3-6-16.txt' INTO TABLE Bank_F096;</v>
      </c>
      <c r="CZ10" t="str">
        <f t="shared" si="44"/>
        <v>LOAD DATA LOCAL INPATH 'bankingfail-3-13-16.txt' INTO TABLE Bank_F097;</v>
      </c>
      <c r="DA10" t="str">
        <f t="shared" si="44"/>
        <v>LOAD DATA LOCAL INPATH 'royalbank-3-13-16.txt' INTO TABLE RBC_F098;</v>
      </c>
      <c r="DB10" t="str">
        <f t="shared" ref="DB10:DP10" si="45">CONCATENATE("LOAD DATA LOCAL INPATH '",DB2,"' INTO TABLE ",DB3,";")</f>
        <v>LOAD DATA LOCAL INPATH 'TDCT-3-13-16.txt' INTO TABLE TD_F099;</v>
      </c>
      <c r="DC10" t="str">
        <f t="shared" si="45"/>
        <v>LOAD DATA LOCAL INPATH 'betterbank-3-13-16.txt' INTO TABLE Bank_F100;</v>
      </c>
      <c r="DD10" t="str">
        <f t="shared" si="45"/>
        <v>LOAD DATA LOCAL INPATH 'canadianbanks-3-13-16.txt' INTO TABLE Bank_F101;</v>
      </c>
      <c r="DE10" t="str">
        <f t="shared" si="45"/>
        <v>LOAD DATA LOCAL INPATH 'pcfinancial-3-13-16.txt' INTO TABLE PCF_F102;</v>
      </c>
      <c r="DF10" t="str">
        <f t="shared" si="45"/>
        <v>LOAD DATA LOCAL INPATH 'tdcanadatrust-3-13-16.txt' INTO TABLE TD_F103;</v>
      </c>
      <c r="DG10" t="str">
        <f t="shared" si="45"/>
        <v>LOAD DATA LOCAL INPATH 'rbc_canada-3-13-16.txt' INTO TABLE RBC_F104;</v>
      </c>
      <c r="DH10" t="str">
        <f t="shared" si="45"/>
        <v>LOAD DATA LOCAL INPATH 'tangerinebank-3-13-16.txt' INTO TABLE Tang_F105;</v>
      </c>
      <c r="DI10" t="str">
        <f t="shared" si="45"/>
        <v>LOAD DATA LOCAL INPATH 'td_bank-3-13-16.txt' INTO TABLE TD_F106;</v>
      </c>
      <c r="DJ10" t="str">
        <f t="shared" si="45"/>
        <v>LOAD DATA LOCAL INPATH 'CIBC-3-13-16.txt' INTO TABLE CIBC_F107;</v>
      </c>
      <c r="DK10" t="str">
        <f t="shared" si="45"/>
        <v>LOAD DATA LOCAL INPATH 'scotiabank-3-13-16.txt' INTO TABLE Scot_F108;</v>
      </c>
      <c r="DL10" t="str">
        <f t="shared" si="45"/>
        <v>LOAD DATA LOCAL INPATH 'BMO-3-13-16.txt' INTO TABLE BMO_F109;</v>
      </c>
      <c r="DM10" t="str">
        <f t="shared" si="45"/>
        <v>LOAD DATA LOCAL INPATH 'td_canada-3-13-16.txt' INTO TABLE TD_F110;</v>
      </c>
      <c r="DN10" t="str">
        <f t="shared" si="45"/>
        <v>LOAD DATA LOCAL INPATH 'banking-3-13-16.txt' INTO TABLE Bank_F111;</v>
      </c>
      <c r="DO10" t="str">
        <f t="shared" si="45"/>
        <v>LOAD DATA LOCAL INPATH 'banks-3-13-16.txt' INTO TABLE Bank_F112;</v>
      </c>
      <c r="DP10" t="str">
        <f t="shared" si="45"/>
        <v>LOAD DATA LOCAL INPATH 'bankingfail-3-20-16.txt' INTO TABLE Bank_F113;</v>
      </c>
      <c r="DQ10" t="str">
        <f t="shared" ref="DQ10:ED10" si="46">CONCATENATE("LOAD DATA LOCAL INPATH '",DQ2,"' INTO TABLE ",DQ3,";")</f>
        <v>LOAD DATA LOCAL INPATH 'royalbank-3-20-16.txt' INTO TABLE RBC_F114;</v>
      </c>
      <c r="DR10" t="str">
        <f t="shared" si="46"/>
        <v>LOAD DATA LOCAL INPATH 'TDCT-3-20-16.txt' INTO TABLE TD_F115;</v>
      </c>
      <c r="DS10" t="str">
        <f t="shared" si="46"/>
        <v>LOAD DATA LOCAL INPATH 'betterbank-3-20-16.txt' INTO TABLE Bank_F116;</v>
      </c>
      <c r="DT10" t="str">
        <f t="shared" si="46"/>
        <v>LOAD DATA LOCAL INPATH 'canadianbanks-3-20-16.txt' INTO TABLE Bank_F117;</v>
      </c>
      <c r="DU10" t="str">
        <f t="shared" si="46"/>
        <v>LOAD DATA LOCAL INPATH 'pcfinancial-3-20-16.txt' INTO TABLE PCF_F118;</v>
      </c>
      <c r="DV10" t="str">
        <f t="shared" si="46"/>
        <v>LOAD DATA LOCAL INPATH 'tdcanadatrust-3-20-16.txt' INTO TABLE TD_F119;</v>
      </c>
      <c r="DW10" t="str">
        <f t="shared" si="46"/>
        <v>LOAD DATA LOCAL INPATH 'rbc_canada-3-20-16.txt' INTO TABLE RBC_F120;</v>
      </c>
      <c r="DX10" t="str">
        <f t="shared" si="46"/>
        <v>LOAD DATA LOCAL INPATH 'tangerinebank-3-20-16.txt' INTO TABLE Tang_F121;</v>
      </c>
      <c r="DY10" t="str">
        <f t="shared" si="46"/>
        <v>LOAD DATA LOCAL INPATH 'td_bank-3-20-16.txt' INTO TABLE TD_F122;</v>
      </c>
      <c r="DZ10" t="str">
        <f t="shared" si="46"/>
        <v>LOAD DATA LOCAL INPATH 'CIBC-3-20-16.txt' INTO TABLE CIBC_F123;</v>
      </c>
      <c r="EA10" t="str">
        <f t="shared" si="46"/>
        <v>LOAD DATA LOCAL INPATH 'scotiabank-3-20-16.txt' INTO TABLE Scot_F124;</v>
      </c>
      <c r="EB10" t="str">
        <f t="shared" si="46"/>
        <v>LOAD DATA LOCAL INPATH 'BMO-3-20-16.txt' INTO TABLE BMO_F125;</v>
      </c>
      <c r="EC10" t="str">
        <f t="shared" si="46"/>
        <v>LOAD DATA LOCAL INPATH 'td_canada-3-20-16.txt' INTO TABLE TD_F126;</v>
      </c>
      <c r="ED10" t="str">
        <f t="shared" si="46"/>
        <v>LOAD DATA LOCAL INPATH 'banking-3-20-16.txt' INTO TABLE Bank_F127;</v>
      </c>
      <c r="EE10" t="str">
        <f t="shared" ref="EE10:EF10" si="47">CONCATENATE("LOAD DATA LOCAL INPATH '",EE2,"' INTO TABLE ",EE3,";")</f>
        <v>LOAD DATA LOCAL INPATH 'banks-3-20-16.txt' INTO TABLE Bank_F128;</v>
      </c>
      <c r="EF10" t="e">
        <f t="shared" si="47"/>
        <v>#N/A</v>
      </c>
    </row>
    <row r="11" spans="1:136" x14ac:dyDescent="0.2">
      <c r="A11" t="str">
        <f>'Files Inventory'!B12</f>
        <v>betterbank-1-27-16.txt</v>
      </c>
      <c r="B11" t="str">
        <f>VLOOKUP(A11,'Files Inventory'!B:D,3,FALSE)</f>
        <v>Bank_F010</v>
      </c>
      <c r="C11" t="str">
        <f>VLOOKUP(A11,'Files Inventory'!B:E,4,FALSE)</f>
        <v>Banks</v>
      </c>
      <c r="D11" t="str">
        <f t="shared" si="10"/>
        <v>Bank_F010_table</v>
      </c>
      <c r="E11" t="str">
        <f t="shared" si="11"/>
        <v>Bank_F010_wc</v>
      </c>
      <c r="F11" t="str">
        <f t="shared" si="2"/>
        <v>Banks</v>
      </c>
      <c r="H11" t="str">
        <f>CONCATENATE("select * from ",H3," limit 1;")</f>
        <v>select * from Bank_F001 limit 1;</v>
      </c>
    </row>
    <row r="12" spans="1:136" x14ac:dyDescent="0.2">
      <c r="A12" t="str">
        <f>'Files Inventory'!B13</f>
        <v>betterbank-2-14-16.txt</v>
      </c>
      <c r="B12" t="str">
        <f>VLOOKUP(A12,'Files Inventory'!B:D,3,FALSE)</f>
        <v>Bank_F011</v>
      </c>
      <c r="C12" t="str">
        <f>VLOOKUP(A12,'Files Inventory'!B:E,4,FALSE)</f>
        <v>Banks</v>
      </c>
      <c r="D12" t="str">
        <f t="shared" si="10"/>
        <v>Bank_F011_table</v>
      </c>
      <c r="E12" t="str">
        <f t="shared" si="11"/>
        <v>Bank_F011_wc</v>
      </c>
      <c r="F12" t="str">
        <f t="shared" si="2"/>
        <v>Banks</v>
      </c>
      <c r="G12" t="s">
        <v>1584</v>
      </c>
      <c r="H12" t="str">
        <f t="shared" ref="H12:AM12" si="48">CONCATENATE("drop table ",H3,"_table;")</f>
        <v>drop table Bank_F001_table;</v>
      </c>
      <c r="I12" t="str">
        <f t="shared" si="48"/>
        <v>drop table Bank_F002_table;</v>
      </c>
      <c r="J12" t="str">
        <f t="shared" si="48"/>
        <v>drop table Bank_F003_table;</v>
      </c>
      <c r="K12" t="str">
        <f t="shared" si="48"/>
        <v>drop table Bank_F004_table;</v>
      </c>
      <c r="L12" t="str">
        <f t="shared" si="48"/>
        <v>drop table Bank_F005_table;</v>
      </c>
      <c r="M12" t="str">
        <f t="shared" si="48"/>
        <v>drop table Bank_F006_table;</v>
      </c>
      <c r="N12" t="str">
        <f t="shared" si="48"/>
        <v>drop table Bank_F007_table;</v>
      </c>
      <c r="O12" t="str">
        <f t="shared" si="48"/>
        <v>drop table Bank_F008_table;</v>
      </c>
      <c r="P12" t="str">
        <f t="shared" si="48"/>
        <v>drop table Bank_F009_table;</v>
      </c>
      <c r="Q12" t="str">
        <f t="shared" si="48"/>
        <v>drop table Bank_F010_table;</v>
      </c>
      <c r="R12" t="str">
        <f t="shared" si="48"/>
        <v>drop table Bank_F011_table;</v>
      </c>
      <c r="S12" t="str">
        <f t="shared" si="48"/>
        <v>drop table Bank_F012_table;</v>
      </c>
      <c r="T12" t="str">
        <f t="shared" si="48"/>
        <v>drop table Bank_F013_table;</v>
      </c>
      <c r="U12" t="str">
        <f t="shared" si="48"/>
        <v>drop table Bank_F014_table;</v>
      </c>
      <c r="V12" t="str">
        <f t="shared" si="48"/>
        <v>drop table Bank_F015_table;</v>
      </c>
      <c r="W12" t="str">
        <f t="shared" si="48"/>
        <v>drop table BMO_F016_table;</v>
      </c>
      <c r="X12" t="str">
        <f t="shared" si="48"/>
        <v>drop table BMO_F017_table;</v>
      </c>
      <c r="Y12" t="str">
        <f t="shared" si="48"/>
        <v>drop table BMO_F018_table;</v>
      </c>
      <c r="Z12" t="str">
        <f t="shared" si="48"/>
        <v>drop table CIBC_F019_table;</v>
      </c>
      <c r="AA12" t="str">
        <f t="shared" si="48"/>
        <v>drop table CIBC_F020_table;</v>
      </c>
      <c r="AB12" t="str">
        <f t="shared" si="48"/>
        <v>drop table CIBC_F021_table;</v>
      </c>
      <c r="AC12" t="str">
        <f t="shared" si="48"/>
        <v>drop table PCF_F022_table;</v>
      </c>
      <c r="AD12" t="str">
        <f t="shared" si="48"/>
        <v>drop table PCF_F023_table;</v>
      </c>
      <c r="AE12" t="str">
        <f t="shared" si="48"/>
        <v>drop table PCF_F024_table;</v>
      </c>
      <c r="AF12" t="str">
        <f t="shared" si="48"/>
        <v>drop table RBC_F025_table;</v>
      </c>
      <c r="AG12" t="str">
        <f t="shared" si="48"/>
        <v>drop table RBC_F026_table;</v>
      </c>
      <c r="AH12" t="str">
        <f t="shared" si="48"/>
        <v>drop table RBC_F027_table;</v>
      </c>
      <c r="AI12" t="str">
        <f t="shared" si="48"/>
        <v>drop table RBC_F028_table;</v>
      </c>
      <c r="AJ12" t="str">
        <f t="shared" si="48"/>
        <v>drop table RBC_F029_table;</v>
      </c>
      <c r="AK12" t="str">
        <f t="shared" si="48"/>
        <v>drop table RBC_F030_table;</v>
      </c>
      <c r="AL12" t="str">
        <f t="shared" si="48"/>
        <v>drop table Scot_F031_table;</v>
      </c>
      <c r="AM12" t="str">
        <f t="shared" si="48"/>
        <v>drop table Scot_F032_table;</v>
      </c>
      <c r="AN12" t="str">
        <f t="shared" ref="AN12:BS12" si="49">CONCATENATE("drop table ",AN3,"_table;")</f>
        <v>drop table Scot_F033_table;</v>
      </c>
      <c r="AO12" t="str">
        <f t="shared" si="49"/>
        <v>drop table Tang_F034_table;</v>
      </c>
      <c r="AP12" t="str">
        <f t="shared" si="49"/>
        <v>drop table Tang_F035_table;</v>
      </c>
      <c r="AQ12" t="str">
        <f t="shared" si="49"/>
        <v>drop table Tang_F036_table;</v>
      </c>
      <c r="AR12" t="str">
        <f t="shared" si="49"/>
        <v>drop table TD_F037_table;</v>
      </c>
      <c r="AS12" t="str">
        <f t="shared" si="49"/>
        <v>drop table TD_F038_table;</v>
      </c>
      <c r="AT12" t="str">
        <f t="shared" si="49"/>
        <v>drop table TD_F039_table;</v>
      </c>
      <c r="AU12" t="str">
        <f t="shared" si="49"/>
        <v>drop table TD_F040_table;</v>
      </c>
      <c r="AV12" t="str">
        <f t="shared" si="49"/>
        <v>drop table TD_F041_table;</v>
      </c>
      <c r="AW12" t="str">
        <f t="shared" si="49"/>
        <v>drop table TD_F042_table;</v>
      </c>
      <c r="AX12" t="str">
        <f t="shared" si="49"/>
        <v>drop table TD_F043_table;</v>
      </c>
      <c r="AY12" t="str">
        <f t="shared" si="49"/>
        <v>drop table TD_F044_table;</v>
      </c>
      <c r="AZ12" t="str">
        <f t="shared" si="49"/>
        <v>drop table TD_F045_table;</v>
      </c>
      <c r="BA12" t="str">
        <f t="shared" si="49"/>
        <v>drop table TD_F046_table;</v>
      </c>
      <c r="BB12" t="str">
        <f t="shared" si="49"/>
        <v>drop table TD_F047_table;</v>
      </c>
      <c r="BC12" t="str">
        <f t="shared" si="49"/>
        <v>drop table TD_F048_table;</v>
      </c>
      <c r="BD12" t="str">
        <f t="shared" si="49"/>
        <v>drop table Bank_F049_table;</v>
      </c>
      <c r="BE12" t="str">
        <f t="shared" si="49"/>
        <v>drop table Bank_F050_table;</v>
      </c>
      <c r="BF12" t="str">
        <f t="shared" si="49"/>
        <v>drop table Bank_F051_table;</v>
      </c>
      <c r="BG12" t="str">
        <f t="shared" si="49"/>
        <v>drop table Bank_F052_table;</v>
      </c>
      <c r="BH12" t="str">
        <f t="shared" si="49"/>
        <v>drop table Bank_F053_table;</v>
      </c>
      <c r="BI12" t="str">
        <f t="shared" si="49"/>
        <v>drop table BMO_F054_table;</v>
      </c>
      <c r="BJ12" t="str">
        <f t="shared" si="49"/>
        <v>drop table CIBC_F055_table;</v>
      </c>
      <c r="BK12" t="str">
        <f t="shared" si="49"/>
        <v>drop table PCF_F056_table;</v>
      </c>
      <c r="BL12" t="str">
        <f t="shared" si="49"/>
        <v>drop table RBC_F057_table;</v>
      </c>
      <c r="BM12" t="str">
        <f t="shared" si="49"/>
        <v>drop table RBC_F058_table;</v>
      </c>
      <c r="BN12" t="str">
        <f t="shared" si="49"/>
        <v>drop table Scot_F059_table;</v>
      </c>
      <c r="BO12" t="str">
        <f t="shared" si="49"/>
        <v>drop table Tang_F060_table;</v>
      </c>
      <c r="BP12" t="str">
        <f t="shared" si="49"/>
        <v>drop table TD_F061_table;</v>
      </c>
      <c r="BQ12" t="str">
        <f t="shared" si="49"/>
        <v>drop table TD_F062_table;</v>
      </c>
      <c r="BR12" t="str">
        <f t="shared" si="49"/>
        <v>drop table TD_F063_table;</v>
      </c>
      <c r="BS12" t="str">
        <f t="shared" si="49"/>
        <v>drop table TD_F064_table;</v>
      </c>
      <c r="BT12" t="str">
        <f t="shared" ref="BT12:DA12" si="50">CONCATENATE("drop table ",BT3,"_table;")</f>
        <v>drop table Bank_F065_table;</v>
      </c>
      <c r="BU12" t="str">
        <f t="shared" si="50"/>
        <v>drop table Bank_F066_table;</v>
      </c>
      <c r="BV12" t="str">
        <f t="shared" si="50"/>
        <v>drop table Bank_F067_table;</v>
      </c>
      <c r="BW12" t="str">
        <f t="shared" si="50"/>
        <v>drop table Bank_F068_table;</v>
      </c>
      <c r="BX12" t="str">
        <f t="shared" si="50"/>
        <v>drop table BMO_F069_table;</v>
      </c>
      <c r="BY12" t="str">
        <f t="shared" si="50"/>
        <v>drop table Bank_F070_table;</v>
      </c>
      <c r="BZ12" t="str">
        <f t="shared" si="50"/>
        <v>drop table CIBC_F071_table;</v>
      </c>
      <c r="CA12" t="str">
        <f t="shared" si="50"/>
        <v>drop table PCF_F072_table;</v>
      </c>
      <c r="CB12" t="str">
        <f t="shared" si="50"/>
        <v>drop table RBC_F073_table;</v>
      </c>
      <c r="CC12" t="str">
        <f t="shared" si="50"/>
        <v>drop table RBC_F074_table;</v>
      </c>
      <c r="CD12" t="str">
        <f t="shared" si="50"/>
        <v>drop table Scot_F075_table;</v>
      </c>
      <c r="CE12" t="str">
        <f t="shared" si="50"/>
        <v>drop table Tang_F076_table;</v>
      </c>
      <c r="CF12" t="str">
        <f t="shared" si="50"/>
        <v>drop table TD_F077_table;</v>
      </c>
      <c r="CG12" t="str">
        <f t="shared" si="50"/>
        <v>drop table TD_F078_table;</v>
      </c>
      <c r="CH12" t="str">
        <f t="shared" si="50"/>
        <v>drop table TD_F079_table;</v>
      </c>
      <c r="CI12" t="str">
        <f t="shared" si="50"/>
        <v>drop table TD_F080_table;</v>
      </c>
      <c r="CJ12" t="str">
        <f t="shared" si="50"/>
        <v>drop table Bank_F081_table;</v>
      </c>
      <c r="CK12" t="str">
        <f t="shared" si="50"/>
        <v>drop table RBC_F082_table;</v>
      </c>
      <c r="CL12" t="str">
        <f t="shared" si="50"/>
        <v>drop table TD_F083_table;</v>
      </c>
      <c r="CM12" t="str">
        <f t="shared" si="50"/>
        <v>drop table Bank_F084_table;</v>
      </c>
      <c r="CN12" t="str">
        <f t="shared" si="50"/>
        <v>drop table Bank_F085_table;</v>
      </c>
      <c r="CO12" t="str">
        <f t="shared" si="50"/>
        <v>drop table PCF_F086_table;</v>
      </c>
      <c r="CP12" t="str">
        <f t="shared" si="50"/>
        <v>drop table TD_F087_table;</v>
      </c>
      <c r="CQ12" t="str">
        <f t="shared" si="50"/>
        <v>drop table RBC_F088_table;</v>
      </c>
      <c r="CR12" t="str">
        <f t="shared" si="50"/>
        <v>drop table Tang_F089_table;</v>
      </c>
      <c r="CS12" t="str">
        <f t="shared" si="50"/>
        <v>drop table TD_F090_table;</v>
      </c>
      <c r="CT12" t="str">
        <f t="shared" si="50"/>
        <v>drop table CIBC_F091_table;</v>
      </c>
      <c r="CU12" t="str">
        <f t="shared" si="50"/>
        <v>drop table Scot_F092_table;</v>
      </c>
      <c r="CV12" t="str">
        <f t="shared" si="50"/>
        <v>drop table BMO_F093_table;</v>
      </c>
      <c r="CW12" t="str">
        <f t="shared" si="50"/>
        <v>drop table TD_F094_table;</v>
      </c>
      <c r="CX12" t="str">
        <f t="shared" si="50"/>
        <v>drop table Bank_F095_table;</v>
      </c>
      <c r="CY12" t="str">
        <f t="shared" si="50"/>
        <v>drop table Bank_F096_table;</v>
      </c>
      <c r="CZ12" t="str">
        <f t="shared" si="50"/>
        <v>drop table Bank_F097_table;</v>
      </c>
      <c r="DA12" t="str">
        <f t="shared" si="50"/>
        <v>drop table RBC_F098_table;</v>
      </c>
      <c r="DB12" t="str">
        <f t="shared" ref="DB12:DP12" si="51">CONCATENATE("drop table ",DB3,"_table;")</f>
        <v>drop table TD_F099_table;</v>
      </c>
      <c r="DC12" t="str">
        <f t="shared" si="51"/>
        <v>drop table Bank_F100_table;</v>
      </c>
      <c r="DD12" t="str">
        <f t="shared" si="51"/>
        <v>drop table Bank_F101_table;</v>
      </c>
      <c r="DE12" t="str">
        <f t="shared" si="51"/>
        <v>drop table PCF_F102_table;</v>
      </c>
      <c r="DF12" t="str">
        <f t="shared" si="51"/>
        <v>drop table TD_F103_table;</v>
      </c>
      <c r="DG12" t="str">
        <f t="shared" si="51"/>
        <v>drop table RBC_F104_table;</v>
      </c>
      <c r="DH12" t="str">
        <f t="shared" si="51"/>
        <v>drop table Tang_F105_table;</v>
      </c>
      <c r="DI12" t="str">
        <f t="shared" si="51"/>
        <v>drop table TD_F106_table;</v>
      </c>
      <c r="DJ12" t="str">
        <f t="shared" si="51"/>
        <v>drop table CIBC_F107_table;</v>
      </c>
      <c r="DK12" t="str">
        <f t="shared" si="51"/>
        <v>drop table Scot_F108_table;</v>
      </c>
      <c r="DL12" t="str">
        <f t="shared" si="51"/>
        <v>drop table BMO_F109_table;</v>
      </c>
      <c r="DM12" t="str">
        <f t="shared" si="51"/>
        <v>drop table TD_F110_table;</v>
      </c>
      <c r="DN12" t="str">
        <f t="shared" si="51"/>
        <v>drop table Bank_F111_table;</v>
      </c>
      <c r="DO12" t="str">
        <f t="shared" si="51"/>
        <v>drop table Bank_F112_table;</v>
      </c>
      <c r="DP12" t="str">
        <f t="shared" si="51"/>
        <v>drop table Bank_F113_table;</v>
      </c>
      <c r="DQ12" t="str">
        <f t="shared" ref="DQ12:ED12" si="52">CONCATENATE("drop table ",DQ3,"_table;")</f>
        <v>drop table RBC_F114_table;</v>
      </c>
      <c r="DR12" t="str">
        <f t="shared" si="52"/>
        <v>drop table TD_F115_table;</v>
      </c>
      <c r="DS12" t="str">
        <f t="shared" si="52"/>
        <v>drop table Bank_F116_table;</v>
      </c>
      <c r="DT12" t="str">
        <f t="shared" si="52"/>
        <v>drop table Bank_F117_table;</v>
      </c>
      <c r="DU12" t="str">
        <f t="shared" si="52"/>
        <v>drop table PCF_F118_table;</v>
      </c>
      <c r="DV12" t="str">
        <f t="shared" si="52"/>
        <v>drop table TD_F119_table;</v>
      </c>
      <c r="DW12" t="str">
        <f t="shared" si="52"/>
        <v>drop table RBC_F120_table;</v>
      </c>
      <c r="DX12" t="str">
        <f t="shared" si="52"/>
        <v>drop table Tang_F121_table;</v>
      </c>
      <c r="DY12" t="str">
        <f t="shared" si="52"/>
        <v>drop table TD_F122_table;</v>
      </c>
      <c r="DZ12" t="str">
        <f t="shared" si="52"/>
        <v>drop table CIBC_F123_table;</v>
      </c>
      <c r="EA12" t="str">
        <f t="shared" si="52"/>
        <v>drop table Scot_F124_table;</v>
      </c>
      <c r="EB12" t="str">
        <f t="shared" si="52"/>
        <v>drop table BMO_F125_table;</v>
      </c>
      <c r="EC12" t="str">
        <f t="shared" si="52"/>
        <v>drop table TD_F126_table;</v>
      </c>
      <c r="ED12" t="str">
        <f t="shared" si="52"/>
        <v>drop table Bank_F127_table;</v>
      </c>
      <c r="EE12" t="str">
        <f t="shared" ref="EE12:EF12" si="53">CONCATENATE("drop table ",EE3,"_table;")</f>
        <v>drop table Bank_F128_table;</v>
      </c>
      <c r="EF12" t="e">
        <f t="shared" si="53"/>
        <v>#N/A</v>
      </c>
    </row>
    <row r="13" spans="1:136" x14ac:dyDescent="0.2">
      <c r="A13" t="str">
        <f>'Files Inventory'!B14</f>
        <v>canadianbanks-1-27-16.txt</v>
      </c>
      <c r="B13" t="str">
        <f>VLOOKUP(A13,'Files Inventory'!B:D,3,FALSE)</f>
        <v>Bank_F012</v>
      </c>
      <c r="C13" t="str">
        <f>VLOOKUP(A13,'Files Inventory'!B:E,4,FALSE)</f>
        <v>Banks</v>
      </c>
      <c r="D13" t="str">
        <f t="shared" si="10"/>
        <v>Bank_F012_table</v>
      </c>
      <c r="E13" t="str">
        <f t="shared" si="11"/>
        <v>Bank_F012_wc</v>
      </c>
      <c r="F13" t="str">
        <f t="shared" si="2"/>
        <v>Banks</v>
      </c>
      <c r="H13" t="str">
        <f t="shared" ref="H13:AM13" si="54">CONCATENATE("create table ",H3,"_table as")</f>
        <v>create table Bank_F001_table as</v>
      </c>
      <c r="I13" t="str">
        <f t="shared" si="54"/>
        <v>create table Bank_F002_table as</v>
      </c>
      <c r="J13" t="str">
        <f t="shared" si="54"/>
        <v>create table Bank_F003_table as</v>
      </c>
      <c r="K13" t="str">
        <f t="shared" si="54"/>
        <v>create table Bank_F004_table as</v>
      </c>
      <c r="L13" t="str">
        <f t="shared" si="54"/>
        <v>create table Bank_F005_table as</v>
      </c>
      <c r="M13" t="str">
        <f t="shared" si="54"/>
        <v>create table Bank_F006_table as</v>
      </c>
      <c r="N13" t="str">
        <f t="shared" si="54"/>
        <v>create table Bank_F007_table as</v>
      </c>
      <c r="O13" t="str">
        <f t="shared" si="54"/>
        <v>create table Bank_F008_table as</v>
      </c>
      <c r="P13" t="str">
        <f t="shared" si="54"/>
        <v>create table Bank_F009_table as</v>
      </c>
      <c r="Q13" t="str">
        <f t="shared" si="54"/>
        <v>create table Bank_F010_table as</v>
      </c>
      <c r="R13" t="str">
        <f t="shared" si="54"/>
        <v>create table Bank_F011_table as</v>
      </c>
      <c r="S13" t="str">
        <f t="shared" si="54"/>
        <v>create table Bank_F012_table as</v>
      </c>
      <c r="T13" t="str">
        <f t="shared" si="54"/>
        <v>create table Bank_F013_table as</v>
      </c>
      <c r="U13" t="str">
        <f t="shared" si="54"/>
        <v>create table Bank_F014_table as</v>
      </c>
      <c r="V13" t="str">
        <f t="shared" si="54"/>
        <v>create table Bank_F015_table as</v>
      </c>
      <c r="W13" t="str">
        <f t="shared" si="54"/>
        <v>create table BMO_F016_table as</v>
      </c>
      <c r="X13" t="str">
        <f t="shared" si="54"/>
        <v>create table BMO_F017_table as</v>
      </c>
      <c r="Y13" t="str">
        <f t="shared" si="54"/>
        <v>create table BMO_F018_table as</v>
      </c>
      <c r="Z13" t="str">
        <f t="shared" si="54"/>
        <v>create table CIBC_F019_table as</v>
      </c>
      <c r="AA13" t="str">
        <f t="shared" si="54"/>
        <v>create table CIBC_F020_table as</v>
      </c>
      <c r="AB13" t="str">
        <f t="shared" si="54"/>
        <v>create table CIBC_F021_table as</v>
      </c>
      <c r="AC13" t="str">
        <f t="shared" si="54"/>
        <v>create table PCF_F022_table as</v>
      </c>
      <c r="AD13" t="str">
        <f t="shared" si="54"/>
        <v>create table PCF_F023_table as</v>
      </c>
      <c r="AE13" t="str">
        <f t="shared" si="54"/>
        <v>create table PCF_F024_table as</v>
      </c>
      <c r="AF13" t="str">
        <f t="shared" si="54"/>
        <v>create table RBC_F025_table as</v>
      </c>
      <c r="AG13" t="str">
        <f t="shared" si="54"/>
        <v>create table RBC_F026_table as</v>
      </c>
      <c r="AH13" t="str">
        <f t="shared" si="54"/>
        <v>create table RBC_F027_table as</v>
      </c>
      <c r="AI13" t="str">
        <f t="shared" si="54"/>
        <v>create table RBC_F028_table as</v>
      </c>
      <c r="AJ13" t="str">
        <f t="shared" si="54"/>
        <v>create table RBC_F029_table as</v>
      </c>
      <c r="AK13" t="str">
        <f t="shared" si="54"/>
        <v>create table RBC_F030_table as</v>
      </c>
      <c r="AL13" t="str">
        <f t="shared" si="54"/>
        <v>create table Scot_F031_table as</v>
      </c>
      <c r="AM13" t="str">
        <f t="shared" si="54"/>
        <v>create table Scot_F032_table as</v>
      </c>
      <c r="AN13" t="str">
        <f t="shared" ref="AN13:BS13" si="55">CONCATENATE("create table ",AN3,"_table as")</f>
        <v>create table Scot_F033_table as</v>
      </c>
      <c r="AO13" t="str">
        <f t="shared" si="55"/>
        <v>create table Tang_F034_table as</v>
      </c>
      <c r="AP13" t="str">
        <f t="shared" si="55"/>
        <v>create table Tang_F035_table as</v>
      </c>
      <c r="AQ13" t="str">
        <f t="shared" si="55"/>
        <v>create table Tang_F036_table as</v>
      </c>
      <c r="AR13" t="str">
        <f t="shared" si="55"/>
        <v>create table TD_F037_table as</v>
      </c>
      <c r="AS13" t="str">
        <f t="shared" si="55"/>
        <v>create table TD_F038_table as</v>
      </c>
      <c r="AT13" t="str">
        <f t="shared" si="55"/>
        <v>create table TD_F039_table as</v>
      </c>
      <c r="AU13" t="str">
        <f t="shared" si="55"/>
        <v>create table TD_F040_table as</v>
      </c>
      <c r="AV13" t="str">
        <f t="shared" si="55"/>
        <v>create table TD_F041_table as</v>
      </c>
      <c r="AW13" t="str">
        <f t="shared" si="55"/>
        <v>create table TD_F042_table as</v>
      </c>
      <c r="AX13" t="str">
        <f t="shared" si="55"/>
        <v>create table TD_F043_table as</v>
      </c>
      <c r="AY13" t="str">
        <f t="shared" si="55"/>
        <v>create table TD_F044_table as</v>
      </c>
      <c r="AZ13" t="str">
        <f t="shared" si="55"/>
        <v>create table TD_F045_table as</v>
      </c>
      <c r="BA13" t="str">
        <f t="shared" si="55"/>
        <v>create table TD_F046_table as</v>
      </c>
      <c r="BB13" t="str">
        <f t="shared" si="55"/>
        <v>create table TD_F047_table as</v>
      </c>
      <c r="BC13" t="str">
        <f t="shared" si="55"/>
        <v>create table TD_F048_table as</v>
      </c>
      <c r="BD13" t="str">
        <f t="shared" si="55"/>
        <v>create table Bank_F049_table as</v>
      </c>
      <c r="BE13" t="str">
        <f t="shared" si="55"/>
        <v>create table Bank_F050_table as</v>
      </c>
      <c r="BF13" t="str">
        <f t="shared" si="55"/>
        <v>create table Bank_F051_table as</v>
      </c>
      <c r="BG13" t="str">
        <f t="shared" si="55"/>
        <v>create table Bank_F052_table as</v>
      </c>
      <c r="BH13" t="str">
        <f t="shared" si="55"/>
        <v>create table Bank_F053_table as</v>
      </c>
      <c r="BI13" t="str">
        <f t="shared" si="55"/>
        <v>create table BMO_F054_table as</v>
      </c>
      <c r="BJ13" t="str">
        <f t="shared" si="55"/>
        <v>create table CIBC_F055_table as</v>
      </c>
      <c r="BK13" t="str">
        <f t="shared" si="55"/>
        <v>create table PCF_F056_table as</v>
      </c>
      <c r="BL13" t="str">
        <f t="shared" si="55"/>
        <v>create table RBC_F057_table as</v>
      </c>
      <c r="BM13" t="str">
        <f t="shared" si="55"/>
        <v>create table RBC_F058_table as</v>
      </c>
      <c r="BN13" t="str">
        <f t="shared" si="55"/>
        <v>create table Scot_F059_table as</v>
      </c>
      <c r="BO13" t="str">
        <f t="shared" si="55"/>
        <v>create table Tang_F060_table as</v>
      </c>
      <c r="BP13" t="str">
        <f t="shared" si="55"/>
        <v>create table TD_F061_table as</v>
      </c>
      <c r="BQ13" t="str">
        <f t="shared" si="55"/>
        <v>create table TD_F062_table as</v>
      </c>
      <c r="BR13" t="str">
        <f t="shared" si="55"/>
        <v>create table TD_F063_table as</v>
      </c>
      <c r="BS13" t="str">
        <f t="shared" si="55"/>
        <v>create table TD_F064_table as</v>
      </c>
      <c r="BT13" t="str">
        <f t="shared" ref="BT13:DA13" si="56">CONCATENATE("create table ",BT3,"_table as")</f>
        <v>create table Bank_F065_table as</v>
      </c>
      <c r="BU13" t="str">
        <f t="shared" si="56"/>
        <v>create table Bank_F066_table as</v>
      </c>
      <c r="BV13" t="str">
        <f t="shared" si="56"/>
        <v>create table Bank_F067_table as</v>
      </c>
      <c r="BW13" t="str">
        <f t="shared" si="56"/>
        <v>create table Bank_F068_table as</v>
      </c>
      <c r="BX13" t="str">
        <f t="shared" si="56"/>
        <v>create table BMO_F069_table as</v>
      </c>
      <c r="BY13" t="str">
        <f t="shared" si="56"/>
        <v>create table Bank_F070_table as</v>
      </c>
      <c r="BZ13" t="str">
        <f t="shared" si="56"/>
        <v>create table CIBC_F071_table as</v>
      </c>
      <c r="CA13" t="str">
        <f t="shared" si="56"/>
        <v>create table PCF_F072_table as</v>
      </c>
      <c r="CB13" t="str">
        <f t="shared" si="56"/>
        <v>create table RBC_F073_table as</v>
      </c>
      <c r="CC13" t="str">
        <f t="shared" si="56"/>
        <v>create table RBC_F074_table as</v>
      </c>
      <c r="CD13" t="str">
        <f t="shared" si="56"/>
        <v>create table Scot_F075_table as</v>
      </c>
      <c r="CE13" t="str">
        <f t="shared" si="56"/>
        <v>create table Tang_F076_table as</v>
      </c>
      <c r="CF13" t="str">
        <f t="shared" si="56"/>
        <v>create table TD_F077_table as</v>
      </c>
      <c r="CG13" t="str">
        <f t="shared" si="56"/>
        <v>create table TD_F078_table as</v>
      </c>
      <c r="CH13" t="str">
        <f t="shared" si="56"/>
        <v>create table TD_F079_table as</v>
      </c>
      <c r="CI13" t="str">
        <f t="shared" si="56"/>
        <v>create table TD_F080_table as</v>
      </c>
      <c r="CJ13" t="str">
        <f t="shared" si="56"/>
        <v>create table Bank_F081_table as</v>
      </c>
      <c r="CK13" t="str">
        <f t="shared" si="56"/>
        <v>create table RBC_F082_table as</v>
      </c>
      <c r="CL13" t="str">
        <f t="shared" si="56"/>
        <v>create table TD_F083_table as</v>
      </c>
      <c r="CM13" t="str">
        <f t="shared" si="56"/>
        <v>create table Bank_F084_table as</v>
      </c>
      <c r="CN13" t="str">
        <f t="shared" si="56"/>
        <v>create table Bank_F085_table as</v>
      </c>
      <c r="CO13" t="str">
        <f t="shared" si="56"/>
        <v>create table PCF_F086_table as</v>
      </c>
      <c r="CP13" t="str">
        <f t="shared" si="56"/>
        <v>create table TD_F087_table as</v>
      </c>
      <c r="CQ13" t="str">
        <f t="shared" si="56"/>
        <v>create table RBC_F088_table as</v>
      </c>
      <c r="CR13" t="str">
        <f t="shared" si="56"/>
        <v>create table Tang_F089_table as</v>
      </c>
      <c r="CS13" t="str">
        <f t="shared" si="56"/>
        <v>create table TD_F090_table as</v>
      </c>
      <c r="CT13" t="str">
        <f t="shared" si="56"/>
        <v>create table CIBC_F091_table as</v>
      </c>
      <c r="CU13" t="str">
        <f t="shared" si="56"/>
        <v>create table Scot_F092_table as</v>
      </c>
      <c r="CV13" t="str">
        <f t="shared" si="56"/>
        <v>create table BMO_F093_table as</v>
      </c>
      <c r="CW13" t="str">
        <f t="shared" si="56"/>
        <v>create table TD_F094_table as</v>
      </c>
      <c r="CX13" t="str">
        <f t="shared" si="56"/>
        <v>create table Bank_F095_table as</v>
      </c>
      <c r="CY13" t="str">
        <f t="shared" si="56"/>
        <v>create table Bank_F096_table as</v>
      </c>
      <c r="CZ13" t="str">
        <f t="shared" si="56"/>
        <v>create table Bank_F097_table as</v>
      </c>
      <c r="DA13" t="str">
        <f t="shared" si="56"/>
        <v>create table RBC_F098_table as</v>
      </c>
      <c r="DB13" t="str">
        <f t="shared" ref="DB13:DP13" si="57">CONCATENATE("create table ",DB3,"_table as")</f>
        <v>create table TD_F099_table as</v>
      </c>
      <c r="DC13" t="str">
        <f t="shared" si="57"/>
        <v>create table Bank_F100_table as</v>
      </c>
      <c r="DD13" t="str">
        <f t="shared" si="57"/>
        <v>create table Bank_F101_table as</v>
      </c>
      <c r="DE13" t="str">
        <f t="shared" si="57"/>
        <v>create table PCF_F102_table as</v>
      </c>
      <c r="DF13" t="str">
        <f t="shared" si="57"/>
        <v>create table TD_F103_table as</v>
      </c>
      <c r="DG13" t="str">
        <f t="shared" si="57"/>
        <v>create table RBC_F104_table as</v>
      </c>
      <c r="DH13" t="str">
        <f t="shared" si="57"/>
        <v>create table Tang_F105_table as</v>
      </c>
      <c r="DI13" t="str">
        <f t="shared" si="57"/>
        <v>create table TD_F106_table as</v>
      </c>
      <c r="DJ13" t="str">
        <f t="shared" si="57"/>
        <v>create table CIBC_F107_table as</v>
      </c>
      <c r="DK13" t="str">
        <f t="shared" si="57"/>
        <v>create table Scot_F108_table as</v>
      </c>
      <c r="DL13" t="str">
        <f t="shared" si="57"/>
        <v>create table BMO_F109_table as</v>
      </c>
      <c r="DM13" t="str">
        <f t="shared" si="57"/>
        <v>create table TD_F110_table as</v>
      </c>
      <c r="DN13" t="str">
        <f t="shared" si="57"/>
        <v>create table Bank_F111_table as</v>
      </c>
      <c r="DO13" t="str">
        <f t="shared" si="57"/>
        <v>create table Bank_F112_table as</v>
      </c>
      <c r="DP13" t="str">
        <f t="shared" si="57"/>
        <v>create table Bank_F113_table as</v>
      </c>
      <c r="DQ13" t="str">
        <f t="shared" ref="DQ13:ED13" si="58">CONCATENATE("create table ",DQ3,"_table as")</f>
        <v>create table RBC_F114_table as</v>
      </c>
      <c r="DR13" t="str">
        <f t="shared" si="58"/>
        <v>create table TD_F115_table as</v>
      </c>
      <c r="DS13" t="str">
        <f t="shared" si="58"/>
        <v>create table Bank_F116_table as</v>
      </c>
      <c r="DT13" t="str">
        <f t="shared" si="58"/>
        <v>create table Bank_F117_table as</v>
      </c>
      <c r="DU13" t="str">
        <f t="shared" si="58"/>
        <v>create table PCF_F118_table as</v>
      </c>
      <c r="DV13" t="str">
        <f t="shared" si="58"/>
        <v>create table TD_F119_table as</v>
      </c>
      <c r="DW13" t="str">
        <f t="shared" si="58"/>
        <v>create table RBC_F120_table as</v>
      </c>
      <c r="DX13" t="str">
        <f t="shared" si="58"/>
        <v>create table Tang_F121_table as</v>
      </c>
      <c r="DY13" t="str">
        <f t="shared" si="58"/>
        <v>create table TD_F122_table as</v>
      </c>
      <c r="DZ13" t="str">
        <f t="shared" si="58"/>
        <v>create table CIBC_F123_table as</v>
      </c>
      <c r="EA13" t="str">
        <f t="shared" si="58"/>
        <v>create table Scot_F124_table as</v>
      </c>
      <c r="EB13" t="str">
        <f t="shared" si="58"/>
        <v>create table BMO_F125_table as</v>
      </c>
      <c r="EC13" t="str">
        <f t="shared" si="58"/>
        <v>create table TD_F126_table as</v>
      </c>
      <c r="ED13" t="str">
        <f t="shared" si="58"/>
        <v>create table Bank_F127_table as</v>
      </c>
      <c r="EE13" t="str">
        <f t="shared" ref="EE13:EF13" si="59">CONCATENATE("create table ",EE3,"_table as")</f>
        <v>create table Bank_F128_table as</v>
      </c>
      <c r="EF13" t="e">
        <f t="shared" si="59"/>
        <v>#N/A</v>
      </c>
    </row>
    <row r="14" spans="1:136" x14ac:dyDescent="0.2">
      <c r="A14" t="str">
        <f>'Files Inventory'!B15</f>
        <v>canadianbanks-2-14-16.txt</v>
      </c>
      <c r="B14" t="str">
        <f>VLOOKUP(A14,'Files Inventory'!B:D,3,FALSE)</f>
        <v>Bank_F013</v>
      </c>
      <c r="C14" t="str">
        <f>VLOOKUP(A14,'Files Inventory'!B:E,4,FALSE)</f>
        <v>Banks</v>
      </c>
      <c r="D14" t="str">
        <f t="shared" si="10"/>
        <v>Bank_F013_table</v>
      </c>
      <c r="E14" t="str">
        <f t="shared" si="11"/>
        <v>Bank_F013_wc</v>
      </c>
      <c r="F14" t="str">
        <f t="shared" si="2"/>
        <v>Banks</v>
      </c>
      <c r="H14" t="s">
        <v>1492</v>
      </c>
      <c r="I14" t="s">
        <v>1492</v>
      </c>
      <c r="J14" t="s">
        <v>1492</v>
      </c>
      <c r="K14" t="s">
        <v>1492</v>
      </c>
      <c r="L14" t="s">
        <v>1492</v>
      </c>
      <c r="M14" t="s">
        <v>1492</v>
      </c>
      <c r="N14" t="s">
        <v>1492</v>
      </c>
      <c r="O14" t="s">
        <v>1492</v>
      </c>
      <c r="P14" t="s">
        <v>1492</v>
      </c>
      <c r="Q14" t="s">
        <v>1492</v>
      </c>
      <c r="R14" t="s">
        <v>1492</v>
      </c>
      <c r="S14" t="s">
        <v>1492</v>
      </c>
      <c r="T14" t="s">
        <v>1492</v>
      </c>
      <c r="U14" t="s">
        <v>1492</v>
      </c>
      <c r="V14" t="s">
        <v>1492</v>
      </c>
      <c r="W14" t="s">
        <v>1492</v>
      </c>
      <c r="X14" t="s">
        <v>1492</v>
      </c>
      <c r="Y14" t="s">
        <v>1492</v>
      </c>
      <c r="Z14" t="s">
        <v>1492</v>
      </c>
      <c r="AA14" t="s">
        <v>1492</v>
      </c>
      <c r="AB14" t="s">
        <v>1492</v>
      </c>
      <c r="AC14" t="s">
        <v>1492</v>
      </c>
      <c r="AD14" t="s">
        <v>1492</v>
      </c>
      <c r="AE14" t="s">
        <v>1492</v>
      </c>
      <c r="AF14" t="s">
        <v>1492</v>
      </c>
      <c r="AG14" t="s">
        <v>1492</v>
      </c>
      <c r="AH14" t="s">
        <v>1492</v>
      </c>
      <c r="AI14" t="s">
        <v>1492</v>
      </c>
      <c r="AJ14" t="s">
        <v>1492</v>
      </c>
      <c r="AK14" t="s">
        <v>1492</v>
      </c>
      <c r="AL14" t="s">
        <v>1492</v>
      </c>
      <c r="AM14" t="s">
        <v>1492</v>
      </c>
      <c r="AN14" t="s">
        <v>1492</v>
      </c>
      <c r="AO14" t="s">
        <v>1492</v>
      </c>
      <c r="AP14" t="s">
        <v>1492</v>
      </c>
      <c r="AQ14" t="s">
        <v>1492</v>
      </c>
      <c r="AR14" t="s">
        <v>1492</v>
      </c>
      <c r="AS14" t="s">
        <v>1492</v>
      </c>
      <c r="AT14" t="s">
        <v>1492</v>
      </c>
      <c r="AU14" t="s">
        <v>1492</v>
      </c>
      <c r="AV14" t="s">
        <v>1492</v>
      </c>
      <c r="AW14" t="s">
        <v>1492</v>
      </c>
      <c r="AX14" t="s">
        <v>1492</v>
      </c>
      <c r="AY14" t="s">
        <v>1492</v>
      </c>
      <c r="AZ14" t="s">
        <v>1492</v>
      </c>
      <c r="BA14" t="s">
        <v>1492</v>
      </c>
      <c r="BB14" t="s">
        <v>1492</v>
      </c>
      <c r="BC14" t="s">
        <v>1492</v>
      </c>
      <c r="BD14" t="s">
        <v>1492</v>
      </c>
      <c r="BE14" t="s">
        <v>1492</v>
      </c>
      <c r="BF14" t="s">
        <v>1492</v>
      </c>
      <c r="BG14" t="s">
        <v>1492</v>
      </c>
      <c r="BH14" t="s">
        <v>1492</v>
      </c>
      <c r="BI14" t="s">
        <v>1492</v>
      </c>
      <c r="BJ14" t="s">
        <v>1492</v>
      </c>
      <c r="BK14" t="s">
        <v>1492</v>
      </c>
      <c r="BL14" t="s">
        <v>1492</v>
      </c>
      <c r="BM14" t="s">
        <v>1492</v>
      </c>
      <c r="BN14" t="s">
        <v>1492</v>
      </c>
      <c r="BO14" t="s">
        <v>1492</v>
      </c>
      <c r="BP14" t="s">
        <v>1492</v>
      </c>
      <c r="BQ14" t="s">
        <v>1492</v>
      </c>
      <c r="BR14" t="s">
        <v>1492</v>
      </c>
      <c r="BS14" t="s">
        <v>1492</v>
      </c>
      <c r="BT14" t="s">
        <v>1492</v>
      </c>
      <c r="BU14" t="s">
        <v>1492</v>
      </c>
      <c r="BV14" t="s">
        <v>1492</v>
      </c>
      <c r="BW14" t="s">
        <v>1492</v>
      </c>
      <c r="BX14" t="s">
        <v>1492</v>
      </c>
      <c r="BY14" t="s">
        <v>1492</v>
      </c>
      <c r="BZ14" t="s">
        <v>1492</v>
      </c>
      <c r="CA14" t="s">
        <v>1492</v>
      </c>
      <c r="CB14" t="s">
        <v>1492</v>
      </c>
      <c r="CC14" t="s">
        <v>1492</v>
      </c>
      <c r="CD14" t="s">
        <v>1492</v>
      </c>
      <c r="CE14" t="s">
        <v>1492</v>
      </c>
      <c r="CF14" t="s">
        <v>1492</v>
      </c>
      <c r="CG14" t="s">
        <v>1492</v>
      </c>
      <c r="CH14" t="s">
        <v>1492</v>
      </c>
      <c r="CI14" t="s">
        <v>1492</v>
      </c>
      <c r="CJ14" t="s">
        <v>1492</v>
      </c>
      <c r="CK14" t="s">
        <v>1492</v>
      </c>
      <c r="CL14" t="s">
        <v>1492</v>
      </c>
      <c r="CM14" t="s">
        <v>1492</v>
      </c>
      <c r="CN14" t="s">
        <v>1492</v>
      </c>
      <c r="CO14" t="s">
        <v>1492</v>
      </c>
      <c r="CP14" t="s">
        <v>1492</v>
      </c>
      <c r="CQ14" t="s">
        <v>1492</v>
      </c>
      <c r="CR14" t="s">
        <v>1492</v>
      </c>
      <c r="CS14" t="s">
        <v>1492</v>
      </c>
      <c r="CT14" t="s">
        <v>1492</v>
      </c>
      <c r="CU14" t="s">
        <v>1492</v>
      </c>
      <c r="CV14" t="s">
        <v>1492</v>
      </c>
      <c r="CW14" t="s">
        <v>1492</v>
      </c>
      <c r="CX14" t="s">
        <v>1492</v>
      </c>
      <c r="CY14" t="s">
        <v>1492</v>
      </c>
      <c r="CZ14" t="s">
        <v>1492</v>
      </c>
      <c r="DA14" t="s">
        <v>1492</v>
      </c>
      <c r="DB14" t="s">
        <v>1492</v>
      </c>
      <c r="DC14" t="s">
        <v>1492</v>
      </c>
      <c r="DD14" t="s">
        <v>1492</v>
      </c>
      <c r="DE14" t="s">
        <v>1492</v>
      </c>
      <c r="DF14" t="s">
        <v>1492</v>
      </c>
      <c r="DG14" t="s">
        <v>1492</v>
      </c>
      <c r="DH14" t="s">
        <v>1492</v>
      </c>
      <c r="DI14" t="s">
        <v>1492</v>
      </c>
      <c r="DJ14" t="s">
        <v>1492</v>
      </c>
      <c r="DK14" t="s">
        <v>1492</v>
      </c>
      <c r="DL14" t="s">
        <v>1492</v>
      </c>
      <c r="DM14" t="s">
        <v>1492</v>
      </c>
      <c r="DN14" t="s">
        <v>1492</v>
      </c>
      <c r="DO14" t="s">
        <v>1492</v>
      </c>
      <c r="DP14" t="s">
        <v>1492</v>
      </c>
      <c r="DQ14" t="s">
        <v>1492</v>
      </c>
      <c r="DR14" t="s">
        <v>1492</v>
      </c>
      <c r="DS14" t="s">
        <v>1492</v>
      </c>
      <c r="DT14" t="s">
        <v>1492</v>
      </c>
      <c r="DU14" t="s">
        <v>1492</v>
      </c>
      <c r="DV14" t="s">
        <v>1492</v>
      </c>
      <c r="DW14" t="s">
        <v>1492</v>
      </c>
      <c r="DX14" t="s">
        <v>1492</v>
      </c>
      <c r="DY14" t="s">
        <v>1492</v>
      </c>
      <c r="DZ14" t="s">
        <v>1492</v>
      </c>
      <c r="EA14" t="s">
        <v>1492</v>
      </c>
      <c r="EB14" t="s">
        <v>1492</v>
      </c>
      <c r="EC14" t="s">
        <v>1492</v>
      </c>
      <c r="ED14" t="s">
        <v>1492</v>
      </c>
      <c r="EE14" t="s">
        <v>1492</v>
      </c>
      <c r="EF14" t="s">
        <v>1492</v>
      </c>
    </row>
    <row r="15" spans="1:136" x14ac:dyDescent="0.2">
      <c r="A15" t="str">
        <f>'Files Inventory'!B16</f>
        <v>canadianbanks-2-7-16.txt</v>
      </c>
      <c r="B15" t="str">
        <f>VLOOKUP(A15,'Files Inventory'!B:D,3,FALSE)</f>
        <v>Bank_F014</v>
      </c>
      <c r="C15" t="str">
        <f>VLOOKUP(A15,'Files Inventory'!B:E,4,FALSE)</f>
        <v>Banks</v>
      </c>
      <c r="D15" t="str">
        <f t="shared" si="10"/>
        <v>Bank_F014_table</v>
      </c>
      <c r="E15" t="str">
        <f t="shared" si="11"/>
        <v>Bank_F014_wc</v>
      </c>
      <c r="F15" t="str">
        <f t="shared" si="2"/>
        <v>Banks</v>
      </c>
      <c r="H15" t="str">
        <f>CONCATENATE("    get_json_object(",H$3,".json, '$.",'Data Catalogue'!$B$6,"') as ",'Data Catalogue'!$B$6,",")</f>
        <v xml:space="preserve">    get_json_object(Bank_F001.json, '$.text') as text,</v>
      </c>
      <c r="I15" t="str">
        <f>CONCATENATE("    get_json_object(",I$3,".json, '$.",'Data Catalogue'!$B$6,"') as ",'Data Catalogue'!$B$6,",")</f>
        <v xml:space="preserve">    get_json_object(Bank_F002.json, '$.text') as text,</v>
      </c>
      <c r="J15" t="str">
        <f>CONCATENATE("    get_json_object(",J$3,".json, '$.",'Data Catalogue'!$B$6,"') as ",'Data Catalogue'!$B$6,",")</f>
        <v xml:space="preserve">    get_json_object(Bank_F003.json, '$.text') as text,</v>
      </c>
      <c r="K15" t="str">
        <f>CONCATENATE("    get_json_object(",K$3,".json, '$.",'Data Catalogue'!$B$6,"') as ",'Data Catalogue'!$B$6,",")</f>
        <v xml:space="preserve">    get_json_object(Bank_F004.json, '$.text') as text,</v>
      </c>
      <c r="L15" t="str">
        <f>CONCATENATE("    get_json_object(",L$3,".json, '$.",'Data Catalogue'!$B$6,"') as ",'Data Catalogue'!$B$6,",")</f>
        <v xml:space="preserve">    get_json_object(Bank_F005.json, '$.text') as text,</v>
      </c>
      <c r="M15" t="str">
        <f>CONCATENATE("    get_json_object(",M$3,".json, '$.",'Data Catalogue'!$B$6,"') as ",'Data Catalogue'!$B$6,",")</f>
        <v xml:space="preserve">    get_json_object(Bank_F006.json, '$.text') as text,</v>
      </c>
      <c r="N15" t="str">
        <f>CONCATENATE("    get_json_object(",N$3,".json, '$.",'Data Catalogue'!$B$6,"') as ",'Data Catalogue'!$B$6,",")</f>
        <v xml:space="preserve">    get_json_object(Bank_F007.json, '$.text') as text,</v>
      </c>
      <c r="O15" t="str">
        <f>CONCATENATE("    get_json_object(",O$3,".json, '$.",'Data Catalogue'!$B$6,"') as ",'Data Catalogue'!$B$6,",")</f>
        <v xml:space="preserve">    get_json_object(Bank_F008.json, '$.text') as text,</v>
      </c>
      <c r="P15" t="str">
        <f>CONCATENATE("    get_json_object(",P$3,".json, '$.",'Data Catalogue'!$B$6,"') as ",'Data Catalogue'!$B$6,",")</f>
        <v xml:space="preserve">    get_json_object(Bank_F009.json, '$.text') as text,</v>
      </c>
      <c r="Q15" t="str">
        <f>CONCATENATE("    get_json_object(",Q$3,".json, '$.",'Data Catalogue'!$B$6,"') as ",'Data Catalogue'!$B$6,",")</f>
        <v xml:space="preserve">    get_json_object(Bank_F010.json, '$.text') as text,</v>
      </c>
      <c r="R15" t="str">
        <f>CONCATENATE("    get_json_object(",R$3,".json, '$.",'Data Catalogue'!$B$6,"') as ",'Data Catalogue'!$B$6,",")</f>
        <v xml:space="preserve">    get_json_object(Bank_F011.json, '$.text') as text,</v>
      </c>
      <c r="S15" t="str">
        <f>CONCATENATE("    get_json_object(",S$3,".json, '$.",'Data Catalogue'!$B$6,"') as ",'Data Catalogue'!$B$6,",")</f>
        <v xml:space="preserve">    get_json_object(Bank_F012.json, '$.text') as text,</v>
      </c>
      <c r="T15" t="str">
        <f>CONCATENATE("    get_json_object(",T$3,".json, '$.",'Data Catalogue'!$B$6,"') as ",'Data Catalogue'!$B$6,",")</f>
        <v xml:space="preserve">    get_json_object(Bank_F013.json, '$.text') as text,</v>
      </c>
      <c r="U15" t="str">
        <f>CONCATENATE("    get_json_object(",U$3,".json, '$.",'Data Catalogue'!$B$6,"') as ",'Data Catalogue'!$B$6,",")</f>
        <v xml:space="preserve">    get_json_object(Bank_F014.json, '$.text') as text,</v>
      </c>
      <c r="V15" t="str">
        <f>CONCATENATE("    get_json_object(",V$3,".json, '$.",'Data Catalogue'!$B$6,"') as ",'Data Catalogue'!$B$6,",")</f>
        <v xml:space="preserve">    get_json_object(Bank_F015.json, '$.text') as text,</v>
      </c>
      <c r="W15" t="str">
        <f>CONCATENATE("    get_json_object(",W$3,".json, '$.",'Data Catalogue'!$B$6,"') as ",'Data Catalogue'!$B$6,",")</f>
        <v xml:space="preserve">    get_json_object(BMO_F016.json, '$.text') as text,</v>
      </c>
      <c r="X15" t="str">
        <f>CONCATENATE("    get_json_object(",X$3,".json, '$.",'Data Catalogue'!$B$6,"') as ",'Data Catalogue'!$B$6,",")</f>
        <v xml:space="preserve">    get_json_object(BMO_F017.json, '$.text') as text,</v>
      </c>
      <c r="Y15" t="str">
        <f>CONCATENATE("    get_json_object(",Y$3,".json, '$.",'Data Catalogue'!$B$6,"') as ",'Data Catalogue'!$B$6,",")</f>
        <v xml:space="preserve">    get_json_object(BMO_F018.json, '$.text') as text,</v>
      </c>
      <c r="Z15" t="str">
        <f>CONCATENATE("    get_json_object(",Z$3,".json, '$.",'Data Catalogue'!$B$6,"') as ",'Data Catalogue'!$B$6,",")</f>
        <v xml:space="preserve">    get_json_object(CIBC_F019.json, '$.text') as text,</v>
      </c>
      <c r="AA15" t="str">
        <f>CONCATENATE("    get_json_object(",AA$3,".json, '$.",'Data Catalogue'!$B$6,"') as ",'Data Catalogue'!$B$6,",")</f>
        <v xml:space="preserve">    get_json_object(CIBC_F020.json, '$.text') as text,</v>
      </c>
      <c r="AB15" t="str">
        <f>CONCATENATE("    get_json_object(",AB$3,".json, '$.",'Data Catalogue'!$B$6,"') as ",'Data Catalogue'!$B$6,",")</f>
        <v xml:space="preserve">    get_json_object(CIBC_F021.json, '$.text') as text,</v>
      </c>
      <c r="AC15" t="str">
        <f>CONCATENATE("    get_json_object(",AC$3,".json, '$.",'Data Catalogue'!$B$6,"') as ",'Data Catalogue'!$B$6,",")</f>
        <v xml:space="preserve">    get_json_object(PCF_F022.json, '$.text') as text,</v>
      </c>
      <c r="AD15" t="str">
        <f>CONCATENATE("    get_json_object(",AD$3,".json, '$.",'Data Catalogue'!$B$6,"') as ",'Data Catalogue'!$B$6,",")</f>
        <v xml:space="preserve">    get_json_object(PCF_F023.json, '$.text') as text,</v>
      </c>
      <c r="AE15" t="str">
        <f>CONCATENATE("    get_json_object(",AE$3,".json, '$.",'Data Catalogue'!$B$6,"') as ",'Data Catalogue'!$B$6,",")</f>
        <v xml:space="preserve">    get_json_object(PCF_F024.json, '$.text') as text,</v>
      </c>
      <c r="AF15" t="str">
        <f>CONCATENATE("    get_json_object(",AF$3,".json, '$.",'Data Catalogue'!$B$6,"') as ",'Data Catalogue'!$B$6,",")</f>
        <v xml:space="preserve">    get_json_object(RBC_F025.json, '$.text') as text,</v>
      </c>
      <c r="AG15" t="str">
        <f>CONCATENATE("    get_json_object(",AG$3,".json, '$.",'Data Catalogue'!$B$6,"') as ",'Data Catalogue'!$B$6,",")</f>
        <v xml:space="preserve">    get_json_object(RBC_F026.json, '$.text') as text,</v>
      </c>
      <c r="AH15" t="str">
        <f>CONCATENATE("    get_json_object(",AH$3,".json, '$.",'Data Catalogue'!$B$6,"') as ",'Data Catalogue'!$B$6,",")</f>
        <v xml:space="preserve">    get_json_object(RBC_F027.json, '$.text') as text,</v>
      </c>
      <c r="AI15" t="str">
        <f>CONCATENATE("    get_json_object(",AI$3,".json, '$.",'Data Catalogue'!$B$6,"') as ",'Data Catalogue'!$B$6,",")</f>
        <v xml:space="preserve">    get_json_object(RBC_F028.json, '$.text') as text,</v>
      </c>
      <c r="AJ15" t="str">
        <f>CONCATENATE("    get_json_object(",AJ$3,".json, '$.",'Data Catalogue'!$B$6,"') as ",'Data Catalogue'!$B$6,",")</f>
        <v xml:space="preserve">    get_json_object(RBC_F029.json, '$.text') as text,</v>
      </c>
      <c r="AK15" t="str">
        <f>CONCATENATE("    get_json_object(",AK$3,".json, '$.",'Data Catalogue'!$B$6,"') as ",'Data Catalogue'!$B$6,",")</f>
        <v xml:space="preserve">    get_json_object(RBC_F030.json, '$.text') as text,</v>
      </c>
      <c r="AL15" t="str">
        <f>CONCATENATE("    get_json_object(",AL$3,".json, '$.",'Data Catalogue'!$B$6,"') as ",'Data Catalogue'!$B$6,",")</f>
        <v xml:space="preserve">    get_json_object(Scot_F031.json, '$.text') as text,</v>
      </c>
      <c r="AM15" t="str">
        <f>CONCATENATE("    get_json_object(",AM$3,".json, '$.",'Data Catalogue'!$B$6,"') as ",'Data Catalogue'!$B$6,",")</f>
        <v xml:space="preserve">    get_json_object(Scot_F032.json, '$.text') as text,</v>
      </c>
      <c r="AN15" t="str">
        <f>CONCATENATE("    get_json_object(",AN$3,".json, '$.",'Data Catalogue'!$B$6,"') as ",'Data Catalogue'!$B$6,",")</f>
        <v xml:space="preserve">    get_json_object(Scot_F033.json, '$.text') as text,</v>
      </c>
      <c r="AO15" t="str">
        <f>CONCATENATE("    get_json_object(",AO$3,".json, '$.",'Data Catalogue'!$B$6,"') as ",'Data Catalogue'!$B$6,",")</f>
        <v xml:space="preserve">    get_json_object(Tang_F034.json, '$.text') as text,</v>
      </c>
      <c r="AP15" t="str">
        <f>CONCATENATE("    get_json_object(",AP$3,".json, '$.",'Data Catalogue'!$B$6,"') as ",'Data Catalogue'!$B$6,",")</f>
        <v xml:space="preserve">    get_json_object(Tang_F035.json, '$.text') as text,</v>
      </c>
      <c r="AQ15" t="str">
        <f>CONCATENATE("    get_json_object(",AQ$3,".json, '$.",'Data Catalogue'!$B$6,"') as ",'Data Catalogue'!$B$6,",")</f>
        <v xml:space="preserve">    get_json_object(Tang_F036.json, '$.text') as text,</v>
      </c>
      <c r="AR15" t="str">
        <f>CONCATENATE("    get_json_object(",AR$3,".json, '$.",'Data Catalogue'!$B$6,"') as ",'Data Catalogue'!$B$6,",")</f>
        <v xml:space="preserve">    get_json_object(TD_F037.json, '$.text') as text,</v>
      </c>
      <c r="AS15" t="str">
        <f>CONCATENATE("    get_json_object(",AS$3,".json, '$.",'Data Catalogue'!$B$6,"') as ",'Data Catalogue'!$B$6,",")</f>
        <v xml:space="preserve">    get_json_object(TD_F038.json, '$.text') as text,</v>
      </c>
      <c r="AT15" t="str">
        <f>CONCATENATE("    get_json_object(",AT$3,".json, '$.",'Data Catalogue'!$B$6,"') as ",'Data Catalogue'!$B$6,",")</f>
        <v xml:space="preserve">    get_json_object(TD_F039.json, '$.text') as text,</v>
      </c>
      <c r="AU15" t="str">
        <f>CONCATENATE("    get_json_object(",AU$3,".json, '$.",'Data Catalogue'!$B$6,"') as ",'Data Catalogue'!$B$6,",")</f>
        <v xml:space="preserve">    get_json_object(TD_F040.json, '$.text') as text,</v>
      </c>
      <c r="AV15" t="str">
        <f>CONCATENATE("    get_json_object(",AV$3,".json, '$.",'Data Catalogue'!$B$6,"') as ",'Data Catalogue'!$B$6,",")</f>
        <v xml:space="preserve">    get_json_object(TD_F041.json, '$.text') as text,</v>
      </c>
      <c r="AW15" t="str">
        <f>CONCATENATE("    get_json_object(",AW$3,".json, '$.",'Data Catalogue'!$B$6,"') as ",'Data Catalogue'!$B$6,",")</f>
        <v xml:space="preserve">    get_json_object(TD_F042.json, '$.text') as text,</v>
      </c>
      <c r="AX15" t="str">
        <f>CONCATENATE("    get_json_object(",AX$3,".json, '$.",'Data Catalogue'!$B$6,"') as ",'Data Catalogue'!$B$6,",")</f>
        <v xml:space="preserve">    get_json_object(TD_F043.json, '$.text') as text,</v>
      </c>
      <c r="AY15" t="str">
        <f>CONCATENATE("    get_json_object(",AY$3,".json, '$.",'Data Catalogue'!$B$6,"') as ",'Data Catalogue'!$B$6,",")</f>
        <v xml:space="preserve">    get_json_object(TD_F044.json, '$.text') as text,</v>
      </c>
      <c r="AZ15" t="str">
        <f>CONCATENATE("    get_json_object(",AZ$3,".json, '$.",'Data Catalogue'!$B$6,"') as ",'Data Catalogue'!$B$6,",")</f>
        <v xml:space="preserve">    get_json_object(TD_F045.json, '$.text') as text,</v>
      </c>
      <c r="BA15" t="str">
        <f>CONCATENATE("    get_json_object(",BA$3,".json, '$.",'Data Catalogue'!$B$6,"') as ",'Data Catalogue'!$B$6,",")</f>
        <v xml:space="preserve">    get_json_object(TD_F046.json, '$.text') as text,</v>
      </c>
      <c r="BB15" t="str">
        <f>CONCATENATE("    get_json_object(",BB$3,".json, '$.",'Data Catalogue'!$B$6,"') as ",'Data Catalogue'!$B$6,",")</f>
        <v xml:space="preserve">    get_json_object(TD_F047.json, '$.text') as text,</v>
      </c>
      <c r="BC15" t="str">
        <f>CONCATENATE("    get_json_object(",BC$3,".json, '$.",'Data Catalogue'!$B$6,"') as ",'Data Catalogue'!$B$6,",")</f>
        <v xml:space="preserve">    get_json_object(TD_F048.json, '$.text') as text,</v>
      </c>
      <c r="BD15" t="str">
        <f>CONCATENATE("    get_json_object(",BD$3,".json, '$.",'Data Catalogue'!$B$6,"') as ",'Data Catalogue'!$B$6,",")</f>
        <v xml:space="preserve">    get_json_object(Bank_F049.json, '$.text') as text,</v>
      </c>
      <c r="BE15" t="str">
        <f>CONCATENATE("    get_json_object(",BE$3,".json, '$.",'Data Catalogue'!$B$6,"') as ",'Data Catalogue'!$B$6,",")</f>
        <v xml:space="preserve">    get_json_object(Bank_F050.json, '$.text') as text,</v>
      </c>
      <c r="BF15" t="str">
        <f>CONCATENATE("    get_json_object(",BF$3,".json, '$.",'Data Catalogue'!$B$6,"') as ",'Data Catalogue'!$B$6,",")</f>
        <v xml:space="preserve">    get_json_object(Bank_F051.json, '$.text') as text,</v>
      </c>
      <c r="BG15" t="str">
        <f>CONCATENATE("    get_json_object(",BG$3,".json, '$.",'Data Catalogue'!$B$6,"') as ",'Data Catalogue'!$B$6,",")</f>
        <v xml:space="preserve">    get_json_object(Bank_F052.json, '$.text') as text,</v>
      </c>
      <c r="BH15" t="str">
        <f>CONCATENATE("    get_json_object(",BH$3,".json, '$.",'Data Catalogue'!$B$6,"') as ",'Data Catalogue'!$B$6,",")</f>
        <v xml:space="preserve">    get_json_object(Bank_F053.json, '$.text') as text,</v>
      </c>
      <c r="BI15" t="str">
        <f>CONCATENATE("    get_json_object(",BI$3,".json, '$.",'Data Catalogue'!$B$6,"') as ",'Data Catalogue'!$B$6,",")</f>
        <v xml:space="preserve">    get_json_object(BMO_F054.json, '$.text') as text,</v>
      </c>
      <c r="BJ15" t="str">
        <f>CONCATENATE("    get_json_object(",BJ$3,".json, '$.",'Data Catalogue'!$B$6,"') as ",'Data Catalogue'!$B$6,",")</f>
        <v xml:space="preserve">    get_json_object(CIBC_F055.json, '$.text') as text,</v>
      </c>
      <c r="BK15" t="str">
        <f>CONCATENATE("    get_json_object(",BK$3,".json, '$.",'Data Catalogue'!$B$6,"') as ",'Data Catalogue'!$B$6,",")</f>
        <v xml:space="preserve">    get_json_object(PCF_F056.json, '$.text') as text,</v>
      </c>
      <c r="BL15" t="str">
        <f>CONCATENATE("    get_json_object(",BL$3,".json, '$.",'Data Catalogue'!$B$6,"') as ",'Data Catalogue'!$B$6,",")</f>
        <v xml:space="preserve">    get_json_object(RBC_F057.json, '$.text') as text,</v>
      </c>
      <c r="BM15" t="str">
        <f>CONCATENATE("    get_json_object(",BM$3,".json, '$.",'Data Catalogue'!$B$6,"') as ",'Data Catalogue'!$B$6,",")</f>
        <v xml:space="preserve">    get_json_object(RBC_F058.json, '$.text') as text,</v>
      </c>
      <c r="BN15" t="str">
        <f>CONCATENATE("    get_json_object(",BN$3,".json, '$.",'Data Catalogue'!$B$6,"') as ",'Data Catalogue'!$B$6,",")</f>
        <v xml:space="preserve">    get_json_object(Scot_F059.json, '$.text') as text,</v>
      </c>
      <c r="BO15" t="str">
        <f>CONCATENATE("    get_json_object(",BO$3,".json, '$.",'Data Catalogue'!$B$6,"') as ",'Data Catalogue'!$B$6,",")</f>
        <v xml:space="preserve">    get_json_object(Tang_F060.json, '$.text') as text,</v>
      </c>
      <c r="BP15" t="str">
        <f>CONCATENATE("    get_json_object(",BP$3,".json, '$.",'Data Catalogue'!$B$6,"') as ",'Data Catalogue'!$B$6,",")</f>
        <v xml:space="preserve">    get_json_object(TD_F061.json, '$.text') as text,</v>
      </c>
      <c r="BQ15" t="str">
        <f>CONCATENATE("    get_json_object(",BQ$3,".json, '$.",'Data Catalogue'!$B$6,"') as ",'Data Catalogue'!$B$6,",")</f>
        <v xml:space="preserve">    get_json_object(TD_F062.json, '$.text') as text,</v>
      </c>
      <c r="BR15" t="str">
        <f>CONCATENATE("    get_json_object(",BR$3,".json, '$.",'Data Catalogue'!$B$6,"') as ",'Data Catalogue'!$B$6,",")</f>
        <v xml:space="preserve">    get_json_object(TD_F063.json, '$.text') as text,</v>
      </c>
      <c r="BS15" t="str">
        <f>CONCATENATE("    get_json_object(",BS$3,".json, '$.",'Data Catalogue'!$B$6,"') as ",'Data Catalogue'!$B$6,",")</f>
        <v xml:space="preserve">    get_json_object(TD_F064.json, '$.text') as text,</v>
      </c>
      <c r="BT15" t="str">
        <f>CONCATENATE("    get_json_object(",BT$3,".json, '$.",'Data Catalogue'!$B$6,"') as ",'Data Catalogue'!$B$6,",")</f>
        <v xml:space="preserve">    get_json_object(Bank_F065.json, '$.text') as text,</v>
      </c>
      <c r="BU15" t="str">
        <f>CONCATENATE("    get_json_object(",BU$3,".json, '$.",'Data Catalogue'!$B$6,"') as ",'Data Catalogue'!$B$6,",")</f>
        <v xml:space="preserve">    get_json_object(Bank_F066.json, '$.text') as text,</v>
      </c>
      <c r="BV15" t="str">
        <f>CONCATENATE("    get_json_object(",BV$3,".json, '$.",'Data Catalogue'!$B$6,"') as ",'Data Catalogue'!$B$6,",")</f>
        <v xml:space="preserve">    get_json_object(Bank_F067.json, '$.text') as text,</v>
      </c>
      <c r="BW15" t="str">
        <f>CONCATENATE("    get_json_object(",BW$3,".json, '$.",'Data Catalogue'!$B$6,"') as ",'Data Catalogue'!$B$6,",")</f>
        <v xml:space="preserve">    get_json_object(Bank_F068.json, '$.text') as text,</v>
      </c>
      <c r="BX15" t="str">
        <f>CONCATENATE("    get_json_object(",BX$3,".json, '$.",'Data Catalogue'!$B$6,"') as ",'Data Catalogue'!$B$6,",")</f>
        <v xml:space="preserve">    get_json_object(BMO_F069.json, '$.text') as text,</v>
      </c>
      <c r="BY15" t="str">
        <f>CONCATENATE("    get_json_object(",BY$3,".json, '$.",'Data Catalogue'!$B$6,"') as ",'Data Catalogue'!$B$6,",")</f>
        <v xml:space="preserve">    get_json_object(Bank_F070.json, '$.text') as text,</v>
      </c>
      <c r="BZ15" t="str">
        <f>CONCATENATE("    get_json_object(",BZ$3,".json, '$.",'Data Catalogue'!$B$6,"') as ",'Data Catalogue'!$B$6,",")</f>
        <v xml:space="preserve">    get_json_object(CIBC_F071.json, '$.text') as text,</v>
      </c>
      <c r="CA15" t="str">
        <f>CONCATENATE("    get_json_object(",CA$3,".json, '$.",'Data Catalogue'!$B$6,"') as ",'Data Catalogue'!$B$6,",")</f>
        <v xml:space="preserve">    get_json_object(PCF_F072.json, '$.text') as text,</v>
      </c>
      <c r="CB15" t="str">
        <f>CONCATENATE("    get_json_object(",CB$3,".json, '$.",'Data Catalogue'!$B$6,"') as ",'Data Catalogue'!$B$6,",")</f>
        <v xml:space="preserve">    get_json_object(RBC_F073.json, '$.text') as text,</v>
      </c>
      <c r="CC15" t="str">
        <f>CONCATENATE("    get_json_object(",CC$3,".json, '$.",'Data Catalogue'!$B$6,"') as ",'Data Catalogue'!$B$6,",")</f>
        <v xml:space="preserve">    get_json_object(RBC_F074.json, '$.text') as text,</v>
      </c>
      <c r="CD15" t="str">
        <f>CONCATENATE("    get_json_object(",CD$3,".json, '$.",'Data Catalogue'!$B$6,"') as ",'Data Catalogue'!$B$6,",")</f>
        <v xml:space="preserve">    get_json_object(Scot_F075.json, '$.text') as text,</v>
      </c>
      <c r="CE15" t="str">
        <f>CONCATENATE("    get_json_object(",CE$3,".json, '$.",'Data Catalogue'!$B$6,"') as ",'Data Catalogue'!$B$6,",")</f>
        <v xml:space="preserve">    get_json_object(Tang_F076.json, '$.text') as text,</v>
      </c>
      <c r="CF15" t="str">
        <f>CONCATENATE("    get_json_object(",CF$3,".json, '$.",'Data Catalogue'!$B$6,"') as ",'Data Catalogue'!$B$6,",")</f>
        <v xml:space="preserve">    get_json_object(TD_F077.json, '$.text') as text,</v>
      </c>
      <c r="CG15" t="str">
        <f>CONCATENATE("    get_json_object(",CG$3,".json, '$.",'Data Catalogue'!$B$6,"') as ",'Data Catalogue'!$B$6,",")</f>
        <v xml:space="preserve">    get_json_object(TD_F078.json, '$.text') as text,</v>
      </c>
      <c r="CH15" t="str">
        <f>CONCATENATE("    get_json_object(",CH$3,".json, '$.",'Data Catalogue'!$B$6,"') as ",'Data Catalogue'!$B$6,",")</f>
        <v xml:space="preserve">    get_json_object(TD_F079.json, '$.text') as text,</v>
      </c>
      <c r="CI15" t="str">
        <f>CONCATENATE("    get_json_object(",CI$3,".json, '$.",'Data Catalogue'!$B$6,"') as ",'Data Catalogue'!$B$6,",")</f>
        <v xml:space="preserve">    get_json_object(TD_F080.json, '$.text') as text,</v>
      </c>
      <c r="CJ15" t="str">
        <f>CONCATENATE("    get_json_object(",CJ$3,".json, '$.",'Data Catalogue'!$B$6,"') as ",'Data Catalogue'!$B$6,",")</f>
        <v xml:space="preserve">    get_json_object(Bank_F081.json, '$.text') as text,</v>
      </c>
      <c r="CK15" t="str">
        <f>CONCATENATE("    get_json_object(",CK$3,".json, '$.",'Data Catalogue'!$B$6,"') as ",'Data Catalogue'!$B$6,",")</f>
        <v xml:space="preserve">    get_json_object(RBC_F082.json, '$.text') as text,</v>
      </c>
      <c r="CL15" t="str">
        <f>CONCATENATE("    get_json_object(",CL$3,".json, '$.",'Data Catalogue'!$B$6,"') as ",'Data Catalogue'!$B$6,",")</f>
        <v xml:space="preserve">    get_json_object(TD_F083.json, '$.text') as text,</v>
      </c>
      <c r="CM15" t="str">
        <f>CONCATENATE("    get_json_object(",CM$3,".json, '$.",'Data Catalogue'!$B$6,"') as ",'Data Catalogue'!$B$6,",")</f>
        <v xml:space="preserve">    get_json_object(Bank_F084.json, '$.text') as text,</v>
      </c>
      <c r="CN15" t="str">
        <f>CONCATENATE("    get_json_object(",CN$3,".json, '$.",'Data Catalogue'!$B$6,"') as ",'Data Catalogue'!$B$6,",")</f>
        <v xml:space="preserve">    get_json_object(Bank_F085.json, '$.text') as text,</v>
      </c>
      <c r="CO15" t="str">
        <f>CONCATENATE("    get_json_object(",CO$3,".json, '$.",'Data Catalogue'!$B$6,"') as ",'Data Catalogue'!$B$6,",")</f>
        <v xml:space="preserve">    get_json_object(PCF_F086.json, '$.text') as text,</v>
      </c>
      <c r="CP15" t="str">
        <f>CONCATENATE("    get_json_object(",CP$3,".json, '$.",'Data Catalogue'!$B$6,"') as ",'Data Catalogue'!$B$6,",")</f>
        <v xml:space="preserve">    get_json_object(TD_F087.json, '$.text') as text,</v>
      </c>
      <c r="CQ15" t="str">
        <f>CONCATENATE("    get_json_object(",CQ$3,".json, '$.",'Data Catalogue'!$B$6,"') as ",'Data Catalogue'!$B$6,",")</f>
        <v xml:space="preserve">    get_json_object(RBC_F088.json, '$.text') as text,</v>
      </c>
      <c r="CR15" t="str">
        <f>CONCATENATE("    get_json_object(",CR$3,".json, '$.",'Data Catalogue'!$B$6,"') as ",'Data Catalogue'!$B$6,",")</f>
        <v xml:space="preserve">    get_json_object(Tang_F089.json, '$.text') as text,</v>
      </c>
      <c r="CS15" t="str">
        <f>CONCATENATE("    get_json_object(",CS$3,".json, '$.",'Data Catalogue'!$B$6,"') as ",'Data Catalogue'!$B$6,",")</f>
        <v xml:space="preserve">    get_json_object(TD_F090.json, '$.text') as text,</v>
      </c>
      <c r="CT15" t="str">
        <f>CONCATENATE("    get_json_object(",CT$3,".json, '$.",'Data Catalogue'!$B$6,"') as ",'Data Catalogue'!$B$6,",")</f>
        <v xml:space="preserve">    get_json_object(CIBC_F091.json, '$.text') as text,</v>
      </c>
      <c r="CU15" t="str">
        <f>CONCATENATE("    get_json_object(",CU$3,".json, '$.",'Data Catalogue'!$B$6,"') as ",'Data Catalogue'!$B$6,",")</f>
        <v xml:space="preserve">    get_json_object(Scot_F092.json, '$.text') as text,</v>
      </c>
      <c r="CV15" t="str">
        <f>CONCATENATE("    get_json_object(",CV$3,".json, '$.",'Data Catalogue'!$B$6,"') as ",'Data Catalogue'!$B$6,",")</f>
        <v xml:space="preserve">    get_json_object(BMO_F093.json, '$.text') as text,</v>
      </c>
      <c r="CW15" t="str">
        <f>CONCATENATE("    get_json_object(",CW$3,".json, '$.",'Data Catalogue'!$B$6,"') as ",'Data Catalogue'!$B$6,",")</f>
        <v xml:space="preserve">    get_json_object(TD_F094.json, '$.text') as text,</v>
      </c>
      <c r="CX15" t="str">
        <f>CONCATENATE("    get_json_object(",CX$3,".json, '$.",'Data Catalogue'!$B$6,"') as ",'Data Catalogue'!$B$6,",")</f>
        <v xml:space="preserve">    get_json_object(Bank_F095.json, '$.text') as text,</v>
      </c>
      <c r="CY15" t="str">
        <f>CONCATENATE("    get_json_object(",CY$3,".json, '$.",'Data Catalogue'!$B$6,"') as ",'Data Catalogue'!$B$6,",")</f>
        <v xml:space="preserve">    get_json_object(Bank_F096.json, '$.text') as text,</v>
      </c>
      <c r="CZ15" t="str">
        <f>CONCATENATE("    get_json_object(",CZ$3,".json, '$.",'Data Catalogue'!$B$6,"') as ",'Data Catalogue'!$B$6,",")</f>
        <v xml:space="preserve">    get_json_object(Bank_F097.json, '$.text') as text,</v>
      </c>
      <c r="DA15" t="str">
        <f>CONCATENATE("    get_json_object(",DA$3,".json, '$.",'Data Catalogue'!$B$6,"') as ",'Data Catalogue'!$B$6,",")</f>
        <v xml:space="preserve">    get_json_object(RBC_F098.json, '$.text') as text,</v>
      </c>
      <c r="DB15" t="str">
        <f>CONCATENATE("    get_json_object(",DB$3,".json, '$.",'Data Catalogue'!$B$6,"') as ",'Data Catalogue'!$B$6,",")</f>
        <v xml:space="preserve">    get_json_object(TD_F099.json, '$.text') as text,</v>
      </c>
      <c r="DC15" t="str">
        <f>CONCATENATE("    get_json_object(",DC$3,".json, '$.",'Data Catalogue'!$B$6,"') as ",'Data Catalogue'!$B$6,",")</f>
        <v xml:space="preserve">    get_json_object(Bank_F100.json, '$.text') as text,</v>
      </c>
      <c r="DD15" t="str">
        <f>CONCATENATE("    get_json_object(",DD$3,".json, '$.",'Data Catalogue'!$B$6,"') as ",'Data Catalogue'!$B$6,",")</f>
        <v xml:space="preserve">    get_json_object(Bank_F101.json, '$.text') as text,</v>
      </c>
      <c r="DE15" t="str">
        <f>CONCATENATE("    get_json_object(",DE$3,".json, '$.",'Data Catalogue'!$B$6,"') as ",'Data Catalogue'!$B$6,",")</f>
        <v xml:space="preserve">    get_json_object(PCF_F102.json, '$.text') as text,</v>
      </c>
      <c r="DF15" t="str">
        <f>CONCATENATE("    get_json_object(",DF$3,".json, '$.",'Data Catalogue'!$B$6,"') as ",'Data Catalogue'!$B$6,",")</f>
        <v xml:space="preserve">    get_json_object(TD_F103.json, '$.text') as text,</v>
      </c>
      <c r="DG15" t="str">
        <f>CONCATENATE("    get_json_object(",DG$3,".json, '$.",'Data Catalogue'!$B$6,"') as ",'Data Catalogue'!$B$6,",")</f>
        <v xml:space="preserve">    get_json_object(RBC_F104.json, '$.text') as text,</v>
      </c>
      <c r="DH15" t="str">
        <f>CONCATENATE("    get_json_object(",DH$3,".json, '$.",'Data Catalogue'!$B$6,"') as ",'Data Catalogue'!$B$6,",")</f>
        <v xml:space="preserve">    get_json_object(Tang_F105.json, '$.text') as text,</v>
      </c>
      <c r="DI15" t="str">
        <f>CONCATENATE("    get_json_object(",DI$3,".json, '$.",'Data Catalogue'!$B$6,"') as ",'Data Catalogue'!$B$6,",")</f>
        <v xml:space="preserve">    get_json_object(TD_F106.json, '$.text') as text,</v>
      </c>
      <c r="DJ15" t="str">
        <f>CONCATENATE("    get_json_object(",DJ$3,".json, '$.",'Data Catalogue'!$B$6,"') as ",'Data Catalogue'!$B$6,",")</f>
        <v xml:space="preserve">    get_json_object(CIBC_F107.json, '$.text') as text,</v>
      </c>
      <c r="DK15" t="str">
        <f>CONCATENATE("    get_json_object(",DK$3,".json, '$.",'Data Catalogue'!$B$6,"') as ",'Data Catalogue'!$B$6,",")</f>
        <v xml:space="preserve">    get_json_object(Scot_F108.json, '$.text') as text,</v>
      </c>
      <c r="DL15" t="str">
        <f>CONCATENATE("    get_json_object(",DL$3,".json, '$.",'Data Catalogue'!$B$6,"') as ",'Data Catalogue'!$B$6,",")</f>
        <v xml:space="preserve">    get_json_object(BMO_F109.json, '$.text') as text,</v>
      </c>
      <c r="DM15" t="str">
        <f>CONCATENATE("    get_json_object(",DM$3,".json, '$.",'Data Catalogue'!$B$6,"') as ",'Data Catalogue'!$B$6,",")</f>
        <v xml:space="preserve">    get_json_object(TD_F110.json, '$.text') as text,</v>
      </c>
      <c r="DN15" t="str">
        <f>CONCATENATE("    get_json_object(",DN$3,".json, '$.",'Data Catalogue'!$B$6,"') as ",'Data Catalogue'!$B$6,",")</f>
        <v xml:space="preserve">    get_json_object(Bank_F111.json, '$.text') as text,</v>
      </c>
      <c r="DO15" t="str">
        <f>CONCATENATE("    get_json_object(",DO$3,".json, '$.",'Data Catalogue'!$B$6,"') as ",'Data Catalogue'!$B$6,",")</f>
        <v xml:space="preserve">    get_json_object(Bank_F112.json, '$.text') as text,</v>
      </c>
      <c r="DP15" t="str">
        <f>CONCATENATE("    get_json_object(",DP$3,".json, '$.",'Data Catalogue'!$B$6,"') as ",'Data Catalogue'!$B$6,",")</f>
        <v xml:space="preserve">    get_json_object(Bank_F113.json, '$.text') as text,</v>
      </c>
      <c r="DQ15" t="str">
        <f>CONCATENATE("    get_json_object(",DQ$3,".json, '$.",'Data Catalogue'!$B$6,"') as ",'Data Catalogue'!$B$6,",")</f>
        <v xml:space="preserve">    get_json_object(RBC_F114.json, '$.text') as text,</v>
      </c>
      <c r="DR15" t="str">
        <f>CONCATENATE("    get_json_object(",DR$3,".json, '$.",'Data Catalogue'!$B$6,"') as ",'Data Catalogue'!$B$6,",")</f>
        <v xml:space="preserve">    get_json_object(TD_F115.json, '$.text') as text,</v>
      </c>
      <c r="DS15" t="str">
        <f>CONCATENATE("    get_json_object(",DS$3,".json, '$.",'Data Catalogue'!$B$6,"') as ",'Data Catalogue'!$B$6,",")</f>
        <v xml:space="preserve">    get_json_object(Bank_F116.json, '$.text') as text,</v>
      </c>
      <c r="DT15" t="str">
        <f>CONCATENATE("    get_json_object(",DT$3,".json, '$.",'Data Catalogue'!$B$6,"') as ",'Data Catalogue'!$B$6,",")</f>
        <v xml:space="preserve">    get_json_object(Bank_F117.json, '$.text') as text,</v>
      </c>
      <c r="DU15" t="str">
        <f>CONCATENATE("    get_json_object(",DU$3,".json, '$.",'Data Catalogue'!$B$6,"') as ",'Data Catalogue'!$B$6,",")</f>
        <v xml:space="preserve">    get_json_object(PCF_F118.json, '$.text') as text,</v>
      </c>
      <c r="DV15" t="str">
        <f>CONCATENATE("    get_json_object(",DV$3,".json, '$.",'Data Catalogue'!$B$6,"') as ",'Data Catalogue'!$B$6,",")</f>
        <v xml:space="preserve">    get_json_object(TD_F119.json, '$.text') as text,</v>
      </c>
      <c r="DW15" t="str">
        <f>CONCATENATE("    get_json_object(",DW$3,".json, '$.",'Data Catalogue'!$B$6,"') as ",'Data Catalogue'!$B$6,",")</f>
        <v xml:space="preserve">    get_json_object(RBC_F120.json, '$.text') as text,</v>
      </c>
      <c r="DX15" t="str">
        <f>CONCATENATE("    get_json_object(",DX$3,".json, '$.",'Data Catalogue'!$B$6,"') as ",'Data Catalogue'!$B$6,",")</f>
        <v xml:space="preserve">    get_json_object(Tang_F121.json, '$.text') as text,</v>
      </c>
      <c r="DY15" t="str">
        <f>CONCATENATE("    get_json_object(",DY$3,".json, '$.",'Data Catalogue'!$B$6,"') as ",'Data Catalogue'!$B$6,",")</f>
        <v xml:space="preserve">    get_json_object(TD_F122.json, '$.text') as text,</v>
      </c>
      <c r="DZ15" t="str">
        <f>CONCATENATE("    get_json_object(",DZ$3,".json, '$.",'Data Catalogue'!$B$6,"') as ",'Data Catalogue'!$B$6,",")</f>
        <v xml:space="preserve">    get_json_object(CIBC_F123.json, '$.text') as text,</v>
      </c>
      <c r="EA15" t="str">
        <f>CONCATENATE("    get_json_object(",EA$3,".json, '$.",'Data Catalogue'!$B$6,"') as ",'Data Catalogue'!$B$6,",")</f>
        <v xml:space="preserve">    get_json_object(Scot_F124.json, '$.text') as text,</v>
      </c>
      <c r="EB15" t="str">
        <f>CONCATENATE("    get_json_object(",EB$3,".json, '$.",'Data Catalogue'!$B$6,"') as ",'Data Catalogue'!$B$6,",")</f>
        <v xml:space="preserve">    get_json_object(BMO_F125.json, '$.text') as text,</v>
      </c>
      <c r="EC15" t="str">
        <f>CONCATENATE("    get_json_object(",EC$3,".json, '$.",'Data Catalogue'!$B$6,"') as ",'Data Catalogue'!$B$6,",")</f>
        <v xml:space="preserve">    get_json_object(TD_F126.json, '$.text') as text,</v>
      </c>
      <c r="ED15" t="str">
        <f>CONCATENATE("    get_json_object(",ED$3,".json, '$.",'Data Catalogue'!$B$6,"') as ",'Data Catalogue'!$B$6,",")</f>
        <v xml:space="preserve">    get_json_object(Bank_F127.json, '$.text') as text,</v>
      </c>
      <c r="EE15" t="str">
        <f>CONCATENATE("    get_json_object(",EE$3,".json, '$.",'Data Catalogue'!$B$6,"') as ",'Data Catalogue'!$B$6,",")</f>
        <v xml:space="preserve">    get_json_object(Bank_F128.json, '$.text') as text,</v>
      </c>
      <c r="EF15" t="e">
        <f>CONCATENATE("    get_json_object(",EF$3,".json, '$.",'Data Catalogue'!$B$6,"') as ",'Data Catalogue'!$B$6,",")</f>
        <v>#N/A</v>
      </c>
    </row>
    <row r="16" spans="1:136" x14ac:dyDescent="0.2">
      <c r="A16" t="str">
        <f>'Files Inventory'!B17</f>
        <v>wishbanks-1-27-16.txt</v>
      </c>
      <c r="B16" t="str">
        <f>VLOOKUP(A16,'Files Inventory'!B:D,3,FALSE)</f>
        <v>Bank_F015</v>
      </c>
      <c r="C16" t="str">
        <f>VLOOKUP(A16,'Files Inventory'!B:E,4,FALSE)</f>
        <v>Banks</v>
      </c>
      <c r="D16" t="str">
        <f t="shared" si="10"/>
        <v>Bank_F015_table</v>
      </c>
      <c r="E16" t="str">
        <f t="shared" si="11"/>
        <v>Bank_F015_wc</v>
      </c>
      <c r="F16" t="str">
        <f t="shared" si="2"/>
        <v>Banks</v>
      </c>
      <c r="H16" t="str">
        <f>CONCATENATE("    get_json_object(",H$3,".json, '$.",'Data Catalogue'!$B$9,"') as ",'Data Catalogue'!$B$9,",")</f>
        <v xml:space="preserve">    get_json_object(Bank_F001.json, '$.in_reply_to_user_id') as in_reply_to_user_id,</v>
      </c>
      <c r="I16" t="str">
        <f>CONCATENATE("    get_json_object(",I$3,".json, '$.",'Data Catalogue'!$B$9,"') as ",'Data Catalogue'!$B$9,",")</f>
        <v xml:space="preserve">    get_json_object(Bank_F002.json, '$.in_reply_to_user_id') as in_reply_to_user_id,</v>
      </c>
      <c r="J16" t="str">
        <f>CONCATENATE("    get_json_object(",J$3,".json, '$.",'Data Catalogue'!$B$9,"') as ",'Data Catalogue'!$B$9,",")</f>
        <v xml:space="preserve">    get_json_object(Bank_F003.json, '$.in_reply_to_user_id') as in_reply_to_user_id,</v>
      </c>
      <c r="K16" t="str">
        <f>CONCATENATE("    get_json_object(",K$3,".json, '$.",'Data Catalogue'!$B$9,"') as ",'Data Catalogue'!$B$9,",")</f>
        <v xml:space="preserve">    get_json_object(Bank_F004.json, '$.in_reply_to_user_id') as in_reply_to_user_id,</v>
      </c>
      <c r="L16" t="str">
        <f>CONCATENATE("    get_json_object(",L$3,".json, '$.",'Data Catalogue'!$B$9,"') as ",'Data Catalogue'!$B$9,",")</f>
        <v xml:space="preserve">    get_json_object(Bank_F005.json, '$.in_reply_to_user_id') as in_reply_to_user_id,</v>
      </c>
      <c r="M16" t="str">
        <f>CONCATENATE("    get_json_object(",M$3,".json, '$.",'Data Catalogue'!$B$9,"') as ",'Data Catalogue'!$B$9,",")</f>
        <v xml:space="preserve">    get_json_object(Bank_F006.json, '$.in_reply_to_user_id') as in_reply_to_user_id,</v>
      </c>
      <c r="N16" t="str">
        <f>CONCATENATE("    get_json_object(",N$3,".json, '$.",'Data Catalogue'!$B$9,"') as ",'Data Catalogue'!$B$9,",")</f>
        <v xml:space="preserve">    get_json_object(Bank_F007.json, '$.in_reply_to_user_id') as in_reply_to_user_id,</v>
      </c>
      <c r="O16" t="str">
        <f>CONCATENATE("    get_json_object(",O$3,".json, '$.",'Data Catalogue'!$B$9,"') as ",'Data Catalogue'!$B$9,",")</f>
        <v xml:space="preserve">    get_json_object(Bank_F008.json, '$.in_reply_to_user_id') as in_reply_to_user_id,</v>
      </c>
      <c r="P16" t="str">
        <f>CONCATENATE("    get_json_object(",P$3,".json, '$.",'Data Catalogue'!$B$9,"') as ",'Data Catalogue'!$B$9,",")</f>
        <v xml:space="preserve">    get_json_object(Bank_F009.json, '$.in_reply_to_user_id') as in_reply_to_user_id,</v>
      </c>
      <c r="Q16" t="str">
        <f>CONCATENATE("    get_json_object(",Q$3,".json, '$.",'Data Catalogue'!$B$9,"') as ",'Data Catalogue'!$B$9,",")</f>
        <v xml:space="preserve">    get_json_object(Bank_F010.json, '$.in_reply_to_user_id') as in_reply_to_user_id,</v>
      </c>
      <c r="R16" t="str">
        <f>CONCATENATE("    get_json_object(",R$3,".json, '$.",'Data Catalogue'!$B$9,"') as ",'Data Catalogue'!$B$9,",")</f>
        <v xml:space="preserve">    get_json_object(Bank_F011.json, '$.in_reply_to_user_id') as in_reply_to_user_id,</v>
      </c>
      <c r="S16" t="str">
        <f>CONCATENATE("    get_json_object(",S$3,".json, '$.",'Data Catalogue'!$B$9,"') as ",'Data Catalogue'!$B$9,",")</f>
        <v xml:space="preserve">    get_json_object(Bank_F012.json, '$.in_reply_to_user_id') as in_reply_to_user_id,</v>
      </c>
      <c r="T16" t="str">
        <f>CONCATENATE("    get_json_object(",T$3,".json, '$.",'Data Catalogue'!$B$9,"') as ",'Data Catalogue'!$B$9,",")</f>
        <v xml:space="preserve">    get_json_object(Bank_F013.json, '$.in_reply_to_user_id') as in_reply_to_user_id,</v>
      </c>
      <c r="U16" t="str">
        <f>CONCATENATE("    get_json_object(",U$3,".json, '$.",'Data Catalogue'!$B$9,"') as ",'Data Catalogue'!$B$9,",")</f>
        <v xml:space="preserve">    get_json_object(Bank_F014.json, '$.in_reply_to_user_id') as in_reply_to_user_id,</v>
      </c>
      <c r="V16" t="str">
        <f>CONCATENATE("    get_json_object(",V$3,".json, '$.",'Data Catalogue'!$B$9,"') as ",'Data Catalogue'!$B$9,",")</f>
        <v xml:space="preserve">    get_json_object(Bank_F015.json, '$.in_reply_to_user_id') as in_reply_to_user_id,</v>
      </c>
      <c r="W16" t="str">
        <f>CONCATENATE("    get_json_object(",W$3,".json, '$.",'Data Catalogue'!$B$9,"') as ",'Data Catalogue'!$B$9,",")</f>
        <v xml:space="preserve">    get_json_object(BMO_F016.json, '$.in_reply_to_user_id') as in_reply_to_user_id,</v>
      </c>
      <c r="X16" t="str">
        <f>CONCATENATE("    get_json_object(",X$3,".json, '$.",'Data Catalogue'!$B$9,"') as ",'Data Catalogue'!$B$9,",")</f>
        <v xml:space="preserve">    get_json_object(BMO_F017.json, '$.in_reply_to_user_id') as in_reply_to_user_id,</v>
      </c>
      <c r="Y16" t="str">
        <f>CONCATENATE("    get_json_object(",Y$3,".json, '$.",'Data Catalogue'!$B$9,"') as ",'Data Catalogue'!$B$9,",")</f>
        <v xml:space="preserve">    get_json_object(BMO_F018.json, '$.in_reply_to_user_id') as in_reply_to_user_id,</v>
      </c>
      <c r="Z16" t="str">
        <f>CONCATENATE("    get_json_object(",Z$3,".json, '$.",'Data Catalogue'!$B$9,"') as ",'Data Catalogue'!$B$9,",")</f>
        <v xml:space="preserve">    get_json_object(CIBC_F019.json, '$.in_reply_to_user_id') as in_reply_to_user_id,</v>
      </c>
      <c r="AA16" t="str">
        <f>CONCATENATE("    get_json_object(",AA$3,".json, '$.",'Data Catalogue'!$B$9,"') as ",'Data Catalogue'!$B$9,",")</f>
        <v xml:space="preserve">    get_json_object(CIBC_F020.json, '$.in_reply_to_user_id') as in_reply_to_user_id,</v>
      </c>
      <c r="AB16" t="str">
        <f>CONCATENATE("    get_json_object(",AB$3,".json, '$.",'Data Catalogue'!$B$9,"') as ",'Data Catalogue'!$B$9,",")</f>
        <v xml:space="preserve">    get_json_object(CIBC_F021.json, '$.in_reply_to_user_id') as in_reply_to_user_id,</v>
      </c>
      <c r="AC16" t="str">
        <f>CONCATENATE("    get_json_object(",AC$3,".json, '$.",'Data Catalogue'!$B$9,"') as ",'Data Catalogue'!$B$9,",")</f>
        <v xml:space="preserve">    get_json_object(PCF_F022.json, '$.in_reply_to_user_id') as in_reply_to_user_id,</v>
      </c>
      <c r="AD16" t="str">
        <f>CONCATENATE("    get_json_object(",AD$3,".json, '$.",'Data Catalogue'!$B$9,"') as ",'Data Catalogue'!$B$9,",")</f>
        <v xml:space="preserve">    get_json_object(PCF_F023.json, '$.in_reply_to_user_id') as in_reply_to_user_id,</v>
      </c>
      <c r="AE16" t="str">
        <f>CONCATENATE("    get_json_object(",AE$3,".json, '$.",'Data Catalogue'!$B$9,"') as ",'Data Catalogue'!$B$9,",")</f>
        <v xml:space="preserve">    get_json_object(PCF_F024.json, '$.in_reply_to_user_id') as in_reply_to_user_id,</v>
      </c>
      <c r="AF16" t="str">
        <f>CONCATENATE("    get_json_object(",AF$3,".json, '$.",'Data Catalogue'!$B$9,"') as ",'Data Catalogue'!$B$9,",")</f>
        <v xml:space="preserve">    get_json_object(RBC_F025.json, '$.in_reply_to_user_id') as in_reply_to_user_id,</v>
      </c>
      <c r="AG16" t="str">
        <f>CONCATENATE("    get_json_object(",AG$3,".json, '$.",'Data Catalogue'!$B$9,"') as ",'Data Catalogue'!$B$9,",")</f>
        <v xml:space="preserve">    get_json_object(RBC_F026.json, '$.in_reply_to_user_id') as in_reply_to_user_id,</v>
      </c>
      <c r="AH16" t="str">
        <f>CONCATENATE("    get_json_object(",AH$3,".json, '$.",'Data Catalogue'!$B$9,"') as ",'Data Catalogue'!$B$9,",")</f>
        <v xml:space="preserve">    get_json_object(RBC_F027.json, '$.in_reply_to_user_id') as in_reply_to_user_id,</v>
      </c>
      <c r="AI16" t="str">
        <f>CONCATENATE("    get_json_object(",AI$3,".json, '$.",'Data Catalogue'!$B$9,"') as ",'Data Catalogue'!$B$9,",")</f>
        <v xml:space="preserve">    get_json_object(RBC_F028.json, '$.in_reply_to_user_id') as in_reply_to_user_id,</v>
      </c>
      <c r="AJ16" t="str">
        <f>CONCATENATE("    get_json_object(",AJ$3,".json, '$.",'Data Catalogue'!$B$9,"') as ",'Data Catalogue'!$B$9,",")</f>
        <v xml:space="preserve">    get_json_object(RBC_F029.json, '$.in_reply_to_user_id') as in_reply_to_user_id,</v>
      </c>
      <c r="AK16" t="str">
        <f>CONCATENATE("    get_json_object(",AK$3,".json, '$.",'Data Catalogue'!$B$9,"') as ",'Data Catalogue'!$B$9,",")</f>
        <v xml:space="preserve">    get_json_object(RBC_F030.json, '$.in_reply_to_user_id') as in_reply_to_user_id,</v>
      </c>
      <c r="AL16" t="str">
        <f>CONCATENATE("    get_json_object(",AL$3,".json, '$.",'Data Catalogue'!$B$9,"') as ",'Data Catalogue'!$B$9,",")</f>
        <v xml:space="preserve">    get_json_object(Scot_F031.json, '$.in_reply_to_user_id') as in_reply_to_user_id,</v>
      </c>
      <c r="AM16" t="str">
        <f>CONCATENATE("    get_json_object(",AM$3,".json, '$.",'Data Catalogue'!$B$9,"') as ",'Data Catalogue'!$B$9,",")</f>
        <v xml:space="preserve">    get_json_object(Scot_F032.json, '$.in_reply_to_user_id') as in_reply_to_user_id,</v>
      </c>
      <c r="AN16" t="str">
        <f>CONCATENATE("    get_json_object(",AN$3,".json, '$.",'Data Catalogue'!$B$9,"') as ",'Data Catalogue'!$B$9,",")</f>
        <v xml:space="preserve">    get_json_object(Scot_F033.json, '$.in_reply_to_user_id') as in_reply_to_user_id,</v>
      </c>
      <c r="AO16" t="str">
        <f>CONCATENATE("    get_json_object(",AO$3,".json, '$.",'Data Catalogue'!$B$9,"') as ",'Data Catalogue'!$B$9,",")</f>
        <v xml:space="preserve">    get_json_object(Tang_F034.json, '$.in_reply_to_user_id') as in_reply_to_user_id,</v>
      </c>
      <c r="AP16" t="str">
        <f>CONCATENATE("    get_json_object(",AP$3,".json, '$.",'Data Catalogue'!$B$9,"') as ",'Data Catalogue'!$B$9,",")</f>
        <v xml:space="preserve">    get_json_object(Tang_F035.json, '$.in_reply_to_user_id') as in_reply_to_user_id,</v>
      </c>
      <c r="AQ16" t="str">
        <f>CONCATENATE("    get_json_object(",AQ$3,".json, '$.",'Data Catalogue'!$B$9,"') as ",'Data Catalogue'!$B$9,",")</f>
        <v xml:space="preserve">    get_json_object(Tang_F036.json, '$.in_reply_to_user_id') as in_reply_to_user_id,</v>
      </c>
      <c r="AR16" t="str">
        <f>CONCATENATE("    get_json_object(",AR$3,".json, '$.",'Data Catalogue'!$B$9,"') as ",'Data Catalogue'!$B$9,",")</f>
        <v xml:space="preserve">    get_json_object(TD_F037.json, '$.in_reply_to_user_id') as in_reply_to_user_id,</v>
      </c>
      <c r="AS16" t="str">
        <f>CONCATENATE("    get_json_object(",AS$3,".json, '$.",'Data Catalogue'!$B$9,"') as ",'Data Catalogue'!$B$9,",")</f>
        <v xml:space="preserve">    get_json_object(TD_F038.json, '$.in_reply_to_user_id') as in_reply_to_user_id,</v>
      </c>
      <c r="AT16" t="str">
        <f>CONCATENATE("    get_json_object(",AT$3,".json, '$.",'Data Catalogue'!$B$9,"') as ",'Data Catalogue'!$B$9,",")</f>
        <v xml:space="preserve">    get_json_object(TD_F039.json, '$.in_reply_to_user_id') as in_reply_to_user_id,</v>
      </c>
      <c r="AU16" t="str">
        <f>CONCATENATE("    get_json_object(",AU$3,".json, '$.",'Data Catalogue'!$B$9,"') as ",'Data Catalogue'!$B$9,",")</f>
        <v xml:space="preserve">    get_json_object(TD_F040.json, '$.in_reply_to_user_id') as in_reply_to_user_id,</v>
      </c>
      <c r="AV16" t="str">
        <f>CONCATENATE("    get_json_object(",AV$3,".json, '$.",'Data Catalogue'!$B$9,"') as ",'Data Catalogue'!$B$9,",")</f>
        <v xml:space="preserve">    get_json_object(TD_F041.json, '$.in_reply_to_user_id') as in_reply_to_user_id,</v>
      </c>
      <c r="AW16" t="str">
        <f>CONCATENATE("    get_json_object(",AW$3,".json, '$.",'Data Catalogue'!$B$9,"') as ",'Data Catalogue'!$B$9,",")</f>
        <v xml:space="preserve">    get_json_object(TD_F042.json, '$.in_reply_to_user_id') as in_reply_to_user_id,</v>
      </c>
      <c r="AX16" t="str">
        <f>CONCATENATE("    get_json_object(",AX$3,".json, '$.",'Data Catalogue'!$B$9,"') as ",'Data Catalogue'!$B$9,",")</f>
        <v xml:space="preserve">    get_json_object(TD_F043.json, '$.in_reply_to_user_id') as in_reply_to_user_id,</v>
      </c>
      <c r="AY16" t="str">
        <f>CONCATENATE("    get_json_object(",AY$3,".json, '$.",'Data Catalogue'!$B$9,"') as ",'Data Catalogue'!$B$9,",")</f>
        <v xml:space="preserve">    get_json_object(TD_F044.json, '$.in_reply_to_user_id') as in_reply_to_user_id,</v>
      </c>
      <c r="AZ16" t="str">
        <f>CONCATENATE("    get_json_object(",AZ$3,".json, '$.",'Data Catalogue'!$B$9,"') as ",'Data Catalogue'!$B$9,",")</f>
        <v xml:space="preserve">    get_json_object(TD_F045.json, '$.in_reply_to_user_id') as in_reply_to_user_id,</v>
      </c>
      <c r="BA16" t="str">
        <f>CONCATENATE("    get_json_object(",BA$3,".json, '$.",'Data Catalogue'!$B$9,"') as ",'Data Catalogue'!$B$9,",")</f>
        <v xml:space="preserve">    get_json_object(TD_F046.json, '$.in_reply_to_user_id') as in_reply_to_user_id,</v>
      </c>
      <c r="BB16" t="str">
        <f>CONCATENATE("    get_json_object(",BB$3,".json, '$.",'Data Catalogue'!$B$9,"') as ",'Data Catalogue'!$B$9,",")</f>
        <v xml:space="preserve">    get_json_object(TD_F047.json, '$.in_reply_to_user_id') as in_reply_to_user_id,</v>
      </c>
      <c r="BC16" t="str">
        <f>CONCATENATE("    get_json_object(",BC$3,".json, '$.",'Data Catalogue'!$B$9,"') as ",'Data Catalogue'!$B$9,",")</f>
        <v xml:space="preserve">    get_json_object(TD_F048.json, '$.in_reply_to_user_id') as in_reply_to_user_id,</v>
      </c>
      <c r="BD16" t="str">
        <f>CONCATENATE("    get_json_object(",BD$3,".json, '$.",'Data Catalogue'!$B$9,"') as ",'Data Catalogue'!$B$9,",")</f>
        <v xml:space="preserve">    get_json_object(Bank_F049.json, '$.in_reply_to_user_id') as in_reply_to_user_id,</v>
      </c>
      <c r="BE16" t="str">
        <f>CONCATENATE("    get_json_object(",BE$3,".json, '$.",'Data Catalogue'!$B$9,"') as ",'Data Catalogue'!$B$9,",")</f>
        <v xml:space="preserve">    get_json_object(Bank_F050.json, '$.in_reply_to_user_id') as in_reply_to_user_id,</v>
      </c>
      <c r="BF16" t="str">
        <f>CONCATENATE("    get_json_object(",BF$3,".json, '$.",'Data Catalogue'!$B$9,"') as ",'Data Catalogue'!$B$9,",")</f>
        <v xml:space="preserve">    get_json_object(Bank_F051.json, '$.in_reply_to_user_id') as in_reply_to_user_id,</v>
      </c>
      <c r="BG16" t="str">
        <f>CONCATENATE("    get_json_object(",BG$3,".json, '$.",'Data Catalogue'!$B$9,"') as ",'Data Catalogue'!$B$9,",")</f>
        <v xml:space="preserve">    get_json_object(Bank_F052.json, '$.in_reply_to_user_id') as in_reply_to_user_id,</v>
      </c>
      <c r="BH16" t="str">
        <f>CONCATENATE("    get_json_object(",BH$3,".json, '$.",'Data Catalogue'!$B$9,"') as ",'Data Catalogue'!$B$9,",")</f>
        <v xml:space="preserve">    get_json_object(Bank_F053.json, '$.in_reply_to_user_id') as in_reply_to_user_id,</v>
      </c>
      <c r="BI16" t="str">
        <f>CONCATENATE("    get_json_object(",BI$3,".json, '$.",'Data Catalogue'!$B$9,"') as ",'Data Catalogue'!$B$9,",")</f>
        <v xml:space="preserve">    get_json_object(BMO_F054.json, '$.in_reply_to_user_id') as in_reply_to_user_id,</v>
      </c>
      <c r="BJ16" t="str">
        <f>CONCATENATE("    get_json_object(",BJ$3,".json, '$.",'Data Catalogue'!$B$9,"') as ",'Data Catalogue'!$B$9,",")</f>
        <v xml:space="preserve">    get_json_object(CIBC_F055.json, '$.in_reply_to_user_id') as in_reply_to_user_id,</v>
      </c>
      <c r="BK16" t="str">
        <f>CONCATENATE("    get_json_object(",BK$3,".json, '$.",'Data Catalogue'!$B$9,"') as ",'Data Catalogue'!$B$9,",")</f>
        <v xml:space="preserve">    get_json_object(PCF_F056.json, '$.in_reply_to_user_id') as in_reply_to_user_id,</v>
      </c>
      <c r="BL16" t="str">
        <f>CONCATENATE("    get_json_object(",BL$3,".json, '$.",'Data Catalogue'!$B$9,"') as ",'Data Catalogue'!$B$9,",")</f>
        <v xml:space="preserve">    get_json_object(RBC_F057.json, '$.in_reply_to_user_id') as in_reply_to_user_id,</v>
      </c>
      <c r="BM16" t="str">
        <f>CONCATENATE("    get_json_object(",BM$3,".json, '$.",'Data Catalogue'!$B$9,"') as ",'Data Catalogue'!$B$9,",")</f>
        <v xml:space="preserve">    get_json_object(RBC_F058.json, '$.in_reply_to_user_id') as in_reply_to_user_id,</v>
      </c>
      <c r="BN16" t="str">
        <f>CONCATENATE("    get_json_object(",BN$3,".json, '$.",'Data Catalogue'!$B$9,"') as ",'Data Catalogue'!$B$9,",")</f>
        <v xml:space="preserve">    get_json_object(Scot_F059.json, '$.in_reply_to_user_id') as in_reply_to_user_id,</v>
      </c>
      <c r="BO16" t="str">
        <f>CONCATENATE("    get_json_object(",BO$3,".json, '$.",'Data Catalogue'!$B$9,"') as ",'Data Catalogue'!$B$9,",")</f>
        <v xml:space="preserve">    get_json_object(Tang_F060.json, '$.in_reply_to_user_id') as in_reply_to_user_id,</v>
      </c>
      <c r="BP16" t="str">
        <f>CONCATENATE("    get_json_object(",BP$3,".json, '$.",'Data Catalogue'!$B$9,"') as ",'Data Catalogue'!$B$9,",")</f>
        <v xml:space="preserve">    get_json_object(TD_F061.json, '$.in_reply_to_user_id') as in_reply_to_user_id,</v>
      </c>
      <c r="BQ16" t="str">
        <f>CONCATENATE("    get_json_object(",BQ$3,".json, '$.",'Data Catalogue'!$B$9,"') as ",'Data Catalogue'!$B$9,",")</f>
        <v xml:space="preserve">    get_json_object(TD_F062.json, '$.in_reply_to_user_id') as in_reply_to_user_id,</v>
      </c>
      <c r="BR16" t="str">
        <f>CONCATENATE("    get_json_object(",BR$3,".json, '$.",'Data Catalogue'!$B$9,"') as ",'Data Catalogue'!$B$9,",")</f>
        <v xml:space="preserve">    get_json_object(TD_F063.json, '$.in_reply_to_user_id') as in_reply_to_user_id,</v>
      </c>
      <c r="BS16" t="str">
        <f>CONCATENATE("    get_json_object(",BS$3,".json, '$.",'Data Catalogue'!$B$9,"') as ",'Data Catalogue'!$B$9,",")</f>
        <v xml:space="preserve">    get_json_object(TD_F064.json, '$.in_reply_to_user_id') as in_reply_to_user_id,</v>
      </c>
      <c r="BT16" t="str">
        <f>CONCATENATE("    get_json_object(",BT$3,".json, '$.",'Data Catalogue'!$B$9,"') as ",'Data Catalogue'!$B$9,",")</f>
        <v xml:space="preserve">    get_json_object(Bank_F065.json, '$.in_reply_to_user_id') as in_reply_to_user_id,</v>
      </c>
      <c r="BU16" t="str">
        <f>CONCATENATE("    get_json_object(",BU$3,".json, '$.",'Data Catalogue'!$B$9,"') as ",'Data Catalogue'!$B$9,",")</f>
        <v xml:space="preserve">    get_json_object(Bank_F066.json, '$.in_reply_to_user_id') as in_reply_to_user_id,</v>
      </c>
      <c r="BV16" t="str">
        <f>CONCATENATE("    get_json_object(",BV$3,".json, '$.",'Data Catalogue'!$B$9,"') as ",'Data Catalogue'!$B$9,",")</f>
        <v xml:space="preserve">    get_json_object(Bank_F067.json, '$.in_reply_to_user_id') as in_reply_to_user_id,</v>
      </c>
      <c r="BW16" t="str">
        <f>CONCATENATE("    get_json_object(",BW$3,".json, '$.",'Data Catalogue'!$B$9,"') as ",'Data Catalogue'!$B$9,",")</f>
        <v xml:space="preserve">    get_json_object(Bank_F068.json, '$.in_reply_to_user_id') as in_reply_to_user_id,</v>
      </c>
      <c r="BX16" t="str">
        <f>CONCATENATE("    get_json_object(",BX$3,".json, '$.",'Data Catalogue'!$B$9,"') as ",'Data Catalogue'!$B$9,",")</f>
        <v xml:space="preserve">    get_json_object(BMO_F069.json, '$.in_reply_to_user_id') as in_reply_to_user_id,</v>
      </c>
      <c r="BY16" t="str">
        <f>CONCATENATE("    get_json_object(",BY$3,".json, '$.",'Data Catalogue'!$B$9,"') as ",'Data Catalogue'!$B$9,",")</f>
        <v xml:space="preserve">    get_json_object(Bank_F070.json, '$.in_reply_to_user_id') as in_reply_to_user_id,</v>
      </c>
      <c r="BZ16" t="str">
        <f>CONCATENATE("    get_json_object(",BZ$3,".json, '$.",'Data Catalogue'!$B$9,"') as ",'Data Catalogue'!$B$9,",")</f>
        <v xml:space="preserve">    get_json_object(CIBC_F071.json, '$.in_reply_to_user_id') as in_reply_to_user_id,</v>
      </c>
      <c r="CA16" t="str">
        <f>CONCATENATE("    get_json_object(",CA$3,".json, '$.",'Data Catalogue'!$B$9,"') as ",'Data Catalogue'!$B$9,",")</f>
        <v xml:space="preserve">    get_json_object(PCF_F072.json, '$.in_reply_to_user_id') as in_reply_to_user_id,</v>
      </c>
      <c r="CB16" t="str">
        <f>CONCATENATE("    get_json_object(",CB$3,".json, '$.",'Data Catalogue'!$B$9,"') as ",'Data Catalogue'!$B$9,",")</f>
        <v xml:space="preserve">    get_json_object(RBC_F073.json, '$.in_reply_to_user_id') as in_reply_to_user_id,</v>
      </c>
      <c r="CC16" t="str">
        <f>CONCATENATE("    get_json_object(",CC$3,".json, '$.",'Data Catalogue'!$B$9,"') as ",'Data Catalogue'!$B$9,",")</f>
        <v xml:space="preserve">    get_json_object(RBC_F074.json, '$.in_reply_to_user_id') as in_reply_to_user_id,</v>
      </c>
      <c r="CD16" t="str">
        <f>CONCATENATE("    get_json_object(",CD$3,".json, '$.",'Data Catalogue'!$B$9,"') as ",'Data Catalogue'!$B$9,",")</f>
        <v xml:space="preserve">    get_json_object(Scot_F075.json, '$.in_reply_to_user_id') as in_reply_to_user_id,</v>
      </c>
      <c r="CE16" t="str">
        <f>CONCATENATE("    get_json_object(",CE$3,".json, '$.",'Data Catalogue'!$B$9,"') as ",'Data Catalogue'!$B$9,",")</f>
        <v xml:space="preserve">    get_json_object(Tang_F076.json, '$.in_reply_to_user_id') as in_reply_to_user_id,</v>
      </c>
      <c r="CF16" t="str">
        <f>CONCATENATE("    get_json_object(",CF$3,".json, '$.",'Data Catalogue'!$B$9,"') as ",'Data Catalogue'!$B$9,",")</f>
        <v xml:space="preserve">    get_json_object(TD_F077.json, '$.in_reply_to_user_id') as in_reply_to_user_id,</v>
      </c>
      <c r="CG16" t="str">
        <f>CONCATENATE("    get_json_object(",CG$3,".json, '$.",'Data Catalogue'!$B$9,"') as ",'Data Catalogue'!$B$9,",")</f>
        <v xml:space="preserve">    get_json_object(TD_F078.json, '$.in_reply_to_user_id') as in_reply_to_user_id,</v>
      </c>
      <c r="CH16" t="str">
        <f>CONCATENATE("    get_json_object(",CH$3,".json, '$.",'Data Catalogue'!$B$9,"') as ",'Data Catalogue'!$B$9,",")</f>
        <v xml:space="preserve">    get_json_object(TD_F079.json, '$.in_reply_to_user_id') as in_reply_to_user_id,</v>
      </c>
      <c r="CI16" t="str">
        <f>CONCATENATE("    get_json_object(",CI$3,".json, '$.",'Data Catalogue'!$B$9,"') as ",'Data Catalogue'!$B$9,",")</f>
        <v xml:space="preserve">    get_json_object(TD_F080.json, '$.in_reply_to_user_id') as in_reply_to_user_id,</v>
      </c>
      <c r="CJ16" t="str">
        <f>CONCATENATE("    get_json_object(",CJ$3,".json, '$.",'Data Catalogue'!$B$9,"') as ",'Data Catalogue'!$B$9,",")</f>
        <v xml:space="preserve">    get_json_object(Bank_F081.json, '$.in_reply_to_user_id') as in_reply_to_user_id,</v>
      </c>
      <c r="CK16" t="str">
        <f>CONCATENATE("    get_json_object(",CK$3,".json, '$.",'Data Catalogue'!$B$9,"') as ",'Data Catalogue'!$B$9,",")</f>
        <v xml:space="preserve">    get_json_object(RBC_F082.json, '$.in_reply_to_user_id') as in_reply_to_user_id,</v>
      </c>
      <c r="CL16" t="str">
        <f>CONCATENATE("    get_json_object(",CL$3,".json, '$.",'Data Catalogue'!$B$9,"') as ",'Data Catalogue'!$B$9,",")</f>
        <v xml:space="preserve">    get_json_object(TD_F083.json, '$.in_reply_to_user_id') as in_reply_to_user_id,</v>
      </c>
      <c r="CM16" t="str">
        <f>CONCATENATE("    get_json_object(",CM$3,".json, '$.",'Data Catalogue'!$B$9,"') as ",'Data Catalogue'!$B$9,",")</f>
        <v xml:space="preserve">    get_json_object(Bank_F084.json, '$.in_reply_to_user_id') as in_reply_to_user_id,</v>
      </c>
      <c r="CN16" t="str">
        <f>CONCATENATE("    get_json_object(",CN$3,".json, '$.",'Data Catalogue'!$B$9,"') as ",'Data Catalogue'!$B$9,",")</f>
        <v xml:space="preserve">    get_json_object(Bank_F085.json, '$.in_reply_to_user_id') as in_reply_to_user_id,</v>
      </c>
      <c r="CO16" t="str">
        <f>CONCATENATE("    get_json_object(",CO$3,".json, '$.",'Data Catalogue'!$B$9,"') as ",'Data Catalogue'!$B$9,",")</f>
        <v xml:space="preserve">    get_json_object(PCF_F086.json, '$.in_reply_to_user_id') as in_reply_to_user_id,</v>
      </c>
      <c r="CP16" t="str">
        <f>CONCATENATE("    get_json_object(",CP$3,".json, '$.",'Data Catalogue'!$B$9,"') as ",'Data Catalogue'!$B$9,",")</f>
        <v xml:space="preserve">    get_json_object(TD_F087.json, '$.in_reply_to_user_id') as in_reply_to_user_id,</v>
      </c>
      <c r="CQ16" t="str">
        <f>CONCATENATE("    get_json_object(",CQ$3,".json, '$.",'Data Catalogue'!$B$9,"') as ",'Data Catalogue'!$B$9,",")</f>
        <v xml:space="preserve">    get_json_object(RBC_F088.json, '$.in_reply_to_user_id') as in_reply_to_user_id,</v>
      </c>
      <c r="CR16" t="str">
        <f>CONCATENATE("    get_json_object(",CR$3,".json, '$.",'Data Catalogue'!$B$9,"') as ",'Data Catalogue'!$B$9,",")</f>
        <v xml:space="preserve">    get_json_object(Tang_F089.json, '$.in_reply_to_user_id') as in_reply_to_user_id,</v>
      </c>
      <c r="CS16" t="str">
        <f>CONCATENATE("    get_json_object(",CS$3,".json, '$.",'Data Catalogue'!$B$9,"') as ",'Data Catalogue'!$B$9,",")</f>
        <v xml:space="preserve">    get_json_object(TD_F090.json, '$.in_reply_to_user_id') as in_reply_to_user_id,</v>
      </c>
      <c r="CT16" t="str">
        <f>CONCATENATE("    get_json_object(",CT$3,".json, '$.",'Data Catalogue'!$B$9,"') as ",'Data Catalogue'!$B$9,",")</f>
        <v xml:space="preserve">    get_json_object(CIBC_F091.json, '$.in_reply_to_user_id') as in_reply_to_user_id,</v>
      </c>
      <c r="CU16" t="str">
        <f>CONCATENATE("    get_json_object(",CU$3,".json, '$.",'Data Catalogue'!$B$9,"') as ",'Data Catalogue'!$B$9,",")</f>
        <v xml:space="preserve">    get_json_object(Scot_F092.json, '$.in_reply_to_user_id') as in_reply_to_user_id,</v>
      </c>
      <c r="CV16" t="str">
        <f>CONCATENATE("    get_json_object(",CV$3,".json, '$.",'Data Catalogue'!$B$9,"') as ",'Data Catalogue'!$B$9,",")</f>
        <v xml:space="preserve">    get_json_object(BMO_F093.json, '$.in_reply_to_user_id') as in_reply_to_user_id,</v>
      </c>
      <c r="CW16" t="str">
        <f>CONCATENATE("    get_json_object(",CW$3,".json, '$.",'Data Catalogue'!$B$9,"') as ",'Data Catalogue'!$B$9,",")</f>
        <v xml:space="preserve">    get_json_object(TD_F094.json, '$.in_reply_to_user_id') as in_reply_to_user_id,</v>
      </c>
      <c r="CX16" t="str">
        <f>CONCATENATE("    get_json_object(",CX$3,".json, '$.",'Data Catalogue'!$B$9,"') as ",'Data Catalogue'!$B$9,",")</f>
        <v xml:space="preserve">    get_json_object(Bank_F095.json, '$.in_reply_to_user_id') as in_reply_to_user_id,</v>
      </c>
      <c r="CY16" t="str">
        <f>CONCATENATE("    get_json_object(",CY$3,".json, '$.",'Data Catalogue'!$B$9,"') as ",'Data Catalogue'!$B$9,",")</f>
        <v xml:space="preserve">    get_json_object(Bank_F096.json, '$.in_reply_to_user_id') as in_reply_to_user_id,</v>
      </c>
      <c r="CZ16" t="str">
        <f>CONCATENATE("    get_json_object(",CZ$3,".json, '$.",'Data Catalogue'!$B$9,"') as ",'Data Catalogue'!$B$9,",")</f>
        <v xml:space="preserve">    get_json_object(Bank_F097.json, '$.in_reply_to_user_id') as in_reply_to_user_id,</v>
      </c>
      <c r="DA16" t="str">
        <f>CONCATENATE("    get_json_object(",DA$3,".json, '$.",'Data Catalogue'!$B$9,"') as ",'Data Catalogue'!$B$9,",")</f>
        <v xml:space="preserve">    get_json_object(RBC_F098.json, '$.in_reply_to_user_id') as in_reply_to_user_id,</v>
      </c>
      <c r="DB16" t="str">
        <f>CONCATENATE("    get_json_object(",DB$3,".json, '$.",'Data Catalogue'!$B$9,"') as ",'Data Catalogue'!$B$9,",")</f>
        <v xml:space="preserve">    get_json_object(TD_F099.json, '$.in_reply_to_user_id') as in_reply_to_user_id,</v>
      </c>
      <c r="DC16" t="str">
        <f>CONCATENATE("    get_json_object(",DC$3,".json, '$.",'Data Catalogue'!$B$9,"') as ",'Data Catalogue'!$B$9,",")</f>
        <v xml:space="preserve">    get_json_object(Bank_F100.json, '$.in_reply_to_user_id') as in_reply_to_user_id,</v>
      </c>
      <c r="DD16" t="str">
        <f>CONCATENATE("    get_json_object(",DD$3,".json, '$.",'Data Catalogue'!$B$9,"') as ",'Data Catalogue'!$B$9,",")</f>
        <v xml:space="preserve">    get_json_object(Bank_F101.json, '$.in_reply_to_user_id') as in_reply_to_user_id,</v>
      </c>
      <c r="DE16" t="str">
        <f>CONCATENATE("    get_json_object(",DE$3,".json, '$.",'Data Catalogue'!$B$9,"') as ",'Data Catalogue'!$B$9,",")</f>
        <v xml:space="preserve">    get_json_object(PCF_F102.json, '$.in_reply_to_user_id') as in_reply_to_user_id,</v>
      </c>
      <c r="DF16" t="str">
        <f>CONCATENATE("    get_json_object(",DF$3,".json, '$.",'Data Catalogue'!$B$9,"') as ",'Data Catalogue'!$B$9,",")</f>
        <v xml:space="preserve">    get_json_object(TD_F103.json, '$.in_reply_to_user_id') as in_reply_to_user_id,</v>
      </c>
      <c r="DG16" t="str">
        <f>CONCATENATE("    get_json_object(",DG$3,".json, '$.",'Data Catalogue'!$B$9,"') as ",'Data Catalogue'!$B$9,",")</f>
        <v xml:space="preserve">    get_json_object(RBC_F104.json, '$.in_reply_to_user_id') as in_reply_to_user_id,</v>
      </c>
      <c r="DH16" t="str">
        <f>CONCATENATE("    get_json_object(",DH$3,".json, '$.",'Data Catalogue'!$B$9,"') as ",'Data Catalogue'!$B$9,",")</f>
        <v xml:space="preserve">    get_json_object(Tang_F105.json, '$.in_reply_to_user_id') as in_reply_to_user_id,</v>
      </c>
      <c r="DI16" t="str">
        <f>CONCATENATE("    get_json_object(",DI$3,".json, '$.",'Data Catalogue'!$B$9,"') as ",'Data Catalogue'!$B$9,",")</f>
        <v xml:space="preserve">    get_json_object(TD_F106.json, '$.in_reply_to_user_id') as in_reply_to_user_id,</v>
      </c>
      <c r="DJ16" t="str">
        <f>CONCATENATE("    get_json_object(",DJ$3,".json, '$.",'Data Catalogue'!$B$9,"') as ",'Data Catalogue'!$B$9,",")</f>
        <v xml:space="preserve">    get_json_object(CIBC_F107.json, '$.in_reply_to_user_id') as in_reply_to_user_id,</v>
      </c>
      <c r="DK16" t="str">
        <f>CONCATENATE("    get_json_object(",DK$3,".json, '$.",'Data Catalogue'!$B$9,"') as ",'Data Catalogue'!$B$9,",")</f>
        <v xml:space="preserve">    get_json_object(Scot_F108.json, '$.in_reply_to_user_id') as in_reply_to_user_id,</v>
      </c>
      <c r="DL16" t="str">
        <f>CONCATENATE("    get_json_object(",DL$3,".json, '$.",'Data Catalogue'!$B$9,"') as ",'Data Catalogue'!$B$9,",")</f>
        <v xml:space="preserve">    get_json_object(BMO_F109.json, '$.in_reply_to_user_id') as in_reply_to_user_id,</v>
      </c>
      <c r="DM16" t="str">
        <f>CONCATENATE("    get_json_object(",DM$3,".json, '$.",'Data Catalogue'!$B$9,"') as ",'Data Catalogue'!$B$9,",")</f>
        <v xml:space="preserve">    get_json_object(TD_F110.json, '$.in_reply_to_user_id') as in_reply_to_user_id,</v>
      </c>
      <c r="DN16" t="str">
        <f>CONCATENATE("    get_json_object(",DN$3,".json, '$.",'Data Catalogue'!$B$9,"') as ",'Data Catalogue'!$B$9,",")</f>
        <v xml:space="preserve">    get_json_object(Bank_F111.json, '$.in_reply_to_user_id') as in_reply_to_user_id,</v>
      </c>
      <c r="DO16" t="str">
        <f>CONCATENATE("    get_json_object(",DO$3,".json, '$.",'Data Catalogue'!$B$9,"') as ",'Data Catalogue'!$B$9,",")</f>
        <v xml:space="preserve">    get_json_object(Bank_F112.json, '$.in_reply_to_user_id') as in_reply_to_user_id,</v>
      </c>
      <c r="DP16" t="str">
        <f>CONCATENATE("    get_json_object(",DP$3,".json, '$.",'Data Catalogue'!$B$9,"') as ",'Data Catalogue'!$B$9,",")</f>
        <v xml:space="preserve">    get_json_object(Bank_F113.json, '$.in_reply_to_user_id') as in_reply_to_user_id,</v>
      </c>
      <c r="DQ16" t="str">
        <f>CONCATENATE("    get_json_object(",DQ$3,".json, '$.",'Data Catalogue'!$B$9,"') as ",'Data Catalogue'!$B$9,",")</f>
        <v xml:space="preserve">    get_json_object(RBC_F114.json, '$.in_reply_to_user_id') as in_reply_to_user_id,</v>
      </c>
      <c r="DR16" t="str">
        <f>CONCATENATE("    get_json_object(",DR$3,".json, '$.",'Data Catalogue'!$B$9,"') as ",'Data Catalogue'!$B$9,",")</f>
        <v xml:space="preserve">    get_json_object(TD_F115.json, '$.in_reply_to_user_id') as in_reply_to_user_id,</v>
      </c>
      <c r="DS16" t="str">
        <f>CONCATENATE("    get_json_object(",DS$3,".json, '$.",'Data Catalogue'!$B$9,"') as ",'Data Catalogue'!$B$9,",")</f>
        <v xml:space="preserve">    get_json_object(Bank_F116.json, '$.in_reply_to_user_id') as in_reply_to_user_id,</v>
      </c>
      <c r="DT16" t="str">
        <f>CONCATENATE("    get_json_object(",DT$3,".json, '$.",'Data Catalogue'!$B$9,"') as ",'Data Catalogue'!$B$9,",")</f>
        <v xml:space="preserve">    get_json_object(Bank_F117.json, '$.in_reply_to_user_id') as in_reply_to_user_id,</v>
      </c>
      <c r="DU16" t="str">
        <f>CONCATENATE("    get_json_object(",DU$3,".json, '$.",'Data Catalogue'!$B$9,"') as ",'Data Catalogue'!$B$9,",")</f>
        <v xml:space="preserve">    get_json_object(PCF_F118.json, '$.in_reply_to_user_id') as in_reply_to_user_id,</v>
      </c>
      <c r="DV16" t="str">
        <f>CONCATENATE("    get_json_object(",DV$3,".json, '$.",'Data Catalogue'!$B$9,"') as ",'Data Catalogue'!$B$9,",")</f>
        <v xml:space="preserve">    get_json_object(TD_F119.json, '$.in_reply_to_user_id') as in_reply_to_user_id,</v>
      </c>
      <c r="DW16" t="str">
        <f>CONCATENATE("    get_json_object(",DW$3,".json, '$.",'Data Catalogue'!$B$9,"') as ",'Data Catalogue'!$B$9,",")</f>
        <v xml:space="preserve">    get_json_object(RBC_F120.json, '$.in_reply_to_user_id') as in_reply_to_user_id,</v>
      </c>
      <c r="DX16" t="str">
        <f>CONCATENATE("    get_json_object(",DX$3,".json, '$.",'Data Catalogue'!$B$9,"') as ",'Data Catalogue'!$B$9,",")</f>
        <v xml:space="preserve">    get_json_object(Tang_F121.json, '$.in_reply_to_user_id') as in_reply_to_user_id,</v>
      </c>
      <c r="DY16" t="str">
        <f>CONCATENATE("    get_json_object(",DY$3,".json, '$.",'Data Catalogue'!$B$9,"') as ",'Data Catalogue'!$B$9,",")</f>
        <v xml:space="preserve">    get_json_object(TD_F122.json, '$.in_reply_to_user_id') as in_reply_to_user_id,</v>
      </c>
      <c r="DZ16" t="str">
        <f>CONCATENATE("    get_json_object(",DZ$3,".json, '$.",'Data Catalogue'!$B$9,"') as ",'Data Catalogue'!$B$9,",")</f>
        <v xml:space="preserve">    get_json_object(CIBC_F123.json, '$.in_reply_to_user_id') as in_reply_to_user_id,</v>
      </c>
      <c r="EA16" t="str">
        <f>CONCATENATE("    get_json_object(",EA$3,".json, '$.",'Data Catalogue'!$B$9,"') as ",'Data Catalogue'!$B$9,",")</f>
        <v xml:space="preserve">    get_json_object(Scot_F124.json, '$.in_reply_to_user_id') as in_reply_to_user_id,</v>
      </c>
      <c r="EB16" t="str">
        <f>CONCATENATE("    get_json_object(",EB$3,".json, '$.",'Data Catalogue'!$B$9,"') as ",'Data Catalogue'!$B$9,",")</f>
        <v xml:space="preserve">    get_json_object(BMO_F125.json, '$.in_reply_to_user_id') as in_reply_to_user_id,</v>
      </c>
      <c r="EC16" t="str">
        <f>CONCATENATE("    get_json_object(",EC$3,".json, '$.",'Data Catalogue'!$B$9,"') as ",'Data Catalogue'!$B$9,",")</f>
        <v xml:space="preserve">    get_json_object(TD_F126.json, '$.in_reply_to_user_id') as in_reply_to_user_id,</v>
      </c>
      <c r="ED16" t="str">
        <f>CONCATENATE("    get_json_object(",ED$3,".json, '$.",'Data Catalogue'!$B$9,"') as ",'Data Catalogue'!$B$9,",")</f>
        <v xml:space="preserve">    get_json_object(Bank_F127.json, '$.in_reply_to_user_id') as in_reply_to_user_id,</v>
      </c>
      <c r="EE16" t="str">
        <f>CONCATENATE("    get_json_object(",EE$3,".json, '$.",'Data Catalogue'!$B$9,"') as ",'Data Catalogue'!$B$9,",")</f>
        <v xml:space="preserve">    get_json_object(Bank_F128.json, '$.in_reply_to_user_id') as in_reply_to_user_id,</v>
      </c>
      <c r="EF16" t="e">
        <f>CONCATENATE("    get_json_object(",EF$3,".json, '$.",'Data Catalogue'!$B$9,"') as ",'Data Catalogue'!$B$9,",")</f>
        <v>#N/A</v>
      </c>
    </row>
    <row r="17" spans="1:136" x14ac:dyDescent="0.2">
      <c r="A17" t="str">
        <f>'Files Inventory'!B18</f>
        <v>BMO-1-26-16.txt</v>
      </c>
      <c r="B17" t="str">
        <f>VLOOKUP(A17,'Files Inventory'!B:D,3,FALSE)</f>
        <v>BMO_F016</v>
      </c>
      <c r="C17" t="str">
        <f>VLOOKUP(A17,'Files Inventory'!B:E,4,FALSE)</f>
        <v>BMO</v>
      </c>
      <c r="D17" t="str">
        <f t="shared" si="10"/>
        <v>BMO_F016_table</v>
      </c>
      <c r="E17" t="str">
        <f t="shared" si="11"/>
        <v>BMO_F016_wc</v>
      </c>
      <c r="F17" t="str">
        <f t="shared" si="2"/>
        <v>BMO</v>
      </c>
      <c r="H17" t="str">
        <f>CONCATENATE("    get_json_object(",H$3,".json, '$.",'Data Catalogue'!$B$10,"') as ",'Data Catalogue'!$B$10,",")</f>
        <v xml:space="preserve">    get_json_object(Bank_F001.json, '$.id') as id,</v>
      </c>
      <c r="I17" t="str">
        <f>CONCATENATE("    get_json_object(",I$3,".json, '$.",'Data Catalogue'!$B$10,"') as ",'Data Catalogue'!$B$10,",")</f>
        <v xml:space="preserve">    get_json_object(Bank_F002.json, '$.id') as id,</v>
      </c>
      <c r="J17" t="str">
        <f>CONCATENATE("    get_json_object(",J$3,".json, '$.",'Data Catalogue'!$B$10,"') as ",'Data Catalogue'!$B$10,",")</f>
        <v xml:space="preserve">    get_json_object(Bank_F003.json, '$.id') as id,</v>
      </c>
      <c r="K17" t="str">
        <f>CONCATENATE("    get_json_object(",K$3,".json, '$.",'Data Catalogue'!$B$10,"') as ",'Data Catalogue'!$B$10,",")</f>
        <v xml:space="preserve">    get_json_object(Bank_F004.json, '$.id') as id,</v>
      </c>
      <c r="L17" t="str">
        <f>CONCATENATE("    get_json_object(",L$3,".json, '$.",'Data Catalogue'!$B$10,"') as ",'Data Catalogue'!$B$10,",")</f>
        <v xml:space="preserve">    get_json_object(Bank_F005.json, '$.id') as id,</v>
      </c>
      <c r="M17" t="str">
        <f>CONCATENATE("    get_json_object(",M$3,".json, '$.",'Data Catalogue'!$B$10,"') as ",'Data Catalogue'!$B$10,",")</f>
        <v xml:space="preserve">    get_json_object(Bank_F006.json, '$.id') as id,</v>
      </c>
      <c r="N17" t="str">
        <f>CONCATENATE("    get_json_object(",N$3,".json, '$.",'Data Catalogue'!$B$10,"') as ",'Data Catalogue'!$B$10,",")</f>
        <v xml:space="preserve">    get_json_object(Bank_F007.json, '$.id') as id,</v>
      </c>
      <c r="O17" t="str">
        <f>CONCATENATE("    get_json_object(",O$3,".json, '$.",'Data Catalogue'!$B$10,"') as ",'Data Catalogue'!$B$10,",")</f>
        <v xml:space="preserve">    get_json_object(Bank_F008.json, '$.id') as id,</v>
      </c>
      <c r="P17" t="str">
        <f>CONCATENATE("    get_json_object(",P$3,".json, '$.",'Data Catalogue'!$B$10,"') as ",'Data Catalogue'!$B$10,",")</f>
        <v xml:space="preserve">    get_json_object(Bank_F009.json, '$.id') as id,</v>
      </c>
      <c r="Q17" t="str">
        <f>CONCATENATE("    get_json_object(",Q$3,".json, '$.",'Data Catalogue'!$B$10,"') as ",'Data Catalogue'!$B$10,",")</f>
        <v xml:space="preserve">    get_json_object(Bank_F010.json, '$.id') as id,</v>
      </c>
      <c r="R17" t="str">
        <f>CONCATENATE("    get_json_object(",R$3,".json, '$.",'Data Catalogue'!$B$10,"') as ",'Data Catalogue'!$B$10,",")</f>
        <v xml:space="preserve">    get_json_object(Bank_F011.json, '$.id') as id,</v>
      </c>
      <c r="S17" t="str">
        <f>CONCATENATE("    get_json_object(",S$3,".json, '$.",'Data Catalogue'!$B$10,"') as ",'Data Catalogue'!$B$10,",")</f>
        <v xml:space="preserve">    get_json_object(Bank_F012.json, '$.id') as id,</v>
      </c>
      <c r="T17" t="str">
        <f>CONCATENATE("    get_json_object(",T$3,".json, '$.",'Data Catalogue'!$B$10,"') as ",'Data Catalogue'!$B$10,",")</f>
        <v xml:space="preserve">    get_json_object(Bank_F013.json, '$.id') as id,</v>
      </c>
      <c r="U17" t="str">
        <f>CONCATENATE("    get_json_object(",U$3,".json, '$.",'Data Catalogue'!$B$10,"') as ",'Data Catalogue'!$B$10,",")</f>
        <v xml:space="preserve">    get_json_object(Bank_F014.json, '$.id') as id,</v>
      </c>
      <c r="V17" t="str">
        <f>CONCATENATE("    get_json_object(",V$3,".json, '$.",'Data Catalogue'!$B$10,"') as ",'Data Catalogue'!$B$10,",")</f>
        <v xml:space="preserve">    get_json_object(Bank_F015.json, '$.id') as id,</v>
      </c>
      <c r="W17" t="str">
        <f>CONCATENATE("    get_json_object(",W$3,".json, '$.",'Data Catalogue'!$B$10,"') as ",'Data Catalogue'!$B$10,",")</f>
        <v xml:space="preserve">    get_json_object(BMO_F016.json, '$.id') as id,</v>
      </c>
      <c r="X17" t="str">
        <f>CONCATENATE("    get_json_object(",X$3,".json, '$.",'Data Catalogue'!$B$10,"') as ",'Data Catalogue'!$B$10,",")</f>
        <v xml:space="preserve">    get_json_object(BMO_F017.json, '$.id') as id,</v>
      </c>
      <c r="Y17" t="str">
        <f>CONCATENATE("    get_json_object(",Y$3,".json, '$.",'Data Catalogue'!$B$10,"') as ",'Data Catalogue'!$B$10,",")</f>
        <v xml:space="preserve">    get_json_object(BMO_F018.json, '$.id') as id,</v>
      </c>
      <c r="Z17" t="str">
        <f>CONCATENATE("    get_json_object(",Z$3,".json, '$.",'Data Catalogue'!$B$10,"') as ",'Data Catalogue'!$B$10,",")</f>
        <v xml:space="preserve">    get_json_object(CIBC_F019.json, '$.id') as id,</v>
      </c>
      <c r="AA17" t="str">
        <f>CONCATENATE("    get_json_object(",AA$3,".json, '$.",'Data Catalogue'!$B$10,"') as ",'Data Catalogue'!$B$10,",")</f>
        <v xml:space="preserve">    get_json_object(CIBC_F020.json, '$.id') as id,</v>
      </c>
      <c r="AB17" t="str">
        <f>CONCATENATE("    get_json_object(",AB$3,".json, '$.",'Data Catalogue'!$B$10,"') as ",'Data Catalogue'!$B$10,",")</f>
        <v xml:space="preserve">    get_json_object(CIBC_F021.json, '$.id') as id,</v>
      </c>
      <c r="AC17" t="str">
        <f>CONCATENATE("    get_json_object(",AC$3,".json, '$.",'Data Catalogue'!$B$10,"') as ",'Data Catalogue'!$B$10,",")</f>
        <v xml:space="preserve">    get_json_object(PCF_F022.json, '$.id') as id,</v>
      </c>
      <c r="AD17" t="str">
        <f>CONCATENATE("    get_json_object(",AD$3,".json, '$.",'Data Catalogue'!$B$10,"') as ",'Data Catalogue'!$B$10,",")</f>
        <v xml:space="preserve">    get_json_object(PCF_F023.json, '$.id') as id,</v>
      </c>
      <c r="AE17" t="str">
        <f>CONCATENATE("    get_json_object(",AE$3,".json, '$.",'Data Catalogue'!$B$10,"') as ",'Data Catalogue'!$B$10,",")</f>
        <v xml:space="preserve">    get_json_object(PCF_F024.json, '$.id') as id,</v>
      </c>
      <c r="AF17" t="str">
        <f>CONCATENATE("    get_json_object(",AF$3,".json, '$.",'Data Catalogue'!$B$10,"') as ",'Data Catalogue'!$B$10,",")</f>
        <v xml:space="preserve">    get_json_object(RBC_F025.json, '$.id') as id,</v>
      </c>
      <c r="AG17" t="str">
        <f>CONCATENATE("    get_json_object(",AG$3,".json, '$.",'Data Catalogue'!$B$10,"') as ",'Data Catalogue'!$B$10,",")</f>
        <v xml:space="preserve">    get_json_object(RBC_F026.json, '$.id') as id,</v>
      </c>
      <c r="AH17" t="str">
        <f>CONCATENATE("    get_json_object(",AH$3,".json, '$.",'Data Catalogue'!$B$10,"') as ",'Data Catalogue'!$B$10,",")</f>
        <v xml:space="preserve">    get_json_object(RBC_F027.json, '$.id') as id,</v>
      </c>
      <c r="AI17" t="str">
        <f>CONCATENATE("    get_json_object(",AI$3,".json, '$.",'Data Catalogue'!$B$10,"') as ",'Data Catalogue'!$B$10,",")</f>
        <v xml:space="preserve">    get_json_object(RBC_F028.json, '$.id') as id,</v>
      </c>
      <c r="AJ17" t="str">
        <f>CONCATENATE("    get_json_object(",AJ$3,".json, '$.",'Data Catalogue'!$B$10,"') as ",'Data Catalogue'!$B$10,",")</f>
        <v xml:space="preserve">    get_json_object(RBC_F029.json, '$.id') as id,</v>
      </c>
      <c r="AK17" t="str">
        <f>CONCATENATE("    get_json_object(",AK$3,".json, '$.",'Data Catalogue'!$B$10,"') as ",'Data Catalogue'!$B$10,",")</f>
        <v xml:space="preserve">    get_json_object(RBC_F030.json, '$.id') as id,</v>
      </c>
      <c r="AL17" t="str">
        <f>CONCATENATE("    get_json_object(",AL$3,".json, '$.",'Data Catalogue'!$B$10,"') as ",'Data Catalogue'!$B$10,",")</f>
        <v xml:space="preserve">    get_json_object(Scot_F031.json, '$.id') as id,</v>
      </c>
      <c r="AM17" t="str">
        <f>CONCATENATE("    get_json_object(",AM$3,".json, '$.",'Data Catalogue'!$B$10,"') as ",'Data Catalogue'!$B$10,",")</f>
        <v xml:space="preserve">    get_json_object(Scot_F032.json, '$.id') as id,</v>
      </c>
      <c r="AN17" t="str">
        <f>CONCATENATE("    get_json_object(",AN$3,".json, '$.",'Data Catalogue'!$B$10,"') as ",'Data Catalogue'!$B$10,",")</f>
        <v xml:space="preserve">    get_json_object(Scot_F033.json, '$.id') as id,</v>
      </c>
      <c r="AO17" t="str">
        <f>CONCATENATE("    get_json_object(",AO$3,".json, '$.",'Data Catalogue'!$B$10,"') as ",'Data Catalogue'!$B$10,",")</f>
        <v xml:space="preserve">    get_json_object(Tang_F034.json, '$.id') as id,</v>
      </c>
      <c r="AP17" t="str">
        <f>CONCATENATE("    get_json_object(",AP$3,".json, '$.",'Data Catalogue'!$B$10,"') as ",'Data Catalogue'!$B$10,",")</f>
        <v xml:space="preserve">    get_json_object(Tang_F035.json, '$.id') as id,</v>
      </c>
      <c r="AQ17" t="str">
        <f>CONCATENATE("    get_json_object(",AQ$3,".json, '$.",'Data Catalogue'!$B$10,"') as ",'Data Catalogue'!$B$10,",")</f>
        <v xml:space="preserve">    get_json_object(Tang_F036.json, '$.id') as id,</v>
      </c>
      <c r="AR17" t="str">
        <f>CONCATENATE("    get_json_object(",AR$3,".json, '$.",'Data Catalogue'!$B$10,"') as ",'Data Catalogue'!$B$10,",")</f>
        <v xml:space="preserve">    get_json_object(TD_F037.json, '$.id') as id,</v>
      </c>
      <c r="AS17" t="str">
        <f>CONCATENATE("    get_json_object(",AS$3,".json, '$.",'Data Catalogue'!$B$10,"') as ",'Data Catalogue'!$B$10,",")</f>
        <v xml:space="preserve">    get_json_object(TD_F038.json, '$.id') as id,</v>
      </c>
      <c r="AT17" t="str">
        <f>CONCATENATE("    get_json_object(",AT$3,".json, '$.",'Data Catalogue'!$B$10,"') as ",'Data Catalogue'!$B$10,",")</f>
        <v xml:space="preserve">    get_json_object(TD_F039.json, '$.id') as id,</v>
      </c>
      <c r="AU17" t="str">
        <f>CONCATENATE("    get_json_object(",AU$3,".json, '$.",'Data Catalogue'!$B$10,"') as ",'Data Catalogue'!$B$10,",")</f>
        <v xml:space="preserve">    get_json_object(TD_F040.json, '$.id') as id,</v>
      </c>
      <c r="AV17" t="str">
        <f>CONCATENATE("    get_json_object(",AV$3,".json, '$.",'Data Catalogue'!$B$10,"') as ",'Data Catalogue'!$B$10,",")</f>
        <v xml:space="preserve">    get_json_object(TD_F041.json, '$.id') as id,</v>
      </c>
      <c r="AW17" t="str">
        <f>CONCATENATE("    get_json_object(",AW$3,".json, '$.",'Data Catalogue'!$B$10,"') as ",'Data Catalogue'!$B$10,",")</f>
        <v xml:space="preserve">    get_json_object(TD_F042.json, '$.id') as id,</v>
      </c>
      <c r="AX17" t="str">
        <f>CONCATENATE("    get_json_object(",AX$3,".json, '$.",'Data Catalogue'!$B$10,"') as ",'Data Catalogue'!$B$10,",")</f>
        <v xml:space="preserve">    get_json_object(TD_F043.json, '$.id') as id,</v>
      </c>
      <c r="AY17" t="str">
        <f>CONCATENATE("    get_json_object(",AY$3,".json, '$.",'Data Catalogue'!$B$10,"') as ",'Data Catalogue'!$B$10,",")</f>
        <v xml:space="preserve">    get_json_object(TD_F044.json, '$.id') as id,</v>
      </c>
      <c r="AZ17" t="str">
        <f>CONCATENATE("    get_json_object(",AZ$3,".json, '$.",'Data Catalogue'!$B$10,"') as ",'Data Catalogue'!$B$10,",")</f>
        <v xml:space="preserve">    get_json_object(TD_F045.json, '$.id') as id,</v>
      </c>
      <c r="BA17" t="str">
        <f>CONCATENATE("    get_json_object(",BA$3,".json, '$.",'Data Catalogue'!$B$10,"') as ",'Data Catalogue'!$B$10,",")</f>
        <v xml:space="preserve">    get_json_object(TD_F046.json, '$.id') as id,</v>
      </c>
      <c r="BB17" t="str">
        <f>CONCATENATE("    get_json_object(",BB$3,".json, '$.",'Data Catalogue'!$B$10,"') as ",'Data Catalogue'!$B$10,",")</f>
        <v xml:space="preserve">    get_json_object(TD_F047.json, '$.id') as id,</v>
      </c>
      <c r="BC17" t="str">
        <f>CONCATENATE("    get_json_object(",BC$3,".json, '$.",'Data Catalogue'!$B$10,"') as ",'Data Catalogue'!$B$10,",")</f>
        <v xml:space="preserve">    get_json_object(TD_F048.json, '$.id') as id,</v>
      </c>
      <c r="BD17" t="str">
        <f>CONCATENATE("    get_json_object(",BD$3,".json, '$.",'Data Catalogue'!$B$10,"') as ",'Data Catalogue'!$B$10,",")</f>
        <v xml:space="preserve">    get_json_object(Bank_F049.json, '$.id') as id,</v>
      </c>
      <c r="BE17" t="str">
        <f>CONCATENATE("    get_json_object(",BE$3,".json, '$.",'Data Catalogue'!$B$10,"') as ",'Data Catalogue'!$B$10,",")</f>
        <v xml:space="preserve">    get_json_object(Bank_F050.json, '$.id') as id,</v>
      </c>
      <c r="BF17" t="str">
        <f>CONCATENATE("    get_json_object(",BF$3,".json, '$.",'Data Catalogue'!$B$10,"') as ",'Data Catalogue'!$B$10,",")</f>
        <v xml:space="preserve">    get_json_object(Bank_F051.json, '$.id') as id,</v>
      </c>
      <c r="BG17" t="str">
        <f>CONCATENATE("    get_json_object(",BG$3,".json, '$.",'Data Catalogue'!$B$10,"') as ",'Data Catalogue'!$B$10,",")</f>
        <v xml:space="preserve">    get_json_object(Bank_F052.json, '$.id') as id,</v>
      </c>
      <c r="BH17" t="str">
        <f>CONCATENATE("    get_json_object(",BH$3,".json, '$.",'Data Catalogue'!$B$10,"') as ",'Data Catalogue'!$B$10,",")</f>
        <v xml:space="preserve">    get_json_object(Bank_F053.json, '$.id') as id,</v>
      </c>
      <c r="BI17" t="str">
        <f>CONCATENATE("    get_json_object(",BI$3,".json, '$.",'Data Catalogue'!$B$10,"') as ",'Data Catalogue'!$B$10,",")</f>
        <v xml:space="preserve">    get_json_object(BMO_F054.json, '$.id') as id,</v>
      </c>
      <c r="BJ17" t="str">
        <f>CONCATENATE("    get_json_object(",BJ$3,".json, '$.",'Data Catalogue'!$B$10,"') as ",'Data Catalogue'!$B$10,",")</f>
        <v xml:space="preserve">    get_json_object(CIBC_F055.json, '$.id') as id,</v>
      </c>
      <c r="BK17" t="str">
        <f>CONCATENATE("    get_json_object(",BK$3,".json, '$.",'Data Catalogue'!$B$10,"') as ",'Data Catalogue'!$B$10,",")</f>
        <v xml:space="preserve">    get_json_object(PCF_F056.json, '$.id') as id,</v>
      </c>
      <c r="BL17" t="str">
        <f>CONCATENATE("    get_json_object(",BL$3,".json, '$.",'Data Catalogue'!$B$10,"') as ",'Data Catalogue'!$B$10,",")</f>
        <v xml:space="preserve">    get_json_object(RBC_F057.json, '$.id') as id,</v>
      </c>
      <c r="BM17" t="str">
        <f>CONCATENATE("    get_json_object(",BM$3,".json, '$.",'Data Catalogue'!$B$10,"') as ",'Data Catalogue'!$B$10,",")</f>
        <v xml:space="preserve">    get_json_object(RBC_F058.json, '$.id') as id,</v>
      </c>
      <c r="BN17" t="str">
        <f>CONCATENATE("    get_json_object(",BN$3,".json, '$.",'Data Catalogue'!$B$10,"') as ",'Data Catalogue'!$B$10,",")</f>
        <v xml:space="preserve">    get_json_object(Scot_F059.json, '$.id') as id,</v>
      </c>
      <c r="BO17" t="str">
        <f>CONCATENATE("    get_json_object(",BO$3,".json, '$.",'Data Catalogue'!$B$10,"') as ",'Data Catalogue'!$B$10,",")</f>
        <v xml:space="preserve">    get_json_object(Tang_F060.json, '$.id') as id,</v>
      </c>
      <c r="BP17" t="str">
        <f>CONCATENATE("    get_json_object(",BP$3,".json, '$.",'Data Catalogue'!$B$10,"') as ",'Data Catalogue'!$B$10,",")</f>
        <v xml:space="preserve">    get_json_object(TD_F061.json, '$.id') as id,</v>
      </c>
      <c r="BQ17" t="str">
        <f>CONCATENATE("    get_json_object(",BQ$3,".json, '$.",'Data Catalogue'!$B$10,"') as ",'Data Catalogue'!$B$10,",")</f>
        <v xml:space="preserve">    get_json_object(TD_F062.json, '$.id') as id,</v>
      </c>
      <c r="BR17" t="str">
        <f>CONCATENATE("    get_json_object(",BR$3,".json, '$.",'Data Catalogue'!$B$10,"') as ",'Data Catalogue'!$B$10,",")</f>
        <v xml:space="preserve">    get_json_object(TD_F063.json, '$.id') as id,</v>
      </c>
      <c r="BS17" t="str">
        <f>CONCATENATE("    get_json_object(",BS$3,".json, '$.",'Data Catalogue'!$B$10,"') as ",'Data Catalogue'!$B$10,",")</f>
        <v xml:space="preserve">    get_json_object(TD_F064.json, '$.id') as id,</v>
      </c>
      <c r="BT17" t="str">
        <f>CONCATENATE("    get_json_object(",BT$3,".json, '$.",'Data Catalogue'!$B$10,"') as ",'Data Catalogue'!$B$10,",")</f>
        <v xml:space="preserve">    get_json_object(Bank_F065.json, '$.id') as id,</v>
      </c>
      <c r="BU17" t="str">
        <f>CONCATENATE("    get_json_object(",BU$3,".json, '$.",'Data Catalogue'!$B$10,"') as ",'Data Catalogue'!$B$10,",")</f>
        <v xml:space="preserve">    get_json_object(Bank_F066.json, '$.id') as id,</v>
      </c>
      <c r="BV17" t="str">
        <f>CONCATENATE("    get_json_object(",BV$3,".json, '$.",'Data Catalogue'!$B$10,"') as ",'Data Catalogue'!$B$10,",")</f>
        <v xml:space="preserve">    get_json_object(Bank_F067.json, '$.id') as id,</v>
      </c>
      <c r="BW17" t="str">
        <f>CONCATENATE("    get_json_object(",BW$3,".json, '$.",'Data Catalogue'!$B$10,"') as ",'Data Catalogue'!$B$10,",")</f>
        <v xml:space="preserve">    get_json_object(Bank_F068.json, '$.id') as id,</v>
      </c>
      <c r="BX17" t="str">
        <f>CONCATENATE("    get_json_object(",BX$3,".json, '$.",'Data Catalogue'!$B$10,"') as ",'Data Catalogue'!$B$10,",")</f>
        <v xml:space="preserve">    get_json_object(BMO_F069.json, '$.id') as id,</v>
      </c>
      <c r="BY17" t="str">
        <f>CONCATENATE("    get_json_object(",BY$3,".json, '$.",'Data Catalogue'!$B$10,"') as ",'Data Catalogue'!$B$10,",")</f>
        <v xml:space="preserve">    get_json_object(Bank_F070.json, '$.id') as id,</v>
      </c>
      <c r="BZ17" t="str">
        <f>CONCATENATE("    get_json_object(",BZ$3,".json, '$.",'Data Catalogue'!$B$10,"') as ",'Data Catalogue'!$B$10,",")</f>
        <v xml:space="preserve">    get_json_object(CIBC_F071.json, '$.id') as id,</v>
      </c>
      <c r="CA17" t="str">
        <f>CONCATENATE("    get_json_object(",CA$3,".json, '$.",'Data Catalogue'!$B$10,"') as ",'Data Catalogue'!$B$10,",")</f>
        <v xml:space="preserve">    get_json_object(PCF_F072.json, '$.id') as id,</v>
      </c>
      <c r="CB17" t="str">
        <f>CONCATENATE("    get_json_object(",CB$3,".json, '$.",'Data Catalogue'!$B$10,"') as ",'Data Catalogue'!$B$10,",")</f>
        <v xml:space="preserve">    get_json_object(RBC_F073.json, '$.id') as id,</v>
      </c>
      <c r="CC17" t="str">
        <f>CONCATENATE("    get_json_object(",CC$3,".json, '$.",'Data Catalogue'!$B$10,"') as ",'Data Catalogue'!$B$10,",")</f>
        <v xml:space="preserve">    get_json_object(RBC_F074.json, '$.id') as id,</v>
      </c>
      <c r="CD17" t="str">
        <f>CONCATENATE("    get_json_object(",CD$3,".json, '$.",'Data Catalogue'!$B$10,"') as ",'Data Catalogue'!$B$10,",")</f>
        <v xml:space="preserve">    get_json_object(Scot_F075.json, '$.id') as id,</v>
      </c>
      <c r="CE17" t="str">
        <f>CONCATENATE("    get_json_object(",CE$3,".json, '$.",'Data Catalogue'!$B$10,"') as ",'Data Catalogue'!$B$10,",")</f>
        <v xml:space="preserve">    get_json_object(Tang_F076.json, '$.id') as id,</v>
      </c>
      <c r="CF17" t="str">
        <f>CONCATENATE("    get_json_object(",CF$3,".json, '$.",'Data Catalogue'!$B$10,"') as ",'Data Catalogue'!$B$10,",")</f>
        <v xml:space="preserve">    get_json_object(TD_F077.json, '$.id') as id,</v>
      </c>
      <c r="CG17" t="str">
        <f>CONCATENATE("    get_json_object(",CG$3,".json, '$.",'Data Catalogue'!$B$10,"') as ",'Data Catalogue'!$B$10,",")</f>
        <v xml:space="preserve">    get_json_object(TD_F078.json, '$.id') as id,</v>
      </c>
      <c r="CH17" t="str">
        <f>CONCATENATE("    get_json_object(",CH$3,".json, '$.",'Data Catalogue'!$B$10,"') as ",'Data Catalogue'!$B$10,",")</f>
        <v xml:space="preserve">    get_json_object(TD_F079.json, '$.id') as id,</v>
      </c>
      <c r="CI17" t="str">
        <f>CONCATENATE("    get_json_object(",CI$3,".json, '$.",'Data Catalogue'!$B$10,"') as ",'Data Catalogue'!$B$10,",")</f>
        <v xml:space="preserve">    get_json_object(TD_F080.json, '$.id') as id,</v>
      </c>
      <c r="CJ17" t="str">
        <f>CONCATENATE("    get_json_object(",CJ$3,".json, '$.",'Data Catalogue'!$B$10,"') as ",'Data Catalogue'!$B$10,",")</f>
        <v xml:space="preserve">    get_json_object(Bank_F081.json, '$.id') as id,</v>
      </c>
      <c r="CK17" t="str">
        <f>CONCATENATE("    get_json_object(",CK$3,".json, '$.",'Data Catalogue'!$B$10,"') as ",'Data Catalogue'!$B$10,",")</f>
        <v xml:space="preserve">    get_json_object(RBC_F082.json, '$.id') as id,</v>
      </c>
      <c r="CL17" t="str">
        <f>CONCATENATE("    get_json_object(",CL$3,".json, '$.",'Data Catalogue'!$B$10,"') as ",'Data Catalogue'!$B$10,",")</f>
        <v xml:space="preserve">    get_json_object(TD_F083.json, '$.id') as id,</v>
      </c>
      <c r="CM17" t="str">
        <f>CONCATENATE("    get_json_object(",CM$3,".json, '$.",'Data Catalogue'!$B$10,"') as ",'Data Catalogue'!$B$10,",")</f>
        <v xml:space="preserve">    get_json_object(Bank_F084.json, '$.id') as id,</v>
      </c>
      <c r="CN17" t="str">
        <f>CONCATENATE("    get_json_object(",CN$3,".json, '$.",'Data Catalogue'!$B$10,"') as ",'Data Catalogue'!$B$10,",")</f>
        <v xml:space="preserve">    get_json_object(Bank_F085.json, '$.id') as id,</v>
      </c>
      <c r="CO17" t="str">
        <f>CONCATENATE("    get_json_object(",CO$3,".json, '$.",'Data Catalogue'!$B$10,"') as ",'Data Catalogue'!$B$10,",")</f>
        <v xml:space="preserve">    get_json_object(PCF_F086.json, '$.id') as id,</v>
      </c>
      <c r="CP17" t="str">
        <f>CONCATENATE("    get_json_object(",CP$3,".json, '$.",'Data Catalogue'!$B$10,"') as ",'Data Catalogue'!$B$10,",")</f>
        <v xml:space="preserve">    get_json_object(TD_F087.json, '$.id') as id,</v>
      </c>
      <c r="CQ17" t="str">
        <f>CONCATENATE("    get_json_object(",CQ$3,".json, '$.",'Data Catalogue'!$B$10,"') as ",'Data Catalogue'!$B$10,",")</f>
        <v xml:space="preserve">    get_json_object(RBC_F088.json, '$.id') as id,</v>
      </c>
      <c r="CR17" t="str">
        <f>CONCATENATE("    get_json_object(",CR$3,".json, '$.",'Data Catalogue'!$B$10,"') as ",'Data Catalogue'!$B$10,",")</f>
        <v xml:space="preserve">    get_json_object(Tang_F089.json, '$.id') as id,</v>
      </c>
      <c r="CS17" t="str">
        <f>CONCATENATE("    get_json_object(",CS$3,".json, '$.",'Data Catalogue'!$B$10,"') as ",'Data Catalogue'!$B$10,",")</f>
        <v xml:space="preserve">    get_json_object(TD_F090.json, '$.id') as id,</v>
      </c>
      <c r="CT17" t="str">
        <f>CONCATENATE("    get_json_object(",CT$3,".json, '$.",'Data Catalogue'!$B$10,"') as ",'Data Catalogue'!$B$10,",")</f>
        <v xml:space="preserve">    get_json_object(CIBC_F091.json, '$.id') as id,</v>
      </c>
      <c r="CU17" t="str">
        <f>CONCATENATE("    get_json_object(",CU$3,".json, '$.",'Data Catalogue'!$B$10,"') as ",'Data Catalogue'!$B$10,",")</f>
        <v xml:space="preserve">    get_json_object(Scot_F092.json, '$.id') as id,</v>
      </c>
      <c r="CV17" t="str">
        <f>CONCATENATE("    get_json_object(",CV$3,".json, '$.",'Data Catalogue'!$B$10,"') as ",'Data Catalogue'!$B$10,",")</f>
        <v xml:space="preserve">    get_json_object(BMO_F093.json, '$.id') as id,</v>
      </c>
      <c r="CW17" t="str">
        <f>CONCATENATE("    get_json_object(",CW$3,".json, '$.",'Data Catalogue'!$B$10,"') as ",'Data Catalogue'!$B$10,",")</f>
        <v xml:space="preserve">    get_json_object(TD_F094.json, '$.id') as id,</v>
      </c>
      <c r="CX17" t="str">
        <f>CONCATENATE("    get_json_object(",CX$3,".json, '$.",'Data Catalogue'!$B$10,"') as ",'Data Catalogue'!$B$10,",")</f>
        <v xml:space="preserve">    get_json_object(Bank_F095.json, '$.id') as id,</v>
      </c>
      <c r="CY17" t="str">
        <f>CONCATENATE("    get_json_object(",CY$3,".json, '$.",'Data Catalogue'!$B$10,"') as ",'Data Catalogue'!$B$10,",")</f>
        <v xml:space="preserve">    get_json_object(Bank_F096.json, '$.id') as id,</v>
      </c>
      <c r="CZ17" t="str">
        <f>CONCATENATE("    get_json_object(",CZ$3,".json, '$.",'Data Catalogue'!$B$10,"') as ",'Data Catalogue'!$B$10,",")</f>
        <v xml:space="preserve">    get_json_object(Bank_F097.json, '$.id') as id,</v>
      </c>
      <c r="DA17" t="str">
        <f>CONCATENATE("    get_json_object(",DA$3,".json, '$.",'Data Catalogue'!$B$10,"') as ",'Data Catalogue'!$B$10,",")</f>
        <v xml:space="preserve">    get_json_object(RBC_F098.json, '$.id') as id,</v>
      </c>
      <c r="DB17" t="str">
        <f>CONCATENATE("    get_json_object(",DB$3,".json, '$.",'Data Catalogue'!$B$10,"') as ",'Data Catalogue'!$B$10,",")</f>
        <v xml:space="preserve">    get_json_object(TD_F099.json, '$.id') as id,</v>
      </c>
      <c r="DC17" t="str">
        <f>CONCATENATE("    get_json_object(",DC$3,".json, '$.",'Data Catalogue'!$B$10,"') as ",'Data Catalogue'!$B$10,",")</f>
        <v xml:space="preserve">    get_json_object(Bank_F100.json, '$.id') as id,</v>
      </c>
      <c r="DD17" t="str">
        <f>CONCATENATE("    get_json_object(",DD$3,".json, '$.",'Data Catalogue'!$B$10,"') as ",'Data Catalogue'!$B$10,",")</f>
        <v xml:space="preserve">    get_json_object(Bank_F101.json, '$.id') as id,</v>
      </c>
      <c r="DE17" t="str">
        <f>CONCATENATE("    get_json_object(",DE$3,".json, '$.",'Data Catalogue'!$B$10,"') as ",'Data Catalogue'!$B$10,",")</f>
        <v xml:space="preserve">    get_json_object(PCF_F102.json, '$.id') as id,</v>
      </c>
      <c r="DF17" t="str">
        <f>CONCATENATE("    get_json_object(",DF$3,".json, '$.",'Data Catalogue'!$B$10,"') as ",'Data Catalogue'!$B$10,",")</f>
        <v xml:space="preserve">    get_json_object(TD_F103.json, '$.id') as id,</v>
      </c>
      <c r="DG17" t="str">
        <f>CONCATENATE("    get_json_object(",DG$3,".json, '$.",'Data Catalogue'!$B$10,"') as ",'Data Catalogue'!$B$10,",")</f>
        <v xml:space="preserve">    get_json_object(RBC_F104.json, '$.id') as id,</v>
      </c>
      <c r="DH17" t="str">
        <f>CONCATENATE("    get_json_object(",DH$3,".json, '$.",'Data Catalogue'!$B$10,"') as ",'Data Catalogue'!$B$10,",")</f>
        <v xml:space="preserve">    get_json_object(Tang_F105.json, '$.id') as id,</v>
      </c>
      <c r="DI17" t="str">
        <f>CONCATENATE("    get_json_object(",DI$3,".json, '$.",'Data Catalogue'!$B$10,"') as ",'Data Catalogue'!$B$10,",")</f>
        <v xml:space="preserve">    get_json_object(TD_F106.json, '$.id') as id,</v>
      </c>
      <c r="DJ17" t="str">
        <f>CONCATENATE("    get_json_object(",DJ$3,".json, '$.",'Data Catalogue'!$B$10,"') as ",'Data Catalogue'!$B$10,",")</f>
        <v xml:space="preserve">    get_json_object(CIBC_F107.json, '$.id') as id,</v>
      </c>
      <c r="DK17" t="str">
        <f>CONCATENATE("    get_json_object(",DK$3,".json, '$.",'Data Catalogue'!$B$10,"') as ",'Data Catalogue'!$B$10,",")</f>
        <v xml:space="preserve">    get_json_object(Scot_F108.json, '$.id') as id,</v>
      </c>
      <c r="DL17" t="str">
        <f>CONCATENATE("    get_json_object(",DL$3,".json, '$.",'Data Catalogue'!$B$10,"') as ",'Data Catalogue'!$B$10,",")</f>
        <v xml:space="preserve">    get_json_object(BMO_F109.json, '$.id') as id,</v>
      </c>
      <c r="DM17" t="str">
        <f>CONCATENATE("    get_json_object(",DM$3,".json, '$.",'Data Catalogue'!$B$10,"') as ",'Data Catalogue'!$B$10,",")</f>
        <v xml:space="preserve">    get_json_object(TD_F110.json, '$.id') as id,</v>
      </c>
      <c r="DN17" t="str">
        <f>CONCATENATE("    get_json_object(",DN$3,".json, '$.",'Data Catalogue'!$B$10,"') as ",'Data Catalogue'!$B$10,",")</f>
        <v xml:space="preserve">    get_json_object(Bank_F111.json, '$.id') as id,</v>
      </c>
      <c r="DO17" t="str">
        <f>CONCATENATE("    get_json_object(",DO$3,".json, '$.",'Data Catalogue'!$B$10,"') as ",'Data Catalogue'!$B$10,",")</f>
        <v xml:space="preserve">    get_json_object(Bank_F112.json, '$.id') as id,</v>
      </c>
      <c r="DP17" t="str">
        <f>CONCATENATE("    get_json_object(",DP$3,".json, '$.",'Data Catalogue'!$B$10,"') as ",'Data Catalogue'!$B$10,",")</f>
        <v xml:space="preserve">    get_json_object(Bank_F113.json, '$.id') as id,</v>
      </c>
      <c r="DQ17" t="str">
        <f>CONCATENATE("    get_json_object(",DQ$3,".json, '$.",'Data Catalogue'!$B$10,"') as ",'Data Catalogue'!$B$10,",")</f>
        <v xml:space="preserve">    get_json_object(RBC_F114.json, '$.id') as id,</v>
      </c>
      <c r="DR17" t="str">
        <f>CONCATENATE("    get_json_object(",DR$3,".json, '$.",'Data Catalogue'!$B$10,"') as ",'Data Catalogue'!$B$10,",")</f>
        <v xml:space="preserve">    get_json_object(TD_F115.json, '$.id') as id,</v>
      </c>
      <c r="DS17" t="str">
        <f>CONCATENATE("    get_json_object(",DS$3,".json, '$.",'Data Catalogue'!$B$10,"') as ",'Data Catalogue'!$B$10,",")</f>
        <v xml:space="preserve">    get_json_object(Bank_F116.json, '$.id') as id,</v>
      </c>
      <c r="DT17" t="str">
        <f>CONCATENATE("    get_json_object(",DT$3,".json, '$.",'Data Catalogue'!$B$10,"') as ",'Data Catalogue'!$B$10,",")</f>
        <v xml:space="preserve">    get_json_object(Bank_F117.json, '$.id') as id,</v>
      </c>
      <c r="DU17" t="str">
        <f>CONCATENATE("    get_json_object(",DU$3,".json, '$.",'Data Catalogue'!$B$10,"') as ",'Data Catalogue'!$B$10,",")</f>
        <v xml:space="preserve">    get_json_object(PCF_F118.json, '$.id') as id,</v>
      </c>
      <c r="DV17" t="str">
        <f>CONCATENATE("    get_json_object(",DV$3,".json, '$.",'Data Catalogue'!$B$10,"') as ",'Data Catalogue'!$B$10,",")</f>
        <v xml:space="preserve">    get_json_object(TD_F119.json, '$.id') as id,</v>
      </c>
      <c r="DW17" t="str">
        <f>CONCATENATE("    get_json_object(",DW$3,".json, '$.",'Data Catalogue'!$B$10,"') as ",'Data Catalogue'!$B$10,",")</f>
        <v xml:space="preserve">    get_json_object(RBC_F120.json, '$.id') as id,</v>
      </c>
      <c r="DX17" t="str">
        <f>CONCATENATE("    get_json_object(",DX$3,".json, '$.",'Data Catalogue'!$B$10,"') as ",'Data Catalogue'!$B$10,",")</f>
        <v xml:space="preserve">    get_json_object(Tang_F121.json, '$.id') as id,</v>
      </c>
      <c r="DY17" t="str">
        <f>CONCATENATE("    get_json_object(",DY$3,".json, '$.",'Data Catalogue'!$B$10,"') as ",'Data Catalogue'!$B$10,",")</f>
        <v xml:space="preserve">    get_json_object(TD_F122.json, '$.id') as id,</v>
      </c>
      <c r="DZ17" t="str">
        <f>CONCATENATE("    get_json_object(",DZ$3,".json, '$.",'Data Catalogue'!$B$10,"') as ",'Data Catalogue'!$B$10,",")</f>
        <v xml:space="preserve">    get_json_object(CIBC_F123.json, '$.id') as id,</v>
      </c>
      <c r="EA17" t="str">
        <f>CONCATENATE("    get_json_object(",EA$3,".json, '$.",'Data Catalogue'!$B$10,"') as ",'Data Catalogue'!$B$10,",")</f>
        <v xml:space="preserve">    get_json_object(Scot_F124.json, '$.id') as id,</v>
      </c>
      <c r="EB17" t="str">
        <f>CONCATENATE("    get_json_object(",EB$3,".json, '$.",'Data Catalogue'!$B$10,"') as ",'Data Catalogue'!$B$10,",")</f>
        <v xml:space="preserve">    get_json_object(BMO_F125.json, '$.id') as id,</v>
      </c>
      <c r="EC17" t="str">
        <f>CONCATENATE("    get_json_object(",EC$3,".json, '$.",'Data Catalogue'!$B$10,"') as ",'Data Catalogue'!$B$10,",")</f>
        <v xml:space="preserve">    get_json_object(TD_F126.json, '$.id') as id,</v>
      </c>
      <c r="ED17" t="str">
        <f>CONCATENATE("    get_json_object(",ED$3,".json, '$.",'Data Catalogue'!$B$10,"') as ",'Data Catalogue'!$B$10,",")</f>
        <v xml:space="preserve">    get_json_object(Bank_F127.json, '$.id') as id,</v>
      </c>
      <c r="EE17" t="str">
        <f>CONCATENATE("    get_json_object(",EE$3,".json, '$.",'Data Catalogue'!$B$10,"') as ",'Data Catalogue'!$B$10,",")</f>
        <v xml:space="preserve">    get_json_object(Bank_F128.json, '$.id') as id,</v>
      </c>
      <c r="EF17" t="e">
        <f>CONCATENATE("    get_json_object(",EF$3,".json, '$.",'Data Catalogue'!$B$10,"') as ",'Data Catalogue'!$B$10,",")</f>
        <v>#N/A</v>
      </c>
    </row>
    <row r="18" spans="1:136" x14ac:dyDescent="0.2">
      <c r="A18" t="str">
        <f>'Files Inventory'!B19</f>
        <v>BMO-2-14-16.txt</v>
      </c>
      <c r="B18" t="str">
        <f>VLOOKUP(A18,'Files Inventory'!B:D,3,FALSE)</f>
        <v>BMO_F017</v>
      </c>
      <c r="C18" t="str">
        <f>VLOOKUP(A18,'Files Inventory'!B:E,4,FALSE)</f>
        <v>BMO</v>
      </c>
      <c r="D18" t="str">
        <f t="shared" si="10"/>
        <v>BMO_F017_table</v>
      </c>
      <c r="E18" t="str">
        <f t="shared" si="11"/>
        <v>BMO_F017_wc</v>
      </c>
      <c r="F18" t="str">
        <f t="shared" si="2"/>
        <v>BMO</v>
      </c>
      <c r="H18" t="str">
        <f>CONCATENATE("    get_json_object(",H$3,".json, '$.",'Data Catalogue'!$B$11,"') as ",'Data Catalogue'!$B$11,",")</f>
        <v xml:space="preserve">    get_json_object(Bank_F001.json, '$.favorite_count') as favorite_count,</v>
      </c>
      <c r="I18" t="str">
        <f>CONCATENATE("    get_json_object(",I$3,".json, '$.",'Data Catalogue'!$B$11,"') as ",'Data Catalogue'!$B$11,",")</f>
        <v xml:space="preserve">    get_json_object(Bank_F002.json, '$.favorite_count') as favorite_count,</v>
      </c>
      <c r="J18" t="str">
        <f>CONCATENATE("    get_json_object(",J$3,".json, '$.",'Data Catalogue'!$B$11,"') as ",'Data Catalogue'!$B$11,",")</f>
        <v xml:space="preserve">    get_json_object(Bank_F003.json, '$.favorite_count') as favorite_count,</v>
      </c>
      <c r="K18" t="str">
        <f>CONCATENATE("    get_json_object(",K$3,".json, '$.",'Data Catalogue'!$B$11,"') as ",'Data Catalogue'!$B$11,",")</f>
        <v xml:space="preserve">    get_json_object(Bank_F004.json, '$.favorite_count') as favorite_count,</v>
      </c>
      <c r="L18" t="str">
        <f>CONCATENATE("    get_json_object(",L$3,".json, '$.",'Data Catalogue'!$B$11,"') as ",'Data Catalogue'!$B$11,",")</f>
        <v xml:space="preserve">    get_json_object(Bank_F005.json, '$.favorite_count') as favorite_count,</v>
      </c>
      <c r="M18" t="str">
        <f>CONCATENATE("    get_json_object(",M$3,".json, '$.",'Data Catalogue'!$B$11,"') as ",'Data Catalogue'!$B$11,",")</f>
        <v xml:space="preserve">    get_json_object(Bank_F006.json, '$.favorite_count') as favorite_count,</v>
      </c>
      <c r="N18" t="str">
        <f>CONCATENATE("    get_json_object(",N$3,".json, '$.",'Data Catalogue'!$B$11,"') as ",'Data Catalogue'!$B$11,",")</f>
        <v xml:space="preserve">    get_json_object(Bank_F007.json, '$.favorite_count') as favorite_count,</v>
      </c>
      <c r="O18" t="str">
        <f>CONCATENATE("    get_json_object(",O$3,".json, '$.",'Data Catalogue'!$B$11,"') as ",'Data Catalogue'!$B$11,",")</f>
        <v xml:space="preserve">    get_json_object(Bank_F008.json, '$.favorite_count') as favorite_count,</v>
      </c>
      <c r="P18" t="str">
        <f>CONCATENATE("    get_json_object(",P$3,".json, '$.",'Data Catalogue'!$B$11,"') as ",'Data Catalogue'!$B$11,",")</f>
        <v xml:space="preserve">    get_json_object(Bank_F009.json, '$.favorite_count') as favorite_count,</v>
      </c>
      <c r="Q18" t="str">
        <f>CONCATENATE("    get_json_object(",Q$3,".json, '$.",'Data Catalogue'!$B$11,"') as ",'Data Catalogue'!$B$11,",")</f>
        <v xml:space="preserve">    get_json_object(Bank_F010.json, '$.favorite_count') as favorite_count,</v>
      </c>
      <c r="R18" t="str">
        <f>CONCATENATE("    get_json_object(",R$3,".json, '$.",'Data Catalogue'!$B$11,"') as ",'Data Catalogue'!$B$11,",")</f>
        <v xml:space="preserve">    get_json_object(Bank_F011.json, '$.favorite_count') as favorite_count,</v>
      </c>
      <c r="S18" t="str">
        <f>CONCATENATE("    get_json_object(",S$3,".json, '$.",'Data Catalogue'!$B$11,"') as ",'Data Catalogue'!$B$11,",")</f>
        <v xml:space="preserve">    get_json_object(Bank_F012.json, '$.favorite_count') as favorite_count,</v>
      </c>
      <c r="T18" t="str">
        <f>CONCATENATE("    get_json_object(",T$3,".json, '$.",'Data Catalogue'!$B$11,"') as ",'Data Catalogue'!$B$11,",")</f>
        <v xml:space="preserve">    get_json_object(Bank_F013.json, '$.favorite_count') as favorite_count,</v>
      </c>
      <c r="U18" t="str">
        <f>CONCATENATE("    get_json_object(",U$3,".json, '$.",'Data Catalogue'!$B$11,"') as ",'Data Catalogue'!$B$11,",")</f>
        <v xml:space="preserve">    get_json_object(Bank_F014.json, '$.favorite_count') as favorite_count,</v>
      </c>
      <c r="V18" t="str">
        <f>CONCATENATE("    get_json_object(",V$3,".json, '$.",'Data Catalogue'!$B$11,"') as ",'Data Catalogue'!$B$11,",")</f>
        <v xml:space="preserve">    get_json_object(Bank_F015.json, '$.favorite_count') as favorite_count,</v>
      </c>
      <c r="W18" t="str">
        <f>CONCATENATE("    get_json_object(",W$3,".json, '$.",'Data Catalogue'!$B$11,"') as ",'Data Catalogue'!$B$11,",")</f>
        <v xml:space="preserve">    get_json_object(BMO_F016.json, '$.favorite_count') as favorite_count,</v>
      </c>
      <c r="X18" t="str">
        <f>CONCATENATE("    get_json_object(",X$3,".json, '$.",'Data Catalogue'!$B$11,"') as ",'Data Catalogue'!$B$11,",")</f>
        <v xml:space="preserve">    get_json_object(BMO_F017.json, '$.favorite_count') as favorite_count,</v>
      </c>
      <c r="Y18" t="str">
        <f>CONCATENATE("    get_json_object(",Y$3,".json, '$.",'Data Catalogue'!$B$11,"') as ",'Data Catalogue'!$B$11,",")</f>
        <v xml:space="preserve">    get_json_object(BMO_F018.json, '$.favorite_count') as favorite_count,</v>
      </c>
      <c r="Z18" t="str">
        <f>CONCATENATE("    get_json_object(",Z$3,".json, '$.",'Data Catalogue'!$B$11,"') as ",'Data Catalogue'!$B$11,",")</f>
        <v xml:space="preserve">    get_json_object(CIBC_F019.json, '$.favorite_count') as favorite_count,</v>
      </c>
      <c r="AA18" t="str">
        <f>CONCATENATE("    get_json_object(",AA$3,".json, '$.",'Data Catalogue'!$B$11,"') as ",'Data Catalogue'!$B$11,",")</f>
        <v xml:space="preserve">    get_json_object(CIBC_F020.json, '$.favorite_count') as favorite_count,</v>
      </c>
      <c r="AB18" t="str">
        <f>CONCATENATE("    get_json_object(",AB$3,".json, '$.",'Data Catalogue'!$B$11,"') as ",'Data Catalogue'!$B$11,",")</f>
        <v xml:space="preserve">    get_json_object(CIBC_F021.json, '$.favorite_count') as favorite_count,</v>
      </c>
      <c r="AC18" t="str">
        <f>CONCATENATE("    get_json_object(",AC$3,".json, '$.",'Data Catalogue'!$B$11,"') as ",'Data Catalogue'!$B$11,",")</f>
        <v xml:space="preserve">    get_json_object(PCF_F022.json, '$.favorite_count') as favorite_count,</v>
      </c>
      <c r="AD18" t="str">
        <f>CONCATENATE("    get_json_object(",AD$3,".json, '$.",'Data Catalogue'!$B$11,"') as ",'Data Catalogue'!$B$11,",")</f>
        <v xml:space="preserve">    get_json_object(PCF_F023.json, '$.favorite_count') as favorite_count,</v>
      </c>
      <c r="AE18" t="str">
        <f>CONCATENATE("    get_json_object(",AE$3,".json, '$.",'Data Catalogue'!$B$11,"') as ",'Data Catalogue'!$B$11,",")</f>
        <v xml:space="preserve">    get_json_object(PCF_F024.json, '$.favorite_count') as favorite_count,</v>
      </c>
      <c r="AF18" t="str">
        <f>CONCATENATE("    get_json_object(",AF$3,".json, '$.",'Data Catalogue'!$B$11,"') as ",'Data Catalogue'!$B$11,",")</f>
        <v xml:space="preserve">    get_json_object(RBC_F025.json, '$.favorite_count') as favorite_count,</v>
      </c>
      <c r="AG18" t="str">
        <f>CONCATENATE("    get_json_object(",AG$3,".json, '$.",'Data Catalogue'!$B$11,"') as ",'Data Catalogue'!$B$11,",")</f>
        <v xml:space="preserve">    get_json_object(RBC_F026.json, '$.favorite_count') as favorite_count,</v>
      </c>
      <c r="AH18" t="str">
        <f>CONCATENATE("    get_json_object(",AH$3,".json, '$.",'Data Catalogue'!$B$11,"') as ",'Data Catalogue'!$B$11,",")</f>
        <v xml:space="preserve">    get_json_object(RBC_F027.json, '$.favorite_count') as favorite_count,</v>
      </c>
      <c r="AI18" t="str">
        <f>CONCATENATE("    get_json_object(",AI$3,".json, '$.",'Data Catalogue'!$B$11,"') as ",'Data Catalogue'!$B$11,",")</f>
        <v xml:space="preserve">    get_json_object(RBC_F028.json, '$.favorite_count') as favorite_count,</v>
      </c>
      <c r="AJ18" t="str">
        <f>CONCATENATE("    get_json_object(",AJ$3,".json, '$.",'Data Catalogue'!$B$11,"') as ",'Data Catalogue'!$B$11,",")</f>
        <v xml:space="preserve">    get_json_object(RBC_F029.json, '$.favorite_count') as favorite_count,</v>
      </c>
      <c r="AK18" t="str">
        <f>CONCATENATE("    get_json_object(",AK$3,".json, '$.",'Data Catalogue'!$B$11,"') as ",'Data Catalogue'!$B$11,",")</f>
        <v xml:space="preserve">    get_json_object(RBC_F030.json, '$.favorite_count') as favorite_count,</v>
      </c>
      <c r="AL18" t="str">
        <f>CONCATENATE("    get_json_object(",AL$3,".json, '$.",'Data Catalogue'!$B$11,"') as ",'Data Catalogue'!$B$11,",")</f>
        <v xml:space="preserve">    get_json_object(Scot_F031.json, '$.favorite_count') as favorite_count,</v>
      </c>
      <c r="AM18" t="str">
        <f>CONCATENATE("    get_json_object(",AM$3,".json, '$.",'Data Catalogue'!$B$11,"') as ",'Data Catalogue'!$B$11,",")</f>
        <v xml:space="preserve">    get_json_object(Scot_F032.json, '$.favorite_count') as favorite_count,</v>
      </c>
      <c r="AN18" t="str">
        <f>CONCATENATE("    get_json_object(",AN$3,".json, '$.",'Data Catalogue'!$B$11,"') as ",'Data Catalogue'!$B$11,",")</f>
        <v xml:space="preserve">    get_json_object(Scot_F033.json, '$.favorite_count') as favorite_count,</v>
      </c>
      <c r="AO18" t="str">
        <f>CONCATENATE("    get_json_object(",AO$3,".json, '$.",'Data Catalogue'!$B$11,"') as ",'Data Catalogue'!$B$11,",")</f>
        <v xml:space="preserve">    get_json_object(Tang_F034.json, '$.favorite_count') as favorite_count,</v>
      </c>
      <c r="AP18" t="str">
        <f>CONCATENATE("    get_json_object(",AP$3,".json, '$.",'Data Catalogue'!$B$11,"') as ",'Data Catalogue'!$B$11,",")</f>
        <v xml:space="preserve">    get_json_object(Tang_F035.json, '$.favorite_count') as favorite_count,</v>
      </c>
      <c r="AQ18" t="str">
        <f>CONCATENATE("    get_json_object(",AQ$3,".json, '$.",'Data Catalogue'!$B$11,"') as ",'Data Catalogue'!$B$11,",")</f>
        <v xml:space="preserve">    get_json_object(Tang_F036.json, '$.favorite_count') as favorite_count,</v>
      </c>
      <c r="AR18" t="str">
        <f>CONCATENATE("    get_json_object(",AR$3,".json, '$.",'Data Catalogue'!$B$11,"') as ",'Data Catalogue'!$B$11,",")</f>
        <v xml:space="preserve">    get_json_object(TD_F037.json, '$.favorite_count') as favorite_count,</v>
      </c>
      <c r="AS18" t="str">
        <f>CONCATENATE("    get_json_object(",AS$3,".json, '$.",'Data Catalogue'!$B$11,"') as ",'Data Catalogue'!$B$11,",")</f>
        <v xml:space="preserve">    get_json_object(TD_F038.json, '$.favorite_count') as favorite_count,</v>
      </c>
      <c r="AT18" t="str">
        <f>CONCATENATE("    get_json_object(",AT$3,".json, '$.",'Data Catalogue'!$B$11,"') as ",'Data Catalogue'!$B$11,",")</f>
        <v xml:space="preserve">    get_json_object(TD_F039.json, '$.favorite_count') as favorite_count,</v>
      </c>
      <c r="AU18" t="str">
        <f>CONCATENATE("    get_json_object(",AU$3,".json, '$.",'Data Catalogue'!$B$11,"') as ",'Data Catalogue'!$B$11,",")</f>
        <v xml:space="preserve">    get_json_object(TD_F040.json, '$.favorite_count') as favorite_count,</v>
      </c>
      <c r="AV18" t="str">
        <f>CONCATENATE("    get_json_object(",AV$3,".json, '$.",'Data Catalogue'!$B$11,"') as ",'Data Catalogue'!$B$11,",")</f>
        <v xml:space="preserve">    get_json_object(TD_F041.json, '$.favorite_count') as favorite_count,</v>
      </c>
      <c r="AW18" t="str">
        <f>CONCATENATE("    get_json_object(",AW$3,".json, '$.",'Data Catalogue'!$B$11,"') as ",'Data Catalogue'!$B$11,",")</f>
        <v xml:space="preserve">    get_json_object(TD_F042.json, '$.favorite_count') as favorite_count,</v>
      </c>
      <c r="AX18" t="str">
        <f>CONCATENATE("    get_json_object(",AX$3,".json, '$.",'Data Catalogue'!$B$11,"') as ",'Data Catalogue'!$B$11,",")</f>
        <v xml:space="preserve">    get_json_object(TD_F043.json, '$.favorite_count') as favorite_count,</v>
      </c>
      <c r="AY18" t="str">
        <f>CONCATENATE("    get_json_object(",AY$3,".json, '$.",'Data Catalogue'!$B$11,"') as ",'Data Catalogue'!$B$11,",")</f>
        <v xml:space="preserve">    get_json_object(TD_F044.json, '$.favorite_count') as favorite_count,</v>
      </c>
      <c r="AZ18" t="str">
        <f>CONCATENATE("    get_json_object(",AZ$3,".json, '$.",'Data Catalogue'!$B$11,"') as ",'Data Catalogue'!$B$11,",")</f>
        <v xml:space="preserve">    get_json_object(TD_F045.json, '$.favorite_count') as favorite_count,</v>
      </c>
      <c r="BA18" t="str">
        <f>CONCATENATE("    get_json_object(",BA$3,".json, '$.",'Data Catalogue'!$B$11,"') as ",'Data Catalogue'!$B$11,",")</f>
        <v xml:space="preserve">    get_json_object(TD_F046.json, '$.favorite_count') as favorite_count,</v>
      </c>
      <c r="BB18" t="str">
        <f>CONCATENATE("    get_json_object(",BB$3,".json, '$.",'Data Catalogue'!$B$11,"') as ",'Data Catalogue'!$B$11,",")</f>
        <v xml:space="preserve">    get_json_object(TD_F047.json, '$.favorite_count') as favorite_count,</v>
      </c>
      <c r="BC18" t="str">
        <f>CONCATENATE("    get_json_object(",BC$3,".json, '$.",'Data Catalogue'!$B$11,"') as ",'Data Catalogue'!$B$11,",")</f>
        <v xml:space="preserve">    get_json_object(TD_F048.json, '$.favorite_count') as favorite_count,</v>
      </c>
      <c r="BD18" t="str">
        <f>CONCATENATE("    get_json_object(",BD$3,".json, '$.",'Data Catalogue'!$B$11,"') as ",'Data Catalogue'!$B$11,",")</f>
        <v xml:space="preserve">    get_json_object(Bank_F049.json, '$.favorite_count') as favorite_count,</v>
      </c>
      <c r="BE18" t="str">
        <f>CONCATENATE("    get_json_object(",BE$3,".json, '$.",'Data Catalogue'!$B$11,"') as ",'Data Catalogue'!$B$11,",")</f>
        <v xml:space="preserve">    get_json_object(Bank_F050.json, '$.favorite_count') as favorite_count,</v>
      </c>
      <c r="BF18" t="str">
        <f>CONCATENATE("    get_json_object(",BF$3,".json, '$.",'Data Catalogue'!$B$11,"') as ",'Data Catalogue'!$B$11,",")</f>
        <v xml:space="preserve">    get_json_object(Bank_F051.json, '$.favorite_count') as favorite_count,</v>
      </c>
      <c r="BG18" t="str">
        <f>CONCATENATE("    get_json_object(",BG$3,".json, '$.",'Data Catalogue'!$B$11,"') as ",'Data Catalogue'!$B$11,",")</f>
        <v xml:space="preserve">    get_json_object(Bank_F052.json, '$.favorite_count') as favorite_count,</v>
      </c>
      <c r="BH18" t="str">
        <f>CONCATENATE("    get_json_object(",BH$3,".json, '$.",'Data Catalogue'!$B$11,"') as ",'Data Catalogue'!$B$11,",")</f>
        <v xml:space="preserve">    get_json_object(Bank_F053.json, '$.favorite_count') as favorite_count,</v>
      </c>
      <c r="BI18" t="str">
        <f>CONCATENATE("    get_json_object(",BI$3,".json, '$.",'Data Catalogue'!$B$11,"') as ",'Data Catalogue'!$B$11,",")</f>
        <v xml:space="preserve">    get_json_object(BMO_F054.json, '$.favorite_count') as favorite_count,</v>
      </c>
      <c r="BJ18" t="str">
        <f>CONCATENATE("    get_json_object(",BJ$3,".json, '$.",'Data Catalogue'!$B$11,"') as ",'Data Catalogue'!$B$11,",")</f>
        <v xml:space="preserve">    get_json_object(CIBC_F055.json, '$.favorite_count') as favorite_count,</v>
      </c>
      <c r="BK18" t="str">
        <f>CONCATENATE("    get_json_object(",BK$3,".json, '$.",'Data Catalogue'!$B$11,"') as ",'Data Catalogue'!$B$11,",")</f>
        <v xml:space="preserve">    get_json_object(PCF_F056.json, '$.favorite_count') as favorite_count,</v>
      </c>
      <c r="BL18" t="str">
        <f>CONCATENATE("    get_json_object(",BL$3,".json, '$.",'Data Catalogue'!$B$11,"') as ",'Data Catalogue'!$B$11,",")</f>
        <v xml:space="preserve">    get_json_object(RBC_F057.json, '$.favorite_count') as favorite_count,</v>
      </c>
      <c r="BM18" t="str">
        <f>CONCATENATE("    get_json_object(",BM$3,".json, '$.",'Data Catalogue'!$B$11,"') as ",'Data Catalogue'!$B$11,",")</f>
        <v xml:space="preserve">    get_json_object(RBC_F058.json, '$.favorite_count') as favorite_count,</v>
      </c>
      <c r="BN18" t="str">
        <f>CONCATENATE("    get_json_object(",BN$3,".json, '$.",'Data Catalogue'!$B$11,"') as ",'Data Catalogue'!$B$11,",")</f>
        <v xml:space="preserve">    get_json_object(Scot_F059.json, '$.favorite_count') as favorite_count,</v>
      </c>
      <c r="BO18" t="str">
        <f>CONCATENATE("    get_json_object(",BO$3,".json, '$.",'Data Catalogue'!$B$11,"') as ",'Data Catalogue'!$B$11,",")</f>
        <v xml:space="preserve">    get_json_object(Tang_F060.json, '$.favorite_count') as favorite_count,</v>
      </c>
      <c r="BP18" t="str">
        <f>CONCATENATE("    get_json_object(",BP$3,".json, '$.",'Data Catalogue'!$B$11,"') as ",'Data Catalogue'!$B$11,",")</f>
        <v xml:space="preserve">    get_json_object(TD_F061.json, '$.favorite_count') as favorite_count,</v>
      </c>
      <c r="BQ18" t="str">
        <f>CONCATENATE("    get_json_object(",BQ$3,".json, '$.",'Data Catalogue'!$B$11,"') as ",'Data Catalogue'!$B$11,",")</f>
        <v xml:space="preserve">    get_json_object(TD_F062.json, '$.favorite_count') as favorite_count,</v>
      </c>
      <c r="BR18" t="str">
        <f>CONCATENATE("    get_json_object(",BR$3,".json, '$.",'Data Catalogue'!$B$11,"') as ",'Data Catalogue'!$B$11,",")</f>
        <v xml:space="preserve">    get_json_object(TD_F063.json, '$.favorite_count') as favorite_count,</v>
      </c>
      <c r="BS18" t="str">
        <f>CONCATENATE("    get_json_object(",BS$3,".json, '$.",'Data Catalogue'!$B$11,"') as ",'Data Catalogue'!$B$11,",")</f>
        <v xml:space="preserve">    get_json_object(TD_F064.json, '$.favorite_count') as favorite_count,</v>
      </c>
      <c r="BT18" t="str">
        <f>CONCATENATE("    get_json_object(",BT$3,".json, '$.",'Data Catalogue'!$B$11,"') as ",'Data Catalogue'!$B$11,",")</f>
        <v xml:space="preserve">    get_json_object(Bank_F065.json, '$.favorite_count') as favorite_count,</v>
      </c>
      <c r="BU18" t="str">
        <f>CONCATENATE("    get_json_object(",BU$3,".json, '$.",'Data Catalogue'!$B$11,"') as ",'Data Catalogue'!$B$11,",")</f>
        <v xml:space="preserve">    get_json_object(Bank_F066.json, '$.favorite_count') as favorite_count,</v>
      </c>
      <c r="BV18" t="str">
        <f>CONCATENATE("    get_json_object(",BV$3,".json, '$.",'Data Catalogue'!$B$11,"') as ",'Data Catalogue'!$B$11,",")</f>
        <v xml:space="preserve">    get_json_object(Bank_F067.json, '$.favorite_count') as favorite_count,</v>
      </c>
      <c r="BW18" t="str">
        <f>CONCATENATE("    get_json_object(",BW$3,".json, '$.",'Data Catalogue'!$B$11,"') as ",'Data Catalogue'!$B$11,",")</f>
        <v xml:space="preserve">    get_json_object(Bank_F068.json, '$.favorite_count') as favorite_count,</v>
      </c>
      <c r="BX18" t="str">
        <f>CONCATENATE("    get_json_object(",BX$3,".json, '$.",'Data Catalogue'!$B$11,"') as ",'Data Catalogue'!$B$11,",")</f>
        <v xml:space="preserve">    get_json_object(BMO_F069.json, '$.favorite_count') as favorite_count,</v>
      </c>
      <c r="BY18" t="str">
        <f>CONCATENATE("    get_json_object(",BY$3,".json, '$.",'Data Catalogue'!$B$11,"') as ",'Data Catalogue'!$B$11,",")</f>
        <v xml:space="preserve">    get_json_object(Bank_F070.json, '$.favorite_count') as favorite_count,</v>
      </c>
      <c r="BZ18" t="str">
        <f>CONCATENATE("    get_json_object(",BZ$3,".json, '$.",'Data Catalogue'!$B$11,"') as ",'Data Catalogue'!$B$11,",")</f>
        <v xml:space="preserve">    get_json_object(CIBC_F071.json, '$.favorite_count') as favorite_count,</v>
      </c>
      <c r="CA18" t="str">
        <f>CONCATENATE("    get_json_object(",CA$3,".json, '$.",'Data Catalogue'!$B$11,"') as ",'Data Catalogue'!$B$11,",")</f>
        <v xml:space="preserve">    get_json_object(PCF_F072.json, '$.favorite_count') as favorite_count,</v>
      </c>
      <c r="CB18" t="str">
        <f>CONCATENATE("    get_json_object(",CB$3,".json, '$.",'Data Catalogue'!$B$11,"') as ",'Data Catalogue'!$B$11,",")</f>
        <v xml:space="preserve">    get_json_object(RBC_F073.json, '$.favorite_count') as favorite_count,</v>
      </c>
      <c r="CC18" t="str">
        <f>CONCATENATE("    get_json_object(",CC$3,".json, '$.",'Data Catalogue'!$B$11,"') as ",'Data Catalogue'!$B$11,",")</f>
        <v xml:space="preserve">    get_json_object(RBC_F074.json, '$.favorite_count') as favorite_count,</v>
      </c>
      <c r="CD18" t="str">
        <f>CONCATENATE("    get_json_object(",CD$3,".json, '$.",'Data Catalogue'!$B$11,"') as ",'Data Catalogue'!$B$11,",")</f>
        <v xml:space="preserve">    get_json_object(Scot_F075.json, '$.favorite_count') as favorite_count,</v>
      </c>
      <c r="CE18" t="str">
        <f>CONCATENATE("    get_json_object(",CE$3,".json, '$.",'Data Catalogue'!$B$11,"') as ",'Data Catalogue'!$B$11,",")</f>
        <v xml:space="preserve">    get_json_object(Tang_F076.json, '$.favorite_count') as favorite_count,</v>
      </c>
      <c r="CF18" t="str">
        <f>CONCATENATE("    get_json_object(",CF$3,".json, '$.",'Data Catalogue'!$B$11,"') as ",'Data Catalogue'!$B$11,",")</f>
        <v xml:space="preserve">    get_json_object(TD_F077.json, '$.favorite_count') as favorite_count,</v>
      </c>
      <c r="CG18" t="str">
        <f>CONCATENATE("    get_json_object(",CG$3,".json, '$.",'Data Catalogue'!$B$11,"') as ",'Data Catalogue'!$B$11,",")</f>
        <v xml:space="preserve">    get_json_object(TD_F078.json, '$.favorite_count') as favorite_count,</v>
      </c>
      <c r="CH18" t="str">
        <f>CONCATENATE("    get_json_object(",CH$3,".json, '$.",'Data Catalogue'!$B$11,"') as ",'Data Catalogue'!$B$11,",")</f>
        <v xml:space="preserve">    get_json_object(TD_F079.json, '$.favorite_count') as favorite_count,</v>
      </c>
      <c r="CI18" t="str">
        <f>CONCATENATE("    get_json_object(",CI$3,".json, '$.",'Data Catalogue'!$B$11,"') as ",'Data Catalogue'!$B$11,",")</f>
        <v xml:space="preserve">    get_json_object(TD_F080.json, '$.favorite_count') as favorite_count,</v>
      </c>
      <c r="CJ18" t="str">
        <f>CONCATENATE("    get_json_object(",CJ$3,".json, '$.",'Data Catalogue'!$B$11,"') as ",'Data Catalogue'!$B$11,",")</f>
        <v xml:space="preserve">    get_json_object(Bank_F081.json, '$.favorite_count') as favorite_count,</v>
      </c>
      <c r="CK18" t="str">
        <f>CONCATENATE("    get_json_object(",CK$3,".json, '$.",'Data Catalogue'!$B$11,"') as ",'Data Catalogue'!$B$11,",")</f>
        <v xml:space="preserve">    get_json_object(RBC_F082.json, '$.favorite_count') as favorite_count,</v>
      </c>
      <c r="CL18" t="str">
        <f>CONCATENATE("    get_json_object(",CL$3,".json, '$.",'Data Catalogue'!$B$11,"') as ",'Data Catalogue'!$B$11,",")</f>
        <v xml:space="preserve">    get_json_object(TD_F083.json, '$.favorite_count') as favorite_count,</v>
      </c>
      <c r="CM18" t="str">
        <f>CONCATENATE("    get_json_object(",CM$3,".json, '$.",'Data Catalogue'!$B$11,"') as ",'Data Catalogue'!$B$11,",")</f>
        <v xml:space="preserve">    get_json_object(Bank_F084.json, '$.favorite_count') as favorite_count,</v>
      </c>
      <c r="CN18" t="str">
        <f>CONCATENATE("    get_json_object(",CN$3,".json, '$.",'Data Catalogue'!$B$11,"') as ",'Data Catalogue'!$B$11,",")</f>
        <v xml:space="preserve">    get_json_object(Bank_F085.json, '$.favorite_count') as favorite_count,</v>
      </c>
      <c r="CO18" t="str">
        <f>CONCATENATE("    get_json_object(",CO$3,".json, '$.",'Data Catalogue'!$B$11,"') as ",'Data Catalogue'!$B$11,",")</f>
        <v xml:space="preserve">    get_json_object(PCF_F086.json, '$.favorite_count') as favorite_count,</v>
      </c>
      <c r="CP18" t="str">
        <f>CONCATENATE("    get_json_object(",CP$3,".json, '$.",'Data Catalogue'!$B$11,"') as ",'Data Catalogue'!$B$11,",")</f>
        <v xml:space="preserve">    get_json_object(TD_F087.json, '$.favorite_count') as favorite_count,</v>
      </c>
      <c r="CQ18" t="str">
        <f>CONCATENATE("    get_json_object(",CQ$3,".json, '$.",'Data Catalogue'!$B$11,"') as ",'Data Catalogue'!$B$11,",")</f>
        <v xml:space="preserve">    get_json_object(RBC_F088.json, '$.favorite_count') as favorite_count,</v>
      </c>
      <c r="CR18" t="str">
        <f>CONCATENATE("    get_json_object(",CR$3,".json, '$.",'Data Catalogue'!$B$11,"') as ",'Data Catalogue'!$B$11,",")</f>
        <v xml:space="preserve">    get_json_object(Tang_F089.json, '$.favorite_count') as favorite_count,</v>
      </c>
      <c r="CS18" t="str">
        <f>CONCATENATE("    get_json_object(",CS$3,".json, '$.",'Data Catalogue'!$B$11,"') as ",'Data Catalogue'!$B$11,",")</f>
        <v xml:space="preserve">    get_json_object(TD_F090.json, '$.favorite_count') as favorite_count,</v>
      </c>
      <c r="CT18" t="str">
        <f>CONCATENATE("    get_json_object(",CT$3,".json, '$.",'Data Catalogue'!$B$11,"') as ",'Data Catalogue'!$B$11,",")</f>
        <v xml:space="preserve">    get_json_object(CIBC_F091.json, '$.favorite_count') as favorite_count,</v>
      </c>
      <c r="CU18" t="str">
        <f>CONCATENATE("    get_json_object(",CU$3,".json, '$.",'Data Catalogue'!$B$11,"') as ",'Data Catalogue'!$B$11,",")</f>
        <v xml:space="preserve">    get_json_object(Scot_F092.json, '$.favorite_count') as favorite_count,</v>
      </c>
      <c r="CV18" t="str">
        <f>CONCATENATE("    get_json_object(",CV$3,".json, '$.",'Data Catalogue'!$B$11,"') as ",'Data Catalogue'!$B$11,",")</f>
        <v xml:space="preserve">    get_json_object(BMO_F093.json, '$.favorite_count') as favorite_count,</v>
      </c>
      <c r="CW18" t="str">
        <f>CONCATENATE("    get_json_object(",CW$3,".json, '$.",'Data Catalogue'!$B$11,"') as ",'Data Catalogue'!$B$11,",")</f>
        <v xml:space="preserve">    get_json_object(TD_F094.json, '$.favorite_count') as favorite_count,</v>
      </c>
      <c r="CX18" t="str">
        <f>CONCATENATE("    get_json_object(",CX$3,".json, '$.",'Data Catalogue'!$B$11,"') as ",'Data Catalogue'!$B$11,",")</f>
        <v xml:space="preserve">    get_json_object(Bank_F095.json, '$.favorite_count') as favorite_count,</v>
      </c>
      <c r="CY18" t="str">
        <f>CONCATENATE("    get_json_object(",CY$3,".json, '$.",'Data Catalogue'!$B$11,"') as ",'Data Catalogue'!$B$11,",")</f>
        <v xml:space="preserve">    get_json_object(Bank_F096.json, '$.favorite_count') as favorite_count,</v>
      </c>
      <c r="CZ18" t="str">
        <f>CONCATENATE("    get_json_object(",CZ$3,".json, '$.",'Data Catalogue'!$B$11,"') as ",'Data Catalogue'!$B$11,",")</f>
        <v xml:space="preserve">    get_json_object(Bank_F097.json, '$.favorite_count') as favorite_count,</v>
      </c>
      <c r="DA18" t="str">
        <f>CONCATENATE("    get_json_object(",DA$3,".json, '$.",'Data Catalogue'!$B$11,"') as ",'Data Catalogue'!$B$11,",")</f>
        <v xml:space="preserve">    get_json_object(RBC_F098.json, '$.favorite_count') as favorite_count,</v>
      </c>
      <c r="DB18" t="str">
        <f>CONCATENATE("    get_json_object(",DB$3,".json, '$.",'Data Catalogue'!$B$11,"') as ",'Data Catalogue'!$B$11,",")</f>
        <v xml:space="preserve">    get_json_object(TD_F099.json, '$.favorite_count') as favorite_count,</v>
      </c>
      <c r="DC18" t="str">
        <f>CONCATENATE("    get_json_object(",DC$3,".json, '$.",'Data Catalogue'!$B$11,"') as ",'Data Catalogue'!$B$11,",")</f>
        <v xml:space="preserve">    get_json_object(Bank_F100.json, '$.favorite_count') as favorite_count,</v>
      </c>
      <c r="DD18" t="str">
        <f>CONCATENATE("    get_json_object(",DD$3,".json, '$.",'Data Catalogue'!$B$11,"') as ",'Data Catalogue'!$B$11,",")</f>
        <v xml:space="preserve">    get_json_object(Bank_F101.json, '$.favorite_count') as favorite_count,</v>
      </c>
      <c r="DE18" t="str">
        <f>CONCATENATE("    get_json_object(",DE$3,".json, '$.",'Data Catalogue'!$B$11,"') as ",'Data Catalogue'!$B$11,",")</f>
        <v xml:space="preserve">    get_json_object(PCF_F102.json, '$.favorite_count') as favorite_count,</v>
      </c>
      <c r="DF18" t="str">
        <f>CONCATENATE("    get_json_object(",DF$3,".json, '$.",'Data Catalogue'!$B$11,"') as ",'Data Catalogue'!$B$11,",")</f>
        <v xml:space="preserve">    get_json_object(TD_F103.json, '$.favorite_count') as favorite_count,</v>
      </c>
      <c r="DG18" t="str">
        <f>CONCATENATE("    get_json_object(",DG$3,".json, '$.",'Data Catalogue'!$B$11,"') as ",'Data Catalogue'!$B$11,",")</f>
        <v xml:space="preserve">    get_json_object(RBC_F104.json, '$.favorite_count') as favorite_count,</v>
      </c>
      <c r="DH18" t="str">
        <f>CONCATENATE("    get_json_object(",DH$3,".json, '$.",'Data Catalogue'!$B$11,"') as ",'Data Catalogue'!$B$11,",")</f>
        <v xml:space="preserve">    get_json_object(Tang_F105.json, '$.favorite_count') as favorite_count,</v>
      </c>
      <c r="DI18" t="str">
        <f>CONCATENATE("    get_json_object(",DI$3,".json, '$.",'Data Catalogue'!$B$11,"') as ",'Data Catalogue'!$B$11,",")</f>
        <v xml:space="preserve">    get_json_object(TD_F106.json, '$.favorite_count') as favorite_count,</v>
      </c>
      <c r="DJ18" t="str">
        <f>CONCATENATE("    get_json_object(",DJ$3,".json, '$.",'Data Catalogue'!$B$11,"') as ",'Data Catalogue'!$B$11,",")</f>
        <v xml:space="preserve">    get_json_object(CIBC_F107.json, '$.favorite_count') as favorite_count,</v>
      </c>
      <c r="DK18" t="str">
        <f>CONCATENATE("    get_json_object(",DK$3,".json, '$.",'Data Catalogue'!$B$11,"') as ",'Data Catalogue'!$B$11,",")</f>
        <v xml:space="preserve">    get_json_object(Scot_F108.json, '$.favorite_count') as favorite_count,</v>
      </c>
      <c r="DL18" t="str">
        <f>CONCATENATE("    get_json_object(",DL$3,".json, '$.",'Data Catalogue'!$B$11,"') as ",'Data Catalogue'!$B$11,",")</f>
        <v xml:space="preserve">    get_json_object(BMO_F109.json, '$.favorite_count') as favorite_count,</v>
      </c>
      <c r="DM18" t="str">
        <f>CONCATENATE("    get_json_object(",DM$3,".json, '$.",'Data Catalogue'!$B$11,"') as ",'Data Catalogue'!$B$11,",")</f>
        <v xml:space="preserve">    get_json_object(TD_F110.json, '$.favorite_count') as favorite_count,</v>
      </c>
      <c r="DN18" t="str">
        <f>CONCATENATE("    get_json_object(",DN$3,".json, '$.",'Data Catalogue'!$B$11,"') as ",'Data Catalogue'!$B$11,",")</f>
        <v xml:space="preserve">    get_json_object(Bank_F111.json, '$.favorite_count') as favorite_count,</v>
      </c>
      <c r="DO18" t="str">
        <f>CONCATENATE("    get_json_object(",DO$3,".json, '$.",'Data Catalogue'!$B$11,"') as ",'Data Catalogue'!$B$11,",")</f>
        <v xml:space="preserve">    get_json_object(Bank_F112.json, '$.favorite_count') as favorite_count,</v>
      </c>
      <c r="DP18" t="str">
        <f>CONCATENATE("    get_json_object(",DP$3,".json, '$.",'Data Catalogue'!$B$11,"') as ",'Data Catalogue'!$B$11,",")</f>
        <v xml:space="preserve">    get_json_object(Bank_F113.json, '$.favorite_count') as favorite_count,</v>
      </c>
      <c r="DQ18" t="str">
        <f>CONCATENATE("    get_json_object(",DQ$3,".json, '$.",'Data Catalogue'!$B$11,"') as ",'Data Catalogue'!$B$11,",")</f>
        <v xml:space="preserve">    get_json_object(RBC_F114.json, '$.favorite_count') as favorite_count,</v>
      </c>
      <c r="DR18" t="str">
        <f>CONCATENATE("    get_json_object(",DR$3,".json, '$.",'Data Catalogue'!$B$11,"') as ",'Data Catalogue'!$B$11,",")</f>
        <v xml:space="preserve">    get_json_object(TD_F115.json, '$.favorite_count') as favorite_count,</v>
      </c>
      <c r="DS18" t="str">
        <f>CONCATENATE("    get_json_object(",DS$3,".json, '$.",'Data Catalogue'!$B$11,"') as ",'Data Catalogue'!$B$11,",")</f>
        <v xml:space="preserve">    get_json_object(Bank_F116.json, '$.favorite_count') as favorite_count,</v>
      </c>
      <c r="DT18" t="str">
        <f>CONCATENATE("    get_json_object(",DT$3,".json, '$.",'Data Catalogue'!$B$11,"') as ",'Data Catalogue'!$B$11,",")</f>
        <v xml:space="preserve">    get_json_object(Bank_F117.json, '$.favorite_count') as favorite_count,</v>
      </c>
      <c r="DU18" t="str">
        <f>CONCATENATE("    get_json_object(",DU$3,".json, '$.",'Data Catalogue'!$B$11,"') as ",'Data Catalogue'!$B$11,",")</f>
        <v xml:space="preserve">    get_json_object(PCF_F118.json, '$.favorite_count') as favorite_count,</v>
      </c>
      <c r="DV18" t="str">
        <f>CONCATENATE("    get_json_object(",DV$3,".json, '$.",'Data Catalogue'!$B$11,"') as ",'Data Catalogue'!$B$11,",")</f>
        <v xml:space="preserve">    get_json_object(TD_F119.json, '$.favorite_count') as favorite_count,</v>
      </c>
      <c r="DW18" t="str">
        <f>CONCATENATE("    get_json_object(",DW$3,".json, '$.",'Data Catalogue'!$B$11,"') as ",'Data Catalogue'!$B$11,",")</f>
        <v xml:space="preserve">    get_json_object(RBC_F120.json, '$.favorite_count') as favorite_count,</v>
      </c>
      <c r="DX18" t="str">
        <f>CONCATENATE("    get_json_object(",DX$3,".json, '$.",'Data Catalogue'!$B$11,"') as ",'Data Catalogue'!$B$11,",")</f>
        <v xml:space="preserve">    get_json_object(Tang_F121.json, '$.favorite_count') as favorite_count,</v>
      </c>
      <c r="DY18" t="str">
        <f>CONCATENATE("    get_json_object(",DY$3,".json, '$.",'Data Catalogue'!$B$11,"') as ",'Data Catalogue'!$B$11,",")</f>
        <v xml:space="preserve">    get_json_object(TD_F122.json, '$.favorite_count') as favorite_count,</v>
      </c>
      <c r="DZ18" t="str">
        <f>CONCATENATE("    get_json_object(",DZ$3,".json, '$.",'Data Catalogue'!$B$11,"') as ",'Data Catalogue'!$B$11,",")</f>
        <v xml:space="preserve">    get_json_object(CIBC_F123.json, '$.favorite_count') as favorite_count,</v>
      </c>
      <c r="EA18" t="str">
        <f>CONCATENATE("    get_json_object(",EA$3,".json, '$.",'Data Catalogue'!$B$11,"') as ",'Data Catalogue'!$B$11,",")</f>
        <v xml:space="preserve">    get_json_object(Scot_F124.json, '$.favorite_count') as favorite_count,</v>
      </c>
      <c r="EB18" t="str">
        <f>CONCATENATE("    get_json_object(",EB$3,".json, '$.",'Data Catalogue'!$B$11,"') as ",'Data Catalogue'!$B$11,",")</f>
        <v xml:space="preserve">    get_json_object(BMO_F125.json, '$.favorite_count') as favorite_count,</v>
      </c>
      <c r="EC18" t="str">
        <f>CONCATENATE("    get_json_object(",EC$3,".json, '$.",'Data Catalogue'!$B$11,"') as ",'Data Catalogue'!$B$11,",")</f>
        <v xml:space="preserve">    get_json_object(TD_F126.json, '$.favorite_count') as favorite_count,</v>
      </c>
      <c r="ED18" t="str">
        <f>CONCATENATE("    get_json_object(",ED$3,".json, '$.",'Data Catalogue'!$B$11,"') as ",'Data Catalogue'!$B$11,",")</f>
        <v xml:space="preserve">    get_json_object(Bank_F127.json, '$.favorite_count') as favorite_count,</v>
      </c>
      <c r="EE18" t="str">
        <f>CONCATENATE("    get_json_object(",EE$3,".json, '$.",'Data Catalogue'!$B$11,"') as ",'Data Catalogue'!$B$11,",")</f>
        <v xml:space="preserve">    get_json_object(Bank_F128.json, '$.favorite_count') as favorite_count,</v>
      </c>
      <c r="EF18" t="e">
        <f>CONCATENATE("    get_json_object(",EF$3,".json, '$.",'Data Catalogue'!$B$11,"') as ",'Data Catalogue'!$B$11,",")</f>
        <v>#N/A</v>
      </c>
    </row>
    <row r="19" spans="1:136" x14ac:dyDescent="0.2">
      <c r="A19" t="str">
        <f>'Files Inventory'!B20</f>
        <v>BMO-2-7-16.txt</v>
      </c>
      <c r="B19" t="str">
        <f>VLOOKUP(A19,'Files Inventory'!B:D,3,FALSE)</f>
        <v>BMO_F018</v>
      </c>
      <c r="C19" t="str">
        <f>VLOOKUP(A19,'Files Inventory'!B:E,4,FALSE)</f>
        <v>BMO</v>
      </c>
      <c r="D19" t="str">
        <f t="shared" ref="D19:D33" si="60">CONCATENATE(B19,"_table")</f>
        <v>BMO_F018_table</v>
      </c>
      <c r="E19" t="str">
        <f t="shared" ref="E19:E33" si="61">CONCATENATE(B19,"_wc")</f>
        <v>BMO_F018_wc</v>
      </c>
      <c r="F19" t="str">
        <f t="shared" si="2"/>
        <v>BMO</v>
      </c>
      <c r="H19" t="str">
        <f>CONCATENATE("    get_json_object(",H$3,".json, '$.",'Data Catalogue'!$B$14,"') as ",'Data Catalogue'!$B$14,",")</f>
        <v xml:space="preserve">    get_json_object(Bank_F001.json, '$.coordinates') as coordinates,</v>
      </c>
      <c r="I19" t="str">
        <f>CONCATENATE("    get_json_object(",I$3,".json, '$.",'Data Catalogue'!$B$14,"') as ",'Data Catalogue'!$B$14,",")</f>
        <v xml:space="preserve">    get_json_object(Bank_F002.json, '$.coordinates') as coordinates,</v>
      </c>
      <c r="J19" t="str">
        <f>CONCATENATE("    get_json_object(",J$3,".json, '$.",'Data Catalogue'!$B$14,"') as ",'Data Catalogue'!$B$14,",")</f>
        <v xml:space="preserve">    get_json_object(Bank_F003.json, '$.coordinates') as coordinates,</v>
      </c>
      <c r="K19" t="str">
        <f>CONCATENATE("    get_json_object(",K$3,".json, '$.",'Data Catalogue'!$B$14,"') as ",'Data Catalogue'!$B$14,",")</f>
        <v xml:space="preserve">    get_json_object(Bank_F004.json, '$.coordinates') as coordinates,</v>
      </c>
      <c r="L19" t="str">
        <f>CONCATENATE("    get_json_object(",L$3,".json, '$.",'Data Catalogue'!$B$14,"') as ",'Data Catalogue'!$B$14,",")</f>
        <v xml:space="preserve">    get_json_object(Bank_F005.json, '$.coordinates') as coordinates,</v>
      </c>
      <c r="M19" t="str">
        <f>CONCATENATE("    get_json_object(",M$3,".json, '$.",'Data Catalogue'!$B$14,"') as ",'Data Catalogue'!$B$14,",")</f>
        <v xml:space="preserve">    get_json_object(Bank_F006.json, '$.coordinates') as coordinates,</v>
      </c>
      <c r="N19" t="str">
        <f>CONCATENATE("    get_json_object(",N$3,".json, '$.",'Data Catalogue'!$B$14,"') as ",'Data Catalogue'!$B$14,",")</f>
        <v xml:space="preserve">    get_json_object(Bank_F007.json, '$.coordinates') as coordinates,</v>
      </c>
      <c r="O19" t="str">
        <f>CONCATENATE("    get_json_object(",O$3,".json, '$.",'Data Catalogue'!$B$14,"') as ",'Data Catalogue'!$B$14,",")</f>
        <v xml:space="preserve">    get_json_object(Bank_F008.json, '$.coordinates') as coordinates,</v>
      </c>
      <c r="P19" t="str">
        <f>CONCATENATE("    get_json_object(",P$3,".json, '$.",'Data Catalogue'!$B$14,"') as ",'Data Catalogue'!$B$14,",")</f>
        <v xml:space="preserve">    get_json_object(Bank_F009.json, '$.coordinates') as coordinates,</v>
      </c>
      <c r="Q19" t="str">
        <f>CONCATENATE("    get_json_object(",Q$3,".json, '$.",'Data Catalogue'!$B$14,"') as ",'Data Catalogue'!$B$14,",")</f>
        <v xml:space="preserve">    get_json_object(Bank_F010.json, '$.coordinates') as coordinates,</v>
      </c>
      <c r="R19" t="str">
        <f>CONCATENATE("    get_json_object(",R$3,".json, '$.",'Data Catalogue'!$B$14,"') as ",'Data Catalogue'!$B$14,",")</f>
        <v xml:space="preserve">    get_json_object(Bank_F011.json, '$.coordinates') as coordinates,</v>
      </c>
      <c r="S19" t="str">
        <f>CONCATENATE("    get_json_object(",S$3,".json, '$.",'Data Catalogue'!$B$14,"') as ",'Data Catalogue'!$B$14,",")</f>
        <v xml:space="preserve">    get_json_object(Bank_F012.json, '$.coordinates') as coordinates,</v>
      </c>
      <c r="T19" t="str">
        <f>CONCATENATE("    get_json_object(",T$3,".json, '$.",'Data Catalogue'!$B$14,"') as ",'Data Catalogue'!$B$14,",")</f>
        <v xml:space="preserve">    get_json_object(Bank_F013.json, '$.coordinates') as coordinates,</v>
      </c>
      <c r="U19" t="str">
        <f>CONCATENATE("    get_json_object(",U$3,".json, '$.",'Data Catalogue'!$B$14,"') as ",'Data Catalogue'!$B$14,",")</f>
        <v xml:space="preserve">    get_json_object(Bank_F014.json, '$.coordinates') as coordinates,</v>
      </c>
      <c r="V19" t="str">
        <f>CONCATENATE("    get_json_object(",V$3,".json, '$.",'Data Catalogue'!$B$14,"') as ",'Data Catalogue'!$B$14,",")</f>
        <v xml:space="preserve">    get_json_object(Bank_F015.json, '$.coordinates') as coordinates,</v>
      </c>
      <c r="W19" t="str">
        <f>CONCATENATE("    get_json_object(",W$3,".json, '$.",'Data Catalogue'!$B$14,"') as ",'Data Catalogue'!$B$14,",")</f>
        <v xml:space="preserve">    get_json_object(BMO_F016.json, '$.coordinates') as coordinates,</v>
      </c>
      <c r="X19" t="str">
        <f>CONCATENATE("    get_json_object(",X$3,".json, '$.",'Data Catalogue'!$B$14,"') as ",'Data Catalogue'!$B$14,",")</f>
        <v xml:space="preserve">    get_json_object(BMO_F017.json, '$.coordinates') as coordinates,</v>
      </c>
      <c r="Y19" t="str">
        <f>CONCATENATE("    get_json_object(",Y$3,".json, '$.",'Data Catalogue'!$B$14,"') as ",'Data Catalogue'!$B$14,",")</f>
        <v xml:space="preserve">    get_json_object(BMO_F018.json, '$.coordinates') as coordinates,</v>
      </c>
      <c r="Z19" t="str">
        <f>CONCATENATE("    get_json_object(",Z$3,".json, '$.",'Data Catalogue'!$B$14,"') as ",'Data Catalogue'!$B$14,",")</f>
        <v xml:space="preserve">    get_json_object(CIBC_F019.json, '$.coordinates') as coordinates,</v>
      </c>
      <c r="AA19" t="str">
        <f>CONCATENATE("    get_json_object(",AA$3,".json, '$.",'Data Catalogue'!$B$14,"') as ",'Data Catalogue'!$B$14,",")</f>
        <v xml:space="preserve">    get_json_object(CIBC_F020.json, '$.coordinates') as coordinates,</v>
      </c>
      <c r="AB19" t="str">
        <f>CONCATENATE("    get_json_object(",AB$3,".json, '$.",'Data Catalogue'!$B$14,"') as ",'Data Catalogue'!$B$14,",")</f>
        <v xml:space="preserve">    get_json_object(CIBC_F021.json, '$.coordinates') as coordinates,</v>
      </c>
      <c r="AC19" t="str">
        <f>CONCATENATE("    get_json_object(",AC$3,".json, '$.",'Data Catalogue'!$B$14,"') as ",'Data Catalogue'!$B$14,",")</f>
        <v xml:space="preserve">    get_json_object(PCF_F022.json, '$.coordinates') as coordinates,</v>
      </c>
      <c r="AD19" t="str">
        <f>CONCATENATE("    get_json_object(",AD$3,".json, '$.",'Data Catalogue'!$B$14,"') as ",'Data Catalogue'!$B$14,",")</f>
        <v xml:space="preserve">    get_json_object(PCF_F023.json, '$.coordinates') as coordinates,</v>
      </c>
      <c r="AE19" t="str">
        <f>CONCATENATE("    get_json_object(",AE$3,".json, '$.",'Data Catalogue'!$B$14,"') as ",'Data Catalogue'!$B$14,",")</f>
        <v xml:space="preserve">    get_json_object(PCF_F024.json, '$.coordinates') as coordinates,</v>
      </c>
      <c r="AF19" t="str">
        <f>CONCATENATE("    get_json_object(",AF$3,".json, '$.",'Data Catalogue'!$B$14,"') as ",'Data Catalogue'!$B$14,",")</f>
        <v xml:space="preserve">    get_json_object(RBC_F025.json, '$.coordinates') as coordinates,</v>
      </c>
      <c r="AG19" t="str">
        <f>CONCATENATE("    get_json_object(",AG$3,".json, '$.",'Data Catalogue'!$B$14,"') as ",'Data Catalogue'!$B$14,",")</f>
        <v xml:space="preserve">    get_json_object(RBC_F026.json, '$.coordinates') as coordinates,</v>
      </c>
      <c r="AH19" t="str">
        <f>CONCATENATE("    get_json_object(",AH$3,".json, '$.",'Data Catalogue'!$B$14,"') as ",'Data Catalogue'!$B$14,",")</f>
        <v xml:space="preserve">    get_json_object(RBC_F027.json, '$.coordinates') as coordinates,</v>
      </c>
      <c r="AI19" t="str">
        <f>CONCATENATE("    get_json_object(",AI$3,".json, '$.",'Data Catalogue'!$B$14,"') as ",'Data Catalogue'!$B$14,",")</f>
        <v xml:space="preserve">    get_json_object(RBC_F028.json, '$.coordinates') as coordinates,</v>
      </c>
      <c r="AJ19" t="str">
        <f>CONCATENATE("    get_json_object(",AJ$3,".json, '$.",'Data Catalogue'!$B$14,"') as ",'Data Catalogue'!$B$14,",")</f>
        <v xml:space="preserve">    get_json_object(RBC_F029.json, '$.coordinates') as coordinates,</v>
      </c>
      <c r="AK19" t="str">
        <f>CONCATENATE("    get_json_object(",AK$3,".json, '$.",'Data Catalogue'!$B$14,"') as ",'Data Catalogue'!$B$14,",")</f>
        <v xml:space="preserve">    get_json_object(RBC_F030.json, '$.coordinates') as coordinates,</v>
      </c>
      <c r="AL19" t="str">
        <f>CONCATENATE("    get_json_object(",AL$3,".json, '$.",'Data Catalogue'!$B$14,"') as ",'Data Catalogue'!$B$14,",")</f>
        <v xml:space="preserve">    get_json_object(Scot_F031.json, '$.coordinates') as coordinates,</v>
      </c>
      <c r="AM19" t="str">
        <f>CONCATENATE("    get_json_object(",AM$3,".json, '$.",'Data Catalogue'!$B$14,"') as ",'Data Catalogue'!$B$14,",")</f>
        <v xml:space="preserve">    get_json_object(Scot_F032.json, '$.coordinates') as coordinates,</v>
      </c>
      <c r="AN19" t="str">
        <f>CONCATENATE("    get_json_object(",AN$3,".json, '$.",'Data Catalogue'!$B$14,"') as ",'Data Catalogue'!$B$14,",")</f>
        <v xml:space="preserve">    get_json_object(Scot_F033.json, '$.coordinates') as coordinates,</v>
      </c>
      <c r="AO19" t="str">
        <f>CONCATENATE("    get_json_object(",AO$3,".json, '$.",'Data Catalogue'!$B$14,"') as ",'Data Catalogue'!$B$14,",")</f>
        <v xml:space="preserve">    get_json_object(Tang_F034.json, '$.coordinates') as coordinates,</v>
      </c>
      <c r="AP19" t="str">
        <f>CONCATENATE("    get_json_object(",AP$3,".json, '$.",'Data Catalogue'!$B$14,"') as ",'Data Catalogue'!$B$14,",")</f>
        <v xml:space="preserve">    get_json_object(Tang_F035.json, '$.coordinates') as coordinates,</v>
      </c>
      <c r="AQ19" t="str">
        <f>CONCATENATE("    get_json_object(",AQ$3,".json, '$.",'Data Catalogue'!$B$14,"') as ",'Data Catalogue'!$B$14,",")</f>
        <v xml:space="preserve">    get_json_object(Tang_F036.json, '$.coordinates') as coordinates,</v>
      </c>
      <c r="AR19" t="str">
        <f>CONCATENATE("    get_json_object(",AR$3,".json, '$.",'Data Catalogue'!$B$14,"') as ",'Data Catalogue'!$B$14,",")</f>
        <v xml:space="preserve">    get_json_object(TD_F037.json, '$.coordinates') as coordinates,</v>
      </c>
      <c r="AS19" t="str">
        <f>CONCATENATE("    get_json_object(",AS$3,".json, '$.",'Data Catalogue'!$B$14,"') as ",'Data Catalogue'!$B$14,",")</f>
        <v xml:space="preserve">    get_json_object(TD_F038.json, '$.coordinates') as coordinates,</v>
      </c>
      <c r="AT19" t="str">
        <f>CONCATENATE("    get_json_object(",AT$3,".json, '$.",'Data Catalogue'!$B$14,"') as ",'Data Catalogue'!$B$14,",")</f>
        <v xml:space="preserve">    get_json_object(TD_F039.json, '$.coordinates') as coordinates,</v>
      </c>
      <c r="AU19" t="str">
        <f>CONCATENATE("    get_json_object(",AU$3,".json, '$.",'Data Catalogue'!$B$14,"') as ",'Data Catalogue'!$B$14,",")</f>
        <v xml:space="preserve">    get_json_object(TD_F040.json, '$.coordinates') as coordinates,</v>
      </c>
      <c r="AV19" t="str">
        <f>CONCATENATE("    get_json_object(",AV$3,".json, '$.",'Data Catalogue'!$B$14,"') as ",'Data Catalogue'!$B$14,",")</f>
        <v xml:space="preserve">    get_json_object(TD_F041.json, '$.coordinates') as coordinates,</v>
      </c>
      <c r="AW19" t="str">
        <f>CONCATENATE("    get_json_object(",AW$3,".json, '$.",'Data Catalogue'!$B$14,"') as ",'Data Catalogue'!$B$14,",")</f>
        <v xml:space="preserve">    get_json_object(TD_F042.json, '$.coordinates') as coordinates,</v>
      </c>
      <c r="AX19" t="str">
        <f>CONCATENATE("    get_json_object(",AX$3,".json, '$.",'Data Catalogue'!$B$14,"') as ",'Data Catalogue'!$B$14,",")</f>
        <v xml:space="preserve">    get_json_object(TD_F043.json, '$.coordinates') as coordinates,</v>
      </c>
      <c r="AY19" t="str">
        <f>CONCATENATE("    get_json_object(",AY$3,".json, '$.",'Data Catalogue'!$B$14,"') as ",'Data Catalogue'!$B$14,",")</f>
        <v xml:space="preserve">    get_json_object(TD_F044.json, '$.coordinates') as coordinates,</v>
      </c>
      <c r="AZ19" t="str">
        <f>CONCATENATE("    get_json_object(",AZ$3,".json, '$.",'Data Catalogue'!$B$14,"') as ",'Data Catalogue'!$B$14,",")</f>
        <v xml:space="preserve">    get_json_object(TD_F045.json, '$.coordinates') as coordinates,</v>
      </c>
      <c r="BA19" t="str">
        <f>CONCATENATE("    get_json_object(",BA$3,".json, '$.",'Data Catalogue'!$B$14,"') as ",'Data Catalogue'!$B$14,",")</f>
        <v xml:space="preserve">    get_json_object(TD_F046.json, '$.coordinates') as coordinates,</v>
      </c>
      <c r="BB19" t="str">
        <f>CONCATENATE("    get_json_object(",BB$3,".json, '$.",'Data Catalogue'!$B$14,"') as ",'Data Catalogue'!$B$14,",")</f>
        <v xml:space="preserve">    get_json_object(TD_F047.json, '$.coordinates') as coordinates,</v>
      </c>
      <c r="BC19" t="str">
        <f>CONCATENATE("    get_json_object(",BC$3,".json, '$.",'Data Catalogue'!$B$14,"') as ",'Data Catalogue'!$B$14,",")</f>
        <v xml:space="preserve">    get_json_object(TD_F048.json, '$.coordinates') as coordinates,</v>
      </c>
      <c r="BD19" t="str">
        <f>CONCATENATE("    get_json_object(",BD$3,".json, '$.",'Data Catalogue'!$B$14,"') as ",'Data Catalogue'!$B$14,",")</f>
        <v xml:space="preserve">    get_json_object(Bank_F049.json, '$.coordinates') as coordinates,</v>
      </c>
      <c r="BE19" t="str">
        <f>CONCATENATE("    get_json_object(",BE$3,".json, '$.",'Data Catalogue'!$B$14,"') as ",'Data Catalogue'!$B$14,",")</f>
        <v xml:space="preserve">    get_json_object(Bank_F050.json, '$.coordinates') as coordinates,</v>
      </c>
      <c r="BF19" t="str">
        <f>CONCATENATE("    get_json_object(",BF$3,".json, '$.",'Data Catalogue'!$B$14,"') as ",'Data Catalogue'!$B$14,",")</f>
        <v xml:space="preserve">    get_json_object(Bank_F051.json, '$.coordinates') as coordinates,</v>
      </c>
      <c r="BG19" t="str">
        <f>CONCATENATE("    get_json_object(",BG$3,".json, '$.",'Data Catalogue'!$B$14,"') as ",'Data Catalogue'!$B$14,",")</f>
        <v xml:space="preserve">    get_json_object(Bank_F052.json, '$.coordinates') as coordinates,</v>
      </c>
      <c r="BH19" t="str">
        <f>CONCATENATE("    get_json_object(",BH$3,".json, '$.",'Data Catalogue'!$B$14,"') as ",'Data Catalogue'!$B$14,",")</f>
        <v xml:space="preserve">    get_json_object(Bank_F053.json, '$.coordinates') as coordinates,</v>
      </c>
      <c r="BI19" t="str">
        <f>CONCATENATE("    get_json_object(",BI$3,".json, '$.",'Data Catalogue'!$B$14,"') as ",'Data Catalogue'!$B$14,",")</f>
        <v xml:space="preserve">    get_json_object(BMO_F054.json, '$.coordinates') as coordinates,</v>
      </c>
      <c r="BJ19" t="str">
        <f>CONCATENATE("    get_json_object(",BJ$3,".json, '$.",'Data Catalogue'!$B$14,"') as ",'Data Catalogue'!$B$14,",")</f>
        <v xml:space="preserve">    get_json_object(CIBC_F055.json, '$.coordinates') as coordinates,</v>
      </c>
      <c r="BK19" t="str">
        <f>CONCATENATE("    get_json_object(",BK$3,".json, '$.",'Data Catalogue'!$B$14,"') as ",'Data Catalogue'!$B$14,",")</f>
        <v xml:space="preserve">    get_json_object(PCF_F056.json, '$.coordinates') as coordinates,</v>
      </c>
      <c r="BL19" t="str">
        <f>CONCATENATE("    get_json_object(",BL$3,".json, '$.",'Data Catalogue'!$B$14,"') as ",'Data Catalogue'!$B$14,",")</f>
        <v xml:space="preserve">    get_json_object(RBC_F057.json, '$.coordinates') as coordinates,</v>
      </c>
      <c r="BM19" t="str">
        <f>CONCATENATE("    get_json_object(",BM$3,".json, '$.",'Data Catalogue'!$B$14,"') as ",'Data Catalogue'!$B$14,",")</f>
        <v xml:space="preserve">    get_json_object(RBC_F058.json, '$.coordinates') as coordinates,</v>
      </c>
      <c r="BN19" t="str">
        <f>CONCATENATE("    get_json_object(",BN$3,".json, '$.",'Data Catalogue'!$B$14,"') as ",'Data Catalogue'!$B$14,",")</f>
        <v xml:space="preserve">    get_json_object(Scot_F059.json, '$.coordinates') as coordinates,</v>
      </c>
      <c r="BO19" t="str">
        <f>CONCATENATE("    get_json_object(",BO$3,".json, '$.",'Data Catalogue'!$B$14,"') as ",'Data Catalogue'!$B$14,",")</f>
        <v xml:space="preserve">    get_json_object(Tang_F060.json, '$.coordinates') as coordinates,</v>
      </c>
      <c r="BP19" t="str">
        <f>CONCATENATE("    get_json_object(",BP$3,".json, '$.",'Data Catalogue'!$B$14,"') as ",'Data Catalogue'!$B$14,",")</f>
        <v xml:space="preserve">    get_json_object(TD_F061.json, '$.coordinates') as coordinates,</v>
      </c>
      <c r="BQ19" t="str">
        <f>CONCATENATE("    get_json_object(",BQ$3,".json, '$.",'Data Catalogue'!$B$14,"') as ",'Data Catalogue'!$B$14,",")</f>
        <v xml:space="preserve">    get_json_object(TD_F062.json, '$.coordinates') as coordinates,</v>
      </c>
      <c r="BR19" t="str">
        <f>CONCATENATE("    get_json_object(",BR$3,".json, '$.",'Data Catalogue'!$B$14,"') as ",'Data Catalogue'!$B$14,",")</f>
        <v xml:space="preserve">    get_json_object(TD_F063.json, '$.coordinates') as coordinates,</v>
      </c>
      <c r="BS19" t="str">
        <f>CONCATENATE("    get_json_object(",BS$3,".json, '$.",'Data Catalogue'!$B$14,"') as ",'Data Catalogue'!$B$14,",")</f>
        <v xml:space="preserve">    get_json_object(TD_F064.json, '$.coordinates') as coordinates,</v>
      </c>
      <c r="BT19" t="str">
        <f>CONCATENATE("    get_json_object(",BT$3,".json, '$.",'Data Catalogue'!$B$14,"') as ",'Data Catalogue'!$B$14,",")</f>
        <v xml:space="preserve">    get_json_object(Bank_F065.json, '$.coordinates') as coordinates,</v>
      </c>
      <c r="BU19" t="str">
        <f>CONCATENATE("    get_json_object(",BU$3,".json, '$.",'Data Catalogue'!$B$14,"') as ",'Data Catalogue'!$B$14,",")</f>
        <v xml:space="preserve">    get_json_object(Bank_F066.json, '$.coordinates') as coordinates,</v>
      </c>
      <c r="BV19" t="str">
        <f>CONCATENATE("    get_json_object(",BV$3,".json, '$.",'Data Catalogue'!$B$14,"') as ",'Data Catalogue'!$B$14,",")</f>
        <v xml:space="preserve">    get_json_object(Bank_F067.json, '$.coordinates') as coordinates,</v>
      </c>
      <c r="BW19" t="str">
        <f>CONCATENATE("    get_json_object(",BW$3,".json, '$.",'Data Catalogue'!$B$14,"') as ",'Data Catalogue'!$B$14,",")</f>
        <v xml:space="preserve">    get_json_object(Bank_F068.json, '$.coordinates') as coordinates,</v>
      </c>
      <c r="BX19" t="str">
        <f>CONCATENATE("    get_json_object(",BX$3,".json, '$.",'Data Catalogue'!$B$14,"') as ",'Data Catalogue'!$B$14,",")</f>
        <v xml:space="preserve">    get_json_object(BMO_F069.json, '$.coordinates') as coordinates,</v>
      </c>
      <c r="BY19" t="str">
        <f>CONCATENATE("    get_json_object(",BY$3,".json, '$.",'Data Catalogue'!$B$14,"') as ",'Data Catalogue'!$B$14,",")</f>
        <v xml:space="preserve">    get_json_object(Bank_F070.json, '$.coordinates') as coordinates,</v>
      </c>
      <c r="BZ19" t="str">
        <f>CONCATENATE("    get_json_object(",BZ$3,".json, '$.",'Data Catalogue'!$B$14,"') as ",'Data Catalogue'!$B$14,",")</f>
        <v xml:space="preserve">    get_json_object(CIBC_F071.json, '$.coordinates') as coordinates,</v>
      </c>
      <c r="CA19" t="str">
        <f>CONCATENATE("    get_json_object(",CA$3,".json, '$.",'Data Catalogue'!$B$14,"') as ",'Data Catalogue'!$B$14,",")</f>
        <v xml:space="preserve">    get_json_object(PCF_F072.json, '$.coordinates') as coordinates,</v>
      </c>
      <c r="CB19" t="str">
        <f>CONCATENATE("    get_json_object(",CB$3,".json, '$.",'Data Catalogue'!$B$14,"') as ",'Data Catalogue'!$B$14,",")</f>
        <v xml:space="preserve">    get_json_object(RBC_F073.json, '$.coordinates') as coordinates,</v>
      </c>
      <c r="CC19" t="str">
        <f>CONCATENATE("    get_json_object(",CC$3,".json, '$.",'Data Catalogue'!$B$14,"') as ",'Data Catalogue'!$B$14,",")</f>
        <v xml:space="preserve">    get_json_object(RBC_F074.json, '$.coordinates') as coordinates,</v>
      </c>
      <c r="CD19" t="str">
        <f>CONCATENATE("    get_json_object(",CD$3,".json, '$.",'Data Catalogue'!$B$14,"') as ",'Data Catalogue'!$B$14,",")</f>
        <v xml:space="preserve">    get_json_object(Scot_F075.json, '$.coordinates') as coordinates,</v>
      </c>
      <c r="CE19" t="str">
        <f>CONCATENATE("    get_json_object(",CE$3,".json, '$.",'Data Catalogue'!$B$14,"') as ",'Data Catalogue'!$B$14,",")</f>
        <v xml:space="preserve">    get_json_object(Tang_F076.json, '$.coordinates') as coordinates,</v>
      </c>
      <c r="CF19" t="str">
        <f>CONCATENATE("    get_json_object(",CF$3,".json, '$.",'Data Catalogue'!$B$14,"') as ",'Data Catalogue'!$B$14,",")</f>
        <v xml:space="preserve">    get_json_object(TD_F077.json, '$.coordinates') as coordinates,</v>
      </c>
      <c r="CG19" t="str">
        <f>CONCATENATE("    get_json_object(",CG$3,".json, '$.",'Data Catalogue'!$B$14,"') as ",'Data Catalogue'!$B$14,",")</f>
        <v xml:space="preserve">    get_json_object(TD_F078.json, '$.coordinates') as coordinates,</v>
      </c>
      <c r="CH19" t="str">
        <f>CONCATENATE("    get_json_object(",CH$3,".json, '$.",'Data Catalogue'!$B$14,"') as ",'Data Catalogue'!$B$14,",")</f>
        <v xml:space="preserve">    get_json_object(TD_F079.json, '$.coordinates') as coordinates,</v>
      </c>
      <c r="CI19" t="str">
        <f>CONCATENATE("    get_json_object(",CI$3,".json, '$.",'Data Catalogue'!$B$14,"') as ",'Data Catalogue'!$B$14,",")</f>
        <v xml:space="preserve">    get_json_object(TD_F080.json, '$.coordinates') as coordinates,</v>
      </c>
      <c r="CJ19" t="str">
        <f>CONCATENATE("    get_json_object(",CJ$3,".json, '$.",'Data Catalogue'!$B$14,"') as ",'Data Catalogue'!$B$14,",")</f>
        <v xml:space="preserve">    get_json_object(Bank_F081.json, '$.coordinates') as coordinates,</v>
      </c>
      <c r="CK19" t="str">
        <f>CONCATENATE("    get_json_object(",CK$3,".json, '$.",'Data Catalogue'!$B$14,"') as ",'Data Catalogue'!$B$14,",")</f>
        <v xml:space="preserve">    get_json_object(RBC_F082.json, '$.coordinates') as coordinates,</v>
      </c>
      <c r="CL19" t="str">
        <f>CONCATENATE("    get_json_object(",CL$3,".json, '$.",'Data Catalogue'!$B$14,"') as ",'Data Catalogue'!$B$14,",")</f>
        <v xml:space="preserve">    get_json_object(TD_F083.json, '$.coordinates') as coordinates,</v>
      </c>
      <c r="CM19" t="str">
        <f>CONCATENATE("    get_json_object(",CM$3,".json, '$.",'Data Catalogue'!$B$14,"') as ",'Data Catalogue'!$B$14,",")</f>
        <v xml:space="preserve">    get_json_object(Bank_F084.json, '$.coordinates') as coordinates,</v>
      </c>
      <c r="CN19" t="str">
        <f>CONCATENATE("    get_json_object(",CN$3,".json, '$.",'Data Catalogue'!$B$14,"') as ",'Data Catalogue'!$B$14,",")</f>
        <v xml:space="preserve">    get_json_object(Bank_F085.json, '$.coordinates') as coordinates,</v>
      </c>
      <c r="CO19" t="str">
        <f>CONCATENATE("    get_json_object(",CO$3,".json, '$.",'Data Catalogue'!$B$14,"') as ",'Data Catalogue'!$B$14,",")</f>
        <v xml:space="preserve">    get_json_object(PCF_F086.json, '$.coordinates') as coordinates,</v>
      </c>
      <c r="CP19" t="str">
        <f>CONCATENATE("    get_json_object(",CP$3,".json, '$.",'Data Catalogue'!$B$14,"') as ",'Data Catalogue'!$B$14,",")</f>
        <v xml:space="preserve">    get_json_object(TD_F087.json, '$.coordinates') as coordinates,</v>
      </c>
      <c r="CQ19" t="str">
        <f>CONCATENATE("    get_json_object(",CQ$3,".json, '$.",'Data Catalogue'!$B$14,"') as ",'Data Catalogue'!$B$14,",")</f>
        <v xml:space="preserve">    get_json_object(RBC_F088.json, '$.coordinates') as coordinates,</v>
      </c>
      <c r="CR19" t="str">
        <f>CONCATENATE("    get_json_object(",CR$3,".json, '$.",'Data Catalogue'!$B$14,"') as ",'Data Catalogue'!$B$14,",")</f>
        <v xml:space="preserve">    get_json_object(Tang_F089.json, '$.coordinates') as coordinates,</v>
      </c>
      <c r="CS19" t="str">
        <f>CONCATENATE("    get_json_object(",CS$3,".json, '$.",'Data Catalogue'!$B$14,"') as ",'Data Catalogue'!$B$14,",")</f>
        <v xml:space="preserve">    get_json_object(TD_F090.json, '$.coordinates') as coordinates,</v>
      </c>
      <c r="CT19" t="str">
        <f>CONCATENATE("    get_json_object(",CT$3,".json, '$.",'Data Catalogue'!$B$14,"') as ",'Data Catalogue'!$B$14,",")</f>
        <v xml:space="preserve">    get_json_object(CIBC_F091.json, '$.coordinates') as coordinates,</v>
      </c>
      <c r="CU19" t="str">
        <f>CONCATENATE("    get_json_object(",CU$3,".json, '$.",'Data Catalogue'!$B$14,"') as ",'Data Catalogue'!$B$14,",")</f>
        <v xml:space="preserve">    get_json_object(Scot_F092.json, '$.coordinates') as coordinates,</v>
      </c>
      <c r="CV19" t="str">
        <f>CONCATENATE("    get_json_object(",CV$3,".json, '$.",'Data Catalogue'!$B$14,"') as ",'Data Catalogue'!$B$14,",")</f>
        <v xml:space="preserve">    get_json_object(BMO_F093.json, '$.coordinates') as coordinates,</v>
      </c>
      <c r="CW19" t="str">
        <f>CONCATENATE("    get_json_object(",CW$3,".json, '$.",'Data Catalogue'!$B$14,"') as ",'Data Catalogue'!$B$14,",")</f>
        <v xml:space="preserve">    get_json_object(TD_F094.json, '$.coordinates') as coordinates,</v>
      </c>
      <c r="CX19" t="str">
        <f>CONCATENATE("    get_json_object(",CX$3,".json, '$.",'Data Catalogue'!$B$14,"') as ",'Data Catalogue'!$B$14,",")</f>
        <v xml:space="preserve">    get_json_object(Bank_F095.json, '$.coordinates') as coordinates,</v>
      </c>
      <c r="CY19" t="str">
        <f>CONCATENATE("    get_json_object(",CY$3,".json, '$.",'Data Catalogue'!$B$14,"') as ",'Data Catalogue'!$B$14,",")</f>
        <v xml:space="preserve">    get_json_object(Bank_F096.json, '$.coordinates') as coordinates,</v>
      </c>
      <c r="CZ19" t="str">
        <f>CONCATENATE("    get_json_object(",CZ$3,".json, '$.",'Data Catalogue'!$B$14,"') as ",'Data Catalogue'!$B$14,",")</f>
        <v xml:space="preserve">    get_json_object(Bank_F097.json, '$.coordinates') as coordinates,</v>
      </c>
      <c r="DA19" t="str">
        <f>CONCATENATE("    get_json_object(",DA$3,".json, '$.",'Data Catalogue'!$B$14,"') as ",'Data Catalogue'!$B$14,",")</f>
        <v xml:space="preserve">    get_json_object(RBC_F098.json, '$.coordinates') as coordinates,</v>
      </c>
      <c r="DB19" t="str">
        <f>CONCATENATE("    get_json_object(",DB$3,".json, '$.",'Data Catalogue'!$B$14,"') as ",'Data Catalogue'!$B$14,",")</f>
        <v xml:space="preserve">    get_json_object(TD_F099.json, '$.coordinates') as coordinates,</v>
      </c>
      <c r="DC19" t="str">
        <f>CONCATENATE("    get_json_object(",DC$3,".json, '$.",'Data Catalogue'!$B$14,"') as ",'Data Catalogue'!$B$14,",")</f>
        <v xml:space="preserve">    get_json_object(Bank_F100.json, '$.coordinates') as coordinates,</v>
      </c>
      <c r="DD19" t="str">
        <f>CONCATENATE("    get_json_object(",DD$3,".json, '$.",'Data Catalogue'!$B$14,"') as ",'Data Catalogue'!$B$14,",")</f>
        <v xml:space="preserve">    get_json_object(Bank_F101.json, '$.coordinates') as coordinates,</v>
      </c>
      <c r="DE19" t="str">
        <f>CONCATENATE("    get_json_object(",DE$3,".json, '$.",'Data Catalogue'!$B$14,"') as ",'Data Catalogue'!$B$14,",")</f>
        <v xml:space="preserve">    get_json_object(PCF_F102.json, '$.coordinates') as coordinates,</v>
      </c>
      <c r="DF19" t="str">
        <f>CONCATENATE("    get_json_object(",DF$3,".json, '$.",'Data Catalogue'!$B$14,"') as ",'Data Catalogue'!$B$14,",")</f>
        <v xml:space="preserve">    get_json_object(TD_F103.json, '$.coordinates') as coordinates,</v>
      </c>
      <c r="DG19" t="str">
        <f>CONCATENATE("    get_json_object(",DG$3,".json, '$.",'Data Catalogue'!$B$14,"') as ",'Data Catalogue'!$B$14,",")</f>
        <v xml:space="preserve">    get_json_object(RBC_F104.json, '$.coordinates') as coordinates,</v>
      </c>
      <c r="DH19" t="str">
        <f>CONCATENATE("    get_json_object(",DH$3,".json, '$.",'Data Catalogue'!$B$14,"') as ",'Data Catalogue'!$B$14,",")</f>
        <v xml:space="preserve">    get_json_object(Tang_F105.json, '$.coordinates') as coordinates,</v>
      </c>
      <c r="DI19" t="str">
        <f>CONCATENATE("    get_json_object(",DI$3,".json, '$.",'Data Catalogue'!$B$14,"') as ",'Data Catalogue'!$B$14,",")</f>
        <v xml:space="preserve">    get_json_object(TD_F106.json, '$.coordinates') as coordinates,</v>
      </c>
      <c r="DJ19" t="str">
        <f>CONCATENATE("    get_json_object(",DJ$3,".json, '$.",'Data Catalogue'!$B$14,"') as ",'Data Catalogue'!$B$14,",")</f>
        <v xml:space="preserve">    get_json_object(CIBC_F107.json, '$.coordinates') as coordinates,</v>
      </c>
      <c r="DK19" t="str">
        <f>CONCATENATE("    get_json_object(",DK$3,".json, '$.",'Data Catalogue'!$B$14,"') as ",'Data Catalogue'!$B$14,",")</f>
        <v xml:space="preserve">    get_json_object(Scot_F108.json, '$.coordinates') as coordinates,</v>
      </c>
      <c r="DL19" t="str">
        <f>CONCATENATE("    get_json_object(",DL$3,".json, '$.",'Data Catalogue'!$B$14,"') as ",'Data Catalogue'!$B$14,",")</f>
        <v xml:space="preserve">    get_json_object(BMO_F109.json, '$.coordinates') as coordinates,</v>
      </c>
      <c r="DM19" t="str">
        <f>CONCATENATE("    get_json_object(",DM$3,".json, '$.",'Data Catalogue'!$B$14,"') as ",'Data Catalogue'!$B$14,",")</f>
        <v xml:space="preserve">    get_json_object(TD_F110.json, '$.coordinates') as coordinates,</v>
      </c>
      <c r="DN19" t="str">
        <f>CONCATENATE("    get_json_object(",DN$3,".json, '$.",'Data Catalogue'!$B$14,"') as ",'Data Catalogue'!$B$14,",")</f>
        <v xml:space="preserve">    get_json_object(Bank_F111.json, '$.coordinates') as coordinates,</v>
      </c>
      <c r="DO19" t="str">
        <f>CONCATENATE("    get_json_object(",DO$3,".json, '$.",'Data Catalogue'!$B$14,"') as ",'Data Catalogue'!$B$14,",")</f>
        <v xml:space="preserve">    get_json_object(Bank_F112.json, '$.coordinates') as coordinates,</v>
      </c>
      <c r="DP19" t="str">
        <f>CONCATENATE("    get_json_object(",DP$3,".json, '$.",'Data Catalogue'!$B$14,"') as ",'Data Catalogue'!$B$14,",")</f>
        <v xml:space="preserve">    get_json_object(Bank_F113.json, '$.coordinates') as coordinates,</v>
      </c>
      <c r="DQ19" t="str">
        <f>CONCATENATE("    get_json_object(",DQ$3,".json, '$.",'Data Catalogue'!$B$14,"') as ",'Data Catalogue'!$B$14,",")</f>
        <v xml:space="preserve">    get_json_object(RBC_F114.json, '$.coordinates') as coordinates,</v>
      </c>
      <c r="DR19" t="str">
        <f>CONCATENATE("    get_json_object(",DR$3,".json, '$.",'Data Catalogue'!$B$14,"') as ",'Data Catalogue'!$B$14,",")</f>
        <v xml:space="preserve">    get_json_object(TD_F115.json, '$.coordinates') as coordinates,</v>
      </c>
      <c r="DS19" t="str">
        <f>CONCATENATE("    get_json_object(",DS$3,".json, '$.",'Data Catalogue'!$B$14,"') as ",'Data Catalogue'!$B$14,",")</f>
        <v xml:space="preserve">    get_json_object(Bank_F116.json, '$.coordinates') as coordinates,</v>
      </c>
      <c r="DT19" t="str">
        <f>CONCATENATE("    get_json_object(",DT$3,".json, '$.",'Data Catalogue'!$B$14,"') as ",'Data Catalogue'!$B$14,",")</f>
        <v xml:space="preserve">    get_json_object(Bank_F117.json, '$.coordinates') as coordinates,</v>
      </c>
      <c r="DU19" t="str">
        <f>CONCATENATE("    get_json_object(",DU$3,".json, '$.",'Data Catalogue'!$B$14,"') as ",'Data Catalogue'!$B$14,",")</f>
        <v xml:space="preserve">    get_json_object(PCF_F118.json, '$.coordinates') as coordinates,</v>
      </c>
      <c r="DV19" t="str">
        <f>CONCATENATE("    get_json_object(",DV$3,".json, '$.",'Data Catalogue'!$B$14,"') as ",'Data Catalogue'!$B$14,",")</f>
        <v xml:space="preserve">    get_json_object(TD_F119.json, '$.coordinates') as coordinates,</v>
      </c>
      <c r="DW19" t="str">
        <f>CONCATENATE("    get_json_object(",DW$3,".json, '$.",'Data Catalogue'!$B$14,"') as ",'Data Catalogue'!$B$14,",")</f>
        <v xml:space="preserve">    get_json_object(RBC_F120.json, '$.coordinates') as coordinates,</v>
      </c>
      <c r="DX19" t="str">
        <f>CONCATENATE("    get_json_object(",DX$3,".json, '$.",'Data Catalogue'!$B$14,"') as ",'Data Catalogue'!$B$14,",")</f>
        <v xml:space="preserve">    get_json_object(Tang_F121.json, '$.coordinates') as coordinates,</v>
      </c>
      <c r="DY19" t="str">
        <f>CONCATENATE("    get_json_object(",DY$3,".json, '$.",'Data Catalogue'!$B$14,"') as ",'Data Catalogue'!$B$14,",")</f>
        <v xml:space="preserve">    get_json_object(TD_F122.json, '$.coordinates') as coordinates,</v>
      </c>
      <c r="DZ19" t="str">
        <f>CONCATENATE("    get_json_object(",DZ$3,".json, '$.",'Data Catalogue'!$B$14,"') as ",'Data Catalogue'!$B$14,",")</f>
        <v xml:space="preserve">    get_json_object(CIBC_F123.json, '$.coordinates') as coordinates,</v>
      </c>
      <c r="EA19" t="str">
        <f>CONCATENATE("    get_json_object(",EA$3,".json, '$.",'Data Catalogue'!$B$14,"') as ",'Data Catalogue'!$B$14,",")</f>
        <v xml:space="preserve">    get_json_object(Scot_F124.json, '$.coordinates') as coordinates,</v>
      </c>
      <c r="EB19" t="str">
        <f>CONCATENATE("    get_json_object(",EB$3,".json, '$.",'Data Catalogue'!$B$14,"') as ",'Data Catalogue'!$B$14,",")</f>
        <v xml:space="preserve">    get_json_object(BMO_F125.json, '$.coordinates') as coordinates,</v>
      </c>
      <c r="EC19" t="str">
        <f>CONCATENATE("    get_json_object(",EC$3,".json, '$.",'Data Catalogue'!$B$14,"') as ",'Data Catalogue'!$B$14,",")</f>
        <v xml:space="preserve">    get_json_object(TD_F126.json, '$.coordinates') as coordinates,</v>
      </c>
      <c r="ED19" t="str">
        <f>CONCATENATE("    get_json_object(",ED$3,".json, '$.",'Data Catalogue'!$B$14,"') as ",'Data Catalogue'!$B$14,",")</f>
        <v xml:space="preserve">    get_json_object(Bank_F127.json, '$.coordinates') as coordinates,</v>
      </c>
      <c r="EE19" t="str">
        <f>CONCATENATE("    get_json_object(",EE$3,".json, '$.",'Data Catalogue'!$B$14,"') as ",'Data Catalogue'!$B$14,",")</f>
        <v xml:space="preserve">    get_json_object(Bank_F128.json, '$.coordinates') as coordinates,</v>
      </c>
      <c r="EF19" t="e">
        <f>CONCATENATE("    get_json_object(",EF$3,".json, '$.",'Data Catalogue'!$B$14,"') as ",'Data Catalogue'!$B$14,",")</f>
        <v>#N/A</v>
      </c>
    </row>
    <row r="20" spans="1:136" x14ac:dyDescent="0.2">
      <c r="A20" t="str">
        <f>'Files Inventory'!B21</f>
        <v>CIBC-1-26-16.txt</v>
      </c>
      <c r="B20" t="str">
        <f>VLOOKUP(A20,'Files Inventory'!B:D,3,FALSE)</f>
        <v>CIBC_F019</v>
      </c>
      <c r="C20" t="str">
        <f>VLOOKUP(A20,'Files Inventory'!B:E,4,FALSE)</f>
        <v>CIBC</v>
      </c>
      <c r="D20" t="str">
        <f t="shared" si="60"/>
        <v>CIBC_F019_table</v>
      </c>
      <c r="E20" t="str">
        <f t="shared" si="61"/>
        <v>CIBC_F019_wc</v>
      </c>
      <c r="F20" t="str">
        <f t="shared" si="2"/>
        <v>CIBC</v>
      </c>
      <c r="H20" t="str">
        <f>CONCATENATE("    get_json_object(",H$3,".json, '$.",'Data Catalogue'!$B$24,"') as ",'Data Catalogue'!$B$24,",")</f>
        <v xml:space="preserve">    get_json_object(Bank_F001.json, '$.id_str') as id_str,</v>
      </c>
      <c r="I20" t="str">
        <f>CONCATENATE("    get_json_object(",I$3,".json, '$.",'Data Catalogue'!$B$24,"') as ",'Data Catalogue'!$B$24,",")</f>
        <v xml:space="preserve">    get_json_object(Bank_F002.json, '$.id_str') as id_str,</v>
      </c>
      <c r="J20" t="str">
        <f>CONCATENATE("    get_json_object(",J$3,".json, '$.",'Data Catalogue'!$B$24,"') as ",'Data Catalogue'!$B$24,",")</f>
        <v xml:space="preserve">    get_json_object(Bank_F003.json, '$.id_str') as id_str,</v>
      </c>
      <c r="K20" t="str">
        <f>CONCATENATE("    get_json_object(",K$3,".json, '$.",'Data Catalogue'!$B$24,"') as ",'Data Catalogue'!$B$24,",")</f>
        <v xml:space="preserve">    get_json_object(Bank_F004.json, '$.id_str') as id_str,</v>
      </c>
      <c r="L20" t="str">
        <f>CONCATENATE("    get_json_object(",L$3,".json, '$.",'Data Catalogue'!$B$24,"') as ",'Data Catalogue'!$B$24,",")</f>
        <v xml:space="preserve">    get_json_object(Bank_F005.json, '$.id_str') as id_str,</v>
      </c>
      <c r="M20" t="str">
        <f>CONCATENATE("    get_json_object(",M$3,".json, '$.",'Data Catalogue'!$B$24,"') as ",'Data Catalogue'!$B$24,",")</f>
        <v xml:space="preserve">    get_json_object(Bank_F006.json, '$.id_str') as id_str,</v>
      </c>
      <c r="N20" t="str">
        <f>CONCATENATE("    get_json_object(",N$3,".json, '$.",'Data Catalogue'!$B$24,"') as ",'Data Catalogue'!$B$24,",")</f>
        <v xml:space="preserve">    get_json_object(Bank_F007.json, '$.id_str') as id_str,</v>
      </c>
      <c r="O20" t="str">
        <f>CONCATENATE("    get_json_object(",O$3,".json, '$.",'Data Catalogue'!$B$24,"') as ",'Data Catalogue'!$B$24,",")</f>
        <v xml:space="preserve">    get_json_object(Bank_F008.json, '$.id_str') as id_str,</v>
      </c>
      <c r="P20" t="str">
        <f>CONCATENATE("    get_json_object(",P$3,".json, '$.",'Data Catalogue'!$B$24,"') as ",'Data Catalogue'!$B$24,",")</f>
        <v xml:space="preserve">    get_json_object(Bank_F009.json, '$.id_str') as id_str,</v>
      </c>
      <c r="Q20" t="str">
        <f>CONCATENATE("    get_json_object(",Q$3,".json, '$.",'Data Catalogue'!$B$24,"') as ",'Data Catalogue'!$B$24,",")</f>
        <v xml:space="preserve">    get_json_object(Bank_F010.json, '$.id_str') as id_str,</v>
      </c>
      <c r="R20" t="str">
        <f>CONCATENATE("    get_json_object(",R$3,".json, '$.",'Data Catalogue'!$B$24,"') as ",'Data Catalogue'!$B$24,",")</f>
        <v xml:space="preserve">    get_json_object(Bank_F011.json, '$.id_str') as id_str,</v>
      </c>
      <c r="S20" t="str">
        <f>CONCATENATE("    get_json_object(",S$3,".json, '$.",'Data Catalogue'!$B$24,"') as ",'Data Catalogue'!$B$24,",")</f>
        <v xml:space="preserve">    get_json_object(Bank_F012.json, '$.id_str') as id_str,</v>
      </c>
      <c r="T20" t="str">
        <f>CONCATENATE("    get_json_object(",T$3,".json, '$.",'Data Catalogue'!$B$24,"') as ",'Data Catalogue'!$B$24,",")</f>
        <v xml:space="preserve">    get_json_object(Bank_F013.json, '$.id_str') as id_str,</v>
      </c>
      <c r="U20" t="str">
        <f>CONCATENATE("    get_json_object(",U$3,".json, '$.",'Data Catalogue'!$B$24,"') as ",'Data Catalogue'!$B$24,",")</f>
        <v xml:space="preserve">    get_json_object(Bank_F014.json, '$.id_str') as id_str,</v>
      </c>
      <c r="V20" t="str">
        <f>CONCATENATE("    get_json_object(",V$3,".json, '$.",'Data Catalogue'!$B$24,"') as ",'Data Catalogue'!$B$24,",")</f>
        <v xml:space="preserve">    get_json_object(Bank_F015.json, '$.id_str') as id_str,</v>
      </c>
      <c r="W20" t="str">
        <f>CONCATENATE("    get_json_object(",W$3,".json, '$.",'Data Catalogue'!$B$24,"') as ",'Data Catalogue'!$B$24,",")</f>
        <v xml:space="preserve">    get_json_object(BMO_F016.json, '$.id_str') as id_str,</v>
      </c>
      <c r="X20" t="str">
        <f>CONCATENATE("    get_json_object(",X$3,".json, '$.",'Data Catalogue'!$B$24,"') as ",'Data Catalogue'!$B$24,",")</f>
        <v xml:space="preserve">    get_json_object(BMO_F017.json, '$.id_str') as id_str,</v>
      </c>
      <c r="Y20" t="str">
        <f>CONCATENATE("    get_json_object(",Y$3,".json, '$.",'Data Catalogue'!$B$24,"') as ",'Data Catalogue'!$B$24,",")</f>
        <v xml:space="preserve">    get_json_object(BMO_F018.json, '$.id_str') as id_str,</v>
      </c>
      <c r="Z20" t="str">
        <f>CONCATENATE("    get_json_object(",Z$3,".json, '$.",'Data Catalogue'!$B$24,"') as ",'Data Catalogue'!$B$24,",")</f>
        <v xml:space="preserve">    get_json_object(CIBC_F019.json, '$.id_str') as id_str,</v>
      </c>
      <c r="AA20" t="str">
        <f>CONCATENATE("    get_json_object(",AA$3,".json, '$.",'Data Catalogue'!$B$24,"') as ",'Data Catalogue'!$B$24,",")</f>
        <v xml:space="preserve">    get_json_object(CIBC_F020.json, '$.id_str') as id_str,</v>
      </c>
      <c r="AB20" t="str">
        <f>CONCATENATE("    get_json_object(",AB$3,".json, '$.",'Data Catalogue'!$B$24,"') as ",'Data Catalogue'!$B$24,",")</f>
        <v xml:space="preserve">    get_json_object(CIBC_F021.json, '$.id_str') as id_str,</v>
      </c>
      <c r="AC20" t="str">
        <f>CONCATENATE("    get_json_object(",AC$3,".json, '$.",'Data Catalogue'!$B$24,"') as ",'Data Catalogue'!$B$24,",")</f>
        <v xml:space="preserve">    get_json_object(PCF_F022.json, '$.id_str') as id_str,</v>
      </c>
      <c r="AD20" t="str">
        <f>CONCATENATE("    get_json_object(",AD$3,".json, '$.",'Data Catalogue'!$B$24,"') as ",'Data Catalogue'!$B$24,",")</f>
        <v xml:space="preserve">    get_json_object(PCF_F023.json, '$.id_str') as id_str,</v>
      </c>
      <c r="AE20" t="str">
        <f>CONCATENATE("    get_json_object(",AE$3,".json, '$.",'Data Catalogue'!$B$24,"') as ",'Data Catalogue'!$B$24,",")</f>
        <v xml:space="preserve">    get_json_object(PCF_F024.json, '$.id_str') as id_str,</v>
      </c>
      <c r="AF20" t="str">
        <f>CONCATENATE("    get_json_object(",AF$3,".json, '$.",'Data Catalogue'!$B$24,"') as ",'Data Catalogue'!$B$24,",")</f>
        <v xml:space="preserve">    get_json_object(RBC_F025.json, '$.id_str') as id_str,</v>
      </c>
      <c r="AG20" t="str">
        <f>CONCATENATE("    get_json_object(",AG$3,".json, '$.",'Data Catalogue'!$B$24,"') as ",'Data Catalogue'!$B$24,",")</f>
        <v xml:space="preserve">    get_json_object(RBC_F026.json, '$.id_str') as id_str,</v>
      </c>
      <c r="AH20" t="str">
        <f>CONCATENATE("    get_json_object(",AH$3,".json, '$.",'Data Catalogue'!$B$24,"') as ",'Data Catalogue'!$B$24,",")</f>
        <v xml:space="preserve">    get_json_object(RBC_F027.json, '$.id_str') as id_str,</v>
      </c>
      <c r="AI20" t="str">
        <f>CONCATENATE("    get_json_object(",AI$3,".json, '$.",'Data Catalogue'!$B$24,"') as ",'Data Catalogue'!$B$24,",")</f>
        <v xml:space="preserve">    get_json_object(RBC_F028.json, '$.id_str') as id_str,</v>
      </c>
      <c r="AJ20" t="str">
        <f>CONCATENATE("    get_json_object(",AJ$3,".json, '$.",'Data Catalogue'!$B$24,"') as ",'Data Catalogue'!$B$24,",")</f>
        <v xml:space="preserve">    get_json_object(RBC_F029.json, '$.id_str') as id_str,</v>
      </c>
      <c r="AK20" t="str">
        <f>CONCATENATE("    get_json_object(",AK$3,".json, '$.",'Data Catalogue'!$B$24,"') as ",'Data Catalogue'!$B$24,",")</f>
        <v xml:space="preserve">    get_json_object(RBC_F030.json, '$.id_str') as id_str,</v>
      </c>
      <c r="AL20" t="str">
        <f>CONCATENATE("    get_json_object(",AL$3,".json, '$.",'Data Catalogue'!$B$24,"') as ",'Data Catalogue'!$B$24,",")</f>
        <v xml:space="preserve">    get_json_object(Scot_F031.json, '$.id_str') as id_str,</v>
      </c>
      <c r="AM20" t="str">
        <f>CONCATENATE("    get_json_object(",AM$3,".json, '$.",'Data Catalogue'!$B$24,"') as ",'Data Catalogue'!$B$24,",")</f>
        <v xml:space="preserve">    get_json_object(Scot_F032.json, '$.id_str') as id_str,</v>
      </c>
      <c r="AN20" t="str">
        <f>CONCATENATE("    get_json_object(",AN$3,".json, '$.",'Data Catalogue'!$B$24,"') as ",'Data Catalogue'!$B$24,",")</f>
        <v xml:space="preserve">    get_json_object(Scot_F033.json, '$.id_str') as id_str,</v>
      </c>
      <c r="AO20" t="str">
        <f>CONCATENATE("    get_json_object(",AO$3,".json, '$.",'Data Catalogue'!$B$24,"') as ",'Data Catalogue'!$B$24,",")</f>
        <v xml:space="preserve">    get_json_object(Tang_F034.json, '$.id_str') as id_str,</v>
      </c>
      <c r="AP20" t="str">
        <f>CONCATENATE("    get_json_object(",AP$3,".json, '$.",'Data Catalogue'!$B$24,"') as ",'Data Catalogue'!$B$24,",")</f>
        <v xml:space="preserve">    get_json_object(Tang_F035.json, '$.id_str') as id_str,</v>
      </c>
      <c r="AQ20" t="str">
        <f>CONCATENATE("    get_json_object(",AQ$3,".json, '$.",'Data Catalogue'!$B$24,"') as ",'Data Catalogue'!$B$24,",")</f>
        <v xml:space="preserve">    get_json_object(Tang_F036.json, '$.id_str') as id_str,</v>
      </c>
      <c r="AR20" t="str">
        <f>CONCATENATE("    get_json_object(",AR$3,".json, '$.",'Data Catalogue'!$B$24,"') as ",'Data Catalogue'!$B$24,",")</f>
        <v xml:space="preserve">    get_json_object(TD_F037.json, '$.id_str') as id_str,</v>
      </c>
      <c r="AS20" t="str">
        <f>CONCATENATE("    get_json_object(",AS$3,".json, '$.",'Data Catalogue'!$B$24,"') as ",'Data Catalogue'!$B$24,",")</f>
        <v xml:space="preserve">    get_json_object(TD_F038.json, '$.id_str') as id_str,</v>
      </c>
      <c r="AT20" t="str">
        <f>CONCATENATE("    get_json_object(",AT$3,".json, '$.",'Data Catalogue'!$B$24,"') as ",'Data Catalogue'!$B$24,",")</f>
        <v xml:space="preserve">    get_json_object(TD_F039.json, '$.id_str') as id_str,</v>
      </c>
      <c r="AU20" t="str">
        <f>CONCATENATE("    get_json_object(",AU$3,".json, '$.",'Data Catalogue'!$B$24,"') as ",'Data Catalogue'!$B$24,",")</f>
        <v xml:space="preserve">    get_json_object(TD_F040.json, '$.id_str') as id_str,</v>
      </c>
      <c r="AV20" t="str">
        <f>CONCATENATE("    get_json_object(",AV$3,".json, '$.",'Data Catalogue'!$B$24,"') as ",'Data Catalogue'!$B$24,",")</f>
        <v xml:space="preserve">    get_json_object(TD_F041.json, '$.id_str') as id_str,</v>
      </c>
      <c r="AW20" t="str">
        <f>CONCATENATE("    get_json_object(",AW$3,".json, '$.",'Data Catalogue'!$B$24,"') as ",'Data Catalogue'!$B$24,",")</f>
        <v xml:space="preserve">    get_json_object(TD_F042.json, '$.id_str') as id_str,</v>
      </c>
      <c r="AX20" t="str">
        <f>CONCATENATE("    get_json_object(",AX$3,".json, '$.",'Data Catalogue'!$B$24,"') as ",'Data Catalogue'!$B$24,",")</f>
        <v xml:space="preserve">    get_json_object(TD_F043.json, '$.id_str') as id_str,</v>
      </c>
      <c r="AY20" t="str">
        <f>CONCATENATE("    get_json_object(",AY$3,".json, '$.",'Data Catalogue'!$B$24,"') as ",'Data Catalogue'!$B$24,",")</f>
        <v xml:space="preserve">    get_json_object(TD_F044.json, '$.id_str') as id_str,</v>
      </c>
      <c r="AZ20" t="str">
        <f>CONCATENATE("    get_json_object(",AZ$3,".json, '$.",'Data Catalogue'!$B$24,"') as ",'Data Catalogue'!$B$24,",")</f>
        <v xml:space="preserve">    get_json_object(TD_F045.json, '$.id_str') as id_str,</v>
      </c>
      <c r="BA20" t="str">
        <f>CONCATENATE("    get_json_object(",BA$3,".json, '$.",'Data Catalogue'!$B$24,"') as ",'Data Catalogue'!$B$24,",")</f>
        <v xml:space="preserve">    get_json_object(TD_F046.json, '$.id_str') as id_str,</v>
      </c>
      <c r="BB20" t="str">
        <f>CONCATENATE("    get_json_object(",BB$3,".json, '$.",'Data Catalogue'!$B$24,"') as ",'Data Catalogue'!$B$24,",")</f>
        <v xml:space="preserve">    get_json_object(TD_F047.json, '$.id_str') as id_str,</v>
      </c>
      <c r="BC20" t="str">
        <f>CONCATENATE("    get_json_object(",BC$3,".json, '$.",'Data Catalogue'!$B$24,"') as ",'Data Catalogue'!$B$24,",")</f>
        <v xml:space="preserve">    get_json_object(TD_F048.json, '$.id_str') as id_str,</v>
      </c>
      <c r="BD20" t="str">
        <f>CONCATENATE("    get_json_object(",BD$3,".json, '$.",'Data Catalogue'!$B$24,"') as ",'Data Catalogue'!$B$24,",")</f>
        <v xml:space="preserve">    get_json_object(Bank_F049.json, '$.id_str') as id_str,</v>
      </c>
      <c r="BE20" t="str">
        <f>CONCATENATE("    get_json_object(",BE$3,".json, '$.",'Data Catalogue'!$B$24,"') as ",'Data Catalogue'!$B$24,",")</f>
        <v xml:space="preserve">    get_json_object(Bank_F050.json, '$.id_str') as id_str,</v>
      </c>
      <c r="BF20" t="str">
        <f>CONCATENATE("    get_json_object(",BF$3,".json, '$.",'Data Catalogue'!$B$24,"') as ",'Data Catalogue'!$B$24,",")</f>
        <v xml:space="preserve">    get_json_object(Bank_F051.json, '$.id_str') as id_str,</v>
      </c>
      <c r="BG20" t="str">
        <f>CONCATENATE("    get_json_object(",BG$3,".json, '$.",'Data Catalogue'!$B$24,"') as ",'Data Catalogue'!$B$24,",")</f>
        <v xml:space="preserve">    get_json_object(Bank_F052.json, '$.id_str') as id_str,</v>
      </c>
      <c r="BH20" t="str">
        <f>CONCATENATE("    get_json_object(",BH$3,".json, '$.",'Data Catalogue'!$B$24,"') as ",'Data Catalogue'!$B$24,",")</f>
        <v xml:space="preserve">    get_json_object(Bank_F053.json, '$.id_str') as id_str,</v>
      </c>
      <c r="BI20" t="str">
        <f>CONCATENATE("    get_json_object(",BI$3,".json, '$.",'Data Catalogue'!$B$24,"') as ",'Data Catalogue'!$B$24,",")</f>
        <v xml:space="preserve">    get_json_object(BMO_F054.json, '$.id_str') as id_str,</v>
      </c>
      <c r="BJ20" t="str">
        <f>CONCATENATE("    get_json_object(",BJ$3,".json, '$.",'Data Catalogue'!$B$24,"') as ",'Data Catalogue'!$B$24,",")</f>
        <v xml:space="preserve">    get_json_object(CIBC_F055.json, '$.id_str') as id_str,</v>
      </c>
      <c r="BK20" t="str">
        <f>CONCATENATE("    get_json_object(",BK$3,".json, '$.",'Data Catalogue'!$B$24,"') as ",'Data Catalogue'!$B$24,",")</f>
        <v xml:space="preserve">    get_json_object(PCF_F056.json, '$.id_str') as id_str,</v>
      </c>
      <c r="BL20" t="str">
        <f>CONCATENATE("    get_json_object(",BL$3,".json, '$.",'Data Catalogue'!$B$24,"') as ",'Data Catalogue'!$B$24,",")</f>
        <v xml:space="preserve">    get_json_object(RBC_F057.json, '$.id_str') as id_str,</v>
      </c>
      <c r="BM20" t="str">
        <f>CONCATENATE("    get_json_object(",BM$3,".json, '$.",'Data Catalogue'!$B$24,"') as ",'Data Catalogue'!$B$24,",")</f>
        <v xml:space="preserve">    get_json_object(RBC_F058.json, '$.id_str') as id_str,</v>
      </c>
      <c r="BN20" t="str">
        <f>CONCATENATE("    get_json_object(",BN$3,".json, '$.",'Data Catalogue'!$B$24,"') as ",'Data Catalogue'!$B$24,",")</f>
        <v xml:space="preserve">    get_json_object(Scot_F059.json, '$.id_str') as id_str,</v>
      </c>
      <c r="BO20" t="str">
        <f>CONCATENATE("    get_json_object(",BO$3,".json, '$.",'Data Catalogue'!$B$24,"') as ",'Data Catalogue'!$B$24,",")</f>
        <v xml:space="preserve">    get_json_object(Tang_F060.json, '$.id_str') as id_str,</v>
      </c>
      <c r="BP20" t="str">
        <f>CONCATENATE("    get_json_object(",BP$3,".json, '$.",'Data Catalogue'!$B$24,"') as ",'Data Catalogue'!$B$24,",")</f>
        <v xml:space="preserve">    get_json_object(TD_F061.json, '$.id_str') as id_str,</v>
      </c>
      <c r="BQ20" t="str">
        <f>CONCATENATE("    get_json_object(",BQ$3,".json, '$.",'Data Catalogue'!$B$24,"') as ",'Data Catalogue'!$B$24,",")</f>
        <v xml:space="preserve">    get_json_object(TD_F062.json, '$.id_str') as id_str,</v>
      </c>
      <c r="BR20" t="str">
        <f>CONCATENATE("    get_json_object(",BR$3,".json, '$.",'Data Catalogue'!$B$24,"') as ",'Data Catalogue'!$B$24,",")</f>
        <v xml:space="preserve">    get_json_object(TD_F063.json, '$.id_str') as id_str,</v>
      </c>
      <c r="BS20" t="str">
        <f>CONCATENATE("    get_json_object(",BS$3,".json, '$.",'Data Catalogue'!$B$24,"') as ",'Data Catalogue'!$B$24,",")</f>
        <v xml:space="preserve">    get_json_object(TD_F064.json, '$.id_str') as id_str,</v>
      </c>
      <c r="BT20" t="str">
        <f>CONCATENATE("    get_json_object(",BT$3,".json, '$.",'Data Catalogue'!$B$24,"') as ",'Data Catalogue'!$B$24,",")</f>
        <v xml:space="preserve">    get_json_object(Bank_F065.json, '$.id_str') as id_str,</v>
      </c>
      <c r="BU20" t="str">
        <f>CONCATENATE("    get_json_object(",BU$3,".json, '$.",'Data Catalogue'!$B$24,"') as ",'Data Catalogue'!$B$24,",")</f>
        <v xml:space="preserve">    get_json_object(Bank_F066.json, '$.id_str') as id_str,</v>
      </c>
      <c r="BV20" t="str">
        <f>CONCATENATE("    get_json_object(",BV$3,".json, '$.",'Data Catalogue'!$B$24,"') as ",'Data Catalogue'!$B$24,",")</f>
        <v xml:space="preserve">    get_json_object(Bank_F067.json, '$.id_str') as id_str,</v>
      </c>
      <c r="BW20" t="str">
        <f>CONCATENATE("    get_json_object(",BW$3,".json, '$.",'Data Catalogue'!$B$24,"') as ",'Data Catalogue'!$B$24,",")</f>
        <v xml:space="preserve">    get_json_object(Bank_F068.json, '$.id_str') as id_str,</v>
      </c>
      <c r="BX20" t="str">
        <f>CONCATENATE("    get_json_object(",BX$3,".json, '$.",'Data Catalogue'!$B$24,"') as ",'Data Catalogue'!$B$24,",")</f>
        <v xml:space="preserve">    get_json_object(BMO_F069.json, '$.id_str') as id_str,</v>
      </c>
      <c r="BY20" t="str">
        <f>CONCATENATE("    get_json_object(",BY$3,".json, '$.",'Data Catalogue'!$B$24,"') as ",'Data Catalogue'!$B$24,",")</f>
        <v xml:space="preserve">    get_json_object(Bank_F070.json, '$.id_str') as id_str,</v>
      </c>
      <c r="BZ20" t="str">
        <f>CONCATENATE("    get_json_object(",BZ$3,".json, '$.",'Data Catalogue'!$B$24,"') as ",'Data Catalogue'!$B$24,",")</f>
        <v xml:space="preserve">    get_json_object(CIBC_F071.json, '$.id_str') as id_str,</v>
      </c>
      <c r="CA20" t="str">
        <f>CONCATENATE("    get_json_object(",CA$3,".json, '$.",'Data Catalogue'!$B$24,"') as ",'Data Catalogue'!$B$24,",")</f>
        <v xml:space="preserve">    get_json_object(PCF_F072.json, '$.id_str') as id_str,</v>
      </c>
      <c r="CB20" t="str">
        <f>CONCATENATE("    get_json_object(",CB$3,".json, '$.",'Data Catalogue'!$B$24,"') as ",'Data Catalogue'!$B$24,",")</f>
        <v xml:space="preserve">    get_json_object(RBC_F073.json, '$.id_str') as id_str,</v>
      </c>
      <c r="CC20" t="str">
        <f>CONCATENATE("    get_json_object(",CC$3,".json, '$.",'Data Catalogue'!$B$24,"') as ",'Data Catalogue'!$B$24,",")</f>
        <v xml:space="preserve">    get_json_object(RBC_F074.json, '$.id_str') as id_str,</v>
      </c>
      <c r="CD20" t="str">
        <f>CONCATENATE("    get_json_object(",CD$3,".json, '$.",'Data Catalogue'!$B$24,"') as ",'Data Catalogue'!$B$24,",")</f>
        <v xml:space="preserve">    get_json_object(Scot_F075.json, '$.id_str') as id_str,</v>
      </c>
      <c r="CE20" t="str">
        <f>CONCATENATE("    get_json_object(",CE$3,".json, '$.",'Data Catalogue'!$B$24,"') as ",'Data Catalogue'!$B$24,",")</f>
        <v xml:space="preserve">    get_json_object(Tang_F076.json, '$.id_str') as id_str,</v>
      </c>
      <c r="CF20" t="str">
        <f>CONCATENATE("    get_json_object(",CF$3,".json, '$.",'Data Catalogue'!$B$24,"') as ",'Data Catalogue'!$B$24,",")</f>
        <v xml:space="preserve">    get_json_object(TD_F077.json, '$.id_str') as id_str,</v>
      </c>
      <c r="CG20" t="str">
        <f>CONCATENATE("    get_json_object(",CG$3,".json, '$.",'Data Catalogue'!$B$24,"') as ",'Data Catalogue'!$B$24,",")</f>
        <v xml:space="preserve">    get_json_object(TD_F078.json, '$.id_str') as id_str,</v>
      </c>
      <c r="CH20" t="str">
        <f>CONCATENATE("    get_json_object(",CH$3,".json, '$.",'Data Catalogue'!$B$24,"') as ",'Data Catalogue'!$B$24,",")</f>
        <v xml:space="preserve">    get_json_object(TD_F079.json, '$.id_str') as id_str,</v>
      </c>
      <c r="CI20" t="str">
        <f>CONCATENATE("    get_json_object(",CI$3,".json, '$.",'Data Catalogue'!$B$24,"') as ",'Data Catalogue'!$B$24,",")</f>
        <v xml:space="preserve">    get_json_object(TD_F080.json, '$.id_str') as id_str,</v>
      </c>
      <c r="CJ20" t="str">
        <f>CONCATENATE("    get_json_object(",CJ$3,".json, '$.",'Data Catalogue'!$B$24,"') as ",'Data Catalogue'!$B$24,",")</f>
        <v xml:space="preserve">    get_json_object(Bank_F081.json, '$.id_str') as id_str,</v>
      </c>
      <c r="CK20" t="str">
        <f>CONCATENATE("    get_json_object(",CK$3,".json, '$.",'Data Catalogue'!$B$24,"') as ",'Data Catalogue'!$B$24,",")</f>
        <v xml:space="preserve">    get_json_object(RBC_F082.json, '$.id_str') as id_str,</v>
      </c>
      <c r="CL20" t="str">
        <f>CONCATENATE("    get_json_object(",CL$3,".json, '$.",'Data Catalogue'!$B$24,"') as ",'Data Catalogue'!$B$24,",")</f>
        <v xml:space="preserve">    get_json_object(TD_F083.json, '$.id_str') as id_str,</v>
      </c>
      <c r="CM20" t="str">
        <f>CONCATENATE("    get_json_object(",CM$3,".json, '$.",'Data Catalogue'!$B$24,"') as ",'Data Catalogue'!$B$24,",")</f>
        <v xml:space="preserve">    get_json_object(Bank_F084.json, '$.id_str') as id_str,</v>
      </c>
      <c r="CN20" t="str">
        <f>CONCATENATE("    get_json_object(",CN$3,".json, '$.",'Data Catalogue'!$B$24,"') as ",'Data Catalogue'!$B$24,",")</f>
        <v xml:space="preserve">    get_json_object(Bank_F085.json, '$.id_str') as id_str,</v>
      </c>
      <c r="CO20" t="str">
        <f>CONCATENATE("    get_json_object(",CO$3,".json, '$.",'Data Catalogue'!$B$24,"') as ",'Data Catalogue'!$B$24,",")</f>
        <v xml:space="preserve">    get_json_object(PCF_F086.json, '$.id_str') as id_str,</v>
      </c>
      <c r="CP20" t="str">
        <f>CONCATENATE("    get_json_object(",CP$3,".json, '$.",'Data Catalogue'!$B$24,"') as ",'Data Catalogue'!$B$24,",")</f>
        <v xml:space="preserve">    get_json_object(TD_F087.json, '$.id_str') as id_str,</v>
      </c>
      <c r="CQ20" t="str">
        <f>CONCATENATE("    get_json_object(",CQ$3,".json, '$.",'Data Catalogue'!$B$24,"') as ",'Data Catalogue'!$B$24,",")</f>
        <v xml:space="preserve">    get_json_object(RBC_F088.json, '$.id_str') as id_str,</v>
      </c>
      <c r="CR20" t="str">
        <f>CONCATENATE("    get_json_object(",CR$3,".json, '$.",'Data Catalogue'!$B$24,"') as ",'Data Catalogue'!$B$24,",")</f>
        <v xml:space="preserve">    get_json_object(Tang_F089.json, '$.id_str') as id_str,</v>
      </c>
      <c r="CS20" t="str">
        <f>CONCATENATE("    get_json_object(",CS$3,".json, '$.",'Data Catalogue'!$B$24,"') as ",'Data Catalogue'!$B$24,",")</f>
        <v xml:space="preserve">    get_json_object(TD_F090.json, '$.id_str') as id_str,</v>
      </c>
      <c r="CT20" t="str">
        <f>CONCATENATE("    get_json_object(",CT$3,".json, '$.",'Data Catalogue'!$B$24,"') as ",'Data Catalogue'!$B$24,",")</f>
        <v xml:space="preserve">    get_json_object(CIBC_F091.json, '$.id_str') as id_str,</v>
      </c>
      <c r="CU20" t="str">
        <f>CONCATENATE("    get_json_object(",CU$3,".json, '$.",'Data Catalogue'!$B$24,"') as ",'Data Catalogue'!$B$24,",")</f>
        <v xml:space="preserve">    get_json_object(Scot_F092.json, '$.id_str') as id_str,</v>
      </c>
      <c r="CV20" t="str">
        <f>CONCATENATE("    get_json_object(",CV$3,".json, '$.",'Data Catalogue'!$B$24,"') as ",'Data Catalogue'!$B$24,",")</f>
        <v xml:space="preserve">    get_json_object(BMO_F093.json, '$.id_str') as id_str,</v>
      </c>
      <c r="CW20" t="str">
        <f>CONCATENATE("    get_json_object(",CW$3,".json, '$.",'Data Catalogue'!$B$24,"') as ",'Data Catalogue'!$B$24,",")</f>
        <v xml:space="preserve">    get_json_object(TD_F094.json, '$.id_str') as id_str,</v>
      </c>
      <c r="CX20" t="str">
        <f>CONCATENATE("    get_json_object(",CX$3,".json, '$.",'Data Catalogue'!$B$24,"') as ",'Data Catalogue'!$B$24,",")</f>
        <v xml:space="preserve">    get_json_object(Bank_F095.json, '$.id_str') as id_str,</v>
      </c>
      <c r="CY20" t="str">
        <f>CONCATENATE("    get_json_object(",CY$3,".json, '$.",'Data Catalogue'!$B$24,"') as ",'Data Catalogue'!$B$24,",")</f>
        <v xml:space="preserve">    get_json_object(Bank_F096.json, '$.id_str') as id_str,</v>
      </c>
      <c r="CZ20" t="str">
        <f>CONCATENATE("    get_json_object(",CZ$3,".json, '$.",'Data Catalogue'!$B$24,"') as ",'Data Catalogue'!$B$24,",")</f>
        <v xml:space="preserve">    get_json_object(Bank_F097.json, '$.id_str') as id_str,</v>
      </c>
      <c r="DA20" t="str">
        <f>CONCATENATE("    get_json_object(",DA$3,".json, '$.",'Data Catalogue'!$B$24,"') as ",'Data Catalogue'!$B$24,",")</f>
        <v xml:space="preserve">    get_json_object(RBC_F098.json, '$.id_str') as id_str,</v>
      </c>
      <c r="DB20" t="str">
        <f>CONCATENATE("    get_json_object(",DB$3,".json, '$.",'Data Catalogue'!$B$24,"') as ",'Data Catalogue'!$B$24,",")</f>
        <v xml:space="preserve">    get_json_object(TD_F099.json, '$.id_str') as id_str,</v>
      </c>
      <c r="DC20" t="str">
        <f>CONCATENATE("    get_json_object(",DC$3,".json, '$.",'Data Catalogue'!$B$24,"') as ",'Data Catalogue'!$B$24,",")</f>
        <v xml:space="preserve">    get_json_object(Bank_F100.json, '$.id_str') as id_str,</v>
      </c>
      <c r="DD20" t="str">
        <f>CONCATENATE("    get_json_object(",DD$3,".json, '$.",'Data Catalogue'!$B$24,"') as ",'Data Catalogue'!$B$24,",")</f>
        <v xml:space="preserve">    get_json_object(Bank_F101.json, '$.id_str') as id_str,</v>
      </c>
      <c r="DE20" t="str">
        <f>CONCATENATE("    get_json_object(",DE$3,".json, '$.",'Data Catalogue'!$B$24,"') as ",'Data Catalogue'!$B$24,",")</f>
        <v xml:space="preserve">    get_json_object(PCF_F102.json, '$.id_str') as id_str,</v>
      </c>
      <c r="DF20" t="str">
        <f>CONCATENATE("    get_json_object(",DF$3,".json, '$.",'Data Catalogue'!$B$24,"') as ",'Data Catalogue'!$B$24,",")</f>
        <v xml:space="preserve">    get_json_object(TD_F103.json, '$.id_str') as id_str,</v>
      </c>
      <c r="DG20" t="str">
        <f>CONCATENATE("    get_json_object(",DG$3,".json, '$.",'Data Catalogue'!$B$24,"') as ",'Data Catalogue'!$B$24,",")</f>
        <v xml:space="preserve">    get_json_object(RBC_F104.json, '$.id_str') as id_str,</v>
      </c>
      <c r="DH20" t="str">
        <f>CONCATENATE("    get_json_object(",DH$3,".json, '$.",'Data Catalogue'!$B$24,"') as ",'Data Catalogue'!$B$24,",")</f>
        <v xml:space="preserve">    get_json_object(Tang_F105.json, '$.id_str') as id_str,</v>
      </c>
      <c r="DI20" t="str">
        <f>CONCATENATE("    get_json_object(",DI$3,".json, '$.",'Data Catalogue'!$B$24,"') as ",'Data Catalogue'!$B$24,",")</f>
        <v xml:space="preserve">    get_json_object(TD_F106.json, '$.id_str') as id_str,</v>
      </c>
      <c r="DJ20" t="str">
        <f>CONCATENATE("    get_json_object(",DJ$3,".json, '$.",'Data Catalogue'!$B$24,"') as ",'Data Catalogue'!$B$24,",")</f>
        <v xml:space="preserve">    get_json_object(CIBC_F107.json, '$.id_str') as id_str,</v>
      </c>
      <c r="DK20" t="str">
        <f>CONCATENATE("    get_json_object(",DK$3,".json, '$.",'Data Catalogue'!$B$24,"') as ",'Data Catalogue'!$B$24,",")</f>
        <v xml:space="preserve">    get_json_object(Scot_F108.json, '$.id_str') as id_str,</v>
      </c>
      <c r="DL20" t="str">
        <f>CONCATENATE("    get_json_object(",DL$3,".json, '$.",'Data Catalogue'!$B$24,"') as ",'Data Catalogue'!$B$24,",")</f>
        <v xml:space="preserve">    get_json_object(BMO_F109.json, '$.id_str') as id_str,</v>
      </c>
      <c r="DM20" t="str">
        <f>CONCATENATE("    get_json_object(",DM$3,".json, '$.",'Data Catalogue'!$B$24,"') as ",'Data Catalogue'!$B$24,",")</f>
        <v xml:space="preserve">    get_json_object(TD_F110.json, '$.id_str') as id_str,</v>
      </c>
      <c r="DN20" t="str">
        <f>CONCATENATE("    get_json_object(",DN$3,".json, '$.",'Data Catalogue'!$B$24,"') as ",'Data Catalogue'!$B$24,",")</f>
        <v xml:space="preserve">    get_json_object(Bank_F111.json, '$.id_str') as id_str,</v>
      </c>
      <c r="DO20" t="str">
        <f>CONCATENATE("    get_json_object(",DO$3,".json, '$.",'Data Catalogue'!$B$24,"') as ",'Data Catalogue'!$B$24,",")</f>
        <v xml:space="preserve">    get_json_object(Bank_F112.json, '$.id_str') as id_str,</v>
      </c>
      <c r="DP20" t="str">
        <f>CONCATENATE("    get_json_object(",DP$3,".json, '$.",'Data Catalogue'!$B$24,"') as ",'Data Catalogue'!$B$24,",")</f>
        <v xml:space="preserve">    get_json_object(Bank_F113.json, '$.id_str') as id_str,</v>
      </c>
      <c r="DQ20" t="str">
        <f>CONCATENATE("    get_json_object(",DQ$3,".json, '$.",'Data Catalogue'!$B$24,"') as ",'Data Catalogue'!$B$24,",")</f>
        <v xml:space="preserve">    get_json_object(RBC_F114.json, '$.id_str') as id_str,</v>
      </c>
      <c r="DR20" t="str">
        <f>CONCATENATE("    get_json_object(",DR$3,".json, '$.",'Data Catalogue'!$B$24,"') as ",'Data Catalogue'!$B$24,",")</f>
        <v xml:space="preserve">    get_json_object(TD_F115.json, '$.id_str') as id_str,</v>
      </c>
      <c r="DS20" t="str">
        <f>CONCATENATE("    get_json_object(",DS$3,".json, '$.",'Data Catalogue'!$B$24,"') as ",'Data Catalogue'!$B$24,",")</f>
        <v xml:space="preserve">    get_json_object(Bank_F116.json, '$.id_str') as id_str,</v>
      </c>
      <c r="DT20" t="str">
        <f>CONCATENATE("    get_json_object(",DT$3,".json, '$.",'Data Catalogue'!$B$24,"') as ",'Data Catalogue'!$B$24,",")</f>
        <v xml:space="preserve">    get_json_object(Bank_F117.json, '$.id_str') as id_str,</v>
      </c>
      <c r="DU20" t="str">
        <f>CONCATENATE("    get_json_object(",DU$3,".json, '$.",'Data Catalogue'!$B$24,"') as ",'Data Catalogue'!$B$24,",")</f>
        <v xml:space="preserve">    get_json_object(PCF_F118.json, '$.id_str') as id_str,</v>
      </c>
      <c r="DV20" t="str">
        <f>CONCATENATE("    get_json_object(",DV$3,".json, '$.",'Data Catalogue'!$B$24,"') as ",'Data Catalogue'!$B$24,",")</f>
        <v xml:space="preserve">    get_json_object(TD_F119.json, '$.id_str') as id_str,</v>
      </c>
      <c r="DW20" t="str">
        <f>CONCATENATE("    get_json_object(",DW$3,".json, '$.",'Data Catalogue'!$B$24,"') as ",'Data Catalogue'!$B$24,",")</f>
        <v xml:space="preserve">    get_json_object(RBC_F120.json, '$.id_str') as id_str,</v>
      </c>
      <c r="DX20" t="str">
        <f>CONCATENATE("    get_json_object(",DX$3,".json, '$.",'Data Catalogue'!$B$24,"') as ",'Data Catalogue'!$B$24,",")</f>
        <v xml:space="preserve">    get_json_object(Tang_F121.json, '$.id_str') as id_str,</v>
      </c>
      <c r="DY20" t="str">
        <f>CONCATENATE("    get_json_object(",DY$3,".json, '$.",'Data Catalogue'!$B$24,"') as ",'Data Catalogue'!$B$24,",")</f>
        <v xml:space="preserve">    get_json_object(TD_F122.json, '$.id_str') as id_str,</v>
      </c>
      <c r="DZ20" t="str">
        <f>CONCATENATE("    get_json_object(",DZ$3,".json, '$.",'Data Catalogue'!$B$24,"') as ",'Data Catalogue'!$B$24,",")</f>
        <v xml:space="preserve">    get_json_object(CIBC_F123.json, '$.id_str') as id_str,</v>
      </c>
      <c r="EA20" t="str">
        <f>CONCATENATE("    get_json_object(",EA$3,".json, '$.",'Data Catalogue'!$B$24,"') as ",'Data Catalogue'!$B$24,",")</f>
        <v xml:space="preserve">    get_json_object(Scot_F124.json, '$.id_str') as id_str,</v>
      </c>
      <c r="EB20" t="str">
        <f>CONCATENATE("    get_json_object(",EB$3,".json, '$.",'Data Catalogue'!$B$24,"') as ",'Data Catalogue'!$B$24,",")</f>
        <v xml:space="preserve">    get_json_object(BMO_F125.json, '$.id_str') as id_str,</v>
      </c>
      <c r="EC20" t="str">
        <f>CONCATENATE("    get_json_object(",EC$3,".json, '$.",'Data Catalogue'!$B$24,"') as ",'Data Catalogue'!$B$24,",")</f>
        <v xml:space="preserve">    get_json_object(TD_F126.json, '$.id_str') as id_str,</v>
      </c>
      <c r="ED20" t="str">
        <f>CONCATENATE("    get_json_object(",ED$3,".json, '$.",'Data Catalogue'!$B$24,"') as ",'Data Catalogue'!$B$24,",")</f>
        <v xml:space="preserve">    get_json_object(Bank_F127.json, '$.id_str') as id_str,</v>
      </c>
      <c r="EE20" t="str">
        <f>CONCATENATE("    get_json_object(",EE$3,".json, '$.",'Data Catalogue'!$B$24,"') as ",'Data Catalogue'!$B$24,",")</f>
        <v xml:space="preserve">    get_json_object(Bank_F128.json, '$.id_str') as id_str,</v>
      </c>
      <c r="EF20" t="e">
        <f>CONCATENATE("    get_json_object(",EF$3,".json, '$.",'Data Catalogue'!$B$24,"') as ",'Data Catalogue'!$B$24,",")</f>
        <v>#N/A</v>
      </c>
    </row>
    <row r="21" spans="1:136" x14ac:dyDescent="0.2">
      <c r="A21" t="str">
        <f>'Files Inventory'!B22</f>
        <v>CIBC-2-14-16.txt</v>
      </c>
      <c r="B21" t="str">
        <f>VLOOKUP(A21,'Files Inventory'!B:D,3,FALSE)</f>
        <v>CIBC_F020</v>
      </c>
      <c r="C21" t="str">
        <f>VLOOKUP(A21,'Files Inventory'!B:E,4,FALSE)</f>
        <v>CIBC</v>
      </c>
      <c r="D21" t="str">
        <f t="shared" si="60"/>
        <v>CIBC_F020_table</v>
      </c>
      <c r="E21" t="str">
        <f t="shared" si="61"/>
        <v>CIBC_F020_wc</v>
      </c>
      <c r="F21" t="str">
        <f t="shared" si="2"/>
        <v>CIBC</v>
      </c>
      <c r="G21" s="40" t="s">
        <v>1886</v>
      </c>
      <c r="H21" t="str">
        <f>CONCATENATE("    get_json_object(",H$3,".json, '$.",'Data Catalogue'!$B$55,"') as location,")</f>
        <v xml:space="preserve">    get_json_object(Bank_F001.json, '$.user.location') as location,</v>
      </c>
      <c r="I21" t="str">
        <f>CONCATENATE("    get_json_object(",I$3,".json, '$.",'Data Catalogue'!$B$55,"') as location,")</f>
        <v xml:space="preserve">    get_json_object(Bank_F002.json, '$.user.location') as location,</v>
      </c>
      <c r="J21" t="str">
        <f>CONCATENATE("    get_json_object(",J$3,".json, '$.",'Data Catalogue'!$B$55,"') as location,")</f>
        <v xml:space="preserve">    get_json_object(Bank_F003.json, '$.user.location') as location,</v>
      </c>
      <c r="K21" t="str">
        <f>CONCATENATE("    get_json_object(",K$3,".json, '$.",'Data Catalogue'!$B$55,"') as location,")</f>
        <v xml:space="preserve">    get_json_object(Bank_F004.json, '$.user.location') as location,</v>
      </c>
      <c r="L21" t="str">
        <f>CONCATENATE("    get_json_object(",L$3,".json, '$.",'Data Catalogue'!$B$55,"') as location,")</f>
        <v xml:space="preserve">    get_json_object(Bank_F005.json, '$.user.location') as location,</v>
      </c>
      <c r="M21" t="str">
        <f>CONCATENATE("    get_json_object(",M$3,".json, '$.",'Data Catalogue'!$B$55,"') as location,")</f>
        <v xml:space="preserve">    get_json_object(Bank_F006.json, '$.user.location') as location,</v>
      </c>
      <c r="N21" t="str">
        <f>CONCATENATE("    get_json_object(",N$3,".json, '$.",'Data Catalogue'!$B$55,"') as location,")</f>
        <v xml:space="preserve">    get_json_object(Bank_F007.json, '$.user.location') as location,</v>
      </c>
      <c r="O21" t="str">
        <f>CONCATENATE("    get_json_object(",O$3,".json, '$.",'Data Catalogue'!$B$55,"') as location,")</f>
        <v xml:space="preserve">    get_json_object(Bank_F008.json, '$.user.location') as location,</v>
      </c>
      <c r="P21" t="str">
        <f>CONCATENATE("    get_json_object(",P$3,".json, '$.",'Data Catalogue'!$B$55,"') as location,")</f>
        <v xml:space="preserve">    get_json_object(Bank_F009.json, '$.user.location') as location,</v>
      </c>
      <c r="Q21" t="str">
        <f>CONCATENATE("    get_json_object(",Q$3,".json, '$.",'Data Catalogue'!$B$55,"') as location,")</f>
        <v xml:space="preserve">    get_json_object(Bank_F010.json, '$.user.location') as location,</v>
      </c>
      <c r="R21" t="str">
        <f>CONCATENATE("    get_json_object(",R$3,".json, '$.",'Data Catalogue'!$B$55,"') as location,")</f>
        <v xml:space="preserve">    get_json_object(Bank_F011.json, '$.user.location') as location,</v>
      </c>
      <c r="S21" t="str">
        <f>CONCATENATE("    get_json_object(",S$3,".json, '$.",'Data Catalogue'!$B$55,"') as location,")</f>
        <v xml:space="preserve">    get_json_object(Bank_F012.json, '$.user.location') as location,</v>
      </c>
      <c r="T21" t="str">
        <f>CONCATENATE("    get_json_object(",T$3,".json, '$.",'Data Catalogue'!$B$55,"') as location,")</f>
        <v xml:space="preserve">    get_json_object(Bank_F013.json, '$.user.location') as location,</v>
      </c>
      <c r="U21" t="str">
        <f>CONCATENATE("    get_json_object(",U$3,".json, '$.",'Data Catalogue'!$B$55,"') as location,")</f>
        <v xml:space="preserve">    get_json_object(Bank_F014.json, '$.user.location') as location,</v>
      </c>
      <c r="V21" t="str">
        <f>CONCATENATE("    get_json_object(",V$3,".json, '$.",'Data Catalogue'!$B$55,"') as location,")</f>
        <v xml:space="preserve">    get_json_object(Bank_F015.json, '$.user.location') as location,</v>
      </c>
      <c r="W21" t="str">
        <f>CONCATENATE("    get_json_object(",W$3,".json, '$.",'Data Catalogue'!$B$55,"') as location,")</f>
        <v xml:space="preserve">    get_json_object(BMO_F016.json, '$.user.location') as location,</v>
      </c>
      <c r="X21" t="str">
        <f>CONCATENATE("    get_json_object(",X$3,".json, '$.",'Data Catalogue'!$B$55,"') as location,")</f>
        <v xml:space="preserve">    get_json_object(BMO_F017.json, '$.user.location') as location,</v>
      </c>
      <c r="Y21" t="str">
        <f>CONCATENATE("    get_json_object(",Y$3,".json, '$.",'Data Catalogue'!$B$55,"') as location,")</f>
        <v xml:space="preserve">    get_json_object(BMO_F018.json, '$.user.location') as location,</v>
      </c>
      <c r="Z21" t="str">
        <f>CONCATENATE("    get_json_object(",Z$3,".json, '$.",'Data Catalogue'!$B$55,"') as location,")</f>
        <v xml:space="preserve">    get_json_object(CIBC_F019.json, '$.user.location') as location,</v>
      </c>
      <c r="AA21" t="str">
        <f>CONCATENATE("    get_json_object(",AA$3,".json, '$.",'Data Catalogue'!$B$55,"') as location,")</f>
        <v xml:space="preserve">    get_json_object(CIBC_F020.json, '$.user.location') as location,</v>
      </c>
      <c r="AB21" t="str">
        <f>CONCATENATE("    get_json_object(",AB$3,".json, '$.",'Data Catalogue'!$B$55,"') as location,")</f>
        <v xml:space="preserve">    get_json_object(CIBC_F021.json, '$.user.location') as location,</v>
      </c>
      <c r="AC21" t="str">
        <f>CONCATENATE("    get_json_object(",AC$3,".json, '$.",'Data Catalogue'!$B$55,"') as location,")</f>
        <v xml:space="preserve">    get_json_object(PCF_F022.json, '$.user.location') as location,</v>
      </c>
      <c r="AD21" t="str">
        <f>CONCATENATE("    get_json_object(",AD$3,".json, '$.",'Data Catalogue'!$B$55,"') as location,")</f>
        <v xml:space="preserve">    get_json_object(PCF_F023.json, '$.user.location') as location,</v>
      </c>
      <c r="AE21" t="str">
        <f>CONCATENATE("    get_json_object(",AE$3,".json, '$.",'Data Catalogue'!$B$55,"') as location,")</f>
        <v xml:space="preserve">    get_json_object(PCF_F024.json, '$.user.location') as location,</v>
      </c>
      <c r="AF21" t="str">
        <f>CONCATENATE("    get_json_object(",AF$3,".json, '$.",'Data Catalogue'!$B$55,"') as location,")</f>
        <v xml:space="preserve">    get_json_object(RBC_F025.json, '$.user.location') as location,</v>
      </c>
      <c r="AG21" t="str">
        <f>CONCATENATE("    get_json_object(",AG$3,".json, '$.",'Data Catalogue'!$B$55,"') as location,")</f>
        <v xml:space="preserve">    get_json_object(RBC_F026.json, '$.user.location') as location,</v>
      </c>
      <c r="AH21" t="str">
        <f>CONCATENATE("    get_json_object(",AH$3,".json, '$.",'Data Catalogue'!$B$55,"') as location,")</f>
        <v xml:space="preserve">    get_json_object(RBC_F027.json, '$.user.location') as location,</v>
      </c>
      <c r="AI21" t="str">
        <f>CONCATENATE("    get_json_object(",AI$3,".json, '$.",'Data Catalogue'!$B$55,"') as location,")</f>
        <v xml:space="preserve">    get_json_object(RBC_F028.json, '$.user.location') as location,</v>
      </c>
      <c r="AJ21" t="str">
        <f>CONCATENATE("    get_json_object(",AJ$3,".json, '$.",'Data Catalogue'!$B$55,"') as location,")</f>
        <v xml:space="preserve">    get_json_object(RBC_F029.json, '$.user.location') as location,</v>
      </c>
      <c r="AK21" t="str">
        <f>CONCATENATE("    get_json_object(",AK$3,".json, '$.",'Data Catalogue'!$B$55,"') as location,")</f>
        <v xml:space="preserve">    get_json_object(RBC_F030.json, '$.user.location') as location,</v>
      </c>
      <c r="AL21" t="str">
        <f>CONCATENATE("    get_json_object(",AL$3,".json, '$.",'Data Catalogue'!$B$55,"') as location,")</f>
        <v xml:space="preserve">    get_json_object(Scot_F031.json, '$.user.location') as location,</v>
      </c>
      <c r="AM21" t="str">
        <f>CONCATENATE("    get_json_object(",AM$3,".json, '$.",'Data Catalogue'!$B$55,"') as location,")</f>
        <v xml:space="preserve">    get_json_object(Scot_F032.json, '$.user.location') as location,</v>
      </c>
      <c r="AN21" t="str">
        <f>CONCATENATE("    get_json_object(",AN$3,".json, '$.",'Data Catalogue'!$B$55,"') as location,")</f>
        <v xml:space="preserve">    get_json_object(Scot_F033.json, '$.user.location') as location,</v>
      </c>
      <c r="AO21" t="str">
        <f>CONCATENATE("    get_json_object(",AO$3,".json, '$.",'Data Catalogue'!$B$55,"') as location,")</f>
        <v xml:space="preserve">    get_json_object(Tang_F034.json, '$.user.location') as location,</v>
      </c>
      <c r="AP21" t="str">
        <f>CONCATENATE("    get_json_object(",AP$3,".json, '$.",'Data Catalogue'!$B$55,"') as location,")</f>
        <v xml:space="preserve">    get_json_object(Tang_F035.json, '$.user.location') as location,</v>
      </c>
      <c r="AQ21" t="str">
        <f>CONCATENATE("    get_json_object(",AQ$3,".json, '$.",'Data Catalogue'!$B$55,"') as location,")</f>
        <v xml:space="preserve">    get_json_object(Tang_F036.json, '$.user.location') as location,</v>
      </c>
      <c r="AR21" t="str">
        <f>CONCATENATE("    get_json_object(",AR$3,".json, '$.",'Data Catalogue'!$B$55,"') as location,")</f>
        <v xml:space="preserve">    get_json_object(TD_F037.json, '$.user.location') as location,</v>
      </c>
      <c r="AS21" t="str">
        <f>CONCATENATE("    get_json_object(",AS$3,".json, '$.",'Data Catalogue'!$B$55,"') as location,")</f>
        <v xml:space="preserve">    get_json_object(TD_F038.json, '$.user.location') as location,</v>
      </c>
      <c r="AT21" t="str">
        <f>CONCATENATE("    get_json_object(",AT$3,".json, '$.",'Data Catalogue'!$B$55,"') as location,")</f>
        <v xml:space="preserve">    get_json_object(TD_F039.json, '$.user.location') as location,</v>
      </c>
      <c r="AU21" t="str">
        <f>CONCATENATE("    get_json_object(",AU$3,".json, '$.",'Data Catalogue'!$B$55,"') as location,")</f>
        <v xml:space="preserve">    get_json_object(TD_F040.json, '$.user.location') as location,</v>
      </c>
      <c r="AV21" t="str">
        <f>CONCATENATE("    get_json_object(",AV$3,".json, '$.",'Data Catalogue'!$B$55,"') as location,")</f>
        <v xml:space="preserve">    get_json_object(TD_F041.json, '$.user.location') as location,</v>
      </c>
      <c r="AW21" t="str">
        <f>CONCATENATE("    get_json_object(",AW$3,".json, '$.",'Data Catalogue'!$B$55,"') as location,")</f>
        <v xml:space="preserve">    get_json_object(TD_F042.json, '$.user.location') as location,</v>
      </c>
      <c r="AX21" t="str">
        <f>CONCATENATE("    get_json_object(",AX$3,".json, '$.",'Data Catalogue'!$B$55,"') as location,")</f>
        <v xml:space="preserve">    get_json_object(TD_F043.json, '$.user.location') as location,</v>
      </c>
      <c r="AY21" t="str">
        <f>CONCATENATE("    get_json_object(",AY$3,".json, '$.",'Data Catalogue'!$B$55,"') as location,")</f>
        <v xml:space="preserve">    get_json_object(TD_F044.json, '$.user.location') as location,</v>
      </c>
      <c r="AZ21" t="str">
        <f>CONCATENATE("    get_json_object(",AZ$3,".json, '$.",'Data Catalogue'!$B$55,"') as location,")</f>
        <v xml:space="preserve">    get_json_object(TD_F045.json, '$.user.location') as location,</v>
      </c>
      <c r="BA21" t="str">
        <f>CONCATENATE("    get_json_object(",BA$3,".json, '$.",'Data Catalogue'!$B$55,"') as location,")</f>
        <v xml:space="preserve">    get_json_object(TD_F046.json, '$.user.location') as location,</v>
      </c>
      <c r="BB21" t="str">
        <f>CONCATENATE("    get_json_object(",BB$3,".json, '$.",'Data Catalogue'!$B$55,"') as location,")</f>
        <v xml:space="preserve">    get_json_object(TD_F047.json, '$.user.location') as location,</v>
      </c>
      <c r="BC21" t="str">
        <f>CONCATENATE("    get_json_object(",BC$3,".json, '$.",'Data Catalogue'!$B$55,"') as location,")</f>
        <v xml:space="preserve">    get_json_object(TD_F048.json, '$.user.location') as location,</v>
      </c>
      <c r="BD21" t="str">
        <f>CONCATENATE("    get_json_object(",BD$3,".json, '$.",'Data Catalogue'!$B$55,"') as location,")</f>
        <v xml:space="preserve">    get_json_object(Bank_F049.json, '$.user.location') as location,</v>
      </c>
      <c r="BE21" t="str">
        <f>CONCATENATE("    get_json_object(",BE$3,".json, '$.",'Data Catalogue'!$B$55,"') as location,")</f>
        <v xml:space="preserve">    get_json_object(Bank_F050.json, '$.user.location') as location,</v>
      </c>
      <c r="BF21" t="str">
        <f>CONCATENATE("    get_json_object(",BF$3,".json, '$.",'Data Catalogue'!$B$55,"') as location,")</f>
        <v xml:space="preserve">    get_json_object(Bank_F051.json, '$.user.location') as location,</v>
      </c>
      <c r="BG21" t="str">
        <f>CONCATENATE("    get_json_object(",BG$3,".json, '$.",'Data Catalogue'!$B$55,"') as location,")</f>
        <v xml:space="preserve">    get_json_object(Bank_F052.json, '$.user.location') as location,</v>
      </c>
      <c r="BH21" t="str">
        <f>CONCATENATE("    get_json_object(",BH$3,".json, '$.",'Data Catalogue'!$B$55,"') as location,")</f>
        <v xml:space="preserve">    get_json_object(Bank_F053.json, '$.user.location') as location,</v>
      </c>
      <c r="BI21" t="str">
        <f>CONCATENATE("    get_json_object(",BI$3,".json, '$.",'Data Catalogue'!$B$55,"') as location,")</f>
        <v xml:space="preserve">    get_json_object(BMO_F054.json, '$.user.location') as location,</v>
      </c>
      <c r="BJ21" t="str">
        <f>CONCATENATE("    get_json_object(",BJ$3,".json, '$.",'Data Catalogue'!$B$55,"') as location,")</f>
        <v xml:space="preserve">    get_json_object(CIBC_F055.json, '$.user.location') as location,</v>
      </c>
      <c r="BK21" t="str">
        <f>CONCATENATE("    get_json_object(",BK$3,".json, '$.",'Data Catalogue'!$B$55,"') as location,")</f>
        <v xml:space="preserve">    get_json_object(PCF_F056.json, '$.user.location') as location,</v>
      </c>
      <c r="BL21" t="str">
        <f>CONCATENATE("    get_json_object(",BL$3,".json, '$.",'Data Catalogue'!$B$55,"') as location,")</f>
        <v xml:space="preserve">    get_json_object(RBC_F057.json, '$.user.location') as location,</v>
      </c>
      <c r="BM21" t="str">
        <f>CONCATENATE("    get_json_object(",BM$3,".json, '$.",'Data Catalogue'!$B$55,"') as location,")</f>
        <v xml:space="preserve">    get_json_object(RBC_F058.json, '$.user.location') as location,</v>
      </c>
      <c r="BN21" t="str">
        <f>CONCATENATE("    get_json_object(",BN$3,".json, '$.",'Data Catalogue'!$B$55,"') as location,")</f>
        <v xml:space="preserve">    get_json_object(Scot_F059.json, '$.user.location') as location,</v>
      </c>
      <c r="BO21" t="str">
        <f>CONCATENATE("    get_json_object(",BO$3,".json, '$.",'Data Catalogue'!$B$55,"') as location,")</f>
        <v xml:space="preserve">    get_json_object(Tang_F060.json, '$.user.location') as location,</v>
      </c>
      <c r="BP21" t="str">
        <f>CONCATENATE("    get_json_object(",BP$3,".json, '$.",'Data Catalogue'!$B$55,"') as location,")</f>
        <v xml:space="preserve">    get_json_object(TD_F061.json, '$.user.location') as location,</v>
      </c>
      <c r="BQ21" t="str">
        <f>CONCATENATE("    get_json_object(",BQ$3,".json, '$.",'Data Catalogue'!$B$55,"') as location,")</f>
        <v xml:space="preserve">    get_json_object(TD_F062.json, '$.user.location') as location,</v>
      </c>
      <c r="BR21" t="str">
        <f>CONCATENATE("    get_json_object(",BR$3,".json, '$.",'Data Catalogue'!$B$55,"') as location,")</f>
        <v xml:space="preserve">    get_json_object(TD_F063.json, '$.user.location') as location,</v>
      </c>
      <c r="BS21" t="str">
        <f>CONCATENATE("    get_json_object(",BS$3,".json, '$.",'Data Catalogue'!$B$55,"') as location,")</f>
        <v xml:space="preserve">    get_json_object(TD_F064.json, '$.user.location') as location,</v>
      </c>
      <c r="BT21" t="str">
        <f>CONCATENATE("    get_json_object(",BT$3,".json, '$.",'Data Catalogue'!$B$55,"') as location,")</f>
        <v xml:space="preserve">    get_json_object(Bank_F065.json, '$.user.location') as location,</v>
      </c>
      <c r="BU21" t="str">
        <f>CONCATENATE("    get_json_object(",BU$3,".json, '$.",'Data Catalogue'!$B$55,"') as location,")</f>
        <v xml:space="preserve">    get_json_object(Bank_F066.json, '$.user.location') as location,</v>
      </c>
      <c r="BV21" t="str">
        <f>CONCATENATE("    get_json_object(",BV$3,".json, '$.",'Data Catalogue'!$B$55,"') as location,")</f>
        <v xml:space="preserve">    get_json_object(Bank_F067.json, '$.user.location') as location,</v>
      </c>
      <c r="BW21" t="str">
        <f>CONCATENATE("    get_json_object(",BW$3,".json, '$.",'Data Catalogue'!$B$55,"') as location,")</f>
        <v xml:space="preserve">    get_json_object(Bank_F068.json, '$.user.location') as location,</v>
      </c>
      <c r="BX21" t="str">
        <f>CONCATENATE("    get_json_object(",BX$3,".json, '$.",'Data Catalogue'!$B$55,"') as location,")</f>
        <v xml:space="preserve">    get_json_object(BMO_F069.json, '$.user.location') as location,</v>
      </c>
      <c r="BY21" t="str">
        <f>CONCATENATE("    get_json_object(",BY$3,".json, '$.",'Data Catalogue'!$B$55,"') as location,")</f>
        <v xml:space="preserve">    get_json_object(Bank_F070.json, '$.user.location') as location,</v>
      </c>
      <c r="BZ21" t="str">
        <f>CONCATENATE("    get_json_object(",BZ$3,".json, '$.",'Data Catalogue'!$B$55,"') as location,")</f>
        <v xml:space="preserve">    get_json_object(CIBC_F071.json, '$.user.location') as location,</v>
      </c>
      <c r="CA21" t="str">
        <f>CONCATENATE("    get_json_object(",CA$3,".json, '$.",'Data Catalogue'!$B$55,"') as location,")</f>
        <v xml:space="preserve">    get_json_object(PCF_F072.json, '$.user.location') as location,</v>
      </c>
      <c r="CB21" t="str">
        <f>CONCATENATE("    get_json_object(",CB$3,".json, '$.",'Data Catalogue'!$B$55,"') as location,")</f>
        <v xml:space="preserve">    get_json_object(RBC_F073.json, '$.user.location') as location,</v>
      </c>
      <c r="CC21" t="str">
        <f>CONCATENATE("    get_json_object(",CC$3,".json, '$.",'Data Catalogue'!$B$55,"') as location,")</f>
        <v xml:space="preserve">    get_json_object(RBC_F074.json, '$.user.location') as location,</v>
      </c>
      <c r="CD21" t="str">
        <f>CONCATENATE("    get_json_object(",CD$3,".json, '$.",'Data Catalogue'!$B$55,"') as location,")</f>
        <v xml:space="preserve">    get_json_object(Scot_F075.json, '$.user.location') as location,</v>
      </c>
      <c r="CE21" t="str">
        <f>CONCATENATE("    get_json_object(",CE$3,".json, '$.",'Data Catalogue'!$B$55,"') as location,")</f>
        <v xml:space="preserve">    get_json_object(Tang_F076.json, '$.user.location') as location,</v>
      </c>
      <c r="CF21" t="str">
        <f>CONCATENATE("    get_json_object(",CF$3,".json, '$.",'Data Catalogue'!$B$55,"') as location,")</f>
        <v xml:space="preserve">    get_json_object(TD_F077.json, '$.user.location') as location,</v>
      </c>
      <c r="CG21" t="str">
        <f>CONCATENATE("    get_json_object(",CG$3,".json, '$.",'Data Catalogue'!$B$55,"') as location,")</f>
        <v xml:space="preserve">    get_json_object(TD_F078.json, '$.user.location') as location,</v>
      </c>
      <c r="CH21" t="str">
        <f>CONCATENATE("    get_json_object(",CH$3,".json, '$.",'Data Catalogue'!$B$55,"') as location,")</f>
        <v xml:space="preserve">    get_json_object(TD_F079.json, '$.user.location') as location,</v>
      </c>
      <c r="CI21" t="str">
        <f>CONCATENATE("    get_json_object(",CI$3,".json, '$.",'Data Catalogue'!$B$55,"') as location,")</f>
        <v xml:space="preserve">    get_json_object(TD_F080.json, '$.user.location') as location,</v>
      </c>
      <c r="CJ21" t="str">
        <f>CONCATENATE("    get_json_object(",CJ$3,".json, '$.",'Data Catalogue'!$B$55,"') as location,")</f>
        <v xml:space="preserve">    get_json_object(Bank_F081.json, '$.user.location') as location,</v>
      </c>
      <c r="CK21" t="str">
        <f>CONCATENATE("    get_json_object(",CK$3,".json, '$.",'Data Catalogue'!$B$55,"') as location,")</f>
        <v xml:space="preserve">    get_json_object(RBC_F082.json, '$.user.location') as location,</v>
      </c>
      <c r="CL21" t="str">
        <f>CONCATENATE("    get_json_object(",CL$3,".json, '$.",'Data Catalogue'!$B$55,"') as location,")</f>
        <v xml:space="preserve">    get_json_object(TD_F083.json, '$.user.location') as location,</v>
      </c>
      <c r="CM21" t="str">
        <f>CONCATENATE("    get_json_object(",CM$3,".json, '$.",'Data Catalogue'!$B$55,"') as location,")</f>
        <v xml:space="preserve">    get_json_object(Bank_F084.json, '$.user.location') as location,</v>
      </c>
      <c r="CN21" t="str">
        <f>CONCATENATE("    get_json_object(",CN$3,".json, '$.",'Data Catalogue'!$B$55,"') as location,")</f>
        <v xml:space="preserve">    get_json_object(Bank_F085.json, '$.user.location') as location,</v>
      </c>
      <c r="CO21" t="str">
        <f>CONCATENATE("    get_json_object(",CO$3,".json, '$.",'Data Catalogue'!$B$55,"') as location,")</f>
        <v xml:space="preserve">    get_json_object(PCF_F086.json, '$.user.location') as location,</v>
      </c>
      <c r="CP21" t="str">
        <f>CONCATENATE("    get_json_object(",CP$3,".json, '$.",'Data Catalogue'!$B$55,"') as location,")</f>
        <v xml:space="preserve">    get_json_object(TD_F087.json, '$.user.location') as location,</v>
      </c>
      <c r="CQ21" t="str">
        <f>CONCATENATE("    get_json_object(",CQ$3,".json, '$.",'Data Catalogue'!$B$55,"') as location,")</f>
        <v xml:space="preserve">    get_json_object(RBC_F088.json, '$.user.location') as location,</v>
      </c>
      <c r="CR21" t="str">
        <f>CONCATENATE("    get_json_object(",CR$3,".json, '$.",'Data Catalogue'!$B$55,"') as location,")</f>
        <v xml:space="preserve">    get_json_object(Tang_F089.json, '$.user.location') as location,</v>
      </c>
      <c r="CS21" t="str">
        <f>CONCATENATE("    get_json_object(",CS$3,".json, '$.",'Data Catalogue'!$B$55,"') as location,")</f>
        <v xml:space="preserve">    get_json_object(TD_F090.json, '$.user.location') as location,</v>
      </c>
      <c r="CT21" t="str">
        <f>CONCATENATE("    get_json_object(",CT$3,".json, '$.",'Data Catalogue'!$B$55,"') as location,")</f>
        <v xml:space="preserve">    get_json_object(CIBC_F091.json, '$.user.location') as location,</v>
      </c>
      <c r="CU21" t="str">
        <f>CONCATENATE("    get_json_object(",CU$3,".json, '$.",'Data Catalogue'!$B$55,"') as location,")</f>
        <v xml:space="preserve">    get_json_object(Scot_F092.json, '$.user.location') as location,</v>
      </c>
      <c r="CV21" t="str">
        <f>CONCATENATE("    get_json_object(",CV$3,".json, '$.",'Data Catalogue'!$B$55,"') as location,")</f>
        <v xml:space="preserve">    get_json_object(BMO_F093.json, '$.user.location') as location,</v>
      </c>
      <c r="CW21" t="str">
        <f>CONCATENATE("    get_json_object(",CW$3,".json, '$.",'Data Catalogue'!$B$55,"') as location,")</f>
        <v xml:space="preserve">    get_json_object(TD_F094.json, '$.user.location') as location,</v>
      </c>
      <c r="CX21" t="str">
        <f>CONCATENATE("    get_json_object(",CX$3,".json, '$.",'Data Catalogue'!$B$55,"') as location,")</f>
        <v xml:space="preserve">    get_json_object(Bank_F095.json, '$.user.location') as location,</v>
      </c>
      <c r="CY21" t="str">
        <f>CONCATENATE("    get_json_object(",CY$3,".json, '$.",'Data Catalogue'!$B$55,"') as location,")</f>
        <v xml:space="preserve">    get_json_object(Bank_F096.json, '$.user.location') as location,</v>
      </c>
      <c r="CZ21" t="str">
        <f>CONCATENATE("    get_json_object(",CZ$3,".json, '$.",'Data Catalogue'!$B$55,"') as location,")</f>
        <v xml:space="preserve">    get_json_object(Bank_F097.json, '$.user.location') as location,</v>
      </c>
      <c r="DA21" t="str">
        <f>CONCATENATE("    get_json_object(",DA$3,".json, '$.",'Data Catalogue'!$B$55,"') as location,")</f>
        <v xml:space="preserve">    get_json_object(RBC_F098.json, '$.user.location') as location,</v>
      </c>
      <c r="DB21" t="str">
        <f>CONCATENATE("    get_json_object(",DB$3,".json, '$.",'Data Catalogue'!$B$55,"') as location,")</f>
        <v xml:space="preserve">    get_json_object(TD_F099.json, '$.user.location') as location,</v>
      </c>
      <c r="DC21" t="str">
        <f>CONCATENATE("    get_json_object(",DC$3,".json, '$.",'Data Catalogue'!$B$55,"') as location,")</f>
        <v xml:space="preserve">    get_json_object(Bank_F100.json, '$.user.location') as location,</v>
      </c>
      <c r="DD21" t="str">
        <f>CONCATENATE("    get_json_object(",DD$3,".json, '$.",'Data Catalogue'!$B$55,"') as location,")</f>
        <v xml:space="preserve">    get_json_object(Bank_F101.json, '$.user.location') as location,</v>
      </c>
      <c r="DE21" t="str">
        <f>CONCATENATE("    get_json_object(",DE$3,".json, '$.",'Data Catalogue'!$B$55,"') as location,")</f>
        <v xml:space="preserve">    get_json_object(PCF_F102.json, '$.user.location') as location,</v>
      </c>
      <c r="DF21" t="str">
        <f>CONCATENATE("    get_json_object(",DF$3,".json, '$.",'Data Catalogue'!$B$55,"') as location,")</f>
        <v xml:space="preserve">    get_json_object(TD_F103.json, '$.user.location') as location,</v>
      </c>
      <c r="DG21" t="str">
        <f>CONCATENATE("    get_json_object(",DG$3,".json, '$.",'Data Catalogue'!$B$55,"') as location,")</f>
        <v xml:space="preserve">    get_json_object(RBC_F104.json, '$.user.location') as location,</v>
      </c>
      <c r="DH21" t="str">
        <f>CONCATENATE("    get_json_object(",DH$3,".json, '$.",'Data Catalogue'!$B$55,"') as location,")</f>
        <v xml:space="preserve">    get_json_object(Tang_F105.json, '$.user.location') as location,</v>
      </c>
      <c r="DI21" t="str">
        <f>CONCATENATE("    get_json_object(",DI$3,".json, '$.",'Data Catalogue'!$B$55,"') as location,")</f>
        <v xml:space="preserve">    get_json_object(TD_F106.json, '$.user.location') as location,</v>
      </c>
      <c r="DJ21" t="str">
        <f>CONCATENATE("    get_json_object(",DJ$3,".json, '$.",'Data Catalogue'!$B$55,"') as location,")</f>
        <v xml:space="preserve">    get_json_object(CIBC_F107.json, '$.user.location') as location,</v>
      </c>
      <c r="DK21" t="str">
        <f>CONCATENATE("    get_json_object(",DK$3,".json, '$.",'Data Catalogue'!$B$55,"') as location,")</f>
        <v xml:space="preserve">    get_json_object(Scot_F108.json, '$.user.location') as location,</v>
      </c>
      <c r="DL21" t="str">
        <f>CONCATENATE("    get_json_object(",DL$3,".json, '$.",'Data Catalogue'!$B$55,"') as location,")</f>
        <v xml:space="preserve">    get_json_object(BMO_F109.json, '$.user.location') as location,</v>
      </c>
      <c r="DM21" t="str">
        <f>CONCATENATE("    get_json_object(",DM$3,".json, '$.",'Data Catalogue'!$B$55,"') as location,")</f>
        <v xml:space="preserve">    get_json_object(TD_F110.json, '$.user.location') as location,</v>
      </c>
      <c r="DN21" t="str">
        <f>CONCATENATE("    get_json_object(",DN$3,".json, '$.",'Data Catalogue'!$B$55,"') as location,")</f>
        <v xml:space="preserve">    get_json_object(Bank_F111.json, '$.user.location') as location,</v>
      </c>
      <c r="DO21" t="str">
        <f>CONCATENATE("    get_json_object(",DO$3,".json, '$.",'Data Catalogue'!$B$55,"') as location,")</f>
        <v xml:space="preserve">    get_json_object(Bank_F112.json, '$.user.location') as location,</v>
      </c>
      <c r="DP21" t="str">
        <f>CONCATENATE("    get_json_object(",DP$3,".json, '$.",'Data Catalogue'!$B$55,"') as location,")</f>
        <v xml:space="preserve">    get_json_object(Bank_F113.json, '$.user.location') as location,</v>
      </c>
      <c r="DQ21" t="str">
        <f>CONCATENATE("    get_json_object(",DQ$3,".json, '$.",'Data Catalogue'!$B$55,"') as location,")</f>
        <v xml:space="preserve">    get_json_object(RBC_F114.json, '$.user.location') as location,</v>
      </c>
      <c r="DR21" t="str">
        <f>CONCATENATE("    get_json_object(",DR$3,".json, '$.",'Data Catalogue'!$B$55,"') as location,")</f>
        <v xml:space="preserve">    get_json_object(TD_F115.json, '$.user.location') as location,</v>
      </c>
      <c r="DS21" t="str">
        <f>CONCATENATE("    get_json_object(",DS$3,".json, '$.",'Data Catalogue'!$B$55,"') as location,")</f>
        <v xml:space="preserve">    get_json_object(Bank_F116.json, '$.user.location') as location,</v>
      </c>
      <c r="DT21" t="str">
        <f>CONCATENATE("    get_json_object(",DT$3,".json, '$.",'Data Catalogue'!$B$55,"') as location,")</f>
        <v xml:space="preserve">    get_json_object(Bank_F117.json, '$.user.location') as location,</v>
      </c>
      <c r="DU21" t="str">
        <f>CONCATENATE("    get_json_object(",DU$3,".json, '$.",'Data Catalogue'!$B$55,"') as location,")</f>
        <v xml:space="preserve">    get_json_object(PCF_F118.json, '$.user.location') as location,</v>
      </c>
      <c r="DV21" t="str">
        <f>CONCATENATE("    get_json_object(",DV$3,".json, '$.",'Data Catalogue'!$B$55,"') as location,")</f>
        <v xml:space="preserve">    get_json_object(TD_F119.json, '$.user.location') as location,</v>
      </c>
      <c r="DW21" t="str">
        <f>CONCATENATE("    get_json_object(",DW$3,".json, '$.",'Data Catalogue'!$B$55,"') as location,")</f>
        <v xml:space="preserve">    get_json_object(RBC_F120.json, '$.user.location') as location,</v>
      </c>
      <c r="DX21" t="str">
        <f>CONCATENATE("    get_json_object(",DX$3,".json, '$.",'Data Catalogue'!$B$55,"') as location,")</f>
        <v xml:space="preserve">    get_json_object(Tang_F121.json, '$.user.location') as location,</v>
      </c>
      <c r="DY21" t="str">
        <f>CONCATENATE("    get_json_object(",DY$3,".json, '$.",'Data Catalogue'!$B$55,"') as location,")</f>
        <v xml:space="preserve">    get_json_object(TD_F122.json, '$.user.location') as location,</v>
      </c>
      <c r="DZ21" t="str">
        <f>CONCATENATE("    get_json_object(",DZ$3,".json, '$.",'Data Catalogue'!$B$55,"') as location,")</f>
        <v xml:space="preserve">    get_json_object(CIBC_F123.json, '$.user.location') as location,</v>
      </c>
      <c r="EA21" t="str">
        <f>CONCATENATE("    get_json_object(",EA$3,".json, '$.",'Data Catalogue'!$B$55,"') as location,")</f>
        <v xml:space="preserve">    get_json_object(Scot_F124.json, '$.user.location') as location,</v>
      </c>
      <c r="EB21" t="str">
        <f>CONCATENATE("    get_json_object(",EB$3,".json, '$.",'Data Catalogue'!$B$55,"') as location,")</f>
        <v xml:space="preserve">    get_json_object(BMO_F125.json, '$.user.location') as location,</v>
      </c>
      <c r="EC21" t="str">
        <f>CONCATENATE("    get_json_object(",EC$3,".json, '$.",'Data Catalogue'!$B$55,"') as location,")</f>
        <v xml:space="preserve">    get_json_object(TD_F126.json, '$.user.location') as location,</v>
      </c>
      <c r="ED21" t="str">
        <f>CONCATENATE("    get_json_object(",ED$3,".json, '$.",'Data Catalogue'!$B$55,"') as location,")</f>
        <v xml:space="preserve">    get_json_object(Bank_F127.json, '$.user.location') as location,</v>
      </c>
      <c r="EE21" t="str">
        <f>CONCATENATE("    get_json_object(",EE$3,".json, '$.",'Data Catalogue'!$B$55,"') as location,")</f>
        <v xml:space="preserve">    get_json_object(Bank_F128.json, '$.user.location') as location,</v>
      </c>
      <c r="EF21" t="e">
        <f>CONCATENATE("    get_json_object(",EF$3,".json, '$.",'Data Catalogue'!$B$55,"') as location,")</f>
        <v>#N/A</v>
      </c>
    </row>
    <row r="22" spans="1:136" x14ac:dyDescent="0.2">
      <c r="A22" t="str">
        <f>'Files Inventory'!B23</f>
        <v>CIBC-2-7-16.txt</v>
      </c>
      <c r="B22" t="str">
        <f>VLOOKUP(A22,'Files Inventory'!B:D,3,FALSE)</f>
        <v>CIBC_F021</v>
      </c>
      <c r="C22" t="str">
        <f>VLOOKUP(A22,'Files Inventory'!B:E,4,FALSE)</f>
        <v>CIBC</v>
      </c>
      <c r="D22" t="str">
        <f t="shared" si="60"/>
        <v>CIBC_F021_table</v>
      </c>
      <c r="E22" t="str">
        <f t="shared" si="61"/>
        <v>CIBC_F021_wc</v>
      </c>
      <c r="F22" t="str">
        <f t="shared" si="2"/>
        <v>CIBC</v>
      </c>
      <c r="G22" s="40" t="s">
        <v>1886</v>
      </c>
      <c r="H22" t="str">
        <f>CONCATENATE("    get_json_object(",H$3,".json, '$.",'Data Catalogue'!$B$57,"') as ",'Data Catalogue'!$B$57,",")</f>
        <v xml:space="preserve">    get_json_object(Bank_F001.json, '$.lang') as lang,</v>
      </c>
      <c r="I22" t="str">
        <f>CONCATENATE("    get_json_object(",I$3,".json, '$.",'Data Catalogue'!$B$57,"') as ",'Data Catalogue'!$B$57,",")</f>
        <v xml:space="preserve">    get_json_object(Bank_F002.json, '$.lang') as lang,</v>
      </c>
      <c r="J22" t="str">
        <f>CONCATENATE("    get_json_object(",J$3,".json, '$.",'Data Catalogue'!$B$57,"') as ",'Data Catalogue'!$B$57,",")</f>
        <v xml:space="preserve">    get_json_object(Bank_F003.json, '$.lang') as lang,</v>
      </c>
      <c r="K22" t="str">
        <f>CONCATENATE("    get_json_object(",K$3,".json, '$.",'Data Catalogue'!$B$57,"') as ",'Data Catalogue'!$B$57,",")</f>
        <v xml:space="preserve">    get_json_object(Bank_F004.json, '$.lang') as lang,</v>
      </c>
      <c r="L22" t="str">
        <f>CONCATENATE("    get_json_object(",L$3,".json, '$.",'Data Catalogue'!$B$57,"') as ",'Data Catalogue'!$B$57,",")</f>
        <v xml:space="preserve">    get_json_object(Bank_F005.json, '$.lang') as lang,</v>
      </c>
      <c r="M22" t="str">
        <f>CONCATENATE("    get_json_object(",M$3,".json, '$.",'Data Catalogue'!$B$57,"') as ",'Data Catalogue'!$B$57,",")</f>
        <v xml:space="preserve">    get_json_object(Bank_F006.json, '$.lang') as lang,</v>
      </c>
      <c r="N22" t="str">
        <f>CONCATENATE("    get_json_object(",N$3,".json, '$.",'Data Catalogue'!$B$57,"') as ",'Data Catalogue'!$B$57,",")</f>
        <v xml:space="preserve">    get_json_object(Bank_F007.json, '$.lang') as lang,</v>
      </c>
      <c r="O22" t="str">
        <f>CONCATENATE("    get_json_object(",O$3,".json, '$.",'Data Catalogue'!$B$57,"') as ",'Data Catalogue'!$B$57,",")</f>
        <v xml:space="preserve">    get_json_object(Bank_F008.json, '$.lang') as lang,</v>
      </c>
      <c r="P22" t="str">
        <f>CONCATENATE("    get_json_object(",P$3,".json, '$.",'Data Catalogue'!$B$57,"') as ",'Data Catalogue'!$B$57,",")</f>
        <v xml:space="preserve">    get_json_object(Bank_F009.json, '$.lang') as lang,</v>
      </c>
      <c r="Q22" t="str">
        <f>CONCATENATE("    get_json_object(",Q$3,".json, '$.",'Data Catalogue'!$B$57,"') as ",'Data Catalogue'!$B$57,",")</f>
        <v xml:space="preserve">    get_json_object(Bank_F010.json, '$.lang') as lang,</v>
      </c>
      <c r="R22" t="str">
        <f>CONCATENATE("    get_json_object(",R$3,".json, '$.",'Data Catalogue'!$B$57,"') as ",'Data Catalogue'!$B$57,",")</f>
        <v xml:space="preserve">    get_json_object(Bank_F011.json, '$.lang') as lang,</v>
      </c>
      <c r="S22" t="str">
        <f>CONCATENATE("    get_json_object(",S$3,".json, '$.",'Data Catalogue'!$B$57,"') as ",'Data Catalogue'!$B$57,",")</f>
        <v xml:space="preserve">    get_json_object(Bank_F012.json, '$.lang') as lang,</v>
      </c>
      <c r="T22" t="str">
        <f>CONCATENATE("    get_json_object(",T$3,".json, '$.",'Data Catalogue'!$B$57,"') as ",'Data Catalogue'!$B$57,",")</f>
        <v xml:space="preserve">    get_json_object(Bank_F013.json, '$.lang') as lang,</v>
      </c>
      <c r="U22" t="str">
        <f>CONCATENATE("    get_json_object(",U$3,".json, '$.",'Data Catalogue'!$B$57,"') as ",'Data Catalogue'!$B$57,",")</f>
        <v xml:space="preserve">    get_json_object(Bank_F014.json, '$.lang') as lang,</v>
      </c>
      <c r="V22" t="str">
        <f>CONCATENATE("    get_json_object(",V$3,".json, '$.",'Data Catalogue'!$B$57,"') as ",'Data Catalogue'!$B$57,",")</f>
        <v xml:space="preserve">    get_json_object(Bank_F015.json, '$.lang') as lang,</v>
      </c>
      <c r="W22" t="str">
        <f>CONCATENATE("    get_json_object(",W$3,".json, '$.",'Data Catalogue'!$B$57,"') as ",'Data Catalogue'!$B$57,",")</f>
        <v xml:space="preserve">    get_json_object(BMO_F016.json, '$.lang') as lang,</v>
      </c>
      <c r="X22" t="str">
        <f>CONCATENATE("    get_json_object(",X$3,".json, '$.",'Data Catalogue'!$B$57,"') as ",'Data Catalogue'!$B$57,",")</f>
        <v xml:space="preserve">    get_json_object(BMO_F017.json, '$.lang') as lang,</v>
      </c>
      <c r="Y22" t="str">
        <f>CONCATENATE("    get_json_object(",Y$3,".json, '$.",'Data Catalogue'!$B$57,"') as ",'Data Catalogue'!$B$57,",")</f>
        <v xml:space="preserve">    get_json_object(BMO_F018.json, '$.lang') as lang,</v>
      </c>
      <c r="Z22" t="str">
        <f>CONCATENATE("    get_json_object(",Z$3,".json, '$.",'Data Catalogue'!$B$57,"') as ",'Data Catalogue'!$B$57,",")</f>
        <v xml:space="preserve">    get_json_object(CIBC_F019.json, '$.lang') as lang,</v>
      </c>
      <c r="AA22" t="str">
        <f>CONCATENATE("    get_json_object(",AA$3,".json, '$.",'Data Catalogue'!$B$57,"') as ",'Data Catalogue'!$B$57,",")</f>
        <v xml:space="preserve">    get_json_object(CIBC_F020.json, '$.lang') as lang,</v>
      </c>
      <c r="AB22" t="str">
        <f>CONCATENATE("    get_json_object(",AB$3,".json, '$.",'Data Catalogue'!$B$57,"') as ",'Data Catalogue'!$B$57,",")</f>
        <v xml:space="preserve">    get_json_object(CIBC_F021.json, '$.lang') as lang,</v>
      </c>
      <c r="AC22" t="str">
        <f>CONCATENATE("    get_json_object(",AC$3,".json, '$.",'Data Catalogue'!$B$57,"') as ",'Data Catalogue'!$B$57,",")</f>
        <v xml:space="preserve">    get_json_object(PCF_F022.json, '$.lang') as lang,</v>
      </c>
      <c r="AD22" t="str">
        <f>CONCATENATE("    get_json_object(",AD$3,".json, '$.",'Data Catalogue'!$B$57,"') as ",'Data Catalogue'!$B$57,",")</f>
        <v xml:space="preserve">    get_json_object(PCF_F023.json, '$.lang') as lang,</v>
      </c>
      <c r="AE22" t="str">
        <f>CONCATENATE("    get_json_object(",AE$3,".json, '$.",'Data Catalogue'!$B$57,"') as ",'Data Catalogue'!$B$57,",")</f>
        <v xml:space="preserve">    get_json_object(PCF_F024.json, '$.lang') as lang,</v>
      </c>
      <c r="AF22" t="str">
        <f>CONCATENATE("    get_json_object(",AF$3,".json, '$.",'Data Catalogue'!$B$57,"') as ",'Data Catalogue'!$B$57,",")</f>
        <v xml:space="preserve">    get_json_object(RBC_F025.json, '$.lang') as lang,</v>
      </c>
      <c r="AG22" t="str">
        <f>CONCATENATE("    get_json_object(",AG$3,".json, '$.",'Data Catalogue'!$B$57,"') as ",'Data Catalogue'!$B$57,",")</f>
        <v xml:space="preserve">    get_json_object(RBC_F026.json, '$.lang') as lang,</v>
      </c>
      <c r="AH22" t="str">
        <f>CONCATENATE("    get_json_object(",AH$3,".json, '$.",'Data Catalogue'!$B$57,"') as ",'Data Catalogue'!$B$57,",")</f>
        <v xml:space="preserve">    get_json_object(RBC_F027.json, '$.lang') as lang,</v>
      </c>
      <c r="AI22" t="str">
        <f>CONCATENATE("    get_json_object(",AI$3,".json, '$.",'Data Catalogue'!$B$57,"') as ",'Data Catalogue'!$B$57,",")</f>
        <v xml:space="preserve">    get_json_object(RBC_F028.json, '$.lang') as lang,</v>
      </c>
      <c r="AJ22" t="str">
        <f>CONCATENATE("    get_json_object(",AJ$3,".json, '$.",'Data Catalogue'!$B$57,"') as ",'Data Catalogue'!$B$57,",")</f>
        <v xml:space="preserve">    get_json_object(RBC_F029.json, '$.lang') as lang,</v>
      </c>
      <c r="AK22" t="str">
        <f>CONCATENATE("    get_json_object(",AK$3,".json, '$.",'Data Catalogue'!$B$57,"') as ",'Data Catalogue'!$B$57,",")</f>
        <v xml:space="preserve">    get_json_object(RBC_F030.json, '$.lang') as lang,</v>
      </c>
      <c r="AL22" t="str">
        <f>CONCATENATE("    get_json_object(",AL$3,".json, '$.",'Data Catalogue'!$B$57,"') as ",'Data Catalogue'!$B$57,",")</f>
        <v xml:space="preserve">    get_json_object(Scot_F031.json, '$.lang') as lang,</v>
      </c>
      <c r="AM22" t="str">
        <f>CONCATENATE("    get_json_object(",AM$3,".json, '$.",'Data Catalogue'!$B$57,"') as ",'Data Catalogue'!$B$57,",")</f>
        <v xml:space="preserve">    get_json_object(Scot_F032.json, '$.lang') as lang,</v>
      </c>
      <c r="AN22" t="str">
        <f>CONCATENATE("    get_json_object(",AN$3,".json, '$.",'Data Catalogue'!$B$57,"') as ",'Data Catalogue'!$B$57,",")</f>
        <v xml:space="preserve">    get_json_object(Scot_F033.json, '$.lang') as lang,</v>
      </c>
      <c r="AO22" t="str">
        <f>CONCATENATE("    get_json_object(",AO$3,".json, '$.",'Data Catalogue'!$B$57,"') as ",'Data Catalogue'!$B$57,",")</f>
        <v xml:space="preserve">    get_json_object(Tang_F034.json, '$.lang') as lang,</v>
      </c>
      <c r="AP22" t="str">
        <f>CONCATENATE("    get_json_object(",AP$3,".json, '$.",'Data Catalogue'!$B$57,"') as ",'Data Catalogue'!$B$57,",")</f>
        <v xml:space="preserve">    get_json_object(Tang_F035.json, '$.lang') as lang,</v>
      </c>
      <c r="AQ22" t="str">
        <f>CONCATENATE("    get_json_object(",AQ$3,".json, '$.",'Data Catalogue'!$B$57,"') as ",'Data Catalogue'!$B$57,",")</f>
        <v xml:space="preserve">    get_json_object(Tang_F036.json, '$.lang') as lang,</v>
      </c>
      <c r="AR22" t="str">
        <f>CONCATENATE("    get_json_object(",AR$3,".json, '$.",'Data Catalogue'!$B$57,"') as ",'Data Catalogue'!$B$57,",")</f>
        <v xml:space="preserve">    get_json_object(TD_F037.json, '$.lang') as lang,</v>
      </c>
      <c r="AS22" t="str">
        <f>CONCATENATE("    get_json_object(",AS$3,".json, '$.",'Data Catalogue'!$B$57,"') as ",'Data Catalogue'!$B$57,",")</f>
        <v xml:space="preserve">    get_json_object(TD_F038.json, '$.lang') as lang,</v>
      </c>
      <c r="AT22" t="str">
        <f>CONCATENATE("    get_json_object(",AT$3,".json, '$.",'Data Catalogue'!$B$57,"') as ",'Data Catalogue'!$B$57,",")</f>
        <v xml:space="preserve">    get_json_object(TD_F039.json, '$.lang') as lang,</v>
      </c>
      <c r="AU22" t="str">
        <f>CONCATENATE("    get_json_object(",AU$3,".json, '$.",'Data Catalogue'!$B$57,"') as ",'Data Catalogue'!$B$57,",")</f>
        <v xml:space="preserve">    get_json_object(TD_F040.json, '$.lang') as lang,</v>
      </c>
      <c r="AV22" t="str">
        <f>CONCATENATE("    get_json_object(",AV$3,".json, '$.",'Data Catalogue'!$B$57,"') as ",'Data Catalogue'!$B$57,",")</f>
        <v xml:space="preserve">    get_json_object(TD_F041.json, '$.lang') as lang,</v>
      </c>
      <c r="AW22" t="str">
        <f>CONCATENATE("    get_json_object(",AW$3,".json, '$.",'Data Catalogue'!$B$57,"') as ",'Data Catalogue'!$B$57,",")</f>
        <v xml:space="preserve">    get_json_object(TD_F042.json, '$.lang') as lang,</v>
      </c>
      <c r="AX22" t="str">
        <f>CONCATENATE("    get_json_object(",AX$3,".json, '$.",'Data Catalogue'!$B$57,"') as ",'Data Catalogue'!$B$57,",")</f>
        <v xml:space="preserve">    get_json_object(TD_F043.json, '$.lang') as lang,</v>
      </c>
      <c r="AY22" t="str">
        <f>CONCATENATE("    get_json_object(",AY$3,".json, '$.",'Data Catalogue'!$B$57,"') as ",'Data Catalogue'!$B$57,",")</f>
        <v xml:space="preserve">    get_json_object(TD_F044.json, '$.lang') as lang,</v>
      </c>
      <c r="AZ22" t="str">
        <f>CONCATENATE("    get_json_object(",AZ$3,".json, '$.",'Data Catalogue'!$B$57,"') as ",'Data Catalogue'!$B$57,",")</f>
        <v xml:space="preserve">    get_json_object(TD_F045.json, '$.lang') as lang,</v>
      </c>
      <c r="BA22" t="str">
        <f>CONCATENATE("    get_json_object(",BA$3,".json, '$.",'Data Catalogue'!$B$57,"') as ",'Data Catalogue'!$B$57,",")</f>
        <v xml:space="preserve">    get_json_object(TD_F046.json, '$.lang') as lang,</v>
      </c>
      <c r="BB22" t="str">
        <f>CONCATENATE("    get_json_object(",BB$3,".json, '$.",'Data Catalogue'!$B$57,"') as ",'Data Catalogue'!$B$57,",")</f>
        <v xml:space="preserve">    get_json_object(TD_F047.json, '$.lang') as lang,</v>
      </c>
      <c r="BC22" t="str">
        <f>CONCATENATE("    get_json_object(",BC$3,".json, '$.",'Data Catalogue'!$B$57,"') as ",'Data Catalogue'!$B$57,",")</f>
        <v xml:space="preserve">    get_json_object(TD_F048.json, '$.lang') as lang,</v>
      </c>
      <c r="BD22" t="str">
        <f>CONCATENATE("    get_json_object(",BD$3,".json, '$.",'Data Catalogue'!$B$57,"') as ",'Data Catalogue'!$B$57,",")</f>
        <v xml:space="preserve">    get_json_object(Bank_F049.json, '$.lang') as lang,</v>
      </c>
      <c r="BE22" t="str">
        <f>CONCATENATE("    get_json_object(",BE$3,".json, '$.",'Data Catalogue'!$B$57,"') as ",'Data Catalogue'!$B$57,",")</f>
        <v xml:space="preserve">    get_json_object(Bank_F050.json, '$.lang') as lang,</v>
      </c>
      <c r="BF22" t="str">
        <f>CONCATENATE("    get_json_object(",BF$3,".json, '$.",'Data Catalogue'!$B$57,"') as ",'Data Catalogue'!$B$57,",")</f>
        <v xml:space="preserve">    get_json_object(Bank_F051.json, '$.lang') as lang,</v>
      </c>
      <c r="BG22" t="str">
        <f>CONCATENATE("    get_json_object(",BG$3,".json, '$.",'Data Catalogue'!$B$57,"') as ",'Data Catalogue'!$B$57,",")</f>
        <v xml:space="preserve">    get_json_object(Bank_F052.json, '$.lang') as lang,</v>
      </c>
      <c r="BH22" t="str">
        <f>CONCATENATE("    get_json_object(",BH$3,".json, '$.",'Data Catalogue'!$B$57,"') as ",'Data Catalogue'!$B$57,",")</f>
        <v xml:space="preserve">    get_json_object(Bank_F053.json, '$.lang') as lang,</v>
      </c>
      <c r="BI22" t="str">
        <f>CONCATENATE("    get_json_object(",BI$3,".json, '$.",'Data Catalogue'!$B$57,"') as ",'Data Catalogue'!$B$57,",")</f>
        <v xml:space="preserve">    get_json_object(BMO_F054.json, '$.lang') as lang,</v>
      </c>
      <c r="BJ22" t="str">
        <f>CONCATENATE("    get_json_object(",BJ$3,".json, '$.",'Data Catalogue'!$B$57,"') as ",'Data Catalogue'!$B$57,",")</f>
        <v xml:space="preserve">    get_json_object(CIBC_F055.json, '$.lang') as lang,</v>
      </c>
      <c r="BK22" t="str">
        <f>CONCATENATE("    get_json_object(",BK$3,".json, '$.",'Data Catalogue'!$B$57,"') as ",'Data Catalogue'!$B$57,",")</f>
        <v xml:space="preserve">    get_json_object(PCF_F056.json, '$.lang') as lang,</v>
      </c>
      <c r="BL22" t="str">
        <f>CONCATENATE("    get_json_object(",BL$3,".json, '$.",'Data Catalogue'!$B$57,"') as ",'Data Catalogue'!$B$57,",")</f>
        <v xml:space="preserve">    get_json_object(RBC_F057.json, '$.lang') as lang,</v>
      </c>
      <c r="BM22" t="str">
        <f>CONCATENATE("    get_json_object(",BM$3,".json, '$.",'Data Catalogue'!$B$57,"') as ",'Data Catalogue'!$B$57,",")</f>
        <v xml:space="preserve">    get_json_object(RBC_F058.json, '$.lang') as lang,</v>
      </c>
      <c r="BN22" t="str">
        <f>CONCATENATE("    get_json_object(",BN$3,".json, '$.",'Data Catalogue'!$B$57,"') as ",'Data Catalogue'!$B$57,",")</f>
        <v xml:space="preserve">    get_json_object(Scot_F059.json, '$.lang') as lang,</v>
      </c>
      <c r="BO22" t="str">
        <f>CONCATENATE("    get_json_object(",BO$3,".json, '$.",'Data Catalogue'!$B$57,"') as ",'Data Catalogue'!$B$57,",")</f>
        <v xml:space="preserve">    get_json_object(Tang_F060.json, '$.lang') as lang,</v>
      </c>
      <c r="BP22" t="str">
        <f>CONCATENATE("    get_json_object(",BP$3,".json, '$.",'Data Catalogue'!$B$57,"') as ",'Data Catalogue'!$B$57,",")</f>
        <v xml:space="preserve">    get_json_object(TD_F061.json, '$.lang') as lang,</v>
      </c>
      <c r="BQ22" t="str">
        <f>CONCATENATE("    get_json_object(",BQ$3,".json, '$.",'Data Catalogue'!$B$57,"') as ",'Data Catalogue'!$B$57,",")</f>
        <v xml:space="preserve">    get_json_object(TD_F062.json, '$.lang') as lang,</v>
      </c>
      <c r="BR22" t="str">
        <f>CONCATENATE("    get_json_object(",BR$3,".json, '$.",'Data Catalogue'!$B$57,"') as ",'Data Catalogue'!$B$57,",")</f>
        <v xml:space="preserve">    get_json_object(TD_F063.json, '$.lang') as lang,</v>
      </c>
      <c r="BS22" t="str">
        <f>CONCATENATE("    get_json_object(",BS$3,".json, '$.",'Data Catalogue'!$B$57,"') as ",'Data Catalogue'!$B$57,",")</f>
        <v xml:space="preserve">    get_json_object(TD_F064.json, '$.lang') as lang,</v>
      </c>
      <c r="BT22" t="str">
        <f>CONCATENATE("    get_json_object(",BT$3,".json, '$.",'Data Catalogue'!$B$57,"') as ",'Data Catalogue'!$B$57,",")</f>
        <v xml:space="preserve">    get_json_object(Bank_F065.json, '$.lang') as lang,</v>
      </c>
      <c r="BU22" t="str">
        <f>CONCATENATE("    get_json_object(",BU$3,".json, '$.",'Data Catalogue'!$B$57,"') as ",'Data Catalogue'!$B$57,",")</f>
        <v xml:space="preserve">    get_json_object(Bank_F066.json, '$.lang') as lang,</v>
      </c>
      <c r="BV22" t="str">
        <f>CONCATENATE("    get_json_object(",BV$3,".json, '$.",'Data Catalogue'!$B$57,"') as ",'Data Catalogue'!$B$57,",")</f>
        <v xml:space="preserve">    get_json_object(Bank_F067.json, '$.lang') as lang,</v>
      </c>
      <c r="BW22" t="str">
        <f>CONCATENATE("    get_json_object(",BW$3,".json, '$.",'Data Catalogue'!$B$57,"') as ",'Data Catalogue'!$B$57,",")</f>
        <v xml:space="preserve">    get_json_object(Bank_F068.json, '$.lang') as lang,</v>
      </c>
      <c r="BX22" t="str">
        <f>CONCATENATE("    get_json_object(",BX$3,".json, '$.",'Data Catalogue'!$B$57,"') as ",'Data Catalogue'!$B$57,",")</f>
        <v xml:space="preserve">    get_json_object(BMO_F069.json, '$.lang') as lang,</v>
      </c>
      <c r="BY22" t="str">
        <f>CONCATENATE("    get_json_object(",BY$3,".json, '$.",'Data Catalogue'!$B$57,"') as ",'Data Catalogue'!$B$57,",")</f>
        <v xml:space="preserve">    get_json_object(Bank_F070.json, '$.lang') as lang,</v>
      </c>
      <c r="BZ22" t="str">
        <f>CONCATENATE("    get_json_object(",BZ$3,".json, '$.",'Data Catalogue'!$B$57,"') as ",'Data Catalogue'!$B$57,",")</f>
        <v xml:space="preserve">    get_json_object(CIBC_F071.json, '$.lang') as lang,</v>
      </c>
      <c r="CA22" t="str">
        <f>CONCATENATE("    get_json_object(",CA$3,".json, '$.",'Data Catalogue'!$B$57,"') as ",'Data Catalogue'!$B$57,",")</f>
        <v xml:space="preserve">    get_json_object(PCF_F072.json, '$.lang') as lang,</v>
      </c>
      <c r="CB22" t="str">
        <f>CONCATENATE("    get_json_object(",CB$3,".json, '$.",'Data Catalogue'!$B$57,"') as ",'Data Catalogue'!$B$57,",")</f>
        <v xml:space="preserve">    get_json_object(RBC_F073.json, '$.lang') as lang,</v>
      </c>
      <c r="CC22" t="str">
        <f>CONCATENATE("    get_json_object(",CC$3,".json, '$.",'Data Catalogue'!$B$57,"') as ",'Data Catalogue'!$B$57,",")</f>
        <v xml:space="preserve">    get_json_object(RBC_F074.json, '$.lang') as lang,</v>
      </c>
      <c r="CD22" t="str">
        <f>CONCATENATE("    get_json_object(",CD$3,".json, '$.",'Data Catalogue'!$B$57,"') as ",'Data Catalogue'!$B$57,",")</f>
        <v xml:space="preserve">    get_json_object(Scot_F075.json, '$.lang') as lang,</v>
      </c>
      <c r="CE22" t="str">
        <f>CONCATENATE("    get_json_object(",CE$3,".json, '$.",'Data Catalogue'!$B$57,"') as ",'Data Catalogue'!$B$57,",")</f>
        <v xml:space="preserve">    get_json_object(Tang_F076.json, '$.lang') as lang,</v>
      </c>
      <c r="CF22" t="str">
        <f>CONCATENATE("    get_json_object(",CF$3,".json, '$.",'Data Catalogue'!$B$57,"') as ",'Data Catalogue'!$B$57,",")</f>
        <v xml:space="preserve">    get_json_object(TD_F077.json, '$.lang') as lang,</v>
      </c>
      <c r="CG22" t="str">
        <f>CONCATENATE("    get_json_object(",CG$3,".json, '$.",'Data Catalogue'!$B$57,"') as ",'Data Catalogue'!$B$57,",")</f>
        <v xml:space="preserve">    get_json_object(TD_F078.json, '$.lang') as lang,</v>
      </c>
      <c r="CH22" t="str">
        <f>CONCATENATE("    get_json_object(",CH$3,".json, '$.",'Data Catalogue'!$B$57,"') as ",'Data Catalogue'!$B$57,",")</f>
        <v xml:space="preserve">    get_json_object(TD_F079.json, '$.lang') as lang,</v>
      </c>
      <c r="CI22" t="str">
        <f>CONCATENATE("    get_json_object(",CI$3,".json, '$.",'Data Catalogue'!$B$57,"') as ",'Data Catalogue'!$B$57,",")</f>
        <v xml:space="preserve">    get_json_object(TD_F080.json, '$.lang') as lang,</v>
      </c>
      <c r="CJ22" t="str">
        <f>CONCATENATE("    get_json_object(",CJ$3,".json, '$.",'Data Catalogue'!$B$57,"') as ",'Data Catalogue'!$B$57,",")</f>
        <v xml:space="preserve">    get_json_object(Bank_F081.json, '$.lang') as lang,</v>
      </c>
      <c r="CK22" t="str">
        <f>CONCATENATE("    get_json_object(",CK$3,".json, '$.",'Data Catalogue'!$B$57,"') as ",'Data Catalogue'!$B$57,",")</f>
        <v xml:space="preserve">    get_json_object(RBC_F082.json, '$.lang') as lang,</v>
      </c>
      <c r="CL22" t="str">
        <f>CONCATENATE("    get_json_object(",CL$3,".json, '$.",'Data Catalogue'!$B$57,"') as ",'Data Catalogue'!$B$57,",")</f>
        <v xml:space="preserve">    get_json_object(TD_F083.json, '$.lang') as lang,</v>
      </c>
      <c r="CM22" t="str">
        <f>CONCATENATE("    get_json_object(",CM$3,".json, '$.",'Data Catalogue'!$B$57,"') as ",'Data Catalogue'!$B$57,",")</f>
        <v xml:space="preserve">    get_json_object(Bank_F084.json, '$.lang') as lang,</v>
      </c>
      <c r="CN22" t="str">
        <f>CONCATENATE("    get_json_object(",CN$3,".json, '$.",'Data Catalogue'!$B$57,"') as ",'Data Catalogue'!$B$57,",")</f>
        <v xml:space="preserve">    get_json_object(Bank_F085.json, '$.lang') as lang,</v>
      </c>
      <c r="CO22" t="str">
        <f>CONCATENATE("    get_json_object(",CO$3,".json, '$.",'Data Catalogue'!$B$57,"') as ",'Data Catalogue'!$B$57,",")</f>
        <v xml:space="preserve">    get_json_object(PCF_F086.json, '$.lang') as lang,</v>
      </c>
      <c r="CP22" t="str">
        <f>CONCATENATE("    get_json_object(",CP$3,".json, '$.",'Data Catalogue'!$B$57,"') as ",'Data Catalogue'!$B$57,",")</f>
        <v xml:space="preserve">    get_json_object(TD_F087.json, '$.lang') as lang,</v>
      </c>
      <c r="CQ22" t="str">
        <f>CONCATENATE("    get_json_object(",CQ$3,".json, '$.",'Data Catalogue'!$B$57,"') as ",'Data Catalogue'!$B$57,",")</f>
        <v xml:space="preserve">    get_json_object(RBC_F088.json, '$.lang') as lang,</v>
      </c>
      <c r="CR22" t="str">
        <f>CONCATENATE("    get_json_object(",CR$3,".json, '$.",'Data Catalogue'!$B$57,"') as ",'Data Catalogue'!$B$57,",")</f>
        <v xml:space="preserve">    get_json_object(Tang_F089.json, '$.lang') as lang,</v>
      </c>
      <c r="CS22" t="str">
        <f>CONCATENATE("    get_json_object(",CS$3,".json, '$.",'Data Catalogue'!$B$57,"') as ",'Data Catalogue'!$B$57,",")</f>
        <v xml:space="preserve">    get_json_object(TD_F090.json, '$.lang') as lang,</v>
      </c>
      <c r="CT22" t="str">
        <f>CONCATENATE("    get_json_object(",CT$3,".json, '$.",'Data Catalogue'!$B$57,"') as ",'Data Catalogue'!$B$57,",")</f>
        <v xml:space="preserve">    get_json_object(CIBC_F091.json, '$.lang') as lang,</v>
      </c>
      <c r="CU22" t="str">
        <f>CONCATENATE("    get_json_object(",CU$3,".json, '$.",'Data Catalogue'!$B$57,"') as ",'Data Catalogue'!$B$57,",")</f>
        <v xml:space="preserve">    get_json_object(Scot_F092.json, '$.lang') as lang,</v>
      </c>
      <c r="CV22" t="str">
        <f>CONCATENATE("    get_json_object(",CV$3,".json, '$.",'Data Catalogue'!$B$57,"') as ",'Data Catalogue'!$B$57,",")</f>
        <v xml:space="preserve">    get_json_object(BMO_F093.json, '$.lang') as lang,</v>
      </c>
      <c r="CW22" t="str">
        <f>CONCATENATE("    get_json_object(",CW$3,".json, '$.",'Data Catalogue'!$B$57,"') as ",'Data Catalogue'!$B$57,",")</f>
        <v xml:space="preserve">    get_json_object(TD_F094.json, '$.lang') as lang,</v>
      </c>
      <c r="CX22" t="str">
        <f>CONCATENATE("    get_json_object(",CX$3,".json, '$.",'Data Catalogue'!$B$57,"') as ",'Data Catalogue'!$B$57,",")</f>
        <v xml:space="preserve">    get_json_object(Bank_F095.json, '$.lang') as lang,</v>
      </c>
      <c r="CY22" t="str">
        <f>CONCATENATE("    get_json_object(",CY$3,".json, '$.",'Data Catalogue'!$B$57,"') as ",'Data Catalogue'!$B$57,",")</f>
        <v xml:space="preserve">    get_json_object(Bank_F096.json, '$.lang') as lang,</v>
      </c>
      <c r="CZ22" t="str">
        <f>CONCATENATE("    get_json_object(",CZ$3,".json, '$.",'Data Catalogue'!$B$57,"') as ",'Data Catalogue'!$B$57,",")</f>
        <v xml:space="preserve">    get_json_object(Bank_F097.json, '$.lang') as lang,</v>
      </c>
      <c r="DA22" t="str">
        <f>CONCATENATE("    get_json_object(",DA$3,".json, '$.",'Data Catalogue'!$B$57,"') as ",'Data Catalogue'!$B$57,",")</f>
        <v xml:space="preserve">    get_json_object(RBC_F098.json, '$.lang') as lang,</v>
      </c>
      <c r="DB22" t="str">
        <f>CONCATENATE("    get_json_object(",DB$3,".json, '$.",'Data Catalogue'!$B$57,"') as ",'Data Catalogue'!$B$57,",")</f>
        <v xml:space="preserve">    get_json_object(TD_F099.json, '$.lang') as lang,</v>
      </c>
      <c r="DC22" t="str">
        <f>CONCATENATE("    get_json_object(",DC$3,".json, '$.",'Data Catalogue'!$B$57,"') as ",'Data Catalogue'!$B$57,",")</f>
        <v xml:space="preserve">    get_json_object(Bank_F100.json, '$.lang') as lang,</v>
      </c>
      <c r="DD22" t="str">
        <f>CONCATENATE("    get_json_object(",DD$3,".json, '$.",'Data Catalogue'!$B$57,"') as ",'Data Catalogue'!$B$57,",")</f>
        <v xml:space="preserve">    get_json_object(Bank_F101.json, '$.lang') as lang,</v>
      </c>
      <c r="DE22" t="str">
        <f>CONCATENATE("    get_json_object(",DE$3,".json, '$.",'Data Catalogue'!$B$57,"') as ",'Data Catalogue'!$B$57,",")</f>
        <v xml:space="preserve">    get_json_object(PCF_F102.json, '$.lang') as lang,</v>
      </c>
      <c r="DF22" t="str">
        <f>CONCATENATE("    get_json_object(",DF$3,".json, '$.",'Data Catalogue'!$B$57,"') as ",'Data Catalogue'!$B$57,",")</f>
        <v xml:space="preserve">    get_json_object(TD_F103.json, '$.lang') as lang,</v>
      </c>
      <c r="DG22" t="str">
        <f>CONCATENATE("    get_json_object(",DG$3,".json, '$.",'Data Catalogue'!$B$57,"') as ",'Data Catalogue'!$B$57,",")</f>
        <v xml:space="preserve">    get_json_object(RBC_F104.json, '$.lang') as lang,</v>
      </c>
      <c r="DH22" t="str">
        <f>CONCATENATE("    get_json_object(",DH$3,".json, '$.",'Data Catalogue'!$B$57,"') as ",'Data Catalogue'!$B$57,",")</f>
        <v xml:space="preserve">    get_json_object(Tang_F105.json, '$.lang') as lang,</v>
      </c>
      <c r="DI22" t="str">
        <f>CONCATENATE("    get_json_object(",DI$3,".json, '$.",'Data Catalogue'!$B$57,"') as ",'Data Catalogue'!$B$57,",")</f>
        <v xml:space="preserve">    get_json_object(TD_F106.json, '$.lang') as lang,</v>
      </c>
      <c r="DJ22" t="str">
        <f>CONCATENATE("    get_json_object(",DJ$3,".json, '$.",'Data Catalogue'!$B$57,"') as ",'Data Catalogue'!$B$57,",")</f>
        <v xml:space="preserve">    get_json_object(CIBC_F107.json, '$.lang') as lang,</v>
      </c>
      <c r="DK22" t="str">
        <f>CONCATENATE("    get_json_object(",DK$3,".json, '$.",'Data Catalogue'!$B$57,"') as ",'Data Catalogue'!$B$57,",")</f>
        <v xml:space="preserve">    get_json_object(Scot_F108.json, '$.lang') as lang,</v>
      </c>
      <c r="DL22" t="str">
        <f>CONCATENATE("    get_json_object(",DL$3,".json, '$.",'Data Catalogue'!$B$57,"') as ",'Data Catalogue'!$B$57,",")</f>
        <v xml:space="preserve">    get_json_object(BMO_F109.json, '$.lang') as lang,</v>
      </c>
      <c r="DM22" t="str">
        <f>CONCATENATE("    get_json_object(",DM$3,".json, '$.",'Data Catalogue'!$B$57,"') as ",'Data Catalogue'!$B$57,",")</f>
        <v xml:space="preserve">    get_json_object(TD_F110.json, '$.lang') as lang,</v>
      </c>
      <c r="DN22" t="str">
        <f>CONCATENATE("    get_json_object(",DN$3,".json, '$.",'Data Catalogue'!$B$57,"') as ",'Data Catalogue'!$B$57,",")</f>
        <v xml:space="preserve">    get_json_object(Bank_F111.json, '$.lang') as lang,</v>
      </c>
      <c r="DO22" t="str">
        <f>CONCATENATE("    get_json_object(",DO$3,".json, '$.",'Data Catalogue'!$B$57,"') as ",'Data Catalogue'!$B$57,",")</f>
        <v xml:space="preserve">    get_json_object(Bank_F112.json, '$.lang') as lang,</v>
      </c>
      <c r="DP22" t="str">
        <f>CONCATENATE("    get_json_object(",DP$3,".json, '$.",'Data Catalogue'!$B$57,"') as ",'Data Catalogue'!$B$57,",")</f>
        <v xml:space="preserve">    get_json_object(Bank_F113.json, '$.lang') as lang,</v>
      </c>
      <c r="DQ22" t="str">
        <f>CONCATENATE("    get_json_object(",DQ$3,".json, '$.",'Data Catalogue'!$B$57,"') as ",'Data Catalogue'!$B$57,",")</f>
        <v xml:space="preserve">    get_json_object(RBC_F114.json, '$.lang') as lang,</v>
      </c>
      <c r="DR22" t="str">
        <f>CONCATENATE("    get_json_object(",DR$3,".json, '$.",'Data Catalogue'!$B$57,"') as ",'Data Catalogue'!$B$57,",")</f>
        <v xml:space="preserve">    get_json_object(TD_F115.json, '$.lang') as lang,</v>
      </c>
      <c r="DS22" t="str">
        <f>CONCATENATE("    get_json_object(",DS$3,".json, '$.",'Data Catalogue'!$B$57,"') as ",'Data Catalogue'!$B$57,",")</f>
        <v xml:space="preserve">    get_json_object(Bank_F116.json, '$.lang') as lang,</v>
      </c>
      <c r="DT22" t="str">
        <f>CONCATENATE("    get_json_object(",DT$3,".json, '$.",'Data Catalogue'!$B$57,"') as ",'Data Catalogue'!$B$57,",")</f>
        <v xml:space="preserve">    get_json_object(Bank_F117.json, '$.lang') as lang,</v>
      </c>
      <c r="DU22" t="str">
        <f>CONCATENATE("    get_json_object(",DU$3,".json, '$.",'Data Catalogue'!$B$57,"') as ",'Data Catalogue'!$B$57,",")</f>
        <v xml:space="preserve">    get_json_object(PCF_F118.json, '$.lang') as lang,</v>
      </c>
      <c r="DV22" t="str">
        <f>CONCATENATE("    get_json_object(",DV$3,".json, '$.",'Data Catalogue'!$B$57,"') as ",'Data Catalogue'!$B$57,",")</f>
        <v xml:space="preserve">    get_json_object(TD_F119.json, '$.lang') as lang,</v>
      </c>
      <c r="DW22" t="str">
        <f>CONCATENATE("    get_json_object(",DW$3,".json, '$.",'Data Catalogue'!$B$57,"') as ",'Data Catalogue'!$B$57,",")</f>
        <v xml:space="preserve">    get_json_object(RBC_F120.json, '$.lang') as lang,</v>
      </c>
      <c r="DX22" t="str">
        <f>CONCATENATE("    get_json_object(",DX$3,".json, '$.",'Data Catalogue'!$B$57,"') as ",'Data Catalogue'!$B$57,",")</f>
        <v xml:space="preserve">    get_json_object(Tang_F121.json, '$.lang') as lang,</v>
      </c>
      <c r="DY22" t="str">
        <f>CONCATENATE("    get_json_object(",DY$3,".json, '$.",'Data Catalogue'!$B$57,"') as ",'Data Catalogue'!$B$57,",")</f>
        <v xml:space="preserve">    get_json_object(TD_F122.json, '$.lang') as lang,</v>
      </c>
      <c r="DZ22" t="str">
        <f>CONCATENATE("    get_json_object(",DZ$3,".json, '$.",'Data Catalogue'!$B$57,"') as ",'Data Catalogue'!$B$57,",")</f>
        <v xml:space="preserve">    get_json_object(CIBC_F123.json, '$.lang') as lang,</v>
      </c>
      <c r="EA22" t="str">
        <f>CONCATENATE("    get_json_object(",EA$3,".json, '$.",'Data Catalogue'!$B$57,"') as ",'Data Catalogue'!$B$57,",")</f>
        <v xml:space="preserve">    get_json_object(Scot_F124.json, '$.lang') as lang,</v>
      </c>
      <c r="EB22" t="str">
        <f>CONCATENATE("    get_json_object(",EB$3,".json, '$.",'Data Catalogue'!$B$57,"') as ",'Data Catalogue'!$B$57,",")</f>
        <v xml:space="preserve">    get_json_object(BMO_F125.json, '$.lang') as lang,</v>
      </c>
      <c r="EC22" t="str">
        <f>CONCATENATE("    get_json_object(",EC$3,".json, '$.",'Data Catalogue'!$B$57,"') as ",'Data Catalogue'!$B$57,",")</f>
        <v xml:space="preserve">    get_json_object(TD_F126.json, '$.lang') as lang,</v>
      </c>
      <c r="ED22" t="str">
        <f>CONCATENATE("    get_json_object(",ED$3,".json, '$.",'Data Catalogue'!$B$57,"') as ",'Data Catalogue'!$B$57,",")</f>
        <v xml:space="preserve">    get_json_object(Bank_F127.json, '$.lang') as lang,</v>
      </c>
      <c r="EE22" t="str">
        <f>CONCATENATE("    get_json_object(",EE$3,".json, '$.",'Data Catalogue'!$B$57,"') as ",'Data Catalogue'!$B$57,",")</f>
        <v xml:space="preserve">    get_json_object(Bank_F128.json, '$.lang') as lang,</v>
      </c>
      <c r="EF22" t="e">
        <f>CONCATENATE("    get_json_object(",EF$3,".json, '$.",'Data Catalogue'!$B$57,"') as ",'Data Catalogue'!$B$57,",")</f>
        <v>#N/A</v>
      </c>
    </row>
    <row r="23" spans="1:136" x14ac:dyDescent="0.2">
      <c r="A23" t="str">
        <f>'Files Inventory'!B24</f>
        <v>pcfinancial-1-28-16.txt</v>
      </c>
      <c r="B23" t="str">
        <f>VLOOKUP(A23,'Files Inventory'!B:D,3,FALSE)</f>
        <v>PCF_F022</v>
      </c>
      <c r="C23" t="str">
        <f>VLOOKUP(A23,'Files Inventory'!B:E,4,FALSE)</f>
        <v>PCF</v>
      </c>
      <c r="D23" t="str">
        <f t="shared" si="60"/>
        <v>PCF_F022_table</v>
      </c>
      <c r="E23" t="str">
        <f t="shared" si="61"/>
        <v>PCF_F022_wc</v>
      </c>
      <c r="F23" t="str">
        <f t="shared" si="2"/>
        <v>PCF</v>
      </c>
      <c r="H23" t="str">
        <f>CONCATENATE("    get_json_object(",H$3,".json, '$.",'Data Catalogue'!$B$32,"') as ",'Data Catalogue'!$B$32,",")</f>
        <v xml:space="preserve">    get_json_object(Bank_F001.json, '$.indices') as indices,</v>
      </c>
      <c r="I23" t="str">
        <f>CONCATENATE("    get_json_object(",I$3,".json, '$.",'Data Catalogue'!$B$32,"') as ",'Data Catalogue'!$B$32,",")</f>
        <v xml:space="preserve">    get_json_object(Bank_F002.json, '$.indices') as indices,</v>
      </c>
      <c r="J23" t="str">
        <f>CONCATENATE("    get_json_object(",J$3,".json, '$.",'Data Catalogue'!$B$32,"') as ",'Data Catalogue'!$B$32,",")</f>
        <v xml:space="preserve">    get_json_object(Bank_F003.json, '$.indices') as indices,</v>
      </c>
      <c r="K23" t="str">
        <f>CONCATENATE("    get_json_object(",K$3,".json, '$.",'Data Catalogue'!$B$32,"') as ",'Data Catalogue'!$B$32,",")</f>
        <v xml:space="preserve">    get_json_object(Bank_F004.json, '$.indices') as indices,</v>
      </c>
      <c r="L23" t="str">
        <f>CONCATENATE("    get_json_object(",L$3,".json, '$.",'Data Catalogue'!$B$32,"') as ",'Data Catalogue'!$B$32,",")</f>
        <v xml:space="preserve">    get_json_object(Bank_F005.json, '$.indices') as indices,</v>
      </c>
      <c r="M23" t="str">
        <f>CONCATENATE("    get_json_object(",M$3,".json, '$.",'Data Catalogue'!$B$32,"') as ",'Data Catalogue'!$B$32,",")</f>
        <v xml:space="preserve">    get_json_object(Bank_F006.json, '$.indices') as indices,</v>
      </c>
      <c r="N23" t="str">
        <f>CONCATENATE("    get_json_object(",N$3,".json, '$.",'Data Catalogue'!$B$32,"') as ",'Data Catalogue'!$B$32,",")</f>
        <v xml:space="preserve">    get_json_object(Bank_F007.json, '$.indices') as indices,</v>
      </c>
      <c r="O23" t="str">
        <f>CONCATENATE("    get_json_object(",O$3,".json, '$.",'Data Catalogue'!$B$32,"') as ",'Data Catalogue'!$B$32,",")</f>
        <v xml:space="preserve">    get_json_object(Bank_F008.json, '$.indices') as indices,</v>
      </c>
      <c r="P23" t="str">
        <f>CONCATENATE("    get_json_object(",P$3,".json, '$.",'Data Catalogue'!$B$32,"') as ",'Data Catalogue'!$B$32,",")</f>
        <v xml:space="preserve">    get_json_object(Bank_F009.json, '$.indices') as indices,</v>
      </c>
      <c r="Q23" t="str">
        <f>CONCATENATE("    get_json_object(",Q$3,".json, '$.",'Data Catalogue'!$B$32,"') as ",'Data Catalogue'!$B$32,",")</f>
        <v xml:space="preserve">    get_json_object(Bank_F010.json, '$.indices') as indices,</v>
      </c>
      <c r="R23" t="str">
        <f>CONCATENATE("    get_json_object(",R$3,".json, '$.",'Data Catalogue'!$B$32,"') as ",'Data Catalogue'!$B$32,",")</f>
        <v xml:space="preserve">    get_json_object(Bank_F011.json, '$.indices') as indices,</v>
      </c>
      <c r="S23" t="str">
        <f>CONCATENATE("    get_json_object(",S$3,".json, '$.",'Data Catalogue'!$B$32,"') as ",'Data Catalogue'!$B$32,",")</f>
        <v xml:space="preserve">    get_json_object(Bank_F012.json, '$.indices') as indices,</v>
      </c>
      <c r="T23" t="str">
        <f>CONCATENATE("    get_json_object(",T$3,".json, '$.",'Data Catalogue'!$B$32,"') as ",'Data Catalogue'!$B$32,",")</f>
        <v xml:space="preserve">    get_json_object(Bank_F013.json, '$.indices') as indices,</v>
      </c>
      <c r="U23" t="str">
        <f>CONCATENATE("    get_json_object(",U$3,".json, '$.",'Data Catalogue'!$B$32,"') as ",'Data Catalogue'!$B$32,",")</f>
        <v xml:space="preserve">    get_json_object(Bank_F014.json, '$.indices') as indices,</v>
      </c>
      <c r="V23" t="str">
        <f>CONCATENATE("    get_json_object(",V$3,".json, '$.",'Data Catalogue'!$B$32,"') as ",'Data Catalogue'!$B$32,",")</f>
        <v xml:space="preserve">    get_json_object(Bank_F015.json, '$.indices') as indices,</v>
      </c>
      <c r="W23" t="str">
        <f>CONCATENATE("    get_json_object(",W$3,".json, '$.",'Data Catalogue'!$B$32,"') as ",'Data Catalogue'!$B$32,",")</f>
        <v xml:space="preserve">    get_json_object(BMO_F016.json, '$.indices') as indices,</v>
      </c>
      <c r="X23" t="str">
        <f>CONCATENATE("    get_json_object(",X$3,".json, '$.",'Data Catalogue'!$B$32,"') as ",'Data Catalogue'!$B$32,",")</f>
        <v xml:space="preserve">    get_json_object(BMO_F017.json, '$.indices') as indices,</v>
      </c>
      <c r="Y23" t="str">
        <f>CONCATENATE("    get_json_object(",Y$3,".json, '$.",'Data Catalogue'!$B$32,"') as ",'Data Catalogue'!$B$32,",")</f>
        <v xml:space="preserve">    get_json_object(BMO_F018.json, '$.indices') as indices,</v>
      </c>
      <c r="Z23" t="str">
        <f>CONCATENATE("    get_json_object(",Z$3,".json, '$.",'Data Catalogue'!$B$32,"') as ",'Data Catalogue'!$B$32,",")</f>
        <v xml:space="preserve">    get_json_object(CIBC_F019.json, '$.indices') as indices,</v>
      </c>
      <c r="AA23" t="str">
        <f>CONCATENATE("    get_json_object(",AA$3,".json, '$.",'Data Catalogue'!$B$32,"') as ",'Data Catalogue'!$B$32,",")</f>
        <v xml:space="preserve">    get_json_object(CIBC_F020.json, '$.indices') as indices,</v>
      </c>
      <c r="AB23" t="str">
        <f>CONCATENATE("    get_json_object(",AB$3,".json, '$.",'Data Catalogue'!$B$32,"') as ",'Data Catalogue'!$B$32,",")</f>
        <v xml:space="preserve">    get_json_object(CIBC_F021.json, '$.indices') as indices,</v>
      </c>
      <c r="AC23" t="str">
        <f>CONCATENATE("    get_json_object(",AC$3,".json, '$.",'Data Catalogue'!$B$32,"') as ",'Data Catalogue'!$B$32,",")</f>
        <v xml:space="preserve">    get_json_object(PCF_F022.json, '$.indices') as indices,</v>
      </c>
      <c r="AD23" t="str">
        <f>CONCATENATE("    get_json_object(",AD$3,".json, '$.",'Data Catalogue'!$B$32,"') as ",'Data Catalogue'!$B$32,",")</f>
        <v xml:space="preserve">    get_json_object(PCF_F023.json, '$.indices') as indices,</v>
      </c>
      <c r="AE23" t="str">
        <f>CONCATENATE("    get_json_object(",AE$3,".json, '$.",'Data Catalogue'!$B$32,"') as ",'Data Catalogue'!$B$32,",")</f>
        <v xml:space="preserve">    get_json_object(PCF_F024.json, '$.indices') as indices,</v>
      </c>
      <c r="AF23" t="str">
        <f>CONCATENATE("    get_json_object(",AF$3,".json, '$.",'Data Catalogue'!$B$32,"') as ",'Data Catalogue'!$B$32,",")</f>
        <v xml:space="preserve">    get_json_object(RBC_F025.json, '$.indices') as indices,</v>
      </c>
      <c r="AG23" t="str">
        <f>CONCATENATE("    get_json_object(",AG$3,".json, '$.",'Data Catalogue'!$B$32,"') as ",'Data Catalogue'!$B$32,",")</f>
        <v xml:space="preserve">    get_json_object(RBC_F026.json, '$.indices') as indices,</v>
      </c>
      <c r="AH23" t="str">
        <f>CONCATENATE("    get_json_object(",AH$3,".json, '$.",'Data Catalogue'!$B$32,"') as ",'Data Catalogue'!$B$32,",")</f>
        <v xml:space="preserve">    get_json_object(RBC_F027.json, '$.indices') as indices,</v>
      </c>
      <c r="AI23" t="str">
        <f>CONCATENATE("    get_json_object(",AI$3,".json, '$.",'Data Catalogue'!$B$32,"') as ",'Data Catalogue'!$B$32,",")</f>
        <v xml:space="preserve">    get_json_object(RBC_F028.json, '$.indices') as indices,</v>
      </c>
      <c r="AJ23" t="str">
        <f>CONCATENATE("    get_json_object(",AJ$3,".json, '$.",'Data Catalogue'!$B$32,"') as ",'Data Catalogue'!$B$32,",")</f>
        <v xml:space="preserve">    get_json_object(RBC_F029.json, '$.indices') as indices,</v>
      </c>
      <c r="AK23" t="str">
        <f>CONCATENATE("    get_json_object(",AK$3,".json, '$.",'Data Catalogue'!$B$32,"') as ",'Data Catalogue'!$B$32,",")</f>
        <v xml:space="preserve">    get_json_object(RBC_F030.json, '$.indices') as indices,</v>
      </c>
      <c r="AL23" t="str">
        <f>CONCATENATE("    get_json_object(",AL$3,".json, '$.",'Data Catalogue'!$B$32,"') as ",'Data Catalogue'!$B$32,",")</f>
        <v xml:space="preserve">    get_json_object(Scot_F031.json, '$.indices') as indices,</v>
      </c>
      <c r="AM23" t="str">
        <f>CONCATENATE("    get_json_object(",AM$3,".json, '$.",'Data Catalogue'!$B$32,"') as ",'Data Catalogue'!$B$32,",")</f>
        <v xml:space="preserve">    get_json_object(Scot_F032.json, '$.indices') as indices,</v>
      </c>
      <c r="AN23" t="str">
        <f>CONCATENATE("    get_json_object(",AN$3,".json, '$.",'Data Catalogue'!$B$32,"') as ",'Data Catalogue'!$B$32,",")</f>
        <v xml:space="preserve">    get_json_object(Scot_F033.json, '$.indices') as indices,</v>
      </c>
      <c r="AO23" t="str">
        <f>CONCATENATE("    get_json_object(",AO$3,".json, '$.",'Data Catalogue'!$B$32,"') as ",'Data Catalogue'!$B$32,",")</f>
        <v xml:space="preserve">    get_json_object(Tang_F034.json, '$.indices') as indices,</v>
      </c>
      <c r="AP23" t="str">
        <f>CONCATENATE("    get_json_object(",AP$3,".json, '$.",'Data Catalogue'!$B$32,"') as ",'Data Catalogue'!$B$32,",")</f>
        <v xml:space="preserve">    get_json_object(Tang_F035.json, '$.indices') as indices,</v>
      </c>
      <c r="AQ23" t="str">
        <f>CONCATENATE("    get_json_object(",AQ$3,".json, '$.",'Data Catalogue'!$B$32,"') as ",'Data Catalogue'!$B$32,",")</f>
        <v xml:space="preserve">    get_json_object(Tang_F036.json, '$.indices') as indices,</v>
      </c>
      <c r="AR23" t="str">
        <f>CONCATENATE("    get_json_object(",AR$3,".json, '$.",'Data Catalogue'!$B$32,"') as ",'Data Catalogue'!$B$32,",")</f>
        <v xml:space="preserve">    get_json_object(TD_F037.json, '$.indices') as indices,</v>
      </c>
      <c r="AS23" t="str">
        <f>CONCATENATE("    get_json_object(",AS$3,".json, '$.",'Data Catalogue'!$B$32,"') as ",'Data Catalogue'!$B$32,",")</f>
        <v xml:space="preserve">    get_json_object(TD_F038.json, '$.indices') as indices,</v>
      </c>
      <c r="AT23" t="str">
        <f>CONCATENATE("    get_json_object(",AT$3,".json, '$.",'Data Catalogue'!$B$32,"') as ",'Data Catalogue'!$B$32,",")</f>
        <v xml:space="preserve">    get_json_object(TD_F039.json, '$.indices') as indices,</v>
      </c>
      <c r="AU23" t="str">
        <f>CONCATENATE("    get_json_object(",AU$3,".json, '$.",'Data Catalogue'!$B$32,"') as ",'Data Catalogue'!$B$32,",")</f>
        <v xml:space="preserve">    get_json_object(TD_F040.json, '$.indices') as indices,</v>
      </c>
      <c r="AV23" t="str">
        <f>CONCATENATE("    get_json_object(",AV$3,".json, '$.",'Data Catalogue'!$B$32,"') as ",'Data Catalogue'!$B$32,",")</f>
        <v xml:space="preserve">    get_json_object(TD_F041.json, '$.indices') as indices,</v>
      </c>
      <c r="AW23" t="str">
        <f>CONCATENATE("    get_json_object(",AW$3,".json, '$.",'Data Catalogue'!$B$32,"') as ",'Data Catalogue'!$B$32,",")</f>
        <v xml:space="preserve">    get_json_object(TD_F042.json, '$.indices') as indices,</v>
      </c>
      <c r="AX23" t="str">
        <f>CONCATENATE("    get_json_object(",AX$3,".json, '$.",'Data Catalogue'!$B$32,"') as ",'Data Catalogue'!$B$32,",")</f>
        <v xml:space="preserve">    get_json_object(TD_F043.json, '$.indices') as indices,</v>
      </c>
      <c r="AY23" t="str">
        <f>CONCATENATE("    get_json_object(",AY$3,".json, '$.",'Data Catalogue'!$B$32,"') as ",'Data Catalogue'!$B$32,",")</f>
        <v xml:space="preserve">    get_json_object(TD_F044.json, '$.indices') as indices,</v>
      </c>
      <c r="AZ23" t="str">
        <f>CONCATENATE("    get_json_object(",AZ$3,".json, '$.",'Data Catalogue'!$B$32,"') as ",'Data Catalogue'!$B$32,",")</f>
        <v xml:space="preserve">    get_json_object(TD_F045.json, '$.indices') as indices,</v>
      </c>
      <c r="BA23" t="str">
        <f>CONCATENATE("    get_json_object(",BA$3,".json, '$.",'Data Catalogue'!$B$32,"') as ",'Data Catalogue'!$B$32,",")</f>
        <v xml:space="preserve">    get_json_object(TD_F046.json, '$.indices') as indices,</v>
      </c>
      <c r="BB23" t="str">
        <f>CONCATENATE("    get_json_object(",BB$3,".json, '$.",'Data Catalogue'!$B$32,"') as ",'Data Catalogue'!$B$32,",")</f>
        <v xml:space="preserve">    get_json_object(TD_F047.json, '$.indices') as indices,</v>
      </c>
      <c r="BC23" t="str">
        <f>CONCATENATE("    get_json_object(",BC$3,".json, '$.",'Data Catalogue'!$B$32,"') as ",'Data Catalogue'!$B$32,",")</f>
        <v xml:space="preserve">    get_json_object(TD_F048.json, '$.indices') as indices,</v>
      </c>
      <c r="BD23" t="str">
        <f>CONCATENATE("    get_json_object(",BD$3,".json, '$.",'Data Catalogue'!$B$32,"') as ",'Data Catalogue'!$B$32,",")</f>
        <v xml:space="preserve">    get_json_object(Bank_F049.json, '$.indices') as indices,</v>
      </c>
      <c r="BE23" t="str">
        <f>CONCATENATE("    get_json_object(",BE$3,".json, '$.",'Data Catalogue'!$B$32,"') as ",'Data Catalogue'!$B$32,",")</f>
        <v xml:space="preserve">    get_json_object(Bank_F050.json, '$.indices') as indices,</v>
      </c>
      <c r="BF23" t="str">
        <f>CONCATENATE("    get_json_object(",BF$3,".json, '$.",'Data Catalogue'!$B$32,"') as ",'Data Catalogue'!$B$32,",")</f>
        <v xml:space="preserve">    get_json_object(Bank_F051.json, '$.indices') as indices,</v>
      </c>
      <c r="BG23" t="str">
        <f>CONCATENATE("    get_json_object(",BG$3,".json, '$.",'Data Catalogue'!$B$32,"') as ",'Data Catalogue'!$B$32,",")</f>
        <v xml:space="preserve">    get_json_object(Bank_F052.json, '$.indices') as indices,</v>
      </c>
      <c r="BH23" t="str">
        <f>CONCATENATE("    get_json_object(",BH$3,".json, '$.",'Data Catalogue'!$B$32,"') as ",'Data Catalogue'!$B$32,",")</f>
        <v xml:space="preserve">    get_json_object(Bank_F053.json, '$.indices') as indices,</v>
      </c>
      <c r="BI23" t="str">
        <f>CONCATENATE("    get_json_object(",BI$3,".json, '$.",'Data Catalogue'!$B$32,"') as ",'Data Catalogue'!$B$32,",")</f>
        <v xml:space="preserve">    get_json_object(BMO_F054.json, '$.indices') as indices,</v>
      </c>
      <c r="BJ23" t="str">
        <f>CONCATENATE("    get_json_object(",BJ$3,".json, '$.",'Data Catalogue'!$B$32,"') as ",'Data Catalogue'!$B$32,",")</f>
        <v xml:space="preserve">    get_json_object(CIBC_F055.json, '$.indices') as indices,</v>
      </c>
      <c r="BK23" t="str">
        <f>CONCATENATE("    get_json_object(",BK$3,".json, '$.",'Data Catalogue'!$B$32,"') as ",'Data Catalogue'!$B$32,",")</f>
        <v xml:space="preserve">    get_json_object(PCF_F056.json, '$.indices') as indices,</v>
      </c>
      <c r="BL23" t="str">
        <f>CONCATENATE("    get_json_object(",BL$3,".json, '$.",'Data Catalogue'!$B$32,"') as ",'Data Catalogue'!$B$32,",")</f>
        <v xml:space="preserve">    get_json_object(RBC_F057.json, '$.indices') as indices,</v>
      </c>
      <c r="BM23" t="str">
        <f>CONCATENATE("    get_json_object(",BM$3,".json, '$.",'Data Catalogue'!$B$32,"') as ",'Data Catalogue'!$B$32,",")</f>
        <v xml:space="preserve">    get_json_object(RBC_F058.json, '$.indices') as indices,</v>
      </c>
      <c r="BN23" t="str">
        <f>CONCATENATE("    get_json_object(",BN$3,".json, '$.",'Data Catalogue'!$B$32,"') as ",'Data Catalogue'!$B$32,",")</f>
        <v xml:space="preserve">    get_json_object(Scot_F059.json, '$.indices') as indices,</v>
      </c>
      <c r="BO23" t="str">
        <f>CONCATENATE("    get_json_object(",BO$3,".json, '$.",'Data Catalogue'!$B$32,"') as ",'Data Catalogue'!$B$32,",")</f>
        <v xml:space="preserve">    get_json_object(Tang_F060.json, '$.indices') as indices,</v>
      </c>
      <c r="BP23" t="str">
        <f>CONCATENATE("    get_json_object(",BP$3,".json, '$.",'Data Catalogue'!$B$32,"') as ",'Data Catalogue'!$B$32,",")</f>
        <v xml:space="preserve">    get_json_object(TD_F061.json, '$.indices') as indices,</v>
      </c>
      <c r="BQ23" t="str">
        <f>CONCATENATE("    get_json_object(",BQ$3,".json, '$.",'Data Catalogue'!$B$32,"') as ",'Data Catalogue'!$B$32,",")</f>
        <v xml:space="preserve">    get_json_object(TD_F062.json, '$.indices') as indices,</v>
      </c>
      <c r="BR23" t="str">
        <f>CONCATENATE("    get_json_object(",BR$3,".json, '$.",'Data Catalogue'!$B$32,"') as ",'Data Catalogue'!$B$32,",")</f>
        <v xml:space="preserve">    get_json_object(TD_F063.json, '$.indices') as indices,</v>
      </c>
      <c r="BS23" t="str">
        <f>CONCATENATE("    get_json_object(",BS$3,".json, '$.",'Data Catalogue'!$B$32,"') as ",'Data Catalogue'!$B$32,",")</f>
        <v xml:space="preserve">    get_json_object(TD_F064.json, '$.indices') as indices,</v>
      </c>
      <c r="BT23" t="str">
        <f>CONCATENATE("    get_json_object(",BT$3,".json, '$.",'Data Catalogue'!$B$32,"') as ",'Data Catalogue'!$B$32,",")</f>
        <v xml:space="preserve">    get_json_object(Bank_F065.json, '$.indices') as indices,</v>
      </c>
      <c r="BU23" t="str">
        <f>CONCATENATE("    get_json_object(",BU$3,".json, '$.",'Data Catalogue'!$B$32,"') as ",'Data Catalogue'!$B$32,",")</f>
        <v xml:space="preserve">    get_json_object(Bank_F066.json, '$.indices') as indices,</v>
      </c>
      <c r="BV23" t="str">
        <f>CONCATENATE("    get_json_object(",BV$3,".json, '$.",'Data Catalogue'!$B$32,"') as ",'Data Catalogue'!$B$32,",")</f>
        <v xml:space="preserve">    get_json_object(Bank_F067.json, '$.indices') as indices,</v>
      </c>
      <c r="BW23" t="str">
        <f>CONCATENATE("    get_json_object(",BW$3,".json, '$.",'Data Catalogue'!$B$32,"') as ",'Data Catalogue'!$B$32,",")</f>
        <v xml:space="preserve">    get_json_object(Bank_F068.json, '$.indices') as indices,</v>
      </c>
      <c r="BX23" t="str">
        <f>CONCATENATE("    get_json_object(",BX$3,".json, '$.",'Data Catalogue'!$B$32,"') as ",'Data Catalogue'!$B$32,",")</f>
        <v xml:space="preserve">    get_json_object(BMO_F069.json, '$.indices') as indices,</v>
      </c>
      <c r="BY23" t="str">
        <f>CONCATENATE("    get_json_object(",BY$3,".json, '$.",'Data Catalogue'!$B$32,"') as ",'Data Catalogue'!$B$32,",")</f>
        <v xml:space="preserve">    get_json_object(Bank_F070.json, '$.indices') as indices,</v>
      </c>
      <c r="BZ23" t="str">
        <f>CONCATENATE("    get_json_object(",BZ$3,".json, '$.",'Data Catalogue'!$B$32,"') as ",'Data Catalogue'!$B$32,",")</f>
        <v xml:space="preserve">    get_json_object(CIBC_F071.json, '$.indices') as indices,</v>
      </c>
      <c r="CA23" t="str">
        <f>CONCATENATE("    get_json_object(",CA$3,".json, '$.",'Data Catalogue'!$B$32,"') as ",'Data Catalogue'!$B$32,",")</f>
        <v xml:space="preserve">    get_json_object(PCF_F072.json, '$.indices') as indices,</v>
      </c>
      <c r="CB23" t="str">
        <f>CONCATENATE("    get_json_object(",CB$3,".json, '$.",'Data Catalogue'!$B$32,"') as ",'Data Catalogue'!$B$32,",")</f>
        <v xml:space="preserve">    get_json_object(RBC_F073.json, '$.indices') as indices,</v>
      </c>
      <c r="CC23" t="str">
        <f>CONCATENATE("    get_json_object(",CC$3,".json, '$.",'Data Catalogue'!$B$32,"') as ",'Data Catalogue'!$B$32,",")</f>
        <v xml:space="preserve">    get_json_object(RBC_F074.json, '$.indices') as indices,</v>
      </c>
      <c r="CD23" t="str">
        <f>CONCATENATE("    get_json_object(",CD$3,".json, '$.",'Data Catalogue'!$B$32,"') as ",'Data Catalogue'!$B$32,",")</f>
        <v xml:space="preserve">    get_json_object(Scot_F075.json, '$.indices') as indices,</v>
      </c>
      <c r="CE23" t="str">
        <f>CONCATENATE("    get_json_object(",CE$3,".json, '$.",'Data Catalogue'!$B$32,"') as ",'Data Catalogue'!$B$32,",")</f>
        <v xml:space="preserve">    get_json_object(Tang_F076.json, '$.indices') as indices,</v>
      </c>
      <c r="CF23" t="str">
        <f>CONCATENATE("    get_json_object(",CF$3,".json, '$.",'Data Catalogue'!$B$32,"') as ",'Data Catalogue'!$B$32,",")</f>
        <v xml:space="preserve">    get_json_object(TD_F077.json, '$.indices') as indices,</v>
      </c>
      <c r="CG23" t="str">
        <f>CONCATENATE("    get_json_object(",CG$3,".json, '$.",'Data Catalogue'!$B$32,"') as ",'Data Catalogue'!$B$32,",")</f>
        <v xml:space="preserve">    get_json_object(TD_F078.json, '$.indices') as indices,</v>
      </c>
      <c r="CH23" t="str">
        <f>CONCATENATE("    get_json_object(",CH$3,".json, '$.",'Data Catalogue'!$B$32,"') as ",'Data Catalogue'!$B$32,",")</f>
        <v xml:space="preserve">    get_json_object(TD_F079.json, '$.indices') as indices,</v>
      </c>
      <c r="CI23" t="str">
        <f>CONCATENATE("    get_json_object(",CI$3,".json, '$.",'Data Catalogue'!$B$32,"') as ",'Data Catalogue'!$B$32,",")</f>
        <v xml:space="preserve">    get_json_object(TD_F080.json, '$.indices') as indices,</v>
      </c>
      <c r="CJ23" t="str">
        <f>CONCATENATE("    get_json_object(",CJ$3,".json, '$.",'Data Catalogue'!$B$32,"') as ",'Data Catalogue'!$B$32,",")</f>
        <v xml:space="preserve">    get_json_object(Bank_F081.json, '$.indices') as indices,</v>
      </c>
      <c r="CK23" t="str">
        <f>CONCATENATE("    get_json_object(",CK$3,".json, '$.",'Data Catalogue'!$B$32,"') as ",'Data Catalogue'!$B$32,",")</f>
        <v xml:space="preserve">    get_json_object(RBC_F082.json, '$.indices') as indices,</v>
      </c>
      <c r="CL23" t="str">
        <f>CONCATENATE("    get_json_object(",CL$3,".json, '$.",'Data Catalogue'!$B$32,"') as ",'Data Catalogue'!$B$32,",")</f>
        <v xml:space="preserve">    get_json_object(TD_F083.json, '$.indices') as indices,</v>
      </c>
      <c r="CM23" t="str">
        <f>CONCATENATE("    get_json_object(",CM$3,".json, '$.",'Data Catalogue'!$B$32,"') as ",'Data Catalogue'!$B$32,",")</f>
        <v xml:space="preserve">    get_json_object(Bank_F084.json, '$.indices') as indices,</v>
      </c>
      <c r="CN23" t="str">
        <f>CONCATENATE("    get_json_object(",CN$3,".json, '$.",'Data Catalogue'!$B$32,"') as ",'Data Catalogue'!$B$32,",")</f>
        <v xml:space="preserve">    get_json_object(Bank_F085.json, '$.indices') as indices,</v>
      </c>
      <c r="CO23" t="str">
        <f>CONCATENATE("    get_json_object(",CO$3,".json, '$.",'Data Catalogue'!$B$32,"') as ",'Data Catalogue'!$B$32,",")</f>
        <v xml:space="preserve">    get_json_object(PCF_F086.json, '$.indices') as indices,</v>
      </c>
      <c r="CP23" t="str">
        <f>CONCATENATE("    get_json_object(",CP$3,".json, '$.",'Data Catalogue'!$B$32,"') as ",'Data Catalogue'!$B$32,",")</f>
        <v xml:space="preserve">    get_json_object(TD_F087.json, '$.indices') as indices,</v>
      </c>
      <c r="CQ23" t="str">
        <f>CONCATENATE("    get_json_object(",CQ$3,".json, '$.",'Data Catalogue'!$B$32,"') as ",'Data Catalogue'!$B$32,",")</f>
        <v xml:space="preserve">    get_json_object(RBC_F088.json, '$.indices') as indices,</v>
      </c>
      <c r="CR23" t="str">
        <f>CONCATENATE("    get_json_object(",CR$3,".json, '$.",'Data Catalogue'!$B$32,"') as ",'Data Catalogue'!$B$32,",")</f>
        <v xml:space="preserve">    get_json_object(Tang_F089.json, '$.indices') as indices,</v>
      </c>
      <c r="CS23" t="str">
        <f>CONCATENATE("    get_json_object(",CS$3,".json, '$.",'Data Catalogue'!$B$32,"') as ",'Data Catalogue'!$B$32,",")</f>
        <v xml:space="preserve">    get_json_object(TD_F090.json, '$.indices') as indices,</v>
      </c>
      <c r="CT23" t="str">
        <f>CONCATENATE("    get_json_object(",CT$3,".json, '$.",'Data Catalogue'!$B$32,"') as ",'Data Catalogue'!$B$32,",")</f>
        <v xml:space="preserve">    get_json_object(CIBC_F091.json, '$.indices') as indices,</v>
      </c>
      <c r="CU23" t="str">
        <f>CONCATENATE("    get_json_object(",CU$3,".json, '$.",'Data Catalogue'!$B$32,"') as ",'Data Catalogue'!$B$32,",")</f>
        <v xml:space="preserve">    get_json_object(Scot_F092.json, '$.indices') as indices,</v>
      </c>
      <c r="CV23" t="str">
        <f>CONCATENATE("    get_json_object(",CV$3,".json, '$.",'Data Catalogue'!$B$32,"') as ",'Data Catalogue'!$B$32,",")</f>
        <v xml:space="preserve">    get_json_object(BMO_F093.json, '$.indices') as indices,</v>
      </c>
      <c r="CW23" t="str">
        <f>CONCATENATE("    get_json_object(",CW$3,".json, '$.",'Data Catalogue'!$B$32,"') as ",'Data Catalogue'!$B$32,",")</f>
        <v xml:space="preserve">    get_json_object(TD_F094.json, '$.indices') as indices,</v>
      </c>
      <c r="CX23" t="str">
        <f>CONCATENATE("    get_json_object(",CX$3,".json, '$.",'Data Catalogue'!$B$32,"') as ",'Data Catalogue'!$B$32,",")</f>
        <v xml:space="preserve">    get_json_object(Bank_F095.json, '$.indices') as indices,</v>
      </c>
      <c r="CY23" t="str">
        <f>CONCATENATE("    get_json_object(",CY$3,".json, '$.",'Data Catalogue'!$B$32,"') as ",'Data Catalogue'!$B$32,",")</f>
        <v xml:space="preserve">    get_json_object(Bank_F096.json, '$.indices') as indices,</v>
      </c>
      <c r="CZ23" t="str">
        <f>CONCATENATE("    get_json_object(",CZ$3,".json, '$.",'Data Catalogue'!$B$32,"') as ",'Data Catalogue'!$B$32,",")</f>
        <v xml:space="preserve">    get_json_object(Bank_F097.json, '$.indices') as indices,</v>
      </c>
      <c r="DA23" t="str">
        <f>CONCATENATE("    get_json_object(",DA$3,".json, '$.",'Data Catalogue'!$B$32,"') as ",'Data Catalogue'!$B$32,",")</f>
        <v xml:space="preserve">    get_json_object(RBC_F098.json, '$.indices') as indices,</v>
      </c>
      <c r="DB23" t="str">
        <f>CONCATENATE("    get_json_object(",DB$3,".json, '$.",'Data Catalogue'!$B$32,"') as ",'Data Catalogue'!$B$32,",")</f>
        <v xml:space="preserve">    get_json_object(TD_F099.json, '$.indices') as indices,</v>
      </c>
      <c r="DC23" t="str">
        <f>CONCATENATE("    get_json_object(",DC$3,".json, '$.",'Data Catalogue'!$B$32,"') as ",'Data Catalogue'!$B$32,",")</f>
        <v xml:space="preserve">    get_json_object(Bank_F100.json, '$.indices') as indices,</v>
      </c>
      <c r="DD23" t="str">
        <f>CONCATENATE("    get_json_object(",DD$3,".json, '$.",'Data Catalogue'!$B$32,"') as ",'Data Catalogue'!$B$32,",")</f>
        <v xml:space="preserve">    get_json_object(Bank_F101.json, '$.indices') as indices,</v>
      </c>
      <c r="DE23" t="str">
        <f>CONCATENATE("    get_json_object(",DE$3,".json, '$.",'Data Catalogue'!$B$32,"') as ",'Data Catalogue'!$B$32,",")</f>
        <v xml:space="preserve">    get_json_object(PCF_F102.json, '$.indices') as indices,</v>
      </c>
      <c r="DF23" t="str">
        <f>CONCATENATE("    get_json_object(",DF$3,".json, '$.",'Data Catalogue'!$B$32,"') as ",'Data Catalogue'!$B$32,",")</f>
        <v xml:space="preserve">    get_json_object(TD_F103.json, '$.indices') as indices,</v>
      </c>
      <c r="DG23" t="str">
        <f>CONCATENATE("    get_json_object(",DG$3,".json, '$.",'Data Catalogue'!$B$32,"') as ",'Data Catalogue'!$B$32,",")</f>
        <v xml:space="preserve">    get_json_object(RBC_F104.json, '$.indices') as indices,</v>
      </c>
      <c r="DH23" t="str">
        <f>CONCATENATE("    get_json_object(",DH$3,".json, '$.",'Data Catalogue'!$B$32,"') as ",'Data Catalogue'!$B$32,",")</f>
        <v xml:space="preserve">    get_json_object(Tang_F105.json, '$.indices') as indices,</v>
      </c>
      <c r="DI23" t="str">
        <f>CONCATENATE("    get_json_object(",DI$3,".json, '$.",'Data Catalogue'!$B$32,"') as ",'Data Catalogue'!$B$32,",")</f>
        <v xml:space="preserve">    get_json_object(TD_F106.json, '$.indices') as indices,</v>
      </c>
      <c r="DJ23" t="str">
        <f>CONCATENATE("    get_json_object(",DJ$3,".json, '$.",'Data Catalogue'!$B$32,"') as ",'Data Catalogue'!$B$32,",")</f>
        <v xml:space="preserve">    get_json_object(CIBC_F107.json, '$.indices') as indices,</v>
      </c>
      <c r="DK23" t="str">
        <f>CONCATENATE("    get_json_object(",DK$3,".json, '$.",'Data Catalogue'!$B$32,"') as ",'Data Catalogue'!$B$32,",")</f>
        <v xml:space="preserve">    get_json_object(Scot_F108.json, '$.indices') as indices,</v>
      </c>
      <c r="DL23" t="str">
        <f>CONCATENATE("    get_json_object(",DL$3,".json, '$.",'Data Catalogue'!$B$32,"') as ",'Data Catalogue'!$B$32,",")</f>
        <v xml:space="preserve">    get_json_object(BMO_F109.json, '$.indices') as indices,</v>
      </c>
      <c r="DM23" t="str">
        <f>CONCATENATE("    get_json_object(",DM$3,".json, '$.",'Data Catalogue'!$B$32,"') as ",'Data Catalogue'!$B$32,",")</f>
        <v xml:space="preserve">    get_json_object(TD_F110.json, '$.indices') as indices,</v>
      </c>
      <c r="DN23" t="str">
        <f>CONCATENATE("    get_json_object(",DN$3,".json, '$.",'Data Catalogue'!$B$32,"') as ",'Data Catalogue'!$B$32,",")</f>
        <v xml:space="preserve">    get_json_object(Bank_F111.json, '$.indices') as indices,</v>
      </c>
      <c r="DO23" t="str">
        <f>CONCATENATE("    get_json_object(",DO$3,".json, '$.",'Data Catalogue'!$B$32,"') as ",'Data Catalogue'!$B$32,",")</f>
        <v xml:space="preserve">    get_json_object(Bank_F112.json, '$.indices') as indices,</v>
      </c>
      <c r="DP23" t="str">
        <f>CONCATENATE("    get_json_object(",DP$3,".json, '$.",'Data Catalogue'!$B$32,"') as ",'Data Catalogue'!$B$32,",")</f>
        <v xml:space="preserve">    get_json_object(Bank_F113.json, '$.indices') as indices,</v>
      </c>
      <c r="DQ23" t="str">
        <f>CONCATENATE("    get_json_object(",DQ$3,".json, '$.",'Data Catalogue'!$B$32,"') as ",'Data Catalogue'!$B$32,",")</f>
        <v xml:space="preserve">    get_json_object(RBC_F114.json, '$.indices') as indices,</v>
      </c>
      <c r="DR23" t="str">
        <f>CONCATENATE("    get_json_object(",DR$3,".json, '$.",'Data Catalogue'!$B$32,"') as ",'Data Catalogue'!$B$32,",")</f>
        <v xml:space="preserve">    get_json_object(TD_F115.json, '$.indices') as indices,</v>
      </c>
      <c r="DS23" t="str">
        <f>CONCATENATE("    get_json_object(",DS$3,".json, '$.",'Data Catalogue'!$B$32,"') as ",'Data Catalogue'!$B$32,",")</f>
        <v xml:space="preserve">    get_json_object(Bank_F116.json, '$.indices') as indices,</v>
      </c>
      <c r="DT23" t="str">
        <f>CONCATENATE("    get_json_object(",DT$3,".json, '$.",'Data Catalogue'!$B$32,"') as ",'Data Catalogue'!$B$32,",")</f>
        <v xml:space="preserve">    get_json_object(Bank_F117.json, '$.indices') as indices,</v>
      </c>
      <c r="DU23" t="str">
        <f>CONCATENATE("    get_json_object(",DU$3,".json, '$.",'Data Catalogue'!$B$32,"') as ",'Data Catalogue'!$B$32,",")</f>
        <v xml:space="preserve">    get_json_object(PCF_F118.json, '$.indices') as indices,</v>
      </c>
      <c r="DV23" t="str">
        <f>CONCATENATE("    get_json_object(",DV$3,".json, '$.",'Data Catalogue'!$B$32,"') as ",'Data Catalogue'!$B$32,",")</f>
        <v xml:space="preserve">    get_json_object(TD_F119.json, '$.indices') as indices,</v>
      </c>
      <c r="DW23" t="str">
        <f>CONCATENATE("    get_json_object(",DW$3,".json, '$.",'Data Catalogue'!$B$32,"') as ",'Data Catalogue'!$B$32,",")</f>
        <v xml:space="preserve">    get_json_object(RBC_F120.json, '$.indices') as indices,</v>
      </c>
      <c r="DX23" t="str">
        <f>CONCATENATE("    get_json_object(",DX$3,".json, '$.",'Data Catalogue'!$B$32,"') as ",'Data Catalogue'!$B$32,",")</f>
        <v xml:space="preserve">    get_json_object(Tang_F121.json, '$.indices') as indices,</v>
      </c>
      <c r="DY23" t="str">
        <f>CONCATENATE("    get_json_object(",DY$3,".json, '$.",'Data Catalogue'!$B$32,"') as ",'Data Catalogue'!$B$32,",")</f>
        <v xml:space="preserve">    get_json_object(TD_F122.json, '$.indices') as indices,</v>
      </c>
      <c r="DZ23" t="str">
        <f>CONCATENATE("    get_json_object(",DZ$3,".json, '$.",'Data Catalogue'!$B$32,"') as ",'Data Catalogue'!$B$32,",")</f>
        <v xml:space="preserve">    get_json_object(CIBC_F123.json, '$.indices') as indices,</v>
      </c>
      <c r="EA23" t="str">
        <f>CONCATENATE("    get_json_object(",EA$3,".json, '$.",'Data Catalogue'!$B$32,"') as ",'Data Catalogue'!$B$32,",")</f>
        <v xml:space="preserve">    get_json_object(Scot_F124.json, '$.indices') as indices,</v>
      </c>
      <c r="EB23" t="str">
        <f>CONCATENATE("    get_json_object(",EB$3,".json, '$.",'Data Catalogue'!$B$32,"') as ",'Data Catalogue'!$B$32,",")</f>
        <v xml:space="preserve">    get_json_object(BMO_F125.json, '$.indices') as indices,</v>
      </c>
      <c r="EC23" t="str">
        <f>CONCATENATE("    get_json_object(",EC$3,".json, '$.",'Data Catalogue'!$B$32,"') as ",'Data Catalogue'!$B$32,",")</f>
        <v xml:space="preserve">    get_json_object(TD_F126.json, '$.indices') as indices,</v>
      </c>
      <c r="ED23" t="str">
        <f>CONCATENATE("    get_json_object(",ED$3,".json, '$.",'Data Catalogue'!$B$32,"') as ",'Data Catalogue'!$B$32,",")</f>
        <v xml:space="preserve">    get_json_object(Bank_F127.json, '$.indices') as indices,</v>
      </c>
      <c r="EE23" t="str">
        <f>CONCATENATE("    get_json_object(",EE$3,".json, '$.",'Data Catalogue'!$B$32,"') as ",'Data Catalogue'!$B$32,",")</f>
        <v xml:space="preserve">    get_json_object(Bank_F128.json, '$.indices') as indices,</v>
      </c>
      <c r="EF23" t="e">
        <f>CONCATENATE("    get_json_object(",EF$3,".json, '$.",'Data Catalogue'!$B$32,"') as ",'Data Catalogue'!$B$32,",")</f>
        <v>#N/A</v>
      </c>
    </row>
    <row r="24" spans="1:136" x14ac:dyDescent="0.2">
      <c r="A24" t="str">
        <f>'Files Inventory'!B25</f>
        <v>pcfinancial-2-14-16.txt</v>
      </c>
      <c r="B24" t="str">
        <f>VLOOKUP(A24,'Files Inventory'!B:D,3,FALSE)</f>
        <v>PCF_F023</v>
      </c>
      <c r="C24" t="str">
        <f>VLOOKUP(A24,'Files Inventory'!B:E,4,FALSE)</f>
        <v>PCF</v>
      </c>
      <c r="D24" t="str">
        <f t="shared" si="60"/>
        <v>PCF_F023_table</v>
      </c>
      <c r="E24" t="str">
        <f t="shared" si="61"/>
        <v>PCF_F023_wc</v>
      </c>
      <c r="F24" t="str">
        <f t="shared" si="2"/>
        <v>PCF</v>
      </c>
      <c r="H24" t="str">
        <f>CONCATENATE("    get_json_object(",H$3,".json, '$.",'Data Catalogue'!$B$33,"') as ",'Data Catalogue'!$B$33,",")</f>
        <v xml:space="preserve">    get_json_object(Bank_F001.json, '$.type') as type,</v>
      </c>
      <c r="I24" t="str">
        <f>CONCATENATE("    get_json_object(",I$3,".json, '$.",'Data Catalogue'!$B$33,"') as ",'Data Catalogue'!$B$33,",")</f>
        <v xml:space="preserve">    get_json_object(Bank_F002.json, '$.type') as type,</v>
      </c>
      <c r="J24" t="str">
        <f>CONCATENATE("    get_json_object(",J$3,".json, '$.",'Data Catalogue'!$B$33,"') as ",'Data Catalogue'!$B$33,",")</f>
        <v xml:space="preserve">    get_json_object(Bank_F003.json, '$.type') as type,</v>
      </c>
      <c r="K24" t="str">
        <f>CONCATENATE("    get_json_object(",K$3,".json, '$.",'Data Catalogue'!$B$33,"') as ",'Data Catalogue'!$B$33,",")</f>
        <v xml:space="preserve">    get_json_object(Bank_F004.json, '$.type') as type,</v>
      </c>
      <c r="L24" t="str">
        <f>CONCATENATE("    get_json_object(",L$3,".json, '$.",'Data Catalogue'!$B$33,"') as ",'Data Catalogue'!$B$33,",")</f>
        <v xml:space="preserve">    get_json_object(Bank_F005.json, '$.type') as type,</v>
      </c>
      <c r="M24" t="str">
        <f>CONCATENATE("    get_json_object(",M$3,".json, '$.",'Data Catalogue'!$B$33,"') as ",'Data Catalogue'!$B$33,",")</f>
        <v xml:space="preserve">    get_json_object(Bank_F006.json, '$.type') as type,</v>
      </c>
      <c r="N24" t="str">
        <f>CONCATENATE("    get_json_object(",N$3,".json, '$.",'Data Catalogue'!$B$33,"') as ",'Data Catalogue'!$B$33,",")</f>
        <v xml:space="preserve">    get_json_object(Bank_F007.json, '$.type') as type,</v>
      </c>
      <c r="O24" t="str">
        <f>CONCATENATE("    get_json_object(",O$3,".json, '$.",'Data Catalogue'!$B$33,"') as ",'Data Catalogue'!$B$33,",")</f>
        <v xml:space="preserve">    get_json_object(Bank_F008.json, '$.type') as type,</v>
      </c>
      <c r="P24" t="str">
        <f>CONCATENATE("    get_json_object(",P$3,".json, '$.",'Data Catalogue'!$B$33,"') as ",'Data Catalogue'!$B$33,",")</f>
        <v xml:space="preserve">    get_json_object(Bank_F009.json, '$.type') as type,</v>
      </c>
      <c r="Q24" t="str">
        <f>CONCATENATE("    get_json_object(",Q$3,".json, '$.",'Data Catalogue'!$B$33,"') as ",'Data Catalogue'!$B$33,",")</f>
        <v xml:space="preserve">    get_json_object(Bank_F010.json, '$.type') as type,</v>
      </c>
      <c r="R24" t="str">
        <f>CONCATENATE("    get_json_object(",R$3,".json, '$.",'Data Catalogue'!$B$33,"') as ",'Data Catalogue'!$B$33,",")</f>
        <v xml:space="preserve">    get_json_object(Bank_F011.json, '$.type') as type,</v>
      </c>
      <c r="S24" t="str">
        <f>CONCATENATE("    get_json_object(",S$3,".json, '$.",'Data Catalogue'!$B$33,"') as ",'Data Catalogue'!$B$33,",")</f>
        <v xml:space="preserve">    get_json_object(Bank_F012.json, '$.type') as type,</v>
      </c>
      <c r="T24" t="str">
        <f>CONCATENATE("    get_json_object(",T$3,".json, '$.",'Data Catalogue'!$B$33,"') as ",'Data Catalogue'!$B$33,",")</f>
        <v xml:space="preserve">    get_json_object(Bank_F013.json, '$.type') as type,</v>
      </c>
      <c r="U24" t="str">
        <f>CONCATENATE("    get_json_object(",U$3,".json, '$.",'Data Catalogue'!$B$33,"') as ",'Data Catalogue'!$B$33,",")</f>
        <v xml:space="preserve">    get_json_object(Bank_F014.json, '$.type') as type,</v>
      </c>
      <c r="V24" t="str">
        <f>CONCATENATE("    get_json_object(",V$3,".json, '$.",'Data Catalogue'!$B$33,"') as ",'Data Catalogue'!$B$33,",")</f>
        <v xml:space="preserve">    get_json_object(Bank_F015.json, '$.type') as type,</v>
      </c>
      <c r="W24" t="str">
        <f>CONCATENATE("    get_json_object(",W$3,".json, '$.",'Data Catalogue'!$B$33,"') as ",'Data Catalogue'!$B$33,",")</f>
        <v xml:space="preserve">    get_json_object(BMO_F016.json, '$.type') as type,</v>
      </c>
      <c r="X24" t="str">
        <f>CONCATENATE("    get_json_object(",X$3,".json, '$.",'Data Catalogue'!$B$33,"') as ",'Data Catalogue'!$B$33,",")</f>
        <v xml:space="preserve">    get_json_object(BMO_F017.json, '$.type') as type,</v>
      </c>
      <c r="Y24" t="str">
        <f>CONCATENATE("    get_json_object(",Y$3,".json, '$.",'Data Catalogue'!$B$33,"') as ",'Data Catalogue'!$B$33,",")</f>
        <v xml:space="preserve">    get_json_object(BMO_F018.json, '$.type') as type,</v>
      </c>
      <c r="Z24" t="str">
        <f>CONCATENATE("    get_json_object(",Z$3,".json, '$.",'Data Catalogue'!$B$33,"') as ",'Data Catalogue'!$B$33,",")</f>
        <v xml:space="preserve">    get_json_object(CIBC_F019.json, '$.type') as type,</v>
      </c>
      <c r="AA24" t="str">
        <f>CONCATENATE("    get_json_object(",AA$3,".json, '$.",'Data Catalogue'!$B$33,"') as ",'Data Catalogue'!$B$33,",")</f>
        <v xml:space="preserve">    get_json_object(CIBC_F020.json, '$.type') as type,</v>
      </c>
      <c r="AB24" t="str">
        <f>CONCATENATE("    get_json_object(",AB$3,".json, '$.",'Data Catalogue'!$B$33,"') as ",'Data Catalogue'!$B$33,",")</f>
        <v xml:space="preserve">    get_json_object(CIBC_F021.json, '$.type') as type,</v>
      </c>
      <c r="AC24" t="str">
        <f>CONCATENATE("    get_json_object(",AC$3,".json, '$.",'Data Catalogue'!$B$33,"') as ",'Data Catalogue'!$B$33,",")</f>
        <v xml:space="preserve">    get_json_object(PCF_F022.json, '$.type') as type,</v>
      </c>
      <c r="AD24" t="str">
        <f>CONCATENATE("    get_json_object(",AD$3,".json, '$.",'Data Catalogue'!$B$33,"') as ",'Data Catalogue'!$B$33,",")</f>
        <v xml:space="preserve">    get_json_object(PCF_F023.json, '$.type') as type,</v>
      </c>
      <c r="AE24" t="str">
        <f>CONCATENATE("    get_json_object(",AE$3,".json, '$.",'Data Catalogue'!$B$33,"') as ",'Data Catalogue'!$B$33,",")</f>
        <v xml:space="preserve">    get_json_object(PCF_F024.json, '$.type') as type,</v>
      </c>
      <c r="AF24" t="str">
        <f>CONCATENATE("    get_json_object(",AF$3,".json, '$.",'Data Catalogue'!$B$33,"') as ",'Data Catalogue'!$B$33,",")</f>
        <v xml:space="preserve">    get_json_object(RBC_F025.json, '$.type') as type,</v>
      </c>
      <c r="AG24" t="str">
        <f>CONCATENATE("    get_json_object(",AG$3,".json, '$.",'Data Catalogue'!$B$33,"') as ",'Data Catalogue'!$B$33,",")</f>
        <v xml:space="preserve">    get_json_object(RBC_F026.json, '$.type') as type,</v>
      </c>
      <c r="AH24" t="str">
        <f>CONCATENATE("    get_json_object(",AH$3,".json, '$.",'Data Catalogue'!$B$33,"') as ",'Data Catalogue'!$B$33,",")</f>
        <v xml:space="preserve">    get_json_object(RBC_F027.json, '$.type') as type,</v>
      </c>
      <c r="AI24" t="str">
        <f>CONCATENATE("    get_json_object(",AI$3,".json, '$.",'Data Catalogue'!$B$33,"') as ",'Data Catalogue'!$B$33,",")</f>
        <v xml:space="preserve">    get_json_object(RBC_F028.json, '$.type') as type,</v>
      </c>
      <c r="AJ24" t="str">
        <f>CONCATENATE("    get_json_object(",AJ$3,".json, '$.",'Data Catalogue'!$B$33,"') as ",'Data Catalogue'!$B$33,",")</f>
        <v xml:space="preserve">    get_json_object(RBC_F029.json, '$.type') as type,</v>
      </c>
      <c r="AK24" t="str">
        <f>CONCATENATE("    get_json_object(",AK$3,".json, '$.",'Data Catalogue'!$B$33,"') as ",'Data Catalogue'!$B$33,",")</f>
        <v xml:space="preserve">    get_json_object(RBC_F030.json, '$.type') as type,</v>
      </c>
      <c r="AL24" t="str">
        <f>CONCATENATE("    get_json_object(",AL$3,".json, '$.",'Data Catalogue'!$B$33,"') as ",'Data Catalogue'!$B$33,",")</f>
        <v xml:space="preserve">    get_json_object(Scot_F031.json, '$.type') as type,</v>
      </c>
      <c r="AM24" t="str">
        <f>CONCATENATE("    get_json_object(",AM$3,".json, '$.",'Data Catalogue'!$B$33,"') as ",'Data Catalogue'!$B$33,",")</f>
        <v xml:space="preserve">    get_json_object(Scot_F032.json, '$.type') as type,</v>
      </c>
      <c r="AN24" t="str">
        <f>CONCATENATE("    get_json_object(",AN$3,".json, '$.",'Data Catalogue'!$B$33,"') as ",'Data Catalogue'!$B$33,",")</f>
        <v xml:space="preserve">    get_json_object(Scot_F033.json, '$.type') as type,</v>
      </c>
      <c r="AO24" t="str">
        <f>CONCATENATE("    get_json_object(",AO$3,".json, '$.",'Data Catalogue'!$B$33,"') as ",'Data Catalogue'!$B$33,",")</f>
        <v xml:space="preserve">    get_json_object(Tang_F034.json, '$.type') as type,</v>
      </c>
      <c r="AP24" t="str">
        <f>CONCATENATE("    get_json_object(",AP$3,".json, '$.",'Data Catalogue'!$B$33,"') as ",'Data Catalogue'!$B$33,",")</f>
        <v xml:space="preserve">    get_json_object(Tang_F035.json, '$.type') as type,</v>
      </c>
      <c r="AQ24" t="str">
        <f>CONCATENATE("    get_json_object(",AQ$3,".json, '$.",'Data Catalogue'!$B$33,"') as ",'Data Catalogue'!$B$33,",")</f>
        <v xml:space="preserve">    get_json_object(Tang_F036.json, '$.type') as type,</v>
      </c>
      <c r="AR24" t="str">
        <f>CONCATENATE("    get_json_object(",AR$3,".json, '$.",'Data Catalogue'!$B$33,"') as ",'Data Catalogue'!$B$33,",")</f>
        <v xml:space="preserve">    get_json_object(TD_F037.json, '$.type') as type,</v>
      </c>
      <c r="AS24" t="str">
        <f>CONCATENATE("    get_json_object(",AS$3,".json, '$.",'Data Catalogue'!$B$33,"') as ",'Data Catalogue'!$B$33,",")</f>
        <v xml:space="preserve">    get_json_object(TD_F038.json, '$.type') as type,</v>
      </c>
      <c r="AT24" t="str">
        <f>CONCATENATE("    get_json_object(",AT$3,".json, '$.",'Data Catalogue'!$B$33,"') as ",'Data Catalogue'!$B$33,",")</f>
        <v xml:space="preserve">    get_json_object(TD_F039.json, '$.type') as type,</v>
      </c>
      <c r="AU24" t="str">
        <f>CONCATENATE("    get_json_object(",AU$3,".json, '$.",'Data Catalogue'!$B$33,"') as ",'Data Catalogue'!$B$33,",")</f>
        <v xml:space="preserve">    get_json_object(TD_F040.json, '$.type') as type,</v>
      </c>
      <c r="AV24" t="str">
        <f>CONCATENATE("    get_json_object(",AV$3,".json, '$.",'Data Catalogue'!$B$33,"') as ",'Data Catalogue'!$B$33,",")</f>
        <v xml:space="preserve">    get_json_object(TD_F041.json, '$.type') as type,</v>
      </c>
      <c r="AW24" t="str">
        <f>CONCATENATE("    get_json_object(",AW$3,".json, '$.",'Data Catalogue'!$B$33,"') as ",'Data Catalogue'!$B$33,",")</f>
        <v xml:space="preserve">    get_json_object(TD_F042.json, '$.type') as type,</v>
      </c>
      <c r="AX24" t="str">
        <f>CONCATENATE("    get_json_object(",AX$3,".json, '$.",'Data Catalogue'!$B$33,"') as ",'Data Catalogue'!$B$33,",")</f>
        <v xml:space="preserve">    get_json_object(TD_F043.json, '$.type') as type,</v>
      </c>
      <c r="AY24" t="str">
        <f>CONCATENATE("    get_json_object(",AY$3,".json, '$.",'Data Catalogue'!$B$33,"') as ",'Data Catalogue'!$B$33,",")</f>
        <v xml:space="preserve">    get_json_object(TD_F044.json, '$.type') as type,</v>
      </c>
      <c r="AZ24" t="str">
        <f>CONCATENATE("    get_json_object(",AZ$3,".json, '$.",'Data Catalogue'!$B$33,"') as ",'Data Catalogue'!$B$33,",")</f>
        <v xml:space="preserve">    get_json_object(TD_F045.json, '$.type') as type,</v>
      </c>
      <c r="BA24" t="str">
        <f>CONCATENATE("    get_json_object(",BA$3,".json, '$.",'Data Catalogue'!$B$33,"') as ",'Data Catalogue'!$B$33,",")</f>
        <v xml:space="preserve">    get_json_object(TD_F046.json, '$.type') as type,</v>
      </c>
      <c r="BB24" t="str">
        <f>CONCATENATE("    get_json_object(",BB$3,".json, '$.",'Data Catalogue'!$B$33,"') as ",'Data Catalogue'!$B$33,",")</f>
        <v xml:space="preserve">    get_json_object(TD_F047.json, '$.type') as type,</v>
      </c>
      <c r="BC24" t="str">
        <f>CONCATENATE("    get_json_object(",BC$3,".json, '$.",'Data Catalogue'!$B$33,"') as ",'Data Catalogue'!$B$33,",")</f>
        <v xml:space="preserve">    get_json_object(TD_F048.json, '$.type') as type,</v>
      </c>
      <c r="BD24" t="str">
        <f>CONCATENATE("    get_json_object(",BD$3,".json, '$.",'Data Catalogue'!$B$33,"') as ",'Data Catalogue'!$B$33,",")</f>
        <v xml:space="preserve">    get_json_object(Bank_F049.json, '$.type') as type,</v>
      </c>
      <c r="BE24" t="str">
        <f>CONCATENATE("    get_json_object(",BE$3,".json, '$.",'Data Catalogue'!$B$33,"') as ",'Data Catalogue'!$B$33,",")</f>
        <v xml:space="preserve">    get_json_object(Bank_F050.json, '$.type') as type,</v>
      </c>
      <c r="BF24" t="str">
        <f>CONCATENATE("    get_json_object(",BF$3,".json, '$.",'Data Catalogue'!$B$33,"') as ",'Data Catalogue'!$B$33,",")</f>
        <v xml:space="preserve">    get_json_object(Bank_F051.json, '$.type') as type,</v>
      </c>
      <c r="BG24" t="str">
        <f>CONCATENATE("    get_json_object(",BG$3,".json, '$.",'Data Catalogue'!$B$33,"') as ",'Data Catalogue'!$B$33,",")</f>
        <v xml:space="preserve">    get_json_object(Bank_F052.json, '$.type') as type,</v>
      </c>
      <c r="BH24" t="str">
        <f>CONCATENATE("    get_json_object(",BH$3,".json, '$.",'Data Catalogue'!$B$33,"') as ",'Data Catalogue'!$B$33,",")</f>
        <v xml:space="preserve">    get_json_object(Bank_F053.json, '$.type') as type,</v>
      </c>
      <c r="BI24" t="str">
        <f>CONCATENATE("    get_json_object(",BI$3,".json, '$.",'Data Catalogue'!$B$33,"') as ",'Data Catalogue'!$B$33,",")</f>
        <v xml:space="preserve">    get_json_object(BMO_F054.json, '$.type') as type,</v>
      </c>
      <c r="BJ24" t="str">
        <f>CONCATENATE("    get_json_object(",BJ$3,".json, '$.",'Data Catalogue'!$B$33,"') as ",'Data Catalogue'!$B$33,",")</f>
        <v xml:space="preserve">    get_json_object(CIBC_F055.json, '$.type') as type,</v>
      </c>
      <c r="BK24" t="str">
        <f>CONCATENATE("    get_json_object(",BK$3,".json, '$.",'Data Catalogue'!$B$33,"') as ",'Data Catalogue'!$B$33,",")</f>
        <v xml:space="preserve">    get_json_object(PCF_F056.json, '$.type') as type,</v>
      </c>
      <c r="BL24" t="str">
        <f>CONCATENATE("    get_json_object(",BL$3,".json, '$.",'Data Catalogue'!$B$33,"') as ",'Data Catalogue'!$B$33,",")</f>
        <v xml:space="preserve">    get_json_object(RBC_F057.json, '$.type') as type,</v>
      </c>
      <c r="BM24" t="str">
        <f>CONCATENATE("    get_json_object(",BM$3,".json, '$.",'Data Catalogue'!$B$33,"') as ",'Data Catalogue'!$B$33,",")</f>
        <v xml:space="preserve">    get_json_object(RBC_F058.json, '$.type') as type,</v>
      </c>
      <c r="BN24" t="str">
        <f>CONCATENATE("    get_json_object(",BN$3,".json, '$.",'Data Catalogue'!$B$33,"') as ",'Data Catalogue'!$B$33,",")</f>
        <v xml:space="preserve">    get_json_object(Scot_F059.json, '$.type') as type,</v>
      </c>
      <c r="BO24" t="str">
        <f>CONCATENATE("    get_json_object(",BO$3,".json, '$.",'Data Catalogue'!$B$33,"') as ",'Data Catalogue'!$B$33,",")</f>
        <v xml:space="preserve">    get_json_object(Tang_F060.json, '$.type') as type,</v>
      </c>
      <c r="BP24" t="str">
        <f>CONCATENATE("    get_json_object(",BP$3,".json, '$.",'Data Catalogue'!$B$33,"') as ",'Data Catalogue'!$B$33,",")</f>
        <v xml:space="preserve">    get_json_object(TD_F061.json, '$.type') as type,</v>
      </c>
      <c r="BQ24" t="str">
        <f>CONCATENATE("    get_json_object(",BQ$3,".json, '$.",'Data Catalogue'!$B$33,"') as ",'Data Catalogue'!$B$33,",")</f>
        <v xml:space="preserve">    get_json_object(TD_F062.json, '$.type') as type,</v>
      </c>
      <c r="BR24" t="str">
        <f>CONCATENATE("    get_json_object(",BR$3,".json, '$.",'Data Catalogue'!$B$33,"') as ",'Data Catalogue'!$B$33,",")</f>
        <v xml:space="preserve">    get_json_object(TD_F063.json, '$.type') as type,</v>
      </c>
      <c r="BS24" t="str">
        <f>CONCATENATE("    get_json_object(",BS$3,".json, '$.",'Data Catalogue'!$B$33,"') as ",'Data Catalogue'!$B$33,",")</f>
        <v xml:space="preserve">    get_json_object(TD_F064.json, '$.type') as type,</v>
      </c>
      <c r="BT24" t="str">
        <f>CONCATENATE("    get_json_object(",BT$3,".json, '$.",'Data Catalogue'!$B$33,"') as ",'Data Catalogue'!$B$33,",")</f>
        <v xml:space="preserve">    get_json_object(Bank_F065.json, '$.type') as type,</v>
      </c>
      <c r="BU24" t="str">
        <f>CONCATENATE("    get_json_object(",BU$3,".json, '$.",'Data Catalogue'!$B$33,"') as ",'Data Catalogue'!$B$33,",")</f>
        <v xml:space="preserve">    get_json_object(Bank_F066.json, '$.type') as type,</v>
      </c>
      <c r="BV24" t="str">
        <f>CONCATENATE("    get_json_object(",BV$3,".json, '$.",'Data Catalogue'!$B$33,"') as ",'Data Catalogue'!$B$33,",")</f>
        <v xml:space="preserve">    get_json_object(Bank_F067.json, '$.type') as type,</v>
      </c>
      <c r="BW24" t="str">
        <f>CONCATENATE("    get_json_object(",BW$3,".json, '$.",'Data Catalogue'!$B$33,"') as ",'Data Catalogue'!$B$33,",")</f>
        <v xml:space="preserve">    get_json_object(Bank_F068.json, '$.type') as type,</v>
      </c>
      <c r="BX24" t="str">
        <f>CONCATENATE("    get_json_object(",BX$3,".json, '$.",'Data Catalogue'!$B$33,"') as ",'Data Catalogue'!$B$33,",")</f>
        <v xml:space="preserve">    get_json_object(BMO_F069.json, '$.type') as type,</v>
      </c>
      <c r="BY24" t="str">
        <f>CONCATENATE("    get_json_object(",BY$3,".json, '$.",'Data Catalogue'!$B$33,"') as ",'Data Catalogue'!$B$33,",")</f>
        <v xml:space="preserve">    get_json_object(Bank_F070.json, '$.type') as type,</v>
      </c>
      <c r="BZ24" t="str">
        <f>CONCATENATE("    get_json_object(",BZ$3,".json, '$.",'Data Catalogue'!$B$33,"') as ",'Data Catalogue'!$B$33,",")</f>
        <v xml:space="preserve">    get_json_object(CIBC_F071.json, '$.type') as type,</v>
      </c>
      <c r="CA24" t="str">
        <f>CONCATENATE("    get_json_object(",CA$3,".json, '$.",'Data Catalogue'!$B$33,"') as ",'Data Catalogue'!$B$33,",")</f>
        <v xml:space="preserve">    get_json_object(PCF_F072.json, '$.type') as type,</v>
      </c>
      <c r="CB24" t="str">
        <f>CONCATENATE("    get_json_object(",CB$3,".json, '$.",'Data Catalogue'!$B$33,"') as ",'Data Catalogue'!$B$33,",")</f>
        <v xml:space="preserve">    get_json_object(RBC_F073.json, '$.type') as type,</v>
      </c>
      <c r="CC24" t="str">
        <f>CONCATENATE("    get_json_object(",CC$3,".json, '$.",'Data Catalogue'!$B$33,"') as ",'Data Catalogue'!$B$33,",")</f>
        <v xml:space="preserve">    get_json_object(RBC_F074.json, '$.type') as type,</v>
      </c>
      <c r="CD24" t="str">
        <f>CONCATENATE("    get_json_object(",CD$3,".json, '$.",'Data Catalogue'!$B$33,"') as ",'Data Catalogue'!$B$33,",")</f>
        <v xml:space="preserve">    get_json_object(Scot_F075.json, '$.type') as type,</v>
      </c>
      <c r="CE24" t="str">
        <f>CONCATENATE("    get_json_object(",CE$3,".json, '$.",'Data Catalogue'!$B$33,"') as ",'Data Catalogue'!$B$33,",")</f>
        <v xml:space="preserve">    get_json_object(Tang_F076.json, '$.type') as type,</v>
      </c>
      <c r="CF24" t="str">
        <f>CONCATENATE("    get_json_object(",CF$3,".json, '$.",'Data Catalogue'!$B$33,"') as ",'Data Catalogue'!$B$33,",")</f>
        <v xml:space="preserve">    get_json_object(TD_F077.json, '$.type') as type,</v>
      </c>
      <c r="CG24" t="str">
        <f>CONCATENATE("    get_json_object(",CG$3,".json, '$.",'Data Catalogue'!$B$33,"') as ",'Data Catalogue'!$B$33,",")</f>
        <v xml:space="preserve">    get_json_object(TD_F078.json, '$.type') as type,</v>
      </c>
      <c r="CH24" t="str">
        <f>CONCATENATE("    get_json_object(",CH$3,".json, '$.",'Data Catalogue'!$B$33,"') as ",'Data Catalogue'!$B$33,",")</f>
        <v xml:space="preserve">    get_json_object(TD_F079.json, '$.type') as type,</v>
      </c>
      <c r="CI24" t="str">
        <f>CONCATENATE("    get_json_object(",CI$3,".json, '$.",'Data Catalogue'!$B$33,"') as ",'Data Catalogue'!$B$33,",")</f>
        <v xml:space="preserve">    get_json_object(TD_F080.json, '$.type') as type,</v>
      </c>
      <c r="CJ24" t="str">
        <f>CONCATENATE("    get_json_object(",CJ$3,".json, '$.",'Data Catalogue'!$B$33,"') as ",'Data Catalogue'!$B$33,",")</f>
        <v xml:space="preserve">    get_json_object(Bank_F081.json, '$.type') as type,</v>
      </c>
      <c r="CK24" t="str">
        <f>CONCATENATE("    get_json_object(",CK$3,".json, '$.",'Data Catalogue'!$B$33,"') as ",'Data Catalogue'!$B$33,",")</f>
        <v xml:space="preserve">    get_json_object(RBC_F082.json, '$.type') as type,</v>
      </c>
      <c r="CL24" t="str">
        <f>CONCATENATE("    get_json_object(",CL$3,".json, '$.",'Data Catalogue'!$B$33,"') as ",'Data Catalogue'!$B$33,",")</f>
        <v xml:space="preserve">    get_json_object(TD_F083.json, '$.type') as type,</v>
      </c>
      <c r="CM24" t="str">
        <f>CONCATENATE("    get_json_object(",CM$3,".json, '$.",'Data Catalogue'!$B$33,"') as ",'Data Catalogue'!$B$33,",")</f>
        <v xml:space="preserve">    get_json_object(Bank_F084.json, '$.type') as type,</v>
      </c>
      <c r="CN24" t="str">
        <f>CONCATENATE("    get_json_object(",CN$3,".json, '$.",'Data Catalogue'!$B$33,"') as ",'Data Catalogue'!$B$33,",")</f>
        <v xml:space="preserve">    get_json_object(Bank_F085.json, '$.type') as type,</v>
      </c>
      <c r="CO24" t="str">
        <f>CONCATENATE("    get_json_object(",CO$3,".json, '$.",'Data Catalogue'!$B$33,"') as ",'Data Catalogue'!$B$33,",")</f>
        <v xml:space="preserve">    get_json_object(PCF_F086.json, '$.type') as type,</v>
      </c>
      <c r="CP24" t="str">
        <f>CONCATENATE("    get_json_object(",CP$3,".json, '$.",'Data Catalogue'!$B$33,"') as ",'Data Catalogue'!$B$33,",")</f>
        <v xml:space="preserve">    get_json_object(TD_F087.json, '$.type') as type,</v>
      </c>
      <c r="CQ24" t="str">
        <f>CONCATENATE("    get_json_object(",CQ$3,".json, '$.",'Data Catalogue'!$B$33,"') as ",'Data Catalogue'!$B$33,",")</f>
        <v xml:space="preserve">    get_json_object(RBC_F088.json, '$.type') as type,</v>
      </c>
      <c r="CR24" t="str">
        <f>CONCATENATE("    get_json_object(",CR$3,".json, '$.",'Data Catalogue'!$B$33,"') as ",'Data Catalogue'!$B$33,",")</f>
        <v xml:space="preserve">    get_json_object(Tang_F089.json, '$.type') as type,</v>
      </c>
      <c r="CS24" t="str">
        <f>CONCATENATE("    get_json_object(",CS$3,".json, '$.",'Data Catalogue'!$B$33,"') as ",'Data Catalogue'!$B$33,",")</f>
        <v xml:space="preserve">    get_json_object(TD_F090.json, '$.type') as type,</v>
      </c>
      <c r="CT24" t="str">
        <f>CONCATENATE("    get_json_object(",CT$3,".json, '$.",'Data Catalogue'!$B$33,"') as ",'Data Catalogue'!$B$33,",")</f>
        <v xml:space="preserve">    get_json_object(CIBC_F091.json, '$.type') as type,</v>
      </c>
      <c r="CU24" t="str">
        <f>CONCATENATE("    get_json_object(",CU$3,".json, '$.",'Data Catalogue'!$B$33,"') as ",'Data Catalogue'!$B$33,",")</f>
        <v xml:space="preserve">    get_json_object(Scot_F092.json, '$.type') as type,</v>
      </c>
      <c r="CV24" t="str">
        <f>CONCATENATE("    get_json_object(",CV$3,".json, '$.",'Data Catalogue'!$B$33,"') as ",'Data Catalogue'!$B$33,",")</f>
        <v xml:space="preserve">    get_json_object(BMO_F093.json, '$.type') as type,</v>
      </c>
      <c r="CW24" t="str">
        <f>CONCATENATE("    get_json_object(",CW$3,".json, '$.",'Data Catalogue'!$B$33,"') as ",'Data Catalogue'!$B$33,",")</f>
        <v xml:space="preserve">    get_json_object(TD_F094.json, '$.type') as type,</v>
      </c>
      <c r="CX24" t="str">
        <f>CONCATENATE("    get_json_object(",CX$3,".json, '$.",'Data Catalogue'!$B$33,"') as ",'Data Catalogue'!$B$33,",")</f>
        <v xml:space="preserve">    get_json_object(Bank_F095.json, '$.type') as type,</v>
      </c>
      <c r="CY24" t="str">
        <f>CONCATENATE("    get_json_object(",CY$3,".json, '$.",'Data Catalogue'!$B$33,"') as ",'Data Catalogue'!$B$33,",")</f>
        <v xml:space="preserve">    get_json_object(Bank_F096.json, '$.type') as type,</v>
      </c>
      <c r="CZ24" t="str">
        <f>CONCATENATE("    get_json_object(",CZ$3,".json, '$.",'Data Catalogue'!$B$33,"') as ",'Data Catalogue'!$B$33,",")</f>
        <v xml:space="preserve">    get_json_object(Bank_F097.json, '$.type') as type,</v>
      </c>
      <c r="DA24" t="str">
        <f>CONCATENATE("    get_json_object(",DA$3,".json, '$.",'Data Catalogue'!$B$33,"') as ",'Data Catalogue'!$B$33,",")</f>
        <v xml:space="preserve">    get_json_object(RBC_F098.json, '$.type') as type,</v>
      </c>
      <c r="DB24" t="str">
        <f>CONCATENATE("    get_json_object(",DB$3,".json, '$.",'Data Catalogue'!$B$33,"') as ",'Data Catalogue'!$B$33,",")</f>
        <v xml:space="preserve">    get_json_object(TD_F099.json, '$.type') as type,</v>
      </c>
      <c r="DC24" t="str">
        <f>CONCATENATE("    get_json_object(",DC$3,".json, '$.",'Data Catalogue'!$B$33,"') as ",'Data Catalogue'!$B$33,",")</f>
        <v xml:space="preserve">    get_json_object(Bank_F100.json, '$.type') as type,</v>
      </c>
      <c r="DD24" t="str">
        <f>CONCATENATE("    get_json_object(",DD$3,".json, '$.",'Data Catalogue'!$B$33,"') as ",'Data Catalogue'!$B$33,",")</f>
        <v xml:space="preserve">    get_json_object(Bank_F101.json, '$.type') as type,</v>
      </c>
      <c r="DE24" t="str">
        <f>CONCATENATE("    get_json_object(",DE$3,".json, '$.",'Data Catalogue'!$B$33,"') as ",'Data Catalogue'!$B$33,",")</f>
        <v xml:space="preserve">    get_json_object(PCF_F102.json, '$.type') as type,</v>
      </c>
      <c r="DF24" t="str">
        <f>CONCATENATE("    get_json_object(",DF$3,".json, '$.",'Data Catalogue'!$B$33,"') as ",'Data Catalogue'!$B$33,",")</f>
        <v xml:space="preserve">    get_json_object(TD_F103.json, '$.type') as type,</v>
      </c>
      <c r="DG24" t="str">
        <f>CONCATENATE("    get_json_object(",DG$3,".json, '$.",'Data Catalogue'!$B$33,"') as ",'Data Catalogue'!$B$33,",")</f>
        <v xml:space="preserve">    get_json_object(RBC_F104.json, '$.type') as type,</v>
      </c>
      <c r="DH24" t="str">
        <f>CONCATENATE("    get_json_object(",DH$3,".json, '$.",'Data Catalogue'!$B$33,"') as ",'Data Catalogue'!$B$33,",")</f>
        <v xml:space="preserve">    get_json_object(Tang_F105.json, '$.type') as type,</v>
      </c>
      <c r="DI24" t="str">
        <f>CONCATENATE("    get_json_object(",DI$3,".json, '$.",'Data Catalogue'!$B$33,"') as ",'Data Catalogue'!$B$33,",")</f>
        <v xml:space="preserve">    get_json_object(TD_F106.json, '$.type') as type,</v>
      </c>
      <c r="DJ24" t="str">
        <f>CONCATENATE("    get_json_object(",DJ$3,".json, '$.",'Data Catalogue'!$B$33,"') as ",'Data Catalogue'!$B$33,",")</f>
        <v xml:space="preserve">    get_json_object(CIBC_F107.json, '$.type') as type,</v>
      </c>
      <c r="DK24" t="str">
        <f>CONCATENATE("    get_json_object(",DK$3,".json, '$.",'Data Catalogue'!$B$33,"') as ",'Data Catalogue'!$B$33,",")</f>
        <v xml:space="preserve">    get_json_object(Scot_F108.json, '$.type') as type,</v>
      </c>
      <c r="DL24" t="str">
        <f>CONCATENATE("    get_json_object(",DL$3,".json, '$.",'Data Catalogue'!$B$33,"') as ",'Data Catalogue'!$B$33,",")</f>
        <v xml:space="preserve">    get_json_object(BMO_F109.json, '$.type') as type,</v>
      </c>
      <c r="DM24" t="str">
        <f>CONCATENATE("    get_json_object(",DM$3,".json, '$.",'Data Catalogue'!$B$33,"') as ",'Data Catalogue'!$B$33,",")</f>
        <v xml:space="preserve">    get_json_object(TD_F110.json, '$.type') as type,</v>
      </c>
      <c r="DN24" t="str">
        <f>CONCATENATE("    get_json_object(",DN$3,".json, '$.",'Data Catalogue'!$B$33,"') as ",'Data Catalogue'!$B$33,",")</f>
        <v xml:space="preserve">    get_json_object(Bank_F111.json, '$.type') as type,</v>
      </c>
      <c r="DO24" t="str">
        <f>CONCATENATE("    get_json_object(",DO$3,".json, '$.",'Data Catalogue'!$B$33,"') as ",'Data Catalogue'!$B$33,",")</f>
        <v xml:space="preserve">    get_json_object(Bank_F112.json, '$.type') as type,</v>
      </c>
      <c r="DP24" t="str">
        <f>CONCATENATE("    get_json_object(",DP$3,".json, '$.",'Data Catalogue'!$B$33,"') as ",'Data Catalogue'!$B$33,",")</f>
        <v xml:space="preserve">    get_json_object(Bank_F113.json, '$.type') as type,</v>
      </c>
      <c r="DQ24" t="str">
        <f>CONCATENATE("    get_json_object(",DQ$3,".json, '$.",'Data Catalogue'!$B$33,"') as ",'Data Catalogue'!$B$33,",")</f>
        <v xml:space="preserve">    get_json_object(RBC_F114.json, '$.type') as type,</v>
      </c>
      <c r="DR24" t="str">
        <f>CONCATENATE("    get_json_object(",DR$3,".json, '$.",'Data Catalogue'!$B$33,"') as ",'Data Catalogue'!$B$33,",")</f>
        <v xml:space="preserve">    get_json_object(TD_F115.json, '$.type') as type,</v>
      </c>
      <c r="DS24" t="str">
        <f>CONCATENATE("    get_json_object(",DS$3,".json, '$.",'Data Catalogue'!$B$33,"') as ",'Data Catalogue'!$B$33,",")</f>
        <v xml:space="preserve">    get_json_object(Bank_F116.json, '$.type') as type,</v>
      </c>
      <c r="DT24" t="str">
        <f>CONCATENATE("    get_json_object(",DT$3,".json, '$.",'Data Catalogue'!$B$33,"') as ",'Data Catalogue'!$B$33,",")</f>
        <v xml:space="preserve">    get_json_object(Bank_F117.json, '$.type') as type,</v>
      </c>
      <c r="DU24" t="str">
        <f>CONCATENATE("    get_json_object(",DU$3,".json, '$.",'Data Catalogue'!$B$33,"') as ",'Data Catalogue'!$B$33,",")</f>
        <v xml:space="preserve">    get_json_object(PCF_F118.json, '$.type') as type,</v>
      </c>
      <c r="DV24" t="str">
        <f>CONCATENATE("    get_json_object(",DV$3,".json, '$.",'Data Catalogue'!$B$33,"') as ",'Data Catalogue'!$B$33,",")</f>
        <v xml:space="preserve">    get_json_object(TD_F119.json, '$.type') as type,</v>
      </c>
      <c r="DW24" t="str">
        <f>CONCATENATE("    get_json_object(",DW$3,".json, '$.",'Data Catalogue'!$B$33,"') as ",'Data Catalogue'!$B$33,",")</f>
        <v xml:space="preserve">    get_json_object(RBC_F120.json, '$.type') as type,</v>
      </c>
      <c r="DX24" t="str">
        <f>CONCATENATE("    get_json_object(",DX$3,".json, '$.",'Data Catalogue'!$B$33,"') as ",'Data Catalogue'!$B$33,",")</f>
        <v xml:space="preserve">    get_json_object(Tang_F121.json, '$.type') as type,</v>
      </c>
      <c r="DY24" t="str">
        <f>CONCATENATE("    get_json_object(",DY$3,".json, '$.",'Data Catalogue'!$B$33,"') as ",'Data Catalogue'!$B$33,",")</f>
        <v xml:space="preserve">    get_json_object(TD_F122.json, '$.type') as type,</v>
      </c>
      <c r="DZ24" t="str">
        <f>CONCATENATE("    get_json_object(",DZ$3,".json, '$.",'Data Catalogue'!$B$33,"') as ",'Data Catalogue'!$B$33,",")</f>
        <v xml:space="preserve">    get_json_object(CIBC_F123.json, '$.type') as type,</v>
      </c>
      <c r="EA24" t="str">
        <f>CONCATENATE("    get_json_object(",EA$3,".json, '$.",'Data Catalogue'!$B$33,"') as ",'Data Catalogue'!$B$33,",")</f>
        <v xml:space="preserve">    get_json_object(Scot_F124.json, '$.type') as type,</v>
      </c>
      <c r="EB24" t="str">
        <f>CONCATENATE("    get_json_object(",EB$3,".json, '$.",'Data Catalogue'!$B$33,"') as ",'Data Catalogue'!$B$33,",")</f>
        <v xml:space="preserve">    get_json_object(BMO_F125.json, '$.type') as type,</v>
      </c>
      <c r="EC24" t="str">
        <f>CONCATENATE("    get_json_object(",EC$3,".json, '$.",'Data Catalogue'!$B$33,"') as ",'Data Catalogue'!$B$33,",")</f>
        <v xml:space="preserve">    get_json_object(TD_F126.json, '$.type') as type,</v>
      </c>
      <c r="ED24" t="str">
        <f>CONCATENATE("    get_json_object(",ED$3,".json, '$.",'Data Catalogue'!$B$33,"') as ",'Data Catalogue'!$B$33,",")</f>
        <v xml:space="preserve">    get_json_object(Bank_F127.json, '$.type') as type,</v>
      </c>
      <c r="EE24" t="str">
        <f>CONCATENATE("    get_json_object(",EE$3,".json, '$.",'Data Catalogue'!$B$33,"') as ",'Data Catalogue'!$B$33,",")</f>
        <v xml:space="preserve">    get_json_object(Bank_F128.json, '$.type') as type,</v>
      </c>
      <c r="EF24" t="e">
        <f>CONCATENATE("    get_json_object(",EF$3,".json, '$.",'Data Catalogue'!$B$33,"') as ",'Data Catalogue'!$B$33,",")</f>
        <v>#N/A</v>
      </c>
    </row>
    <row r="25" spans="1:136" x14ac:dyDescent="0.2">
      <c r="A25" t="str">
        <f>'Files Inventory'!B26</f>
        <v>pcfinancial-2-7-16.txt</v>
      </c>
      <c r="B25" t="str">
        <f>VLOOKUP(A25,'Files Inventory'!B:D,3,FALSE)</f>
        <v>PCF_F024</v>
      </c>
      <c r="C25" t="str">
        <f>VLOOKUP(A25,'Files Inventory'!B:E,4,FALSE)</f>
        <v>PCF</v>
      </c>
      <c r="D25" t="str">
        <f t="shared" si="60"/>
        <v>PCF_F024_table</v>
      </c>
      <c r="E25" t="str">
        <f t="shared" si="61"/>
        <v>PCF_F024_wc</v>
      </c>
      <c r="F25" t="str">
        <f t="shared" si="2"/>
        <v>PCF</v>
      </c>
      <c r="H25" t="str">
        <f>CONCATENATE("    get_json_object(",H$3,".json, '$.",'Data Catalogue'!$B$35,"') as ",'Data Catalogue'!$B$35,",")</f>
        <v xml:space="preserve">    get_json_object(Bank_F001.json, '$.hashtags') as hashtags,</v>
      </c>
      <c r="I25" t="str">
        <f>CONCATENATE("    get_json_object(",I$3,".json, '$.",'Data Catalogue'!$B$35,"') as ",'Data Catalogue'!$B$35,",")</f>
        <v xml:space="preserve">    get_json_object(Bank_F002.json, '$.hashtags') as hashtags,</v>
      </c>
      <c r="J25" t="str">
        <f>CONCATENATE("    get_json_object(",J$3,".json, '$.",'Data Catalogue'!$B$35,"') as ",'Data Catalogue'!$B$35,",")</f>
        <v xml:space="preserve">    get_json_object(Bank_F003.json, '$.hashtags') as hashtags,</v>
      </c>
      <c r="K25" t="str">
        <f>CONCATENATE("    get_json_object(",K$3,".json, '$.",'Data Catalogue'!$B$35,"') as ",'Data Catalogue'!$B$35,",")</f>
        <v xml:space="preserve">    get_json_object(Bank_F004.json, '$.hashtags') as hashtags,</v>
      </c>
      <c r="L25" t="str">
        <f>CONCATENATE("    get_json_object(",L$3,".json, '$.",'Data Catalogue'!$B$35,"') as ",'Data Catalogue'!$B$35,",")</f>
        <v xml:space="preserve">    get_json_object(Bank_F005.json, '$.hashtags') as hashtags,</v>
      </c>
      <c r="M25" t="str">
        <f>CONCATENATE("    get_json_object(",M$3,".json, '$.",'Data Catalogue'!$B$35,"') as ",'Data Catalogue'!$B$35,",")</f>
        <v xml:space="preserve">    get_json_object(Bank_F006.json, '$.hashtags') as hashtags,</v>
      </c>
      <c r="N25" t="str">
        <f>CONCATENATE("    get_json_object(",N$3,".json, '$.",'Data Catalogue'!$B$35,"') as ",'Data Catalogue'!$B$35,",")</f>
        <v xml:space="preserve">    get_json_object(Bank_F007.json, '$.hashtags') as hashtags,</v>
      </c>
      <c r="O25" t="str">
        <f>CONCATENATE("    get_json_object(",O$3,".json, '$.",'Data Catalogue'!$B$35,"') as ",'Data Catalogue'!$B$35,",")</f>
        <v xml:space="preserve">    get_json_object(Bank_F008.json, '$.hashtags') as hashtags,</v>
      </c>
      <c r="P25" t="str">
        <f>CONCATENATE("    get_json_object(",P$3,".json, '$.",'Data Catalogue'!$B$35,"') as ",'Data Catalogue'!$B$35,",")</f>
        <v xml:space="preserve">    get_json_object(Bank_F009.json, '$.hashtags') as hashtags,</v>
      </c>
      <c r="Q25" t="str">
        <f>CONCATENATE("    get_json_object(",Q$3,".json, '$.",'Data Catalogue'!$B$35,"') as ",'Data Catalogue'!$B$35,",")</f>
        <v xml:space="preserve">    get_json_object(Bank_F010.json, '$.hashtags') as hashtags,</v>
      </c>
      <c r="R25" t="str">
        <f>CONCATENATE("    get_json_object(",R$3,".json, '$.",'Data Catalogue'!$B$35,"') as ",'Data Catalogue'!$B$35,",")</f>
        <v xml:space="preserve">    get_json_object(Bank_F011.json, '$.hashtags') as hashtags,</v>
      </c>
      <c r="S25" t="str">
        <f>CONCATENATE("    get_json_object(",S$3,".json, '$.",'Data Catalogue'!$B$35,"') as ",'Data Catalogue'!$B$35,",")</f>
        <v xml:space="preserve">    get_json_object(Bank_F012.json, '$.hashtags') as hashtags,</v>
      </c>
      <c r="T25" t="str">
        <f>CONCATENATE("    get_json_object(",T$3,".json, '$.",'Data Catalogue'!$B$35,"') as ",'Data Catalogue'!$B$35,",")</f>
        <v xml:space="preserve">    get_json_object(Bank_F013.json, '$.hashtags') as hashtags,</v>
      </c>
      <c r="U25" t="str">
        <f>CONCATENATE("    get_json_object(",U$3,".json, '$.",'Data Catalogue'!$B$35,"') as ",'Data Catalogue'!$B$35,",")</f>
        <v xml:space="preserve">    get_json_object(Bank_F014.json, '$.hashtags') as hashtags,</v>
      </c>
      <c r="V25" t="str">
        <f>CONCATENATE("    get_json_object(",V$3,".json, '$.",'Data Catalogue'!$B$35,"') as ",'Data Catalogue'!$B$35,",")</f>
        <v xml:space="preserve">    get_json_object(Bank_F015.json, '$.hashtags') as hashtags,</v>
      </c>
      <c r="W25" t="str">
        <f>CONCATENATE("    get_json_object(",W$3,".json, '$.",'Data Catalogue'!$B$35,"') as ",'Data Catalogue'!$B$35,",")</f>
        <v xml:space="preserve">    get_json_object(BMO_F016.json, '$.hashtags') as hashtags,</v>
      </c>
      <c r="X25" t="str">
        <f>CONCATENATE("    get_json_object(",X$3,".json, '$.",'Data Catalogue'!$B$35,"') as ",'Data Catalogue'!$B$35,",")</f>
        <v xml:space="preserve">    get_json_object(BMO_F017.json, '$.hashtags') as hashtags,</v>
      </c>
      <c r="Y25" t="str">
        <f>CONCATENATE("    get_json_object(",Y$3,".json, '$.",'Data Catalogue'!$B$35,"') as ",'Data Catalogue'!$B$35,",")</f>
        <v xml:space="preserve">    get_json_object(BMO_F018.json, '$.hashtags') as hashtags,</v>
      </c>
      <c r="Z25" t="str">
        <f>CONCATENATE("    get_json_object(",Z$3,".json, '$.",'Data Catalogue'!$B$35,"') as ",'Data Catalogue'!$B$35,",")</f>
        <v xml:space="preserve">    get_json_object(CIBC_F019.json, '$.hashtags') as hashtags,</v>
      </c>
      <c r="AA25" t="str">
        <f>CONCATENATE("    get_json_object(",AA$3,".json, '$.",'Data Catalogue'!$B$35,"') as ",'Data Catalogue'!$B$35,",")</f>
        <v xml:space="preserve">    get_json_object(CIBC_F020.json, '$.hashtags') as hashtags,</v>
      </c>
      <c r="AB25" t="str">
        <f>CONCATENATE("    get_json_object(",AB$3,".json, '$.",'Data Catalogue'!$B$35,"') as ",'Data Catalogue'!$B$35,",")</f>
        <v xml:space="preserve">    get_json_object(CIBC_F021.json, '$.hashtags') as hashtags,</v>
      </c>
      <c r="AC25" t="str">
        <f>CONCATENATE("    get_json_object(",AC$3,".json, '$.",'Data Catalogue'!$B$35,"') as ",'Data Catalogue'!$B$35,",")</f>
        <v xml:space="preserve">    get_json_object(PCF_F022.json, '$.hashtags') as hashtags,</v>
      </c>
      <c r="AD25" t="str">
        <f>CONCATENATE("    get_json_object(",AD$3,".json, '$.",'Data Catalogue'!$B$35,"') as ",'Data Catalogue'!$B$35,",")</f>
        <v xml:space="preserve">    get_json_object(PCF_F023.json, '$.hashtags') as hashtags,</v>
      </c>
      <c r="AE25" t="str">
        <f>CONCATENATE("    get_json_object(",AE$3,".json, '$.",'Data Catalogue'!$B$35,"') as ",'Data Catalogue'!$B$35,",")</f>
        <v xml:space="preserve">    get_json_object(PCF_F024.json, '$.hashtags') as hashtags,</v>
      </c>
      <c r="AF25" t="str">
        <f>CONCATENATE("    get_json_object(",AF$3,".json, '$.",'Data Catalogue'!$B$35,"') as ",'Data Catalogue'!$B$35,",")</f>
        <v xml:space="preserve">    get_json_object(RBC_F025.json, '$.hashtags') as hashtags,</v>
      </c>
      <c r="AG25" t="str">
        <f>CONCATENATE("    get_json_object(",AG$3,".json, '$.",'Data Catalogue'!$B$35,"') as ",'Data Catalogue'!$B$35,",")</f>
        <v xml:space="preserve">    get_json_object(RBC_F026.json, '$.hashtags') as hashtags,</v>
      </c>
      <c r="AH25" t="str">
        <f>CONCATENATE("    get_json_object(",AH$3,".json, '$.",'Data Catalogue'!$B$35,"') as ",'Data Catalogue'!$B$35,",")</f>
        <v xml:space="preserve">    get_json_object(RBC_F027.json, '$.hashtags') as hashtags,</v>
      </c>
      <c r="AI25" t="str">
        <f>CONCATENATE("    get_json_object(",AI$3,".json, '$.",'Data Catalogue'!$B$35,"') as ",'Data Catalogue'!$B$35,",")</f>
        <v xml:space="preserve">    get_json_object(RBC_F028.json, '$.hashtags') as hashtags,</v>
      </c>
      <c r="AJ25" t="str">
        <f>CONCATENATE("    get_json_object(",AJ$3,".json, '$.",'Data Catalogue'!$B$35,"') as ",'Data Catalogue'!$B$35,",")</f>
        <v xml:space="preserve">    get_json_object(RBC_F029.json, '$.hashtags') as hashtags,</v>
      </c>
      <c r="AK25" t="str">
        <f>CONCATENATE("    get_json_object(",AK$3,".json, '$.",'Data Catalogue'!$B$35,"') as ",'Data Catalogue'!$B$35,",")</f>
        <v xml:space="preserve">    get_json_object(RBC_F030.json, '$.hashtags') as hashtags,</v>
      </c>
      <c r="AL25" t="str">
        <f>CONCATENATE("    get_json_object(",AL$3,".json, '$.",'Data Catalogue'!$B$35,"') as ",'Data Catalogue'!$B$35,",")</f>
        <v xml:space="preserve">    get_json_object(Scot_F031.json, '$.hashtags') as hashtags,</v>
      </c>
      <c r="AM25" t="str">
        <f>CONCATENATE("    get_json_object(",AM$3,".json, '$.",'Data Catalogue'!$B$35,"') as ",'Data Catalogue'!$B$35,",")</f>
        <v xml:space="preserve">    get_json_object(Scot_F032.json, '$.hashtags') as hashtags,</v>
      </c>
      <c r="AN25" t="str">
        <f>CONCATENATE("    get_json_object(",AN$3,".json, '$.",'Data Catalogue'!$B$35,"') as ",'Data Catalogue'!$B$35,",")</f>
        <v xml:space="preserve">    get_json_object(Scot_F033.json, '$.hashtags') as hashtags,</v>
      </c>
      <c r="AO25" t="str">
        <f>CONCATENATE("    get_json_object(",AO$3,".json, '$.",'Data Catalogue'!$B$35,"') as ",'Data Catalogue'!$B$35,",")</f>
        <v xml:space="preserve">    get_json_object(Tang_F034.json, '$.hashtags') as hashtags,</v>
      </c>
      <c r="AP25" t="str">
        <f>CONCATENATE("    get_json_object(",AP$3,".json, '$.",'Data Catalogue'!$B$35,"') as ",'Data Catalogue'!$B$35,",")</f>
        <v xml:space="preserve">    get_json_object(Tang_F035.json, '$.hashtags') as hashtags,</v>
      </c>
      <c r="AQ25" t="str">
        <f>CONCATENATE("    get_json_object(",AQ$3,".json, '$.",'Data Catalogue'!$B$35,"') as ",'Data Catalogue'!$B$35,",")</f>
        <v xml:space="preserve">    get_json_object(Tang_F036.json, '$.hashtags') as hashtags,</v>
      </c>
      <c r="AR25" t="str">
        <f>CONCATENATE("    get_json_object(",AR$3,".json, '$.",'Data Catalogue'!$B$35,"') as ",'Data Catalogue'!$B$35,",")</f>
        <v xml:space="preserve">    get_json_object(TD_F037.json, '$.hashtags') as hashtags,</v>
      </c>
      <c r="AS25" t="str">
        <f>CONCATENATE("    get_json_object(",AS$3,".json, '$.",'Data Catalogue'!$B$35,"') as ",'Data Catalogue'!$B$35,",")</f>
        <v xml:space="preserve">    get_json_object(TD_F038.json, '$.hashtags') as hashtags,</v>
      </c>
      <c r="AT25" t="str">
        <f>CONCATENATE("    get_json_object(",AT$3,".json, '$.",'Data Catalogue'!$B$35,"') as ",'Data Catalogue'!$B$35,",")</f>
        <v xml:space="preserve">    get_json_object(TD_F039.json, '$.hashtags') as hashtags,</v>
      </c>
      <c r="AU25" t="str">
        <f>CONCATENATE("    get_json_object(",AU$3,".json, '$.",'Data Catalogue'!$B$35,"') as ",'Data Catalogue'!$B$35,",")</f>
        <v xml:space="preserve">    get_json_object(TD_F040.json, '$.hashtags') as hashtags,</v>
      </c>
      <c r="AV25" t="str">
        <f>CONCATENATE("    get_json_object(",AV$3,".json, '$.",'Data Catalogue'!$B$35,"') as ",'Data Catalogue'!$B$35,",")</f>
        <v xml:space="preserve">    get_json_object(TD_F041.json, '$.hashtags') as hashtags,</v>
      </c>
      <c r="AW25" t="str">
        <f>CONCATENATE("    get_json_object(",AW$3,".json, '$.",'Data Catalogue'!$B$35,"') as ",'Data Catalogue'!$B$35,",")</f>
        <v xml:space="preserve">    get_json_object(TD_F042.json, '$.hashtags') as hashtags,</v>
      </c>
      <c r="AX25" t="str">
        <f>CONCATENATE("    get_json_object(",AX$3,".json, '$.",'Data Catalogue'!$B$35,"') as ",'Data Catalogue'!$B$35,",")</f>
        <v xml:space="preserve">    get_json_object(TD_F043.json, '$.hashtags') as hashtags,</v>
      </c>
      <c r="AY25" t="str">
        <f>CONCATENATE("    get_json_object(",AY$3,".json, '$.",'Data Catalogue'!$B$35,"') as ",'Data Catalogue'!$B$35,",")</f>
        <v xml:space="preserve">    get_json_object(TD_F044.json, '$.hashtags') as hashtags,</v>
      </c>
      <c r="AZ25" t="str">
        <f>CONCATENATE("    get_json_object(",AZ$3,".json, '$.",'Data Catalogue'!$B$35,"') as ",'Data Catalogue'!$B$35,",")</f>
        <v xml:space="preserve">    get_json_object(TD_F045.json, '$.hashtags') as hashtags,</v>
      </c>
      <c r="BA25" t="str">
        <f>CONCATENATE("    get_json_object(",BA$3,".json, '$.",'Data Catalogue'!$B$35,"') as ",'Data Catalogue'!$B$35,",")</f>
        <v xml:space="preserve">    get_json_object(TD_F046.json, '$.hashtags') as hashtags,</v>
      </c>
      <c r="BB25" t="str">
        <f>CONCATENATE("    get_json_object(",BB$3,".json, '$.",'Data Catalogue'!$B$35,"') as ",'Data Catalogue'!$B$35,",")</f>
        <v xml:space="preserve">    get_json_object(TD_F047.json, '$.hashtags') as hashtags,</v>
      </c>
      <c r="BC25" t="str">
        <f>CONCATENATE("    get_json_object(",BC$3,".json, '$.",'Data Catalogue'!$B$35,"') as ",'Data Catalogue'!$B$35,",")</f>
        <v xml:space="preserve">    get_json_object(TD_F048.json, '$.hashtags') as hashtags,</v>
      </c>
      <c r="BD25" t="str">
        <f>CONCATENATE("    get_json_object(",BD$3,".json, '$.",'Data Catalogue'!$B$35,"') as ",'Data Catalogue'!$B$35,",")</f>
        <v xml:space="preserve">    get_json_object(Bank_F049.json, '$.hashtags') as hashtags,</v>
      </c>
      <c r="BE25" t="str">
        <f>CONCATENATE("    get_json_object(",BE$3,".json, '$.",'Data Catalogue'!$B$35,"') as ",'Data Catalogue'!$B$35,",")</f>
        <v xml:space="preserve">    get_json_object(Bank_F050.json, '$.hashtags') as hashtags,</v>
      </c>
      <c r="BF25" t="str">
        <f>CONCATENATE("    get_json_object(",BF$3,".json, '$.",'Data Catalogue'!$B$35,"') as ",'Data Catalogue'!$B$35,",")</f>
        <v xml:space="preserve">    get_json_object(Bank_F051.json, '$.hashtags') as hashtags,</v>
      </c>
      <c r="BG25" t="str">
        <f>CONCATENATE("    get_json_object(",BG$3,".json, '$.",'Data Catalogue'!$B$35,"') as ",'Data Catalogue'!$B$35,",")</f>
        <v xml:space="preserve">    get_json_object(Bank_F052.json, '$.hashtags') as hashtags,</v>
      </c>
      <c r="BH25" t="str">
        <f>CONCATENATE("    get_json_object(",BH$3,".json, '$.",'Data Catalogue'!$B$35,"') as ",'Data Catalogue'!$B$35,",")</f>
        <v xml:space="preserve">    get_json_object(Bank_F053.json, '$.hashtags') as hashtags,</v>
      </c>
      <c r="BI25" t="str">
        <f>CONCATENATE("    get_json_object(",BI$3,".json, '$.",'Data Catalogue'!$B$35,"') as ",'Data Catalogue'!$B$35,",")</f>
        <v xml:space="preserve">    get_json_object(BMO_F054.json, '$.hashtags') as hashtags,</v>
      </c>
      <c r="BJ25" t="str">
        <f>CONCATENATE("    get_json_object(",BJ$3,".json, '$.",'Data Catalogue'!$B$35,"') as ",'Data Catalogue'!$B$35,",")</f>
        <v xml:space="preserve">    get_json_object(CIBC_F055.json, '$.hashtags') as hashtags,</v>
      </c>
      <c r="BK25" t="str">
        <f>CONCATENATE("    get_json_object(",BK$3,".json, '$.",'Data Catalogue'!$B$35,"') as ",'Data Catalogue'!$B$35,",")</f>
        <v xml:space="preserve">    get_json_object(PCF_F056.json, '$.hashtags') as hashtags,</v>
      </c>
      <c r="BL25" t="str">
        <f>CONCATENATE("    get_json_object(",BL$3,".json, '$.",'Data Catalogue'!$B$35,"') as ",'Data Catalogue'!$B$35,",")</f>
        <v xml:space="preserve">    get_json_object(RBC_F057.json, '$.hashtags') as hashtags,</v>
      </c>
      <c r="BM25" t="str">
        <f>CONCATENATE("    get_json_object(",BM$3,".json, '$.",'Data Catalogue'!$B$35,"') as ",'Data Catalogue'!$B$35,",")</f>
        <v xml:space="preserve">    get_json_object(RBC_F058.json, '$.hashtags') as hashtags,</v>
      </c>
      <c r="BN25" t="str">
        <f>CONCATENATE("    get_json_object(",BN$3,".json, '$.",'Data Catalogue'!$B$35,"') as ",'Data Catalogue'!$B$35,",")</f>
        <v xml:space="preserve">    get_json_object(Scot_F059.json, '$.hashtags') as hashtags,</v>
      </c>
      <c r="BO25" t="str">
        <f>CONCATENATE("    get_json_object(",BO$3,".json, '$.",'Data Catalogue'!$B$35,"') as ",'Data Catalogue'!$B$35,",")</f>
        <v xml:space="preserve">    get_json_object(Tang_F060.json, '$.hashtags') as hashtags,</v>
      </c>
      <c r="BP25" t="str">
        <f>CONCATENATE("    get_json_object(",BP$3,".json, '$.",'Data Catalogue'!$B$35,"') as ",'Data Catalogue'!$B$35,",")</f>
        <v xml:space="preserve">    get_json_object(TD_F061.json, '$.hashtags') as hashtags,</v>
      </c>
      <c r="BQ25" t="str">
        <f>CONCATENATE("    get_json_object(",BQ$3,".json, '$.",'Data Catalogue'!$B$35,"') as ",'Data Catalogue'!$B$35,",")</f>
        <v xml:space="preserve">    get_json_object(TD_F062.json, '$.hashtags') as hashtags,</v>
      </c>
      <c r="BR25" t="str">
        <f>CONCATENATE("    get_json_object(",BR$3,".json, '$.",'Data Catalogue'!$B$35,"') as ",'Data Catalogue'!$B$35,",")</f>
        <v xml:space="preserve">    get_json_object(TD_F063.json, '$.hashtags') as hashtags,</v>
      </c>
      <c r="BS25" t="str">
        <f>CONCATENATE("    get_json_object(",BS$3,".json, '$.",'Data Catalogue'!$B$35,"') as ",'Data Catalogue'!$B$35,",")</f>
        <v xml:space="preserve">    get_json_object(TD_F064.json, '$.hashtags') as hashtags,</v>
      </c>
      <c r="BT25" t="str">
        <f>CONCATENATE("    get_json_object(",BT$3,".json, '$.",'Data Catalogue'!$B$35,"') as ",'Data Catalogue'!$B$35,",")</f>
        <v xml:space="preserve">    get_json_object(Bank_F065.json, '$.hashtags') as hashtags,</v>
      </c>
      <c r="BU25" t="str">
        <f>CONCATENATE("    get_json_object(",BU$3,".json, '$.",'Data Catalogue'!$B$35,"') as ",'Data Catalogue'!$B$35,",")</f>
        <v xml:space="preserve">    get_json_object(Bank_F066.json, '$.hashtags') as hashtags,</v>
      </c>
      <c r="BV25" t="str">
        <f>CONCATENATE("    get_json_object(",BV$3,".json, '$.",'Data Catalogue'!$B$35,"') as ",'Data Catalogue'!$B$35,",")</f>
        <v xml:space="preserve">    get_json_object(Bank_F067.json, '$.hashtags') as hashtags,</v>
      </c>
      <c r="BW25" t="str">
        <f>CONCATENATE("    get_json_object(",BW$3,".json, '$.",'Data Catalogue'!$B$35,"') as ",'Data Catalogue'!$B$35,",")</f>
        <v xml:space="preserve">    get_json_object(Bank_F068.json, '$.hashtags') as hashtags,</v>
      </c>
      <c r="BX25" t="str">
        <f>CONCATENATE("    get_json_object(",BX$3,".json, '$.",'Data Catalogue'!$B$35,"') as ",'Data Catalogue'!$B$35,",")</f>
        <v xml:space="preserve">    get_json_object(BMO_F069.json, '$.hashtags') as hashtags,</v>
      </c>
      <c r="BY25" t="str">
        <f>CONCATENATE("    get_json_object(",BY$3,".json, '$.",'Data Catalogue'!$B$35,"') as ",'Data Catalogue'!$B$35,",")</f>
        <v xml:space="preserve">    get_json_object(Bank_F070.json, '$.hashtags') as hashtags,</v>
      </c>
      <c r="BZ25" t="str">
        <f>CONCATENATE("    get_json_object(",BZ$3,".json, '$.",'Data Catalogue'!$B$35,"') as ",'Data Catalogue'!$B$35,",")</f>
        <v xml:space="preserve">    get_json_object(CIBC_F071.json, '$.hashtags') as hashtags,</v>
      </c>
      <c r="CA25" t="str">
        <f>CONCATENATE("    get_json_object(",CA$3,".json, '$.",'Data Catalogue'!$B$35,"') as ",'Data Catalogue'!$B$35,",")</f>
        <v xml:space="preserve">    get_json_object(PCF_F072.json, '$.hashtags') as hashtags,</v>
      </c>
      <c r="CB25" t="str">
        <f>CONCATENATE("    get_json_object(",CB$3,".json, '$.",'Data Catalogue'!$B$35,"') as ",'Data Catalogue'!$B$35,",")</f>
        <v xml:space="preserve">    get_json_object(RBC_F073.json, '$.hashtags') as hashtags,</v>
      </c>
      <c r="CC25" t="str">
        <f>CONCATENATE("    get_json_object(",CC$3,".json, '$.",'Data Catalogue'!$B$35,"') as ",'Data Catalogue'!$B$35,",")</f>
        <v xml:space="preserve">    get_json_object(RBC_F074.json, '$.hashtags') as hashtags,</v>
      </c>
      <c r="CD25" t="str">
        <f>CONCATENATE("    get_json_object(",CD$3,".json, '$.",'Data Catalogue'!$B$35,"') as ",'Data Catalogue'!$B$35,",")</f>
        <v xml:space="preserve">    get_json_object(Scot_F075.json, '$.hashtags') as hashtags,</v>
      </c>
      <c r="CE25" t="str">
        <f>CONCATENATE("    get_json_object(",CE$3,".json, '$.",'Data Catalogue'!$B$35,"') as ",'Data Catalogue'!$B$35,",")</f>
        <v xml:space="preserve">    get_json_object(Tang_F076.json, '$.hashtags') as hashtags,</v>
      </c>
      <c r="CF25" t="str">
        <f>CONCATENATE("    get_json_object(",CF$3,".json, '$.",'Data Catalogue'!$B$35,"') as ",'Data Catalogue'!$B$35,",")</f>
        <v xml:space="preserve">    get_json_object(TD_F077.json, '$.hashtags') as hashtags,</v>
      </c>
      <c r="CG25" t="str">
        <f>CONCATENATE("    get_json_object(",CG$3,".json, '$.",'Data Catalogue'!$B$35,"') as ",'Data Catalogue'!$B$35,",")</f>
        <v xml:space="preserve">    get_json_object(TD_F078.json, '$.hashtags') as hashtags,</v>
      </c>
      <c r="CH25" t="str">
        <f>CONCATENATE("    get_json_object(",CH$3,".json, '$.",'Data Catalogue'!$B$35,"') as ",'Data Catalogue'!$B$35,",")</f>
        <v xml:space="preserve">    get_json_object(TD_F079.json, '$.hashtags') as hashtags,</v>
      </c>
      <c r="CI25" t="str">
        <f>CONCATENATE("    get_json_object(",CI$3,".json, '$.",'Data Catalogue'!$B$35,"') as ",'Data Catalogue'!$B$35,",")</f>
        <v xml:space="preserve">    get_json_object(TD_F080.json, '$.hashtags') as hashtags,</v>
      </c>
      <c r="CJ25" t="str">
        <f>CONCATENATE("    get_json_object(",CJ$3,".json, '$.",'Data Catalogue'!$B$35,"') as ",'Data Catalogue'!$B$35,",")</f>
        <v xml:space="preserve">    get_json_object(Bank_F081.json, '$.hashtags') as hashtags,</v>
      </c>
      <c r="CK25" t="str">
        <f>CONCATENATE("    get_json_object(",CK$3,".json, '$.",'Data Catalogue'!$B$35,"') as ",'Data Catalogue'!$B$35,",")</f>
        <v xml:space="preserve">    get_json_object(RBC_F082.json, '$.hashtags') as hashtags,</v>
      </c>
      <c r="CL25" t="str">
        <f>CONCATENATE("    get_json_object(",CL$3,".json, '$.",'Data Catalogue'!$B$35,"') as ",'Data Catalogue'!$B$35,",")</f>
        <v xml:space="preserve">    get_json_object(TD_F083.json, '$.hashtags') as hashtags,</v>
      </c>
      <c r="CM25" t="str">
        <f>CONCATENATE("    get_json_object(",CM$3,".json, '$.",'Data Catalogue'!$B$35,"') as ",'Data Catalogue'!$B$35,",")</f>
        <v xml:space="preserve">    get_json_object(Bank_F084.json, '$.hashtags') as hashtags,</v>
      </c>
      <c r="CN25" t="str">
        <f>CONCATENATE("    get_json_object(",CN$3,".json, '$.",'Data Catalogue'!$B$35,"') as ",'Data Catalogue'!$B$35,",")</f>
        <v xml:space="preserve">    get_json_object(Bank_F085.json, '$.hashtags') as hashtags,</v>
      </c>
      <c r="CO25" t="str">
        <f>CONCATENATE("    get_json_object(",CO$3,".json, '$.",'Data Catalogue'!$B$35,"') as ",'Data Catalogue'!$B$35,",")</f>
        <v xml:space="preserve">    get_json_object(PCF_F086.json, '$.hashtags') as hashtags,</v>
      </c>
      <c r="CP25" t="str">
        <f>CONCATENATE("    get_json_object(",CP$3,".json, '$.",'Data Catalogue'!$B$35,"') as ",'Data Catalogue'!$B$35,",")</f>
        <v xml:space="preserve">    get_json_object(TD_F087.json, '$.hashtags') as hashtags,</v>
      </c>
      <c r="CQ25" t="str">
        <f>CONCATENATE("    get_json_object(",CQ$3,".json, '$.",'Data Catalogue'!$B$35,"') as ",'Data Catalogue'!$B$35,",")</f>
        <v xml:space="preserve">    get_json_object(RBC_F088.json, '$.hashtags') as hashtags,</v>
      </c>
      <c r="CR25" t="str">
        <f>CONCATENATE("    get_json_object(",CR$3,".json, '$.",'Data Catalogue'!$B$35,"') as ",'Data Catalogue'!$B$35,",")</f>
        <v xml:space="preserve">    get_json_object(Tang_F089.json, '$.hashtags') as hashtags,</v>
      </c>
      <c r="CS25" t="str">
        <f>CONCATENATE("    get_json_object(",CS$3,".json, '$.",'Data Catalogue'!$B$35,"') as ",'Data Catalogue'!$B$35,",")</f>
        <v xml:space="preserve">    get_json_object(TD_F090.json, '$.hashtags') as hashtags,</v>
      </c>
      <c r="CT25" t="str">
        <f>CONCATENATE("    get_json_object(",CT$3,".json, '$.",'Data Catalogue'!$B$35,"') as ",'Data Catalogue'!$B$35,",")</f>
        <v xml:space="preserve">    get_json_object(CIBC_F091.json, '$.hashtags') as hashtags,</v>
      </c>
      <c r="CU25" t="str">
        <f>CONCATENATE("    get_json_object(",CU$3,".json, '$.",'Data Catalogue'!$B$35,"') as ",'Data Catalogue'!$B$35,",")</f>
        <v xml:space="preserve">    get_json_object(Scot_F092.json, '$.hashtags') as hashtags,</v>
      </c>
      <c r="CV25" t="str">
        <f>CONCATENATE("    get_json_object(",CV$3,".json, '$.",'Data Catalogue'!$B$35,"') as ",'Data Catalogue'!$B$35,",")</f>
        <v xml:space="preserve">    get_json_object(BMO_F093.json, '$.hashtags') as hashtags,</v>
      </c>
      <c r="CW25" t="str">
        <f>CONCATENATE("    get_json_object(",CW$3,".json, '$.",'Data Catalogue'!$B$35,"') as ",'Data Catalogue'!$B$35,",")</f>
        <v xml:space="preserve">    get_json_object(TD_F094.json, '$.hashtags') as hashtags,</v>
      </c>
      <c r="CX25" t="str">
        <f>CONCATENATE("    get_json_object(",CX$3,".json, '$.",'Data Catalogue'!$B$35,"') as ",'Data Catalogue'!$B$35,",")</f>
        <v xml:space="preserve">    get_json_object(Bank_F095.json, '$.hashtags') as hashtags,</v>
      </c>
      <c r="CY25" t="str">
        <f>CONCATENATE("    get_json_object(",CY$3,".json, '$.",'Data Catalogue'!$B$35,"') as ",'Data Catalogue'!$B$35,",")</f>
        <v xml:space="preserve">    get_json_object(Bank_F096.json, '$.hashtags') as hashtags,</v>
      </c>
      <c r="CZ25" t="str">
        <f>CONCATENATE("    get_json_object(",CZ$3,".json, '$.",'Data Catalogue'!$B$35,"') as ",'Data Catalogue'!$B$35,",")</f>
        <v xml:space="preserve">    get_json_object(Bank_F097.json, '$.hashtags') as hashtags,</v>
      </c>
      <c r="DA25" t="str">
        <f>CONCATENATE("    get_json_object(",DA$3,".json, '$.",'Data Catalogue'!$B$35,"') as ",'Data Catalogue'!$B$35,",")</f>
        <v xml:space="preserve">    get_json_object(RBC_F098.json, '$.hashtags') as hashtags,</v>
      </c>
      <c r="DB25" t="str">
        <f>CONCATENATE("    get_json_object(",DB$3,".json, '$.",'Data Catalogue'!$B$35,"') as ",'Data Catalogue'!$B$35,",")</f>
        <v xml:space="preserve">    get_json_object(TD_F099.json, '$.hashtags') as hashtags,</v>
      </c>
      <c r="DC25" t="str">
        <f>CONCATENATE("    get_json_object(",DC$3,".json, '$.",'Data Catalogue'!$B$35,"') as ",'Data Catalogue'!$B$35,",")</f>
        <v xml:space="preserve">    get_json_object(Bank_F100.json, '$.hashtags') as hashtags,</v>
      </c>
      <c r="DD25" t="str">
        <f>CONCATENATE("    get_json_object(",DD$3,".json, '$.",'Data Catalogue'!$B$35,"') as ",'Data Catalogue'!$B$35,",")</f>
        <v xml:space="preserve">    get_json_object(Bank_F101.json, '$.hashtags') as hashtags,</v>
      </c>
      <c r="DE25" t="str">
        <f>CONCATENATE("    get_json_object(",DE$3,".json, '$.",'Data Catalogue'!$B$35,"') as ",'Data Catalogue'!$B$35,",")</f>
        <v xml:space="preserve">    get_json_object(PCF_F102.json, '$.hashtags') as hashtags,</v>
      </c>
      <c r="DF25" t="str">
        <f>CONCATENATE("    get_json_object(",DF$3,".json, '$.",'Data Catalogue'!$B$35,"') as ",'Data Catalogue'!$B$35,",")</f>
        <v xml:space="preserve">    get_json_object(TD_F103.json, '$.hashtags') as hashtags,</v>
      </c>
      <c r="DG25" t="str">
        <f>CONCATENATE("    get_json_object(",DG$3,".json, '$.",'Data Catalogue'!$B$35,"') as ",'Data Catalogue'!$B$35,",")</f>
        <v xml:space="preserve">    get_json_object(RBC_F104.json, '$.hashtags') as hashtags,</v>
      </c>
      <c r="DH25" t="str">
        <f>CONCATENATE("    get_json_object(",DH$3,".json, '$.",'Data Catalogue'!$B$35,"') as ",'Data Catalogue'!$B$35,",")</f>
        <v xml:space="preserve">    get_json_object(Tang_F105.json, '$.hashtags') as hashtags,</v>
      </c>
      <c r="DI25" t="str">
        <f>CONCATENATE("    get_json_object(",DI$3,".json, '$.",'Data Catalogue'!$B$35,"') as ",'Data Catalogue'!$B$35,",")</f>
        <v xml:space="preserve">    get_json_object(TD_F106.json, '$.hashtags') as hashtags,</v>
      </c>
      <c r="DJ25" t="str">
        <f>CONCATENATE("    get_json_object(",DJ$3,".json, '$.",'Data Catalogue'!$B$35,"') as ",'Data Catalogue'!$B$35,",")</f>
        <v xml:space="preserve">    get_json_object(CIBC_F107.json, '$.hashtags') as hashtags,</v>
      </c>
      <c r="DK25" t="str">
        <f>CONCATENATE("    get_json_object(",DK$3,".json, '$.",'Data Catalogue'!$B$35,"') as ",'Data Catalogue'!$B$35,",")</f>
        <v xml:space="preserve">    get_json_object(Scot_F108.json, '$.hashtags') as hashtags,</v>
      </c>
      <c r="DL25" t="str">
        <f>CONCATENATE("    get_json_object(",DL$3,".json, '$.",'Data Catalogue'!$B$35,"') as ",'Data Catalogue'!$B$35,",")</f>
        <v xml:space="preserve">    get_json_object(BMO_F109.json, '$.hashtags') as hashtags,</v>
      </c>
      <c r="DM25" t="str">
        <f>CONCATENATE("    get_json_object(",DM$3,".json, '$.",'Data Catalogue'!$B$35,"') as ",'Data Catalogue'!$B$35,",")</f>
        <v xml:space="preserve">    get_json_object(TD_F110.json, '$.hashtags') as hashtags,</v>
      </c>
      <c r="DN25" t="str">
        <f>CONCATENATE("    get_json_object(",DN$3,".json, '$.",'Data Catalogue'!$B$35,"') as ",'Data Catalogue'!$B$35,",")</f>
        <v xml:space="preserve">    get_json_object(Bank_F111.json, '$.hashtags') as hashtags,</v>
      </c>
      <c r="DO25" t="str">
        <f>CONCATENATE("    get_json_object(",DO$3,".json, '$.",'Data Catalogue'!$B$35,"') as ",'Data Catalogue'!$B$35,",")</f>
        <v xml:space="preserve">    get_json_object(Bank_F112.json, '$.hashtags') as hashtags,</v>
      </c>
      <c r="DP25" t="str">
        <f>CONCATENATE("    get_json_object(",DP$3,".json, '$.",'Data Catalogue'!$B$35,"') as ",'Data Catalogue'!$B$35,",")</f>
        <v xml:space="preserve">    get_json_object(Bank_F113.json, '$.hashtags') as hashtags,</v>
      </c>
      <c r="DQ25" t="str">
        <f>CONCATENATE("    get_json_object(",DQ$3,".json, '$.",'Data Catalogue'!$B$35,"') as ",'Data Catalogue'!$B$35,",")</f>
        <v xml:space="preserve">    get_json_object(RBC_F114.json, '$.hashtags') as hashtags,</v>
      </c>
      <c r="DR25" t="str">
        <f>CONCATENATE("    get_json_object(",DR$3,".json, '$.",'Data Catalogue'!$B$35,"') as ",'Data Catalogue'!$B$35,",")</f>
        <v xml:space="preserve">    get_json_object(TD_F115.json, '$.hashtags') as hashtags,</v>
      </c>
      <c r="DS25" t="str">
        <f>CONCATENATE("    get_json_object(",DS$3,".json, '$.",'Data Catalogue'!$B$35,"') as ",'Data Catalogue'!$B$35,",")</f>
        <v xml:space="preserve">    get_json_object(Bank_F116.json, '$.hashtags') as hashtags,</v>
      </c>
      <c r="DT25" t="str">
        <f>CONCATENATE("    get_json_object(",DT$3,".json, '$.",'Data Catalogue'!$B$35,"') as ",'Data Catalogue'!$B$35,",")</f>
        <v xml:space="preserve">    get_json_object(Bank_F117.json, '$.hashtags') as hashtags,</v>
      </c>
      <c r="DU25" t="str">
        <f>CONCATENATE("    get_json_object(",DU$3,".json, '$.",'Data Catalogue'!$B$35,"') as ",'Data Catalogue'!$B$35,",")</f>
        <v xml:space="preserve">    get_json_object(PCF_F118.json, '$.hashtags') as hashtags,</v>
      </c>
      <c r="DV25" t="str">
        <f>CONCATENATE("    get_json_object(",DV$3,".json, '$.",'Data Catalogue'!$B$35,"') as ",'Data Catalogue'!$B$35,",")</f>
        <v xml:space="preserve">    get_json_object(TD_F119.json, '$.hashtags') as hashtags,</v>
      </c>
      <c r="DW25" t="str">
        <f>CONCATENATE("    get_json_object(",DW$3,".json, '$.",'Data Catalogue'!$B$35,"') as ",'Data Catalogue'!$B$35,",")</f>
        <v xml:space="preserve">    get_json_object(RBC_F120.json, '$.hashtags') as hashtags,</v>
      </c>
      <c r="DX25" t="str">
        <f>CONCATENATE("    get_json_object(",DX$3,".json, '$.",'Data Catalogue'!$B$35,"') as ",'Data Catalogue'!$B$35,",")</f>
        <v xml:space="preserve">    get_json_object(Tang_F121.json, '$.hashtags') as hashtags,</v>
      </c>
      <c r="DY25" t="str">
        <f>CONCATENATE("    get_json_object(",DY$3,".json, '$.",'Data Catalogue'!$B$35,"') as ",'Data Catalogue'!$B$35,",")</f>
        <v xml:space="preserve">    get_json_object(TD_F122.json, '$.hashtags') as hashtags,</v>
      </c>
      <c r="DZ25" t="str">
        <f>CONCATENATE("    get_json_object(",DZ$3,".json, '$.",'Data Catalogue'!$B$35,"') as ",'Data Catalogue'!$B$35,",")</f>
        <v xml:space="preserve">    get_json_object(CIBC_F123.json, '$.hashtags') as hashtags,</v>
      </c>
      <c r="EA25" t="str">
        <f>CONCATENATE("    get_json_object(",EA$3,".json, '$.",'Data Catalogue'!$B$35,"') as ",'Data Catalogue'!$B$35,",")</f>
        <v xml:space="preserve">    get_json_object(Scot_F124.json, '$.hashtags') as hashtags,</v>
      </c>
      <c r="EB25" t="str">
        <f>CONCATENATE("    get_json_object(",EB$3,".json, '$.",'Data Catalogue'!$B$35,"') as ",'Data Catalogue'!$B$35,",")</f>
        <v xml:space="preserve">    get_json_object(BMO_F125.json, '$.hashtags') as hashtags,</v>
      </c>
      <c r="EC25" t="str">
        <f>CONCATENATE("    get_json_object(",EC$3,".json, '$.",'Data Catalogue'!$B$35,"') as ",'Data Catalogue'!$B$35,",")</f>
        <v xml:space="preserve">    get_json_object(TD_F126.json, '$.hashtags') as hashtags,</v>
      </c>
      <c r="ED25" t="str">
        <f>CONCATENATE("    get_json_object(",ED$3,".json, '$.",'Data Catalogue'!$B$35,"') as ",'Data Catalogue'!$B$35,",")</f>
        <v xml:space="preserve">    get_json_object(Bank_F127.json, '$.hashtags') as hashtags,</v>
      </c>
      <c r="EE25" t="str">
        <f>CONCATENATE("    get_json_object(",EE$3,".json, '$.",'Data Catalogue'!$B$35,"') as ",'Data Catalogue'!$B$35,",")</f>
        <v xml:space="preserve">    get_json_object(Bank_F128.json, '$.hashtags') as hashtags,</v>
      </c>
      <c r="EF25" t="e">
        <f>CONCATENATE("    get_json_object(",EF$3,".json, '$.",'Data Catalogue'!$B$35,"') as ",'Data Catalogue'!$B$35,",")</f>
        <v>#N/A</v>
      </c>
    </row>
    <row r="26" spans="1:136" x14ac:dyDescent="0.2">
      <c r="A26" t="str">
        <f>'Files Inventory'!B27</f>
        <v>rbc_canada-1-28-16.txt</v>
      </c>
      <c r="B26" t="str">
        <f>VLOOKUP(A26,'Files Inventory'!B:D,3,FALSE)</f>
        <v>RBC_F025</v>
      </c>
      <c r="C26" t="str">
        <f>VLOOKUP(A26,'Files Inventory'!B:E,4,FALSE)</f>
        <v>RBC</v>
      </c>
      <c r="D26" t="str">
        <f t="shared" si="60"/>
        <v>RBC_F025_table</v>
      </c>
      <c r="E26" t="str">
        <f t="shared" si="61"/>
        <v>RBC_F025_wc</v>
      </c>
      <c r="F26" t="str">
        <f t="shared" si="2"/>
        <v>RBC</v>
      </c>
      <c r="H26" t="str">
        <f>CONCATENATE("    get_json_object(",H$3,".json, '$.",'Data Catalogue'!$B$36,"') as ",'Data Catalogue'!$B$36,",")</f>
        <v xml:space="preserve">    get_json_object(Bank_F001.json, '$.user_mentions') as user_mentions,</v>
      </c>
      <c r="I26" t="str">
        <f>CONCATENATE("    get_json_object(",I$3,".json, '$.",'Data Catalogue'!$B$36,"') as ",'Data Catalogue'!$B$36,",")</f>
        <v xml:space="preserve">    get_json_object(Bank_F002.json, '$.user_mentions') as user_mentions,</v>
      </c>
      <c r="J26" t="str">
        <f>CONCATENATE("    get_json_object(",J$3,".json, '$.",'Data Catalogue'!$B$36,"') as ",'Data Catalogue'!$B$36,",")</f>
        <v xml:space="preserve">    get_json_object(Bank_F003.json, '$.user_mentions') as user_mentions,</v>
      </c>
      <c r="K26" t="str">
        <f>CONCATENATE("    get_json_object(",K$3,".json, '$.",'Data Catalogue'!$B$36,"') as ",'Data Catalogue'!$B$36,",")</f>
        <v xml:space="preserve">    get_json_object(Bank_F004.json, '$.user_mentions') as user_mentions,</v>
      </c>
      <c r="L26" t="str">
        <f>CONCATENATE("    get_json_object(",L$3,".json, '$.",'Data Catalogue'!$B$36,"') as ",'Data Catalogue'!$B$36,",")</f>
        <v xml:space="preserve">    get_json_object(Bank_F005.json, '$.user_mentions') as user_mentions,</v>
      </c>
      <c r="M26" t="str">
        <f>CONCATENATE("    get_json_object(",M$3,".json, '$.",'Data Catalogue'!$B$36,"') as ",'Data Catalogue'!$B$36,",")</f>
        <v xml:space="preserve">    get_json_object(Bank_F006.json, '$.user_mentions') as user_mentions,</v>
      </c>
      <c r="N26" t="str">
        <f>CONCATENATE("    get_json_object(",N$3,".json, '$.",'Data Catalogue'!$B$36,"') as ",'Data Catalogue'!$B$36,",")</f>
        <v xml:space="preserve">    get_json_object(Bank_F007.json, '$.user_mentions') as user_mentions,</v>
      </c>
      <c r="O26" t="str">
        <f>CONCATENATE("    get_json_object(",O$3,".json, '$.",'Data Catalogue'!$B$36,"') as ",'Data Catalogue'!$B$36,",")</f>
        <v xml:space="preserve">    get_json_object(Bank_F008.json, '$.user_mentions') as user_mentions,</v>
      </c>
      <c r="P26" t="str">
        <f>CONCATENATE("    get_json_object(",P$3,".json, '$.",'Data Catalogue'!$B$36,"') as ",'Data Catalogue'!$B$36,",")</f>
        <v xml:space="preserve">    get_json_object(Bank_F009.json, '$.user_mentions') as user_mentions,</v>
      </c>
      <c r="Q26" t="str">
        <f>CONCATENATE("    get_json_object(",Q$3,".json, '$.",'Data Catalogue'!$B$36,"') as ",'Data Catalogue'!$B$36,",")</f>
        <v xml:space="preserve">    get_json_object(Bank_F010.json, '$.user_mentions') as user_mentions,</v>
      </c>
      <c r="R26" t="str">
        <f>CONCATENATE("    get_json_object(",R$3,".json, '$.",'Data Catalogue'!$B$36,"') as ",'Data Catalogue'!$B$36,",")</f>
        <v xml:space="preserve">    get_json_object(Bank_F011.json, '$.user_mentions') as user_mentions,</v>
      </c>
      <c r="S26" t="str">
        <f>CONCATENATE("    get_json_object(",S$3,".json, '$.",'Data Catalogue'!$B$36,"') as ",'Data Catalogue'!$B$36,",")</f>
        <v xml:space="preserve">    get_json_object(Bank_F012.json, '$.user_mentions') as user_mentions,</v>
      </c>
      <c r="T26" t="str">
        <f>CONCATENATE("    get_json_object(",T$3,".json, '$.",'Data Catalogue'!$B$36,"') as ",'Data Catalogue'!$B$36,",")</f>
        <v xml:space="preserve">    get_json_object(Bank_F013.json, '$.user_mentions') as user_mentions,</v>
      </c>
      <c r="U26" t="str">
        <f>CONCATENATE("    get_json_object(",U$3,".json, '$.",'Data Catalogue'!$B$36,"') as ",'Data Catalogue'!$B$36,",")</f>
        <v xml:space="preserve">    get_json_object(Bank_F014.json, '$.user_mentions') as user_mentions,</v>
      </c>
      <c r="V26" t="str">
        <f>CONCATENATE("    get_json_object(",V$3,".json, '$.",'Data Catalogue'!$B$36,"') as ",'Data Catalogue'!$B$36,",")</f>
        <v xml:space="preserve">    get_json_object(Bank_F015.json, '$.user_mentions') as user_mentions,</v>
      </c>
      <c r="W26" t="str">
        <f>CONCATENATE("    get_json_object(",W$3,".json, '$.",'Data Catalogue'!$B$36,"') as ",'Data Catalogue'!$B$36,",")</f>
        <v xml:space="preserve">    get_json_object(BMO_F016.json, '$.user_mentions') as user_mentions,</v>
      </c>
      <c r="X26" t="str">
        <f>CONCATENATE("    get_json_object(",X$3,".json, '$.",'Data Catalogue'!$B$36,"') as ",'Data Catalogue'!$B$36,",")</f>
        <v xml:space="preserve">    get_json_object(BMO_F017.json, '$.user_mentions') as user_mentions,</v>
      </c>
      <c r="Y26" t="str">
        <f>CONCATENATE("    get_json_object(",Y$3,".json, '$.",'Data Catalogue'!$B$36,"') as ",'Data Catalogue'!$B$36,",")</f>
        <v xml:space="preserve">    get_json_object(BMO_F018.json, '$.user_mentions') as user_mentions,</v>
      </c>
      <c r="Z26" t="str">
        <f>CONCATENATE("    get_json_object(",Z$3,".json, '$.",'Data Catalogue'!$B$36,"') as ",'Data Catalogue'!$B$36,",")</f>
        <v xml:space="preserve">    get_json_object(CIBC_F019.json, '$.user_mentions') as user_mentions,</v>
      </c>
      <c r="AA26" t="str">
        <f>CONCATENATE("    get_json_object(",AA$3,".json, '$.",'Data Catalogue'!$B$36,"') as ",'Data Catalogue'!$B$36,",")</f>
        <v xml:space="preserve">    get_json_object(CIBC_F020.json, '$.user_mentions') as user_mentions,</v>
      </c>
      <c r="AB26" t="str">
        <f>CONCATENATE("    get_json_object(",AB$3,".json, '$.",'Data Catalogue'!$B$36,"') as ",'Data Catalogue'!$B$36,",")</f>
        <v xml:space="preserve">    get_json_object(CIBC_F021.json, '$.user_mentions') as user_mentions,</v>
      </c>
      <c r="AC26" t="str">
        <f>CONCATENATE("    get_json_object(",AC$3,".json, '$.",'Data Catalogue'!$B$36,"') as ",'Data Catalogue'!$B$36,",")</f>
        <v xml:space="preserve">    get_json_object(PCF_F022.json, '$.user_mentions') as user_mentions,</v>
      </c>
      <c r="AD26" t="str">
        <f>CONCATENATE("    get_json_object(",AD$3,".json, '$.",'Data Catalogue'!$B$36,"') as ",'Data Catalogue'!$B$36,",")</f>
        <v xml:space="preserve">    get_json_object(PCF_F023.json, '$.user_mentions') as user_mentions,</v>
      </c>
      <c r="AE26" t="str">
        <f>CONCATENATE("    get_json_object(",AE$3,".json, '$.",'Data Catalogue'!$B$36,"') as ",'Data Catalogue'!$B$36,",")</f>
        <v xml:space="preserve">    get_json_object(PCF_F024.json, '$.user_mentions') as user_mentions,</v>
      </c>
      <c r="AF26" t="str">
        <f>CONCATENATE("    get_json_object(",AF$3,".json, '$.",'Data Catalogue'!$B$36,"') as ",'Data Catalogue'!$B$36,",")</f>
        <v xml:space="preserve">    get_json_object(RBC_F025.json, '$.user_mentions') as user_mentions,</v>
      </c>
      <c r="AG26" t="str">
        <f>CONCATENATE("    get_json_object(",AG$3,".json, '$.",'Data Catalogue'!$B$36,"') as ",'Data Catalogue'!$B$36,",")</f>
        <v xml:space="preserve">    get_json_object(RBC_F026.json, '$.user_mentions') as user_mentions,</v>
      </c>
      <c r="AH26" t="str">
        <f>CONCATENATE("    get_json_object(",AH$3,".json, '$.",'Data Catalogue'!$B$36,"') as ",'Data Catalogue'!$B$36,",")</f>
        <v xml:space="preserve">    get_json_object(RBC_F027.json, '$.user_mentions') as user_mentions,</v>
      </c>
      <c r="AI26" t="str">
        <f>CONCATENATE("    get_json_object(",AI$3,".json, '$.",'Data Catalogue'!$B$36,"') as ",'Data Catalogue'!$B$36,",")</f>
        <v xml:space="preserve">    get_json_object(RBC_F028.json, '$.user_mentions') as user_mentions,</v>
      </c>
      <c r="AJ26" t="str">
        <f>CONCATENATE("    get_json_object(",AJ$3,".json, '$.",'Data Catalogue'!$B$36,"') as ",'Data Catalogue'!$B$36,",")</f>
        <v xml:space="preserve">    get_json_object(RBC_F029.json, '$.user_mentions') as user_mentions,</v>
      </c>
      <c r="AK26" t="str">
        <f>CONCATENATE("    get_json_object(",AK$3,".json, '$.",'Data Catalogue'!$B$36,"') as ",'Data Catalogue'!$B$36,",")</f>
        <v xml:space="preserve">    get_json_object(RBC_F030.json, '$.user_mentions') as user_mentions,</v>
      </c>
      <c r="AL26" t="str">
        <f>CONCATENATE("    get_json_object(",AL$3,".json, '$.",'Data Catalogue'!$B$36,"') as ",'Data Catalogue'!$B$36,",")</f>
        <v xml:space="preserve">    get_json_object(Scot_F031.json, '$.user_mentions') as user_mentions,</v>
      </c>
      <c r="AM26" t="str">
        <f>CONCATENATE("    get_json_object(",AM$3,".json, '$.",'Data Catalogue'!$B$36,"') as ",'Data Catalogue'!$B$36,",")</f>
        <v xml:space="preserve">    get_json_object(Scot_F032.json, '$.user_mentions') as user_mentions,</v>
      </c>
      <c r="AN26" t="str">
        <f>CONCATENATE("    get_json_object(",AN$3,".json, '$.",'Data Catalogue'!$B$36,"') as ",'Data Catalogue'!$B$36,",")</f>
        <v xml:space="preserve">    get_json_object(Scot_F033.json, '$.user_mentions') as user_mentions,</v>
      </c>
      <c r="AO26" t="str">
        <f>CONCATENATE("    get_json_object(",AO$3,".json, '$.",'Data Catalogue'!$B$36,"') as ",'Data Catalogue'!$B$36,",")</f>
        <v xml:space="preserve">    get_json_object(Tang_F034.json, '$.user_mentions') as user_mentions,</v>
      </c>
      <c r="AP26" t="str">
        <f>CONCATENATE("    get_json_object(",AP$3,".json, '$.",'Data Catalogue'!$B$36,"') as ",'Data Catalogue'!$B$36,",")</f>
        <v xml:space="preserve">    get_json_object(Tang_F035.json, '$.user_mentions') as user_mentions,</v>
      </c>
      <c r="AQ26" t="str">
        <f>CONCATENATE("    get_json_object(",AQ$3,".json, '$.",'Data Catalogue'!$B$36,"') as ",'Data Catalogue'!$B$36,",")</f>
        <v xml:space="preserve">    get_json_object(Tang_F036.json, '$.user_mentions') as user_mentions,</v>
      </c>
      <c r="AR26" t="str">
        <f>CONCATENATE("    get_json_object(",AR$3,".json, '$.",'Data Catalogue'!$B$36,"') as ",'Data Catalogue'!$B$36,",")</f>
        <v xml:space="preserve">    get_json_object(TD_F037.json, '$.user_mentions') as user_mentions,</v>
      </c>
      <c r="AS26" t="str">
        <f>CONCATENATE("    get_json_object(",AS$3,".json, '$.",'Data Catalogue'!$B$36,"') as ",'Data Catalogue'!$B$36,",")</f>
        <v xml:space="preserve">    get_json_object(TD_F038.json, '$.user_mentions') as user_mentions,</v>
      </c>
      <c r="AT26" t="str">
        <f>CONCATENATE("    get_json_object(",AT$3,".json, '$.",'Data Catalogue'!$B$36,"') as ",'Data Catalogue'!$B$36,",")</f>
        <v xml:space="preserve">    get_json_object(TD_F039.json, '$.user_mentions') as user_mentions,</v>
      </c>
      <c r="AU26" t="str">
        <f>CONCATENATE("    get_json_object(",AU$3,".json, '$.",'Data Catalogue'!$B$36,"') as ",'Data Catalogue'!$B$36,",")</f>
        <v xml:space="preserve">    get_json_object(TD_F040.json, '$.user_mentions') as user_mentions,</v>
      </c>
      <c r="AV26" t="str">
        <f>CONCATENATE("    get_json_object(",AV$3,".json, '$.",'Data Catalogue'!$B$36,"') as ",'Data Catalogue'!$B$36,",")</f>
        <v xml:space="preserve">    get_json_object(TD_F041.json, '$.user_mentions') as user_mentions,</v>
      </c>
      <c r="AW26" t="str">
        <f>CONCATENATE("    get_json_object(",AW$3,".json, '$.",'Data Catalogue'!$B$36,"') as ",'Data Catalogue'!$B$36,",")</f>
        <v xml:space="preserve">    get_json_object(TD_F042.json, '$.user_mentions') as user_mentions,</v>
      </c>
      <c r="AX26" t="str">
        <f>CONCATENATE("    get_json_object(",AX$3,".json, '$.",'Data Catalogue'!$B$36,"') as ",'Data Catalogue'!$B$36,",")</f>
        <v xml:space="preserve">    get_json_object(TD_F043.json, '$.user_mentions') as user_mentions,</v>
      </c>
      <c r="AY26" t="str">
        <f>CONCATENATE("    get_json_object(",AY$3,".json, '$.",'Data Catalogue'!$B$36,"') as ",'Data Catalogue'!$B$36,",")</f>
        <v xml:space="preserve">    get_json_object(TD_F044.json, '$.user_mentions') as user_mentions,</v>
      </c>
      <c r="AZ26" t="str">
        <f>CONCATENATE("    get_json_object(",AZ$3,".json, '$.",'Data Catalogue'!$B$36,"') as ",'Data Catalogue'!$B$36,",")</f>
        <v xml:space="preserve">    get_json_object(TD_F045.json, '$.user_mentions') as user_mentions,</v>
      </c>
      <c r="BA26" t="str">
        <f>CONCATENATE("    get_json_object(",BA$3,".json, '$.",'Data Catalogue'!$B$36,"') as ",'Data Catalogue'!$B$36,",")</f>
        <v xml:space="preserve">    get_json_object(TD_F046.json, '$.user_mentions') as user_mentions,</v>
      </c>
      <c r="BB26" t="str">
        <f>CONCATENATE("    get_json_object(",BB$3,".json, '$.",'Data Catalogue'!$B$36,"') as ",'Data Catalogue'!$B$36,",")</f>
        <v xml:space="preserve">    get_json_object(TD_F047.json, '$.user_mentions') as user_mentions,</v>
      </c>
      <c r="BC26" t="str">
        <f>CONCATENATE("    get_json_object(",BC$3,".json, '$.",'Data Catalogue'!$B$36,"') as ",'Data Catalogue'!$B$36,",")</f>
        <v xml:space="preserve">    get_json_object(TD_F048.json, '$.user_mentions') as user_mentions,</v>
      </c>
      <c r="BD26" t="str">
        <f>CONCATENATE("    get_json_object(",BD$3,".json, '$.",'Data Catalogue'!$B$36,"') as ",'Data Catalogue'!$B$36,",")</f>
        <v xml:space="preserve">    get_json_object(Bank_F049.json, '$.user_mentions') as user_mentions,</v>
      </c>
      <c r="BE26" t="str">
        <f>CONCATENATE("    get_json_object(",BE$3,".json, '$.",'Data Catalogue'!$B$36,"') as ",'Data Catalogue'!$B$36,",")</f>
        <v xml:space="preserve">    get_json_object(Bank_F050.json, '$.user_mentions') as user_mentions,</v>
      </c>
      <c r="BF26" t="str">
        <f>CONCATENATE("    get_json_object(",BF$3,".json, '$.",'Data Catalogue'!$B$36,"') as ",'Data Catalogue'!$B$36,",")</f>
        <v xml:space="preserve">    get_json_object(Bank_F051.json, '$.user_mentions') as user_mentions,</v>
      </c>
      <c r="BG26" t="str">
        <f>CONCATENATE("    get_json_object(",BG$3,".json, '$.",'Data Catalogue'!$B$36,"') as ",'Data Catalogue'!$B$36,",")</f>
        <v xml:space="preserve">    get_json_object(Bank_F052.json, '$.user_mentions') as user_mentions,</v>
      </c>
      <c r="BH26" t="str">
        <f>CONCATENATE("    get_json_object(",BH$3,".json, '$.",'Data Catalogue'!$B$36,"') as ",'Data Catalogue'!$B$36,",")</f>
        <v xml:space="preserve">    get_json_object(Bank_F053.json, '$.user_mentions') as user_mentions,</v>
      </c>
      <c r="BI26" t="str">
        <f>CONCATENATE("    get_json_object(",BI$3,".json, '$.",'Data Catalogue'!$B$36,"') as ",'Data Catalogue'!$B$36,",")</f>
        <v xml:space="preserve">    get_json_object(BMO_F054.json, '$.user_mentions') as user_mentions,</v>
      </c>
      <c r="BJ26" t="str">
        <f>CONCATENATE("    get_json_object(",BJ$3,".json, '$.",'Data Catalogue'!$B$36,"') as ",'Data Catalogue'!$B$36,",")</f>
        <v xml:space="preserve">    get_json_object(CIBC_F055.json, '$.user_mentions') as user_mentions,</v>
      </c>
      <c r="BK26" t="str">
        <f>CONCATENATE("    get_json_object(",BK$3,".json, '$.",'Data Catalogue'!$B$36,"') as ",'Data Catalogue'!$B$36,",")</f>
        <v xml:space="preserve">    get_json_object(PCF_F056.json, '$.user_mentions') as user_mentions,</v>
      </c>
      <c r="BL26" t="str">
        <f>CONCATENATE("    get_json_object(",BL$3,".json, '$.",'Data Catalogue'!$B$36,"') as ",'Data Catalogue'!$B$36,",")</f>
        <v xml:space="preserve">    get_json_object(RBC_F057.json, '$.user_mentions') as user_mentions,</v>
      </c>
      <c r="BM26" t="str">
        <f>CONCATENATE("    get_json_object(",BM$3,".json, '$.",'Data Catalogue'!$B$36,"') as ",'Data Catalogue'!$B$36,",")</f>
        <v xml:space="preserve">    get_json_object(RBC_F058.json, '$.user_mentions') as user_mentions,</v>
      </c>
      <c r="BN26" t="str">
        <f>CONCATENATE("    get_json_object(",BN$3,".json, '$.",'Data Catalogue'!$B$36,"') as ",'Data Catalogue'!$B$36,",")</f>
        <v xml:space="preserve">    get_json_object(Scot_F059.json, '$.user_mentions') as user_mentions,</v>
      </c>
      <c r="BO26" t="str">
        <f>CONCATENATE("    get_json_object(",BO$3,".json, '$.",'Data Catalogue'!$B$36,"') as ",'Data Catalogue'!$B$36,",")</f>
        <v xml:space="preserve">    get_json_object(Tang_F060.json, '$.user_mentions') as user_mentions,</v>
      </c>
      <c r="BP26" t="str">
        <f>CONCATENATE("    get_json_object(",BP$3,".json, '$.",'Data Catalogue'!$B$36,"') as ",'Data Catalogue'!$B$36,",")</f>
        <v xml:space="preserve">    get_json_object(TD_F061.json, '$.user_mentions') as user_mentions,</v>
      </c>
      <c r="BQ26" t="str">
        <f>CONCATENATE("    get_json_object(",BQ$3,".json, '$.",'Data Catalogue'!$B$36,"') as ",'Data Catalogue'!$B$36,",")</f>
        <v xml:space="preserve">    get_json_object(TD_F062.json, '$.user_mentions') as user_mentions,</v>
      </c>
      <c r="BR26" t="str">
        <f>CONCATENATE("    get_json_object(",BR$3,".json, '$.",'Data Catalogue'!$B$36,"') as ",'Data Catalogue'!$B$36,",")</f>
        <v xml:space="preserve">    get_json_object(TD_F063.json, '$.user_mentions') as user_mentions,</v>
      </c>
      <c r="BS26" t="str">
        <f>CONCATENATE("    get_json_object(",BS$3,".json, '$.",'Data Catalogue'!$B$36,"') as ",'Data Catalogue'!$B$36,",")</f>
        <v xml:space="preserve">    get_json_object(TD_F064.json, '$.user_mentions') as user_mentions,</v>
      </c>
      <c r="BT26" t="str">
        <f>CONCATENATE("    get_json_object(",BT$3,".json, '$.",'Data Catalogue'!$B$36,"') as ",'Data Catalogue'!$B$36,",")</f>
        <v xml:space="preserve">    get_json_object(Bank_F065.json, '$.user_mentions') as user_mentions,</v>
      </c>
      <c r="BU26" t="str">
        <f>CONCATENATE("    get_json_object(",BU$3,".json, '$.",'Data Catalogue'!$B$36,"') as ",'Data Catalogue'!$B$36,",")</f>
        <v xml:space="preserve">    get_json_object(Bank_F066.json, '$.user_mentions') as user_mentions,</v>
      </c>
      <c r="BV26" t="str">
        <f>CONCATENATE("    get_json_object(",BV$3,".json, '$.",'Data Catalogue'!$B$36,"') as ",'Data Catalogue'!$B$36,",")</f>
        <v xml:space="preserve">    get_json_object(Bank_F067.json, '$.user_mentions') as user_mentions,</v>
      </c>
      <c r="BW26" t="str">
        <f>CONCATENATE("    get_json_object(",BW$3,".json, '$.",'Data Catalogue'!$B$36,"') as ",'Data Catalogue'!$B$36,",")</f>
        <v xml:space="preserve">    get_json_object(Bank_F068.json, '$.user_mentions') as user_mentions,</v>
      </c>
      <c r="BX26" t="str">
        <f>CONCATENATE("    get_json_object(",BX$3,".json, '$.",'Data Catalogue'!$B$36,"') as ",'Data Catalogue'!$B$36,",")</f>
        <v xml:space="preserve">    get_json_object(BMO_F069.json, '$.user_mentions') as user_mentions,</v>
      </c>
      <c r="BY26" t="str">
        <f>CONCATENATE("    get_json_object(",BY$3,".json, '$.",'Data Catalogue'!$B$36,"') as ",'Data Catalogue'!$B$36,",")</f>
        <v xml:space="preserve">    get_json_object(Bank_F070.json, '$.user_mentions') as user_mentions,</v>
      </c>
      <c r="BZ26" t="str">
        <f>CONCATENATE("    get_json_object(",BZ$3,".json, '$.",'Data Catalogue'!$B$36,"') as ",'Data Catalogue'!$B$36,",")</f>
        <v xml:space="preserve">    get_json_object(CIBC_F071.json, '$.user_mentions') as user_mentions,</v>
      </c>
      <c r="CA26" t="str">
        <f>CONCATENATE("    get_json_object(",CA$3,".json, '$.",'Data Catalogue'!$B$36,"') as ",'Data Catalogue'!$B$36,",")</f>
        <v xml:space="preserve">    get_json_object(PCF_F072.json, '$.user_mentions') as user_mentions,</v>
      </c>
      <c r="CB26" t="str">
        <f>CONCATENATE("    get_json_object(",CB$3,".json, '$.",'Data Catalogue'!$B$36,"') as ",'Data Catalogue'!$B$36,",")</f>
        <v xml:space="preserve">    get_json_object(RBC_F073.json, '$.user_mentions') as user_mentions,</v>
      </c>
      <c r="CC26" t="str">
        <f>CONCATENATE("    get_json_object(",CC$3,".json, '$.",'Data Catalogue'!$B$36,"') as ",'Data Catalogue'!$B$36,",")</f>
        <v xml:space="preserve">    get_json_object(RBC_F074.json, '$.user_mentions') as user_mentions,</v>
      </c>
      <c r="CD26" t="str">
        <f>CONCATENATE("    get_json_object(",CD$3,".json, '$.",'Data Catalogue'!$B$36,"') as ",'Data Catalogue'!$B$36,",")</f>
        <v xml:space="preserve">    get_json_object(Scot_F075.json, '$.user_mentions') as user_mentions,</v>
      </c>
      <c r="CE26" t="str">
        <f>CONCATENATE("    get_json_object(",CE$3,".json, '$.",'Data Catalogue'!$B$36,"') as ",'Data Catalogue'!$B$36,",")</f>
        <v xml:space="preserve">    get_json_object(Tang_F076.json, '$.user_mentions') as user_mentions,</v>
      </c>
      <c r="CF26" t="str">
        <f>CONCATENATE("    get_json_object(",CF$3,".json, '$.",'Data Catalogue'!$B$36,"') as ",'Data Catalogue'!$B$36,",")</f>
        <v xml:space="preserve">    get_json_object(TD_F077.json, '$.user_mentions') as user_mentions,</v>
      </c>
      <c r="CG26" t="str">
        <f>CONCATENATE("    get_json_object(",CG$3,".json, '$.",'Data Catalogue'!$B$36,"') as ",'Data Catalogue'!$B$36,",")</f>
        <v xml:space="preserve">    get_json_object(TD_F078.json, '$.user_mentions') as user_mentions,</v>
      </c>
      <c r="CH26" t="str">
        <f>CONCATENATE("    get_json_object(",CH$3,".json, '$.",'Data Catalogue'!$B$36,"') as ",'Data Catalogue'!$B$36,",")</f>
        <v xml:space="preserve">    get_json_object(TD_F079.json, '$.user_mentions') as user_mentions,</v>
      </c>
      <c r="CI26" t="str">
        <f>CONCATENATE("    get_json_object(",CI$3,".json, '$.",'Data Catalogue'!$B$36,"') as ",'Data Catalogue'!$B$36,",")</f>
        <v xml:space="preserve">    get_json_object(TD_F080.json, '$.user_mentions') as user_mentions,</v>
      </c>
      <c r="CJ26" t="str">
        <f>CONCATENATE("    get_json_object(",CJ$3,".json, '$.",'Data Catalogue'!$B$36,"') as ",'Data Catalogue'!$B$36,",")</f>
        <v xml:space="preserve">    get_json_object(Bank_F081.json, '$.user_mentions') as user_mentions,</v>
      </c>
      <c r="CK26" t="str">
        <f>CONCATENATE("    get_json_object(",CK$3,".json, '$.",'Data Catalogue'!$B$36,"') as ",'Data Catalogue'!$B$36,",")</f>
        <v xml:space="preserve">    get_json_object(RBC_F082.json, '$.user_mentions') as user_mentions,</v>
      </c>
      <c r="CL26" t="str">
        <f>CONCATENATE("    get_json_object(",CL$3,".json, '$.",'Data Catalogue'!$B$36,"') as ",'Data Catalogue'!$B$36,",")</f>
        <v xml:space="preserve">    get_json_object(TD_F083.json, '$.user_mentions') as user_mentions,</v>
      </c>
      <c r="CM26" t="str">
        <f>CONCATENATE("    get_json_object(",CM$3,".json, '$.",'Data Catalogue'!$B$36,"') as ",'Data Catalogue'!$B$36,",")</f>
        <v xml:space="preserve">    get_json_object(Bank_F084.json, '$.user_mentions') as user_mentions,</v>
      </c>
      <c r="CN26" t="str">
        <f>CONCATENATE("    get_json_object(",CN$3,".json, '$.",'Data Catalogue'!$B$36,"') as ",'Data Catalogue'!$B$36,",")</f>
        <v xml:space="preserve">    get_json_object(Bank_F085.json, '$.user_mentions') as user_mentions,</v>
      </c>
      <c r="CO26" t="str">
        <f>CONCATENATE("    get_json_object(",CO$3,".json, '$.",'Data Catalogue'!$B$36,"') as ",'Data Catalogue'!$B$36,",")</f>
        <v xml:space="preserve">    get_json_object(PCF_F086.json, '$.user_mentions') as user_mentions,</v>
      </c>
      <c r="CP26" t="str">
        <f>CONCATENATE("    get_json_object(",CP$3,".json, '$.",'Data Catalogue'!$B$36,"') as ",'Data Catalogue'!$B$36,",")</f>
        <v xml:space="preserve">    get_json_object(TD_F087.json, '$.user_mentions') as user_mentions,</v>
      </c>
      <c r="CQ26" t="str">
        <f>CONCATENATE("    get_json_object(",CQ$3,".json, '$.",'Data Catalogue'!$B$36,"') as ",'Data Catalogue'!$B$36,",")</f>
        <v xml:space="preserve">    get_json_object(RBC_F088.json, '$.user_mentions') as user_mentions,</v>
      </c>
      <c r="CR26" t="str">
        <f>CONCATENATE("    get_json_object(",CR$3,".json, '$.",'Data Catalogue'!$B$36,"') as ",'Data Catalogue'!$B$36,",")</f>
        <v xml:space="preserve">    get_json_object(Tang_F089.json, '$.user_mentions') as user_mentions,</v>
      </c>
      <c r="CS26" t="str">
        <f>CONCATENATE("    get_json_object(",CS$3,".json, '$.",'Data Catalogue'!$B$36,"') as ",'Data Catalogue'!$B$36,",")</f>
        <v xml:space="preserve">    get_json_object(TD_F090.json, '$.user_mentions') as user_mentions,</v>
      </c>
      <c r="CT26" t="str">
        <f>CONCATENATE("    get_json_object(",CT$3,".json, '$.",'Data Catalogue'!$B$36,"') as ",'Data Catalogue'!$B$36,",")</f>
        <v xml:space="preserve">    get_json_object(CIBC_F091.json, '$.user_mentions') as user_mentions,</v>
      </c>
      <c r="CU26" t="str">
        <f>CONCATENATE("    get_json_object(",CU$3,".json, '$.",'Data Catalogue'!$B$36,"') as ",'Data Catalogue'!$B$36,",")</f>
        <v xml:space="preserve">    get_json_object(Scot_F092.json, '$.user_mentions') as user_mentions,</v>
      </c>
      <c r="CV26" t="str">
        <f>CONCATENATE("    get_json_object(",CV$3,".json, '$.",'Data Catalogue'!$B$36,"') as ",'Data Catalogue'!$B$36,",")</f>
        <v xml:space="preserve">    get_json_object(BMO_F093.json, '$.user_mentions') as user_mentions,</v>
      </c>
      <c r="CW26" t="str">
        <f>CONCATENATE("    get_json_object(",CW$3,".json, '$.",'Data Catalogue'!$B$36,"') as ",'Data Catalogue'!$B$36,",")</f>
        <v xml:space="preserve">    get_json_object(TD_F094.json, '$.user_mentions') as user_mentions,</v>
      </c>
      <c r="CX26" t="str">
        <f>CONCATENATE("    get_json_object(",CX$3,".json, '$.",'Data Catalogue'!$B$36,"') as ",'Data Catalogue'!$B$36,",")</f>
        <v xml:space="preserve">    get_json_object(Bank_F095.json, '$.user_mentions') as user_mentions,</v>
      </c>
      <c r="CY26" t="str">
        <f>CONCATENATE("    get_json_object(",CY$3,".json, '$.",'Data Catalogue'!$B$36,"') as ",'Data Catalogue'!$B$36,",")</f>
        <v xml:space="preserve">    get_json_object(Bank_F096.json, '$.user_mentions') as user_mentions,</v>
      </c>
      <c r="CZ26" t="str">
        <f>CONCATENATE("    get_json_object(",CZ$3,".json, '$.",'Data Catalogue'!$B$36,"') as ",'Data Catalogue'!$B$36,",")</f>
        <v xml:space="preserve">    get_json_object(Bank_F097.json, '$.user_mentions') as user_mentions,</v>
      </c>
      <c r="DA26" t="str">
        <f>CONCATENATE("    get_json_object(",DA$3,".json, '$.",'Data Catalogue'!$B$36,"') as ",'Data Catalogue'!$B$36,",")</f>
        <v xml:space="preserve">    get_json_object(RBC_F098.json, '$.user_mentions') as user_mentions,</v>
      </c>
      <c r="DB26" t="str">
        <f>CONCATENATE("    get_json_object(",DB$3,".json, '$.",'Data Catalogue'!$B$36,"') as ",'Data Catalogue'!$B$36,",")</f>
        <v xml:space="preserve">    get_json_object(TD_F099.json, '$.user_mentions') as user_mentions,</v>
      </c>
      <c r="DC26" t="str">
        <f>CONCATENATE("    get_json_object(",DC$3,".json, '$.",'Data Catalogue'!$B$36,"') as ",'Data Catalogue'!$B$36,",")</f>
        <v xml:space="preserve">    get_json_object(Bank_F100.json, '$.user_mentions') as user_mentions,</v>
      </c>
      <c r="DD26" t="str">
        <f>CONCATENATE("    get_json_object(",DD$3,".json, '$.",'Data Catalogue'!$B$36,"') as ",'Data Catalogue'!$B$36,",")</f>
        <v xml:space="preserve">    get_json_object(Bank_F101.json, '$.user_mentions') as user_mentions,</v>
      </c>
      <c r="DE26" t="str">
        <f>CONCATENATE("    get_json_object(",DE$3,".json, '$.",'Data Catalogue'!$B$36,"') as ",'Data Catalogue'!$B$36,",")</f>
        <v xml:space="preserve">    get_json_object(PCF_F102.json, '$.user_mentions') as user_mentions,</v>
      </c>
      <c r="DF26" t="str">
        <f>CONCATENATE("    get_json_object(",DF$3,".json, '$.",'Data Catalogue'!$B$36,"') as ",'Data Catalogue'!$B$36,",")</f>
        <v xml:space="preserve">    get_json_object(TD_F103.json, '$.user_mentions') as user_mentions,</v>
      </c>
      <c r="DG26" t="str">
        <f>CONCATENATE("    get_json_object(",DG$3,".json, '$.",'Data Catalogue'!$B$36,"') as ",'Data Catalogue'!$B$36,",")</f>
        <v xml:space="preserve">    get_json_object(RBC_F104.json, '$.user_mentions') as user_mentions,</v>
      </c>
      <c r="DH26" t="str">
        <f>CONCATENATE("    get_json_object(",DH$3,".json, '$.",'Data Catalogue'!$B$36,"') as ",'Data Catalogue'!$B$36,",")</f>
        <v xml:space="preserve">    get_json_object(Tang_F105.json, '$.user_mentions') as user_mentions,</v>
      </c>
      <c r="DI26" t="str">
        <f>CONCATENATE("    get_json_object(",DI$3,".json, '$.",'Data Catalogue'!$B$36,"') as ",'Data Catalogue'!$B$36,",")</f>
        <v xml:space="preserve">    get_json_object(TD_F106.json, '$.user_mentions') as user_mentions,</v>
      </c>
      <c r="DJ26" t="str">
        <f>CONCATENATE("    get_json_object(",DJ$3,".json, '$.",'Data Catalogue'!$B$36,"') as ",'Data Catalogue'!$B$36,",")</f>
        <v xml:space="preserve">    get_json_object(CIBC_F107.json, '$.user_mentions') as user_mentions,</v>
      </c>
      <c r="DK26" t="str">
        <f>CONCATENATE("    get_json_object(",DK$3,".json, '$.",'Data Catalogue'!$B$36,"') as ",'Data Catalogue'!$B$36,",")</f>
        <v xml:space="preserve">    get_json_object(Scot_F108.json, '$.user_mentions') as user_mentions,</v>
      </c>
      <c r="DL26" t="str">
        <f>CONCATENATE("    get_json_object(",DL$3,".json, '$.",'Data Catalogue'!$B$36,"') as ",'Data Catalogue'!$B$36,",")</f>
        <v xml:space="preserve">    get_json_object(BMO_F109.json, '$.user_mentions') as user_mentions,</v>
      </c>
      <c r="DM26" t="str">
        <f>CONCATENATE("    get_json_object(",DM$3,".json, '$.",'Data Catalogue'!$B$36,"') as ",'Data Catalogue'!$B$36,",")</f>
        <v xml:space="preserve">    get_json_object(TD_F110.json, '$.user_mentions') as user_mentions,</v>
      </c>
      <c r="DN26" t="str">
        <f>CONCATENATE("    get_json_object(",DN$3,".json, '$.",'Data Catalogue'!$B$36,"') as ",'Data Catalogue'!$B$36,",")</f>
        <v xml:space="preserve">    get_json_object(Bank_F111.json, '$.user_mentions') as user_mentions,</v>
      </c>
      <c r="DO26" t="str">
        <f>CONCATENATE("    get_json_object(",DO$3,".json, '$.",'Data Catalogue'!$B$36,"') as ",'Data Catalogue'!$B$36,",")</f>
        <v xml:space="preserve">    get_json_object(Bank_F112.json, '$.user_mentions') as user_mentions,</v>
      </c>
      <c r="DP26" t="str">
        <f>CONCATENATE("    get_json_object(",DP$3,".json, '$.",'Data Catalogue'!$B$36,"') as ",'Data Catalogue'!$B$36,",")</f>
        <v xml:space="preserve">    get_json_object(Bank_F113.json, '$.user_mentions') as user_mentions,</v>
      </c>
      <c r="DQ26" t="str">
        <f>CONCATENATE("    get_json_object(",DQ$3,".json, '$.",'Data Catalogue'!$B$36,"') as ",'Data Catalogue'!$B$36,",")</f>
        <v xml:space="preserve">    get_json_object(RBC_F114.json, '$.user_mentions') as user_mentions,</v>
      </c>
      <c r="DR26" t="str">
        <f>CONCATENATE("    get_json_object(",DR$3,".json, '$.",'Data Catalogue'!$B$36,"') as ",'Data Catalogue'!$B$36,",")</f>
        <v xml:space="preserve">    get_json_object(TD_F115.json, '$.user_mentions') as user_mentions,</v>
      </c>
      <c r="DS26" t="str">
        <f>CONCATENATE("    get_json_object(",DS$3,".json, '$.",'Data Catalogue'!$B$36,"') as ",'Data Catalogue'!$B$36,",")</f>
        <v xml:space="preserve">    get_json_object(Bank_F116.json, '$.user_mentions') as user_mentions,</v>
      </c>
      <c r="DT26" t="str">
        <f>CONCATENATE("    get_json_object(",DT$3,".json, '$.",'Data Catalogue'!$B$36,"') as ",'Data Catalogue'!$B$36,",")</f>
        <v xml:space="preserve">    get_json_object(Bank_F117.json, '$.user_mentions') as user_mentions,</v>
      </c>
      <c r="DU26" t="str">
        <f>CONCATENATE("    get_json_object(",DU$3,".json, '$.",'Data Catalogue'!$B$36,"') as ",'Data Catalogue'!$B$36,",")</f>
        <v xml:space="preserve">    get_json_object(PCF_F118.json, '$.user_mentions') as user_mentions,</v>
      </c>
      <c r="DV26" t="str">
        <f>CONCATENATE("    get_json_object(",DV$3,".json, '$.",'Data Catalogue'!$B$36,"') as ",'Data Catalogue'!$B$36,",")</f>
        <v xml:space="preserve">    get_json_object(TD_F119.json, '$.user_mentions') as user_mentions,</v>
      </c>
      <c r="DW26" t="str">
        <f>CONCATENATE("    get_json_object(",DW$3,".json, '$.",'Data Catalogue'!$B$36,"') as ",'Data Catalogue'!$B$36,",")</f>
        <v xml:space="preserve">    get_json_object(RBC_F120.json, '$.user_mentions') as user_mentions,</v>
      </c>
      <c r="DX26" t="str">
        <f>CONCATENATE("    get_json_object(",DX$3,".json, '$.",'Data Catalogue'!$B$36,"') as ",'Data Catalogue'!$B$36,",")</f>
        <v xml:space="preserve">    get_json_object(Tang_F121.json, '$.user_mentions') as user_mentions,</v>
      </c>
      <c r="DY26" t="str">
        <f>CONCATENATE("    get_json_object(",DY$3,".json, '$.",'Data Catalogue'!$B$36,"') as ",'Data Catalogue'!$B$36,",")</f>
        <v xml:space="preserve">    get_json_object(TD_F122.json, '$.user_mentions') as user_mentions,</v>
      </c>
      <c r="DZ26" t="str">
        <f>CONCATENATE("    get_json_object(",DZ$3,".json, '$.",'Data Catalogue'!$B$36,"') as ",'Data Catalogue'!$B$36,",")</f>
        <v xml:space="preserve">    get_json_object(CIBC_F123.json, '$.user_mentions') as user_mentions,</v>
      </c>
      <c r="EA26" t="str">
        <f>CONCATENATE("    get_json_object(",EA$3,".json, '$.",'Data Catalogue'!$B$36,"') as ",'Data Catalogue'!$B$36,",")</f>
        <v xml:space="preserve">    get_json_object(Scot_F124.json, '$.user_mentions') as user_mentions,</v>
      </c>
      <c r="EB26" t="str">
        <f>CONCATENATE("    get_json_object(",EB$3,".json, '$.",'Data Catalogue'!$B$36,"') as ",'Data Catalogue'!$B$36,",")</f>
        <v xml:space="preserve">    get_json_object(BMO_F125.json, '$.user_mentions') as user_mentions,</v>
      </c>
      <c r="EC26" t="str">
        <f>CONCATENATE("    get_json_object(",EC$3,".json, '$.",'Data Catalogue'!$B$36,"') as ",'Data Catalogue'!$B$36,",")</f>
        <v xml:space="preserve">    get_json_object(TD_F126.json, '$.user_mentions') as user_mentions,</v>
      </c>
      <c r="ED26" t="str">
        <f>CONCATENATE("    get_json_object(",ED$3,".json, '$.",'Data Catalogue'!$B$36,"') as ",'Data Catalogue'!$B$36,",")</f>
        <v xml:space="preserve">    get_json_object(Bank_F127.json, '$.user_mentions') as user_mentions,</v>
      </c>
      <c r="EE26" t="str">
        <f>CONCATENATE("    get_json_object(",EE$3,".json, '$.",'Data Catalogue'!$B$36,"') as ",'Data Catalogue'!$B$36,",")</f>
        <v xml:space="preserve">    get_json_object(Bank_F128.json, '$.user_mentions') as user_mentions,</v>
      </c>
      <c r="EF26" t="e">
        <f>CONCATENATE("    get_json_object(",EF$3,".json, '$.",'Data Catalogue'!$B$36,"') as ",'Data Catalogue'!$B$36,",")</f>
        <v>#N/A</v>
      </c>
    </row>
    <row r="27" spans="1:136" x14ac:dyDescent="0.2">
      <c r="A27" t="str">
        <f>'Files Inventory'!B28</f>
        <v>rbc_canada-2-14-16.txt</v>
      </c>
      <c r="B27" t="str">
        <f>VLOOKUP(A27,'Files Inventory'!B:D,3,FALSE)</f>
        <v>RBC_F026</v>
      </c>
      <c r="C27" t="str">
        <f>VLOOKUP(A27,'Files Inventory'!B:E,4,FALSE)</f>
        <v>RBC</v>
      </c>
      <c r="D27" t="str">
        <f t="shared" si="60"/>
        <v>RBC_F026_table</v>
      </c>
      <c r="E27" t="str">
        <f t="shared" si="61"/>
        <v>RBC_F026_wc</v>
      </c>
      <c r="F27" t="str">
        <f t="shared" si="2"/>
        <v>RBC</v>
      </c>
      <c r="H27" t="str">
        <f>CONCATENATE("    get_json_object(",H$3,".json, '$.",'Data Catalogue'!$B$37,"') as screen_name,")</f>
        <v xml:space="preserve">    get_json_object(Bank_F001.json, '$.user.screen_name') as screen_name,</v>
      </c>
      <c r="I27" t="str">
        <f>CONCATENATE("    get_json_object(",I$3,".json, '$.",'Data Catalogue'!$B$37,"') as screen_name,")</f>
        <v xml:space="preserve">    get_json_object(Bank_F002.json, '$.user.screen_name') as screen_name,</v>
      </c>
      <c r="J27" t="str">
        <f>CONCATENATE("    get_json_object(",J$3,".json, '$.",'Data Catalogue'!$B$37,"') as screen_name,")</f>
        <v xml:space="preserve">    get_json_object(Bank_F003.json, '$.user.screen_name') as screen_name,</v>
      </c>
      <c r="K27" t="str">
        <f>CONCATENATE("    get_json_object(",K$3,".json, '$.",'Data Catalogue'!$B$37,"') as screen_name,")</f>
        <v xml:space="preserve">    get_json_object(Bank_F004.json, '$.user.screen_name') as screen_name,</v>
      </c>
      <c r="L27" t="str">
        <f>CONCATENATE("    get_json_object(",L$3,".json, '$.",'Data Catalogue'!$B$37,"') as screen_name,")</f>
        <v xml:space="preserve">    get_json_object(Bank_F005.json, '$.user.screen_name') as screen_name,</v>
      </c>
      <c r="M27" t="str">
        <f>CONCATENATE("    get_json_object(",M$3,".json, '$.",'Data Catalogue'!$B$37,"') as screen_name,")</f>
        <v xml:space="preserve">    get_json_object(Bank_F006.json, '$.user.screen_name') as screen_name,</v>
      </c>
      <c r="N27" t="str">
        <f>CONCATENATE("    get_json_object(",N$3,".json, '$.",'Data Catalogue'!$B$37,"') as screen_name,")</f>
        <v xml:space="preserve">    get_json_object(Bank_F007.json, '$.user.screen_name') as screen_name,</v>
      </c>
      <c r="O27" t="str">
        <f>CONCATENATE("    get_json_object(",O$3,".json, '$.",'Data Catalogue'!$B$37,"') as screen_name,")</f>
        <v xml:space="preserve">    get_json_object(Bank_F008.json, '$.user.screen_name') as screen_name,</v>
      </c>
      <c r="P27" t="str">
        <f>CONCATENATE("    get_json_object(",P$3,".json, '$.",'Data Catalogue'!$B$37,"') as screen_name,")</f>
        <v xml:space="preserve">    get_json_object(Bank_F009.json, '$.user.screen_name') as screen_name,</v>
      </c>
      <c r="Q27" t="str">
        <f>CONCATENATE("    get_json_object(",Q$3,".json, '$.",'Data Catalogue'!$B$37,"') as screen_name,")</f>
        <v xml:space="preserve">    get_json_object(Bank_F010.json, '$.user.screen_name') as screen_name,</v>
      </c>
      <c r="R27" t="str">
        <f>CONCATENATE("    get_json_object(",R$3,".json, '$.",'Data Catalogue'!$B$37,"') as screen_name,")</f>
        <v xml:space="preserve">    get_json_object(Bank_F011.json, '$.user.screen_name') as screen_name,</v>
      </c>
      <c r="S27" t="str">
        <f>CONCATENATE("    get_json_object(",S$3,".json, '$.",'Data Catalogue'!$B$37,"') as screen_name,")</f>
        <v xml:space="preserve">    get_json_object(Bank_F012.json, '$.user.screen_name') as screen_name,</v>
      </c>
      <c r="T27" t="str">
        <f>CONCATENATE("    get_json_object(",T$3,".json, '$.",'Data Catalogue'!$B$37,"') as screen_name,")</f>
        <v xml:space="preserve">    get_json_object(Bank_F013.json, '$.user.screen_name') as screen_name,</v>
      </c>
      <c r="U27" t="str">
        <f>CONCATENATE("    get_json_object(",U$3,".json, '$.",'Data Catalogue'!$B$37,"') as screen_name,")</f>
        <v xml:space="preserve">    get_json_object(Bank_F014.json, '$.user.screen_name') as screen_name,</v>
      </c>
      <c r="V27" t="str">
        <f>CONCATENATE("    get_json_object(",V$3,".json, '$.",'Data Catalogue'!$B$37,"') as screen_name,")</f>
        <v xml:space="preserve">    get_json_object(Bank_F015.json, '$.user.screen_name') as screen_name,</v>
      </c>
      <c r="W27" t="str">
        <f>CONCATENATE("    get_json_object(",W$3,".json, '$.",'Data Catalogue'!$B$37,"') as screen_name,")</f>
        <v xml:space="preserve">    get_json_object(BMO_F016.json, '$.user.screen_name') as screen_name,</v>
      </c>
      <c r="X27" t="str">
        <f>CONCATENATE("    get_json_object(",X$3,".json, '$.",'Data Catalogue'!$B$37,"') as screen_name,")</f>
        <v xml:space="preserve">    get_json_object(BMO_F017.json, '$.user.screen_name') as screen_name,</v>
      </c>
      <c r="Y27" t="str">
        <f>CONCATENATE("    get_json_object(",Y$3,".json, '$.",'Data Catalogue'!$B$37,"') as screen_name,")</f>
        <v xml:space="preserve">    get_json_object(BMO_F018.json, '$.user.screen_name') as screen_name,</v>
      </c>
      <c r="Z27" t="str">
        <f>CONCATENATE("    get_json_object(",Z$3,".json, '$.",'Data Catalogue'!$B$37,"') as screen_name,")</f>
        <v xml:space="preserve">    get_json_object(CIBC_F019.json, '$.user.screen_name') as screen_name,</v>
      </c>
      <c r="AA27" t="str">
        <f>CONCATENATE("    get_json_object(",AA$3,".json, '$.",'Data Catalogue'!$B$37,"') as screen_name,")</f>
        <v xml:space="preserve">    get_json_object(CIBC_F020.json, '$.user.screen_name') as screen_name,</v>
      </c>
      <c r="AB27" t="str">
        <f>CONCATENATE("    get_json_object(",AB$3,".json, '$.",'Data Catalogue'!$B$37,"') as screen_name,")</f>
        <v xml:space="preserve">    get_json_object(CIBC_F021.json, '$.user.screen_name') as screen_name,</v>
      </c>
      <c r="AC27" t="str">
        <f>CONCATENATE("    get_json_object(",AC$3,".json, '$.",'Data Catalogue'!$B$37,"') as screen_name,")</f>
        <v xml:space="preserve">    get_json_object(PCF_F022.json, '$.user.screen_name') as screen_name,</v>
      </c>
      <c r="AD27" t="str">
        <f>CONCATENATE("    get_json_object(",AD$3,".json, '$.",'Data Catalogue'!$B$37,"') as screen_name,")</f>
        <v xml:space="preserve">    get_json_object(PCF_F023.json, '$.user.screen_name') as screen_name,</v>
      </c>
      <c r="AE27" t="str">
        <f>CONCATENATE("    get_json_object(",AE$3,".json, '$.",'Data Catalogue'!$B$37,"') as screen_name,")</f>
        <v xml:space="preserve">    get_json_object(PCF_F024.json, '$.user.screen_name') as screen_name,</v>
      </c>
      <c r="AF27" t="str">
        <f>CONCATENATE("    get_json_object(",AF$3,".json, '$.",'Data Catalogue'!$B$37,"') as screen_name,")</f>
        <v xml:space="preserve">    get_json_object(RBC_F025.json, '$.user.screen_name') as screen_name,</v>
      </c>
      <c r="AG27" t="str">
        <f>CONCATENATE("    get_json_object(",AG$3,".json, '$.",'Data Catalogue'!$B$37,"') as screen_name,")</f>
        <v xml:space="preserve">    get_json_object(RBC_F026.json, '$.user.screen_name') as screen_name,</v>
      </c>
      <c r="AH27" t="str">
        <f>CONCATENATE("    get_json_object(",AH$3,".json, '$.",'Data Catalogue'!$B$37,"') as screen_name,")</f>
        <v xml:space="preserve">    get_json_object(RBC_F027.json, '$.user.screen_name') as screen_name,</v>
      </c>
      <c r="AI27" t="str">
        <f>CONCATENATE("    get_json_object(",AI$3,".json, '$.",'Data Catalogue'!$B$37,"') as screen_name,")</f>
        <v xml:space="preserve">    get_json_object(RBC_F028.json, '$.user.screen_name') as screen_name,</v>
      </c>
      <c r="AJ27" t="str">
        <f>CONCATENATE("    get_json_object(",AJ$3,".json, '$.",'Data Catalogue'!$B$37,"') as screen_name,")</f>
        <v xml:space="preserve">    get_json_object(RBC_F029.json, '$.user.screen_name') as screen_name,</v>
      </c>
      <c r="AK27" t="str">
        <f>CONCATENATE("    get_json_object(",AK$3,".json, '$.",'Data Catalogue'!$B$37,"') as screen_name,")</f>
        <v xml:space="preserve">    get_json_object(RBC_F030.json, '$.user.screen_name') as screen_name,</v>
      </c>
      <c r="AL27" t="str">
        <f>CONCATENATE("    get_json_object(",AL$3,".json, '$.",'Data Catalogue'!$B$37,"') as screen_name,")</f>
        <v xml:space="preserve">    get_json_object(Scot_F031.json, '$.user.screen_name') as screen_name,</v>
      </c>
      <c r="AM27" t="str">
        <f>CONCATENATE("    get_json_object(",AM$3,".json, '$.",'Data Catalogue'!$B$37,"') as screen_name,")</f>
        <v xml:space="preserve">    get_json_object(Scot_F032.json, '$.user.screen_name') as screen_name,</v>
      </c>
      <c r="AN27" t="str">
        <f>CONCATENATE("    get_json_object(",AN$3,".json, '$.",'Data Catalogue'!$B$37,"') as screen_name,")</f>
        <v xml:space="preserve">    get_json_object(Scot_F033.json, '$.user.screen_name') as screen_name,</v>
      </c>
      <c r="AO27" t="str">
        <f>CONCATENATE("    get_json_object(",AO$3,".json, '$.",'Data Catalogue'!$B$37,"') as screen_name,")</f>
        <v xml:space="preserve">    get_json_object(Tang_F034.json, '$.user.screen_name') as screen_name,</v>
      </c>
      <c r="AP27" t="str">
        <f>CONCATENATE("    get_json_object(",AP$3,".json, '$.",'Data Catalogue'!$B$37,"') as screen_name,")</f>
        <v xml:space="preserve">    get_json_object(Tang_F035.json, '$.user.screen_name') as screen_name,</v>
      </c>
      <c r="AQ27" t="str">
        <f>CONCATENATE("    get_json_object(",AQ$3,".json, '$.",'Data Catalogue'!$B$37,"') as screen_name,")</f>
        <v xml:space="preserve">    get_json_object(Tang_F036.json, '$.user.screen_name') as screen_name,</v>
      </c>
      <c r="AR27" t="str">
        <f>CONCATENATE("    get_json_object(",AR$3,".json, '$.",'Data Catalogue'!$B$37,"') as screen_name,")</f>
        <v xml:space="preserve">    get_json_object(TD_F037.json, '$.user.screen_name') as screen_name,</v>
      </c>
      <c r="AS27" t="str">
        <f>CONCATENATE("    get_json_object(",AS$3,".json, '$.",'Data Catalogue'!$B$37,"') as screen_name,")</f>
        <v xml:space="preserve">    get_json_object(TD_F038.json, '$.user.screen_name') as screen_name,</v>
      </c>
      <c r="AT27" t="str">
        <f>CONCATENATE("    get_json_object(",AT$3,".json, '$.",'Data Catalogue'!$B$37,"') as screen_name,")</f>
        <v xml:space="preserve">    get_json_object(TD_F039.json, '$.user.screen_name') as screen_name,</v>
      </c>
      <c r="AU27" t="str">
        <f>CONCATENATE("    get_json_object(",AU$3,".json, '$.",'Data Catalogue'!$B$37,"') as screen_name,")</f>
        <v xml:space="preserve">    get_json_object(TD_F040.json, '$.user.screen_name') as screen_name,</v>
      </c>
      <c r="AV27" t="str">
        <f>CONCATENATE("    get_json_object(",AV$3,".json, '$.",'Data Catalogue'!$B$37,"') as screen_name,")</f>
        <v xml:space="preserve">    get_json_object(TD_F041.json, '$.user.screen_name') as screen_name,</v>
      </c>
      <c r="AW27" t="str">
        <f>CONCATENATE("    get_json_object(",AW$3,".json, '$.",'Data Catalogue'!$B$37,"') as screen_name,")</f>
        <v xml:space="preserve">    get_json_object(TD_F042.json, '$.user.screen_name') as screen_name,</v>
      </c>
      <c r="AX27" t="str">
        <f>CONCATENATE("    get_json_object(",AX$3,".json, '$.",'Data Catalogue'!$B$37,"') as screen_name,")</f>
        <v xml:space="preserve">    get_json_object(TD_F043.json, '$.user.screen_name') as screen_name,</v>
      </c>
      <c r="AY27" t="str">
        <f>CONCATENATE("    get_json_object(",AY$3,".json, '$.",'Data Catalogue'!$B$37,"') as screen_name,")</f>
        <v xml:space="preserve">    get_json_object(TD_F044.json, '$.user.screen_name') as screen_name,</v>
      </c>
      <c r="AZ27" t="str">
        <f>CONCATENATE("    get_json_object(",AZ$3,".json, '$.",'Data Catalogue'!$B$37,"') as screen_name,")</f>
        <v xml:space="preserve">    get_json_object(TD_F045.json, '$.user.screen_name') as screen_name,</v>
      </c>
      <c r="BA27" t="str">
        <f>CONCATENATE("    get_json_object(",BA$3,".json, '$.",'Data Catalogue'!$B$37,"') as screen_name,")</f>
        <v xml:space="preserve">    get_json_object(TD_F046.json, '$.user.screen_name') as screen_name,</v>
      </c>
      <c r="BB27" t="str">
        <f>CONCATENATE("    get_json_object(",BB$3,".json, '$.",'Data Catalogue'!$B$37,"') as screen_name,")</f>
        <v xml:space="preserve">    get_json_object(TD_F047.json, '$.user.screen_name') as screen_name,</v>
      </c>
      <c r="BC27" t="str">
        <f>CONCATENATE("    get_json_object(",BC$3,".json, '$.",'Data Catalogue'!$B$37,"') as screen_name,")</f>
        <v xml:space="preserve">    get_json_object(TD_F048.json, '$.user.screen_name') as screen_name,</v>
      </c>
      <c r="BD27" t="str">
        <f>CONCATENATE("    get_json_object(",BD$3,".json, '$.",'Data Catalogue'!$B$37,"') as screen_name,")</f>
        <v xml:space="preserve">    get_json_object(Bank_F049.json, '$.user.screen_name') as screen_name,</v>
      </c>
      <c r="BE27" t="str">
        <f>CONCATENATE("    get_json_object(",BE$3,".json, '$.",'Data Catalogue'!$B$37,"') as screen_name,")</f>
        <v xml:space="preserve">    get_json_object(Bank_F050.json, '$.user.screen_name') as screen_name,</v>
      </c>
      <c r="BF27" t="str">
        <f>CONCATENATE("    get_json_object(",BF$3,".json, '$.",'Data Catalogue'!$B$37,"') as screen_name,")</f>
        <v xml:space="preserve">    get_json_object(Bank_F051.json, '$.user.screen_name') as screen_name,</v>
      </c>
      <c r="BG27" t="str">
        <f>CONCATENATE("    get_json_object(",BG$3,".json, '$.",'Data Catalogue'!$B$37,"') as screen_name,")</f>
        <v xml:space="preserve">    get_json_object(Bank_F052.json, '$.user.screen_name') as screen_name,</v>
      </c>
      <c r="BH27" t="str">
        <f>CONCATENATE("    get_json_object(",BH$3,".json, '$.",'Data Catalogue'!$B$37,"') as screen_name,")</f>
        <v xml:space="preserve">    get_json_object(Bank_F053.json, '$.user.screen_name') as screen_name,</v>
      </c>
      <c r="BI27" t="str">
        <f>CONCATENATE("    get_json_object(",BI$3,".json, '$.",'Data Catalogue'!$B$37,"') as screen_name,")</f>
        <v xml:space="preserve">    get_json_object(BMO_F054.json, '$.user.screen_name') as screen_name,</v>
      </c>
      <c r="BJ27" t="str">
        <f>CONCATENATE("    get_json_object(",BJ$3,".json, '$.",'Data Catalogue'!$B$37,"') as screen_name,")</f>
        <v xml:space="preserve">    get_json_object(CIBC_F055.json, '$.user.screen_name') as screen_name,</v>
      </c>
      <c r="BK27" t="str">
        <f>CONCATENATE("    get_json_object(",BK$3,".json, '$.",'Data Catalogue'!$B$37,"') as screen_name,")</f>
        <v xml:space="preserve">    get_json_object(PCF_F056.json, '$.user.screen_name') as screen_name,</v>
      </c>
      <c r="BL27" t="str">
        <f>CONCATENATE("    get_json_object(",BL$3,".json, '$.",'Data Catalogue'!$B$37,"') as screen_name,")</f>
        <v xml:space="preserve">    get_json_object(RBC_F057.json, '$.user.screen_name') as screen_name,</v>
      </c>
      <c r="BM27" t="str">
        <f>CONCATENATE("    get_json_object(",BM$3,".json, '$.",'Data Catalogue'!$B$37,"') as screen_name,")</f>
        <v xml:space="preserve">    get_json_object(RBC_F058.json, '$.user.screen_name') as screen_name,</v>
      </c>
      <c r="BN27" t="str">
        <f>CONCATENATE("    get_json_object(",BN$3,".json, '$.",'Data Catalogue'!$B$37,"') as screen_name,")</f>
        <v xml:space="preserve">    get_json_object(Scot_F059.json, '$.user.screen_name') as screen_name,</v>
      </c>
      <c r="BO27" t="str">
        <f>CONCATENATE("    get_json_object(",BO$3,".json, '$.",'Data Catalogue'!$B$37,"') as screen_name,")</f>
        <v xml:space="preserve">    get_json_object(Tang_F060.json, '$.user.screen_name') as screen_name,</v>
      </c>
      <c r="BP27" t="str">
        <f>CONCATENATE("    get_json_object(",BP$3,".json, '$.",'Data Catalogue'!$B$37,"') as screen_name,")</f>
        <v xml:space="preserve">    get_json_object(TD_F061.json, '$.user.screen_name') as screen_name,</v>
      </c>
      <c r="BQ27" t="str">
        <f>CONCATENATE("    get_json_object(",BQ$3,".json, '$.",'Data Catalogue'!$B$37,"') as screen_name,")</f>
        <v xml:space="preserve">    get_json_object(TD_F062.json, '$.user.screen_name') as screen_name,</v>
      </c>
      <c r="BR27" t="str">
        <f>CONCATENATE("    get_json_object(",BR$3,".json, '$.",'Data Catalogue'!$B$37,"') as screen_name,")</f>
        <v xml:space="preserve">    get_json_object(TD_F063.json, '$.user.screen_name') as screen_name,</v>
      </c>
      <c r="BS27" t="str">
        <f>CONCATENATE("    get_json_object(",BS$3,".json, '$.",'Data Catalogue'!$B$37,"') as screen_name,")</f>
        <v xml:space="preserve">    get_json_object(TD_F064.json, '$.user.screen_name') as screen_name,</v>
      </c>
      <c r="BT27" t="str">
        <f>CONCATENATE("    get_json_object(",BT$3,".json, '$.",'Data Catalogue'!$B$37,"') as screen_name,")</f>
        <v xml:space="preserve">    get_json_object(Bank_F065.json, '$.user.screen_name') as screen_name,</v>
      </c>
      <c r="BU27" t="str">
        <f>CONCATENATE("    get_json_object(",BU$3,".json, '$.",'Data Catalogue'!$B$37,"') as screen_name,")</f>
        <v xml:space="preserve">    get_json_object(Bank_F066.json, '$.user.screen_name') as screen_name,</v>
      </c>
      <c r="BV27" t="str">
        <f>CONCATENATE("    get_json_object(",BV$3,".json, '$.",'Data Catalogue'!$B$37,"') as screen_name,")</f>
        <v xml:space="preserve">    get_json_object(Bank_F067.json, '$.user.screen_name') as screen_name,</v>
      </c>
      <c r="BW27" t="str">
        <f>CONCATENATE("    get_json_object(",BW$3,".json, '$.",'Data Catalogue'!$B$37,"') as screen_name,")</f>
        <v xml:space="preserve">    get_json_object(Bank_F068.json, '$.user.screen_name') as screen_name,</v>
      </c>
      <c r="BX27" t="str">
        <f>CONCATENATE("    get_json_object(",BX$3,".json, '$.",'Data Catalogue'!$B$37,"') as screen_name,")</f>
        <v xml:space="preserve">    get_json_object(BMO_F069.json, '$.user.screen_name') as screen_name,</v>
      </c>
      <c r="BY27" t="str">
        <f>CONCATENATE("    get_json_object(",BY$3,".json, '$.",'Data Catalogue'!$B$37,"') as screen_name,")</f>
        <v xml:space="preserve">    get_json_object(Bank_F070.json, '$.user.screen_name') as screen_name,</v>
      </c>
      <c r="BZ27" t="str">
        <f>CONCATENATE("    get_json_object(",BZ$3,".json, '$.",'Data Catalogue'!$B$37,"') as screen_name,")</f>
        <v xml:space="preserve">    get_json_object(CIBC_F071.json, '$.user.screen_name') as screen_name,</v>
      </c>
      <c r="CA27" t="str">
        <f>CONCATENATE("    get_json_object(",CA$3,".json, '$.",'Data Catalogue'!$B$37,"') as screen_name,")</f>
        <v xml:space="preserve">    get_json_object(PCF_F072.json, '$.user.screen_name') as screen_name,</v>
      </c>
      <c r="CB27" t="str">
        <f>CONCATENATE("    get_json_object(",CB$3,".json, '$.",'Data Catalogue'!$B$37,"') as screen_name,")</f>
        <v xml:space="preserve">    get_json_object(RBC_F073.json, '$.user.screen_name') as screen_name,</v>
      </c>
      <c r="CC27" t="str">
        <f>CONCATENATE("    get_json_object(",CC$3,".json, '$.",'Data Catalogue'!$B$37,"') as screen_name,")</f>
        <v xml:space="preserve">    get_json_object(RBC_F074.json, '$.user.screen_name') as screen_name,</v>
      </c>
      <c r="CD27" t="str">
        <f>CONCATENATE("    get_json_object(",CD$3,".json, '$.",'Data Catalogue'!$B$37,"') as screen_name,")</f>
        <v xml:space="preserve">    get_json_object(Scot_F075.json, '$.user.screen_name') as screen_name,</v>
      </c>
      <c r="CE27" t="str">
        <f>CONCATENATE("    get_json_object(",CE$3,".json, '$.",'Data Catalogue'!$B$37,"') as screen_name,")</f>
        <v xml:space="preserve">    get_json_object(Tang_F076.json, '$.user.screen_name') as screen_name,</v>
      </c>
      <c r="CF27" t="str">
        <f>CONCATENATE("    get_json_object(",CF$3,".json, '$.",'Data Catalogue'!$B$37,"') as screen_name,")</f>
        <v xml:space="preserve">    get_json_object(TD_F077.json, '$.user.screen_name') as screen_name,</v>
      </c>
      <c r="CG27" t="str">
        <f>CONCATENATE("    get_json_object(",CG$3,".json, '$.",'Data Catalogue'!$B$37,"') as screen_name,")</f>
        <v xml:space="preserve">    get_json_object(TD_F078.json, '$.user.screen_name') as screen_name,</v>
      </c>
      <c r="CH27" t="str">
        <f>CONCATENATE("    get_json_object(",CH$3,".json, '$.",'Data Catalogue'!$B$37,"') as screen_name,")</f>
        <v xml:space="preserve">    get_json_object(TD_F079.json, '$.user.screen_name') as screen_name,</v>
      </c>
      <c r="CI27" t="str">
        <f>CONCATENATE("    get_json_object(",CI$3,".json, '$.",'Data Catalogue'!$B$37,"') as screen_name,")</f>
        <v xml:space="preserve">    get_json_object(TD_F080.json, '$.user.screen_name') as screen_name,</v>
      </c>
      <c r="CJ27" t="str">
        <f>CONCATENATE("    get_json_object(",CJ$3,".json, '$.",'Data Catalogue'!$B$37,"') as screen_name,")</f>
        <v xml:space="preserve">    get_json_object(Bank_F081.json, '$.user.screen_name') as screen_name,</v>
      </c>
      <c r="CK27" t="str">
        <f>CONCATENATE("    get_json_object(",CK$3,".json, '$.",'Data Catalogue'!$B$37,"') as screen_name,")</f>
        <v xml:space="preserve">    get_json_object(RBC_F082.json, '$.user.screen_name') as screen_name,</v>
      </c>
      <c r="CL27" t="str">
        <f>CONCATENATE("    get_json_object(",CL$3,".json, '$.",'Data Catalogue'!$B$37,"') as screen_name,")</f>
        <v xml:space="preserve">    get_json_object(TD_F083.json, '$.user.screen_name') as screen_name,</v>
      </c>
      <c r="CM27" t="str">
        <f>CONCATENATE("    get_json_object(",CM$3,".json, '$.",'Data Catalogue'!$B$37,"') as screen_name,")</f>
        <v xml:space="preserve">    get_json_object(Bank_F084.json, '$.user.screen_name') as screen_name,</v>
      </c>
      <c r="CN27" t="str">
        <f>CONCATENATE("    get_json_object(",CN$3,".json, '$.",'Data Catalogue'!$B$37,"') as screen_name,")</f>
        <v xml:space="preserve">    get_json_object(Bank_F085.json, '$.user.screen_name') as screen_name,</v>
      </c>
      <c r="CO27" t="str">
        <f>CONCATENATE("    get_json_object(",CO$3,".json, '$.",'Data Catalogue'!$B$37,"') as screen_name,")</f>
        <v xml:space="preserve">    get_json_object(PCF_F086.json, '$.user.screen_name') as screen_name,</v>
      </c>
      <c r="CP27" t="str">
        <f>CONCATENATE("    get_json_object(",CP$3,".json, '$.",'Data Catalogue'!$B$37,"') as screen_name,")</f>
        <v xml:space="preserve">    get_json_object(TD_F087.json, '$.user.screen_name') as screen_name,</v>
      </c>
      <c r="CQ27" t="str">
        <f>CONCATENATE("    get_json_object(",CQ$3,".json, '$.",'Data Catalogue'!$B$37,"') as screen_name,")</f>
        <v xml:space="preserve">    get_json_object(RBC_F088.json, '$.user.screen_name') as screen_name,</v>
      </c>
      <c r="CR27" t="str">
        <f>CONCATENATE("    get_json_object(",CR$3,".json, '$.",'Data Catalogue'!$B$37,"') as screen_name,")</f>
        <v xml:space="preserve">    get_json_object(Tang_F089.json, '$.user.screen_name') as screen_name,</v>
      </c>
      <c r="CS27" t="str">
        <f>CONCATENATE("    get_json_object(",CS$3,".json, '$.",'Data Catalogue'!$B$37,"') as screen_name,")</f>
        <v xml:space="preserve">    get_json_object(TD_F090.json, '$.user.screen_name') as screen_name,</v>
      </c>
      <c r="CT27" t="str">
        <f>CONCATENATE("    get_json_object(",CT$3,".json, '$.",'Data Catalogue'!$B$37,"') as screen_name,")</f>
        <v xml:space="preserve">    get_json_object(CIBC_F091.json, '$.user.screen_name') as screen_name,</v>
      </c>
      <c r="CU27" t="str">
        <f>CONCATENATE("    get_json_object(",CU$3,".json, '$.",'Data Catalogue'!$B$37,"') as screen_name,")</f>
        <v xml:space="preserve">    get_json_object(Scot_F092.json, '$.user.screen_name') as screen_name,</v>
      </c>
      <c r="CV27" t="str">
        <f>CONCATENATE("    get_json_object(",CV$3,".json, '$.",'Data Catalogue'!$B$37,"') as screen_name,")</f>
        <v xml:space="preserve">    get_json_object(BMO_F093.json, '$.user.screen_name') as screen_name,</v>
      </c>
      <c r="CW27" t="str">
        <f>CONCATENATE("    get_json_object(",CW$3,".json, '$.",'Data Catalogue'!$B$37,"') as screen_name,")</f>
        <v xml:space="preserve">    get_json_object(TD_F094.json, '$.user.screen_name') as screen_name,</v>
      </c>
      <c r="CX27" t="str">
        <f>CONCATENATE("    get_json_object(",CX$3,".json, '$.",'Data Catalogue'!$B$37,"') as screen_name,")</f>
        <v xml:space="preserve">    get_json_object(Bank_F095.json, '$.user.screen_name') as screen_name,</v>
      </c>
      <c r="CY27" t="str">
        <f>CONCATENATE("    get_json_object(",CY$3,".json, '$.",'Data Catalogue'!$B$37,"') as screen_name,")</f>
        <v xml:space="preserve">    get_json_object(Bank_F096.json, '$.user.screen_name') as screen_name,</v>
      </c>
      <c r="CZ27" t="str">
        <f>CONCATENATE("    get_json_object(",CZ$3,".json, '$.",'Data Catalogue'!$B$37,"') as screen_name,")</f>
        <v xml:space="preserve">    get_json_object(Bank_F097.json, '$.user.screen_name') as screen_name,</v>
      </c>
      <c r="DA27" t="str">
        <f>CONCATENATE("    get_json_object(",DA$3,".json, '$.",'Data Catalogue'!$B$37,"') as screen_name,")</f>
        <v xml:space="preserve">    get_json_object(RBC_F098.json, '$.user.screen_name') as screen_name,</v>
      </c>
      <c r="DB27" t="str">
        <f>CONCATENATE("    get_json_object(",DB$3,".json, '$.",'Data Catalogue'!$B$37,"') as screen_name,")</f>
        <v xml:space="preserve">    get_json_object(TD_F099.json, '$.user.screen_name') as screen_name,</v>
      </c>
      <c r="DC27" t="str">
        <f>CONCATENATE("    get_json_object(",DC$3,".json, '$.",'Data Catalogue'!$B$37,"') as screen_name,")</f>
        <v xml:space="preserve">    get_json_object(Bank_F100.json, '$.user.screen_name') as screen_name,</v>
      </c>
      <c r="DD27" t="str">
        <f>CONCATENATE("    get_json_object(",DD$3,".json, '$.",'Data Catalogue'!$B$37,"') as screen_name,")</f>
        <v xml:space="preserve">    get_json_object(Bank_F101.json, '$.user.screen_name') as screen_name,</v>
      </c>
      <c r="DE27" t="str">
        <f>CONCATENATE("    get_json_object(",DE$3,".json, '$.",'Data Catalogue'!$B$37,"') as screen_name,")</f>
        <v xml:space="preserve">    get_json_object(PCF_F102.json, '$.user.screen_name') as screen_name,</v>
      </c>
      <c r="DF27" t="str">
        <f>CONCATENATE("    get_json_object(",DF$3,".json, '$.",'Data Catalogue'!$B$37,"') as screen_name,")</f>
        <v xml:space="preserve">    get_json_object(TD_F103.json, '$.user.screen_name') as screen_name,</v>
      </c>
      <c r="DG27" t="str">
        <f>CONCATENATE("    get_json_object(",DG$3,".json, '$.",'Data Catalogue'!$B$37,"') as screen_name,")</f>
        <v xml:space="preserve">    get_json_object(RBC_F104.json, '$.user.screen_name') as screen_name,</v>
      </c>
      <c r="DH27" t="str">
        <f>CONCATENATE("    get_json_object(",DH$3,".json, '$.",'Data Catalogue'!$B$37,"') as screen_name,")</f>
        <v xml:space="preserve">    get_json_object(Tang_F105.json, '$.user.screen_name') as screen_name,</v>
      </c>
      <c r="DI27" t="str">
        <f>CONCATENATE("    get_json_object(",DI$3,".json, '$.",'Data Catalogue'!$B$37,"') as screen_name,")</f>
        <v xml:space="preserve">    get_json_object(TD_F106.json, '$.user.screen_name') as screen_name,</v>
      </c>
      <c r="DJ27" t="str">
        <f>CONCATENATE("    get_json_object(",DJ$3,".json, '$.",'Data Catalogue'!$B$37,"') as screen_name,")</f>
        <v xml:space="preserve">    get_json_object(CIBC_F107.json, '$.user.screen_name') as screen_name,</v>
      </c>
      <c r="DK27" t="str">
        <f>CONCATENATE("    get_json_object(",DK$3,".json, '$.",'Data Catalogue'!$B$37,"') as screen_name,")</f>
        <v xml:space="preserve">    get_json_object(Scot_F108.json, '$.user.screen_name') as screen_name,</v>
      </c>
      <c r="DL27" t="str">
        <f>CONCATENATE("    get_json_object(",DL$3,".json, '$.",'Data Catalogue'!$B$37,"') as screen_name,")</f>
        <v xml:space="preserve">    get_json_object(BMO_F109.json, '$.user.screen_name') as screen_name,</v>
      </c>
      <c r="DM27" t="str">
        <f>CONCATENATE("    get_json_object(",DM$3,".json, '$.",'Data Catalogue'!$B$37,"') as screen_name,")</f>
        <v xml:space="preserve">    get_json_object(TD_F110.json, '$.user.screen_name') as screen_name,</v>
      </c>
      <c r="DN27" t="str">
        <f>CONCATENATE("    get_json_object(",DN$3,".json, '$.",'Data Catalogue'!$B$37,"') as screen_name,")</f>
        <v xml:space="preserve">    get_json_object(Bank_F111.json, '$.user.screen_name') as screen_name,</v>
      </c>
      <c r="DO27" t="str">
        <f>CONCATENATE("    get_json_object(",DO$3,".json, '$.",'Data Catalogue'!$B$37,"') as screen_name,")</f>
        <v xml:space="preserve">    get_json_object(Bank_F112.json, '$.user.screen_name') as screen_name,</v>
      </c>
      <c r="DP27" t="str">
        <f>CONCATENATE("    get_json_object(",DP$3,".json, '$.",'Data Catalogue'!$B$37,"') as screen_name,")</f>
        <v xml:space="preserve">    get_json_object(Bank_F113.json, '$.user.screen_name') as screen_name,</v>
      </c>
      <c r="DQ27" t="str">
        <f>CONCATENATE("    get_json_object(",DQ$3,".json, '$.",'Data Catalogue'!$B$37,"') as screen_name,")</f>
        <v xml:space="preserve">    get_json_object(RBC_F114.json, '$.user.screen_name') as screen_name,</v>
      </c>
      <c r="DR27" t="str">
        <f>CONCATENATE("    get_json_object(",DR$3,".json, '$.",'Data Catalogue'!$B$37,"') as screen_name,")</f>
        <v xml:space="preserve">    get_json_object(TD_F115.json, '$.user.screen_name') as screen_name,</v>
      </c>
      <c r="DS27" t="str">
        <f>CONCATENATE("    get_json_object(",DS$3,".json, '$.",'Data Catalogue'!$B$37,"') as screen_name,")</f>
        <v xml:space="preserve">    get_json_object(Bank_F116.json, '$.user.screen_name') as screen_name,</v>
      </c>
      <c r="DT27" t="str">
        <f>CONCATENATE("    get_json_object(",DT$3,".json, '$.",'Data Catalogue'!$B$37,"') as screen_name,")</f>
        <v xml:space="preserve">    get_json_object(Bank_F117.json, '$.user.screen_name') as screen_name,</v>
      </c>
      <c r="DU27" t="str">
        <f>CONCATENATE("    get_json_object(",DU$3,".json, '$.",'Data Catalogue'!$B$37,"') as screen_name,")</f>
        <v xml:space="preserve">    get_json_object(PCF_F118.json, '$.user.screen_name') as screen_name,</v>
      </c>
      <c r="DV27" t="str">
        <f>CONCATENATE("    get_json_object(",DV$3,".json, '$.",'Data Catalogue'!$B$37,"') as screen_name,")</f>
        <v xml:space="preserve">    get_json_object(TD_F119.json, '$.user.screen_name') as screen_name,</v>
      </c>
      <c r="DW27" t="str">
        <f>CONCATENATE("    get_json_object(",DW$3,".json, '$.",'Data Catalogue'!$B$37,"') as screen_name,")</f>
        <v xml:space="preserve">    get_json_object(RBC_F120.json, '$.user.screen_name') as screen_name,</v>
      </c>
      <c r="DX27" t="str">
        <f>CONCATENATE("    get_json_object(",DX$3,".json, '$.",'Data Catalogue'!$B$37,"') as screen_name,")</f>
        <v xml:space="preserve">    get_json_object(Tang_F121.json, '$.user.screen_name') as screen_name,</v>
      </c>
      <c r="DY27" t="str">
        <f>CONCATENATE("    get_json_object(",DY$3,".json, '$.",'Data Catalogue'!$B$37,"') as screen_name,")</f>
        <v xml:space="preserve">    get_json_object(TD_F122.json, '$.user.screen_name') as screen_name,</v>
      </c>
      <c r="DZ27" t="str">
        <f>CONCATENATE("    get_json_object(",DZ$3,".json, '$.",'Data Catalogue'!$B$37,"') as screen_name,")</f>
        <v xml:space="preserve">    get_json_object(CIBC_F123.json, '$.user.screen_name') as screen_name,</v>
      </c>
      <c r="EA27" t="str">
        <f>CONCATENATE("    get_json_object(",EA$3,".json, '$.",'Data Catalogue'!$B$37,"') as screen_name,")</f>
        <v xml:space="preserve">    get_json_object(Scot_F124.json, '$.user.screen_name') as screen_name,</v>
      </c>
      <c r="EB27" t="str">
        <f>CONCATENATE("    get_json_object(",EB$3,".json, '$.",'Data Catalogue'!$B$37,"') as screen_name,")</f>
        <v xml:space="preserve">    get_json_object(BMO_F125.json, '$.user.screen_name') as screen_name,</v>
      </c>
      <c r="EC27" t="str">
        <f>CONCATENATE("    get_json_object(",EC$3,".json, '$.",'Data Catalogue'!$B$37,"') as screen_name,")</f>
        <v xml:space="preserve">    get_json_object(TD_F126.json, '$.user.screen_name') as screen_name,</v>
      </c>
      <c r="ED27" t="str">
        <f>CONCATENATE("    get_json_object(",ED$3,".json, '$.",'Data Catalogue'!$B$37,"') as screen_name,")</f>
        <v xml:space="preserve">    get_json_object(Bank_F127.json, '$.user.screen_name') as screen_name,</v>
      </c>
      <c r="EE27" t="str">
        <f>CONCATENATE("    get_json_object(",EE$3,".json, '$.",'Data Catalogue'!$B$37,"') as screen_name,")</f>
        <v xml:space="preserve">    get_json_object(Bank_F128.json, '$.user.screen_name') as screen_name,</v>
      </c>
      <c r="EF27" t="e">
        <f>CONCATENATE("    get_json_object(",EF$3,".json, '$.",'Data Catalogue'!$B$37,"') as screen_name,")</f>
        <v>#N/A</v>
      </c>
    </row>
    <row r="28" spans="1:136" x14ac:dyDescent="0.2">
      <c r="A28" t="str">
        <f>'Files Inventory'!B29</f>
        <v>rbc_canada-2-7-16.txt</v>
      </c>
      <c r="B28" t="str">
        <f>VLOOKUP(A28,'Files Inventory'!B:D,3,FALSE)</f>
        <v>RBC_F027</v>
      </c>
      <c r="C28" t="str">
        <f>VLOOKUP(A28,'Files Inventory'!B:E,4,FALSE)</f>
        <v>RBC</v>
      </c>
      <c r="D28" t="str">
        <f t="shared" si="60"/>
        <v>RBC_F027_table</v>
      </c>
      <c r="E28" t="str">
        <f t="shared" si="61"/>
        <v>RBC_F027_wc</v>
      </c>
      <c r="F28" t="str">
        <f t="shared" si="2"/>
        <v>RBC</v>
      </c>
      <c r="H28" t="str">
        <f>CONCATENATE("    get_json_object(",H$3,".json, '$.",'Data Catalogue'!$B$38,"') as name,")</f>
        <v xml:space="preserve">    get_json_object(Bank_F001.json, '$.user.name') as name,</v>
      </c>
      <c r="I28" t="str">
        <f>CONCATENATE("    get_json_object(",I$3,".json, '$.",'Data Catalogue'!$B$38,"') as name,")</f>
        <v xml:space="preserve">    get_json_object(Bank_F002.json, '$.user.name') as name,</v>
      </c>
      <c r="J28" t="str">
        <f>CONCATENATE("    get_json_object(",J$3,".json, '$.",'Data Catalogue'!$B$38,"') as name,")</f>
        <v xml:space="preserve">    get_json_object(Bank_F003.json, '$.user.name') as name,</v>
      </c>
      <c r="K28" t="str">
        <f>CONCATENATE("    get_json_object(",K$3,".json, '$.",'Data Catalogue'!$B$38,"') as name,")</f>
        <v xml:space="preserve">    get_json_object(Bank_F004.json, '$.user.name') as name,</v>
      </c>
      <c r="L28" t="str">
        <f>CONCATENATE("    get_json_object(",L$3,".json, '$.",'Data Catalogue'!$B$38,"') as name,")</f>
        <v xml:space="preserve">    get_json_object(Bank_F005.json, '$.user.name') as name,</v>
      </c>
      <c r="M28" t="str">
        <f>CONCATENATE("    get_json_object(",M$3,".json, '$.",'Data Catalogue'!$B$38,"') as name,")</f>
        <v xml:space="preserve">    get_json_object(Bank_F006.json, '$.user.name') as name,</v>
      </c>
      <c r="N28" t="str">
        <f>CONCATENATE("    get_json_object(",N$3,".json, '$.",'Data Catalogue'!$B$38,"') as name,")</f>
        <v xml:space="preserve">    get_json_object(Bank_F007.json, '$.user.name') as name,</v>
      </c>
      <c r="O28" t="str">
        <f>CONCATENATE("    get_json_object(",O$3,".json, '$.",'Data Catalogue'!$B$38,"') as name,")</f>
        <v xml:space="preserve">    get_json_object(Bank_F008.json, '$.user.name') as name,</v>
      </c>
      <c r="P28" t="str">
        <f>CONCATENATE("    get_json_object(",P$3,".json, '$.",'Data Catalogue'!$B$38,"') as name,")</f>
        <v xml:space="preserve">    get_json_object(Bank_F009.json, '$.user.name') as name,</v>
      </c>
      <c r="Q28" t="str">
        <f>CONCATENATE("    get_json_object(",Q$3,".json, '$.",'Data Catalogue'!$B$38,"') as name,")</f>
        <v xml:space="preserve">    get_json_object(Bank_F010.json, '$.user.name') as name,</v>
      </c>
      <c r="R28" t="str">
        <f>CONCATENATE("    get_json_object(",R$3,".json, '$.",'Data Catalogue'!$B$38,"') as name,")</f>
        <v xml:space="preserve">    get_json_object(Bank_F011.json, '$.user.name') as name,</v>
      </c>
      <c r="S28" t="str">
        <f>CONCATENATE("    get_json_object(",S$3,".json, '$.",'Data Catalogue'!$B$38,"') as name,")</f>
        <v xml:space="preserve">    get_json_object(Bank_F012.json, '$.user.name') as name,</v>
      </c>
      <c r="T28" t="str">
        <f>CONCATENATE("    get_json_object(",T$3,".json, '$.",'Data Catalogue'!$B$38,"') as name,")</f>
        <v xml:space="preserve">    get_json_object(Bank_F013.json, '$.user.name') as name,</v>
      </c>
      <c r="U28" t="str">
        <f>CONCATENATE("    get_json_object(",U$3,".json, '$.",'Data Catalogue'!$B$38,"') as name,")</f>
        <v xml:space="preserve">    get_json_object(Bank_F014.json, '$.user.name') as name,</v>
      </c>
      <c r="V28" t="str">
        <f>CONCATENATE("    get_json_object(",V$3,".json, '$.",'Data Catalogue'!$B$38,"') as name,")</f>
        <v xml:space="preserve">    get_json_object(Bank_F015.json, '$.user.name') as name,</v>
      </c>
      <c r="W28" t="str">
        <f>CONCATENATE("    get_json_object(",W$3,".json, '$.",'Data Catalogue'!$B$38,"') as name,")</f>
        <v xml:space="preserve">    get_json_object(BMO_F016.json, '$.user.name') as name,</v>
      </c>
      <c r="X28" t="str">
        <f>CONCATENATE("    get_json_object(",X$3,".json, '$.",'Data Catalogue'!$B$38,"') as name,")</f>
        <v xml:space="preserve">    get_json_object(BMO_F017.json, '$.user.name') as name,</v>
      </c>
      <c r="Y28" t="str">
        <f>CONCATENATE("    get_json_object(",Y$3,".json, '$.",'Data Catalogue'!$B$38,"') as name,")</f>
        <v xml:space="preserve">    get_json_object(BMO_F018.json, '$.user.name') as name,</v>
      </c>
      <c r="Z28" t="str">
        <f>CONCATENATE("    get_json_object(",Z$3,".json, '$.",'Data Catalogue'!$B$38,"') as name,")</f>
        <v xml:space="preserve">    get_json_object(CIBC_F019.json, '$.user.name') as name,</v>
      </c>
      <c r="AA28" t="str">
        <f>CONCATENATE("    get_json_object(",AA$3,".json, '$.",'Data Catalogue'!$B$38,"') as name,")</f>
        <v xml:space="preserve">    get_json_object(CIBC_F020.json, '$.user.name') as name,</v>
      </c>
      <c r="AB28" t="str">
        <f>CONCATENATE("    get_json_object(",AB$3,".json, '$.",'Data Catalogue'!$B$38,"') as name,")</f>
        <v xml:space="preserve">    get_json_object(CIBC_F021.json, '$.user.name') as name,</v>
      </c>
      <c r="AC28" t="str">
        <f>CONCATENATE("    get_json_object(",AC$3,".json, '$.",'Data Catalogue'!$B$38,"') as name,")</f>
        <v xml:space="preserve">    get_json_object(PCF_F022.json, '$.user.name') as name,</v>
      </c>
      <c r="AD28" t="str">
        <f>CONCATENATE("    get_json_object(",AD$3,".json, '$.",'Data Catalogue'!$B$38,"') as name,")</f>
        <v xml:space="preserve">    get_json_object(PCF_F023.json, '$.user.name') as name,</v>
      </c>
      <c r="AE28" t="str">
        <f>CONCATENATE("    get_json_object(",AE$3,".json, '$.",'Data Catalogue'!$B$38,"') as name,")</f>
        <v xml:space="preserve">    get_json_object(PCF_F024.json, '$.user.name') as name,</v>
      </c>
      <c r="AF28" t="str">
        <f>CONCATENATE("    get_json_object(",AF$3,".json, '$.",'Data Catalogue'!$B$38,"') as name,")</f>
        <v xml:space="preserve">    get_json_object(RBC_F025.json, '$.user.name') as name,</v>
      </c>
      <c r="AG28" t="str">
        <f>CONCATENATE("    get_json_object(",AG$3,".json, '$.",'Data Catalogue'!$B$38,"') as name,")</f>
        <v xml:space="preserve">    get_json_object(RBC_F026.json, '$.user.name') as name,</v>
      </c>
      <c r="AH28" t="str">
        <f>CONCATENATE("    get_json_object(",AH$3,".json, '$.",'Data Catalogue'!$B$38,"') as name,")</f>
        <v xml:space="preserve">    get_json_object(RBC_F027.json, '$.user.name') as name,</v>
      </c>
      <c r="AI28" t="str">
        <f>CONCATENATE("    get_json_object(",AI$3,".json, '$.",'Data Catalogue'!$B$38,"') as name,")</f>
        <v xml:space="preserve">    get_json_object(RBC_F028.json, '$.user.name') as name,</v>
      </c>
      <c r="AJ28" t="str">
        <f>CONCATENATE("    get_json_object(",AJ$3,".json, '$.",'Data Catalogue'!$B$38,"') as name,")</f>
        <v xml:space="preserve">    get_json_object(RBC_F029.json, '$.user.name') as name,</v>
      </c>
      <c r="AK28" t="str">
        <f>CONCATENATE("    get_json_object(",AK$3,".json, '$.",'Data Catalogue'!$B$38,"') as name,")</f>
        <v xml:space="preserve">    get_json_object(RBC_F030.json, '$.user.name') as name,</v>
      </c>
      <c r="AL28" t="str">
        <f>CONCATENATE("    get_json_object(",AL$3,".json, '$.",'Data Catalogue'!$B$38,"') as name,")</f>
        <v xml:space="preserve">    get_json_object(Scot_F031.json, '$.user.name') as name,</v>
      </c>
      <c r="AM28" t="str">
        <f>CONCATENATE("    get_json_object(",AM$3,".json, '$.",'Data Catalogue'!$B$38,"') as name,")</f>
        <v xml:space="preserve">    get_json_object(Scot_F032.json, '$.user.name') as name,</v>
      </c>
      <c r="AN28" t="str">
        <f>CONCATENATE("    get_json_object(",AN$3,".json, '$.",'Data Catalogue'!$B$38,"') as name,")</f>
        <v xml:space="preserve">    get_json_object(Scot_F033.json, '$.user.name') as name,</v>
      </c>
      <c r="AO28" t="str">
        <f>CONCATENATE("    get_json_object(",AO$3,".json, '$.",'Data Catalogue'!$B$38,"') as name,")</f>
        <v xml:space="preserve">    get_json_object(Tang_F034.json, '$.user.name') as name,</v>
      </c>
      <c r="AP28" t="str">
        <f>CONCATENATE("    get_json_object(",AP$3,".json, '$.",'Data Catalogue'!$B$38,"') as name,")</f>
        <v xml:space="preserve">    get_json_object(Tang_F035.json, '$.user.name') as name,</v>
      </c>
      <c r="AQ28" t="str">
        <f>CONCATENATE("    get_json_object(",AQ$3,".json, '$.",'Data Catalogue'!$B$38,"') as name,")</f>
        <v xml:space="preserve">    get_json_object(Tang_F036.json, '$.user.name') as name,</v>
      </c>
      <c r="AR28" t="str">
        <f>CONCATENATE("    get_json_object(",AR$3,".json, '$.",'Data Catalogue'!$B$38,"') as name,")</f>
        <v xml:space="preserve">    get_json_object(TD_F037.json, '$.user.name') as name,</v>
      </c>
      <c r="AS28" t="str">
        <f>CONCATENATE("    get_json_object(",AS$3,".json, '$.",'Data Catalogue'!$B$38,"') as name,")</f>
        <v xml:space="preserve">    get_json_object(TD_F038.json, '$.user.name') as name,</v>
      </c>
      <c r="AT28" t="str">
        <f>CONCATENATE("    get_json_object(",AT$3,".json, '$.",'Data Catalogue'!$B$38,"') as name,")</f>
        <v xml:space="preserve">    get_json_object(TD_F039.json, '$.user.name') as name,</v>
      </c>
      <c r="AU28" t="str">
        <f>CONCATENATE("    get_json_object(",AU$3,".json, '$.",'Data Catalogue'!$B$38,"') as name,")</f>
        <v xml:space="preserve">    get_json_object(TD_F040.json, '$.user.name') as name,</v>
      </c>
      <c r="AV28" t="str">
        <f>CONCATENATE("    get_json_object(",AV$3,".json, '$.",'Data Catalogue'!$B$38,"') as name,")</f>
        <v xml:space="preserve">    get_json_object(TD_F041.json, '$.user.name') as name,</v>
      </c>
      <c r="AW28" t="str">
        <f>CONCATENATE("    get_json_object(",AW$3,".json, '$.",'Data Catalogue'!$B$38,"') as name,")</f>
        <v xml:space="preserve">    get_json_object(TD_F042.json, '$.user.name') as name,</v>
      </c>
      <c r="AX28" t="str">
        <f>CONCATENATE("    get_json_object(",AX$3,".json, '$.",'Data Catalogue'!$B$38,"') as name,")</f>
        <v xml:space="preserve">    get_json_object(TD_F043.json, '$.user.name') as name,</v>
      </c>
      <c r="AY28" t="str">
        <f>CONCATENATE("    get_json_object(",AY$3,".json, '$.",'Data Catalogue'!$B$38,"') as name,")</f>
        <v xml:space="preserve">    get_json_object(TD_F044.json, '$.user.name') as name,</v>
      </c>
      <c r="AZ28" t="str">
        <f>CONCATENATE("    get_json_object(",AZ$3,".json, '$.",'Data Catalogue'!$B$38,"') as name,")</f>
        <v xml:space="preserve">    get_json_object(TD_F045.json, '$.user.name') as name,</v>
      </c>
      <c r="BA28" t="str">
        <f>CONCATENATE("    get_json_object(",BA$3,".json, '$.",'Data Catalogue'!$B$38,"') as name,")</f>
        <v xml:space="preserve">    get_json_object(TD_F046.json, '$.user.name') as name,</v>
      </c>
      <c r="BB28" t="str">
        <f>CONCATENATE("    get_json_object(",BB$3,".json, '$.",'Data Catalogue'!$B$38,"') as name,")</f>
        <v xml:space="preserve">    get_json_object(TD_F047.json, '$.user.name') as name,</v>
      </c>
      <c r="BC28" t="str">
        <f>CONCATENATE("    get_json_object(",BC$3,".json, '$.",'Data Catalogue'!$B$38,"') as name,")</f>
        <v xml:space="preserve">    get_json_object(TD_F048.json, '$.user.name') as name,</v>
      </c>
      <c r="BD28" t="str">
        <f>CONCATENATE("    get_json_object(",BD$3,".json, '$.",'Data Catalogue'!$B$38,"') as name,")</f>
        <v xml:space="preserve">    get_json_object(Bank_F049.json, '$.user.name') as name,</v>
      </c>
      <c r="BE28" t="str">
        <f>CONCATENATE("    get_json_object(",BE$3,".json, '$.",'Data Catalogue'!$B$38,"') as name,")</f>
        <v xml:space="preserve">    get_json_object(Bank_F050.json, '$.user.name') as name,</v>
      </c>
      <c r="BF28" t="str">
        <f>CONCATENATE("    get_json_object(",BF$3,".json, '$.",'Data Catalogue'!$B$38,"') as name,")</f>
        <v xml:space="preserve">    get_json_object(Bank_F051.json, '$.user.name') as name,</v>
      </c>
      <c r="BG28" t="str">
        <f>CONCATENATE("    get_json_object(",BG$3,".json, '$.",'Data Catalogue'!$B$38,"') as name,")</f>
        <v xml:space="preserve">    get_json_object(Bank_F052.json, '$.user.name') as name,</v>
      </c>
      <c r="BH28" t="str">
        <f>CONCATENATE("    get_json_object(",BH$3,".json, '$.",'Data Catalogue'!$B$38,"') as name,")</f>
        <v xml:space="preserve">    get_json_object(Bank_F053.json, '$.user.name') as name,</v>
      </c>
      <c r="BI28" t="str">
        <f>CONCATENATE("    get_json_object(",BI$3,".json, '$.",'Data Catalogue'!$B$38,"') as name,")</f>
        <v xml:space="preserve">    get_json_object(BMO_F054.json, '$.user.name') as name,</v>
      </c>
      <c r="BJ28" t="str">
        <f>CONCATENATE("    get_json_object(",BJ$3,".json, '$.",'Data Catalogue'!$B$38,"') as name,")</f>
        <v xml:space="preserve">    get_json_object(CIBC_F055.json, '$.user.name') as name,</v>
      </c>
      <c r="BK28" t="str">
        <f>CONCATENATE("    get_json_object(",BK$3,".json, '$.",'Data Catalogue'!$B$38,"') as name,")</f>
        <v xml:space="preserve">    get_json_object(PCF_F056.json, '$.user.name') as name,</v>
      </c>
      <c r="BL28" t="str">
        <f>CONCATENATE("    get_json_object(",BL$3,".json, '$.",'Data Catalogue'!$B$38,"') as name,")</f>
        <v xml:space="preserve">    get_json_object(RBC_F057.json, '$.user.name') as name,</v>
      </c>
      <c r="BM28" t="str">
        <f>CONCATENATE("    get_json_object(",BM$3,".json, '$.",'Data Catalogue'!$B$38,"') as name,")</f>
        <v xml:space="preserve">    get_json_object(RBC_F058.json, '$.user.name') as name,</v>
      </c>
      <c r="BN28" t="str">
        <f>CONCATENATE("    get_json_object(",BN$3,".json, '$.",'Data Catalogue'!$B$38,"') as name,")</f>
        <v xml:space="preserve">    get_json_object(Scot_F059.json, '$.user.name') as name,</v>
      </c>
      <c r="BO28" t="str">
        <f>CONCATENATE("    get_json_object(",BO$3,".json, '$.",'Data Catalogue'!$B$38,"') as name,")</f>
        <v xml:space="preserve">    get_json_object(Tang_F060.json, '$.user.name') as name,</v>
      </c>
      <c r="BP28" t="str">
        <f>CONCATENATE("    get_json_object(",BP$3,".json, '$.",'Data Catalogue'!$B$38,"') as name,")</f>
        <v xml:space="preserve">    get_json_object(TD_F061.json, '$.user.name') as name,</v>
      </c>
      <c r="BQ28" t="str">
        <f>CONCATENATE("    get_json_object(",BQ$3,".json, '$.",'Data Catalogue'!$B$38,"') as name,")</f>
        <v xml:space="preserve">    get_json_object(TD_F062.json, '$.user.name') as name,</v>
      </c>
      <c r="BR28" t="str">
        <f>CONCATENATE("    get_json_object(",BR$3,".json, '$.",'Data Catalogue'!$B$38,"') as name,")</f>
        <v xml:space="preserve">    get_json_object(TD_F063.json, '$.user.name') as name,</v>
      </c>
      <c r="BS28" t="str">
        <f>CONCATENATE("    get_json_object(",BS$3,".json, '$.",'Data Catalogue'!$B$38,"') as name,")</f>
        <v xml:space="preserve">    get_json_object(TD_F064.json, '$.user.name') as name,</v>
      </c>
      <c r="BT28" t="str">
        <f>CONCATENATE("    get_json_object(",BT$3,".json, '$.",'Data Catalogue'!$B$38,"') as name,")</f>
        <v xml:space="preserve">    get_json_object(Bank_F065.json, '$.user.name') as name,</v>
      </c>
      <c r="BU28" t="str">
        <f>CONCATENATE("    get_json_object(",BU$3,".json, '$.",'Data Catalogue'!$B$38,"') as name,")</f>
        <v xml:space="preserve">    get_json_object(Bank_F066.json, '$.user.name') as name,</v>
      </c>
      <c r="BV28" t="str">
        <f>CONCATENATE("    get_json_object(",BV$3,".json, '$.",'Data Catalogue'!$B$38,"') as name,")</f>
        <v xml:space="preserve">    get_json_object(Bank_F067.json, '$.user.name') as name,</v>
      </c>
      <c r="BW28" t="str">
        <f>CONCATENATE("    get_json_object(",BW$3,".json, '$.",'Data Catalogue'!$B$38,"') as name,")</f>
        <v xml:space="preserve">    get_json_object(Bank_F068.json, '$.user.name') as name,</v>
      </c>
      <c r="BX28" t="str">
        <f>CONCATENATE("    get_json_object(",BX$3,".json, '$.",'Data Catalogue'!$B$38,"') as name,")</f>
        <v xml:space="preserve">    get_json_object(BMO_F069.json, '$.user.name') as name,</v>
      </c>
      <c r="BY28" t="str">
        <f>CONCATENATE("    get_json_object(",BY$3,".json, '$.",'Data Catalogue'!$B$38,"') as name,")</f>
        <v xml:space="preserve">    get_json_object(Bank_F070.json, '$.user.name') as name,</v>
      </c>
      <c r="BZ28" t="str">
        <f>CONCATENATE("    get_json_object(",BZ$3,".json, '$.",'Data Catalogue'!$B$38,"') as name,")</f>
        <v xml:space="preserve">    get_json_object(CIBC_F071.json, '$.user.name') as name,</v>
      </c>
      <c r="CA28" t="str">
        <f>CONCATENATE("    get_json_object(",CA$3,".json, '$.",'Data Catalogue'!$B$38,"') as name,")</f>
        <v xml:space="preserve">    get_json_object(PCF_F072.json, '$.user.name') as name,</v>
      </c>
      <c r="CB28" t="str">
        <f>CONCATENATE("    get_json_object(",CB$3,".json, '$.",'Data Catalogue'!$B$38,"') as name,")</f>
        <v xml:space="preserve">    get_json_object(RBC_F073.json, '$.user.name') as name,</v>
      </c>
      <c r="CC28" t="str">
        <f>CONCATENATE("    get_json_object(",CC$3,".json, '$.",'Data Catalogue'!$B$38,"') as name,")</f>
        <v xml:space="preserve">    get_json_object(RBC_F074.json, '$.user.name') as name,</v>
      </c>
      <c r="CD28" t="str">
        <f>CONCATENATE("    get_json_object(",CD$3,".json, '$.",'Data Catalogue'!$B$38,"') as name,")</f>
        <v xml:space="preserve">    get_json_object(Scot_F075.json, '$.user.name') as name,</v>
      </c>
      <c r="CE28" t="str">
        <f>CONCATENATE("    get_json_object(",CE$3,".json, '$.",'Data Catalogue'!$B$38,"') as name,")</f>
        <v xml:space="preserve">    get_json_object(Tang_F076.json, '$.user.name') as name,</v>
      </c>
      <c r="CF28" t="str">
        <f>CONCATENATE("    get_json_object(",CF$3,".json, '$.",'Data Catalogue'!$B$38,"') as name,")</f>
        <v xml:space="preserve">    get_json_object(TD_F077.json, '$.user.name') as name,</v>
      </c>
      <c r="CG28" t="str">
        <f>CONCATENATE("    get_json_object(",CG$3,".json, '$.",'Data Catalogue'!$B$38,"') as name,")</f>
        <v xml:space="preserve">    get_json_object(TD_F078.json, '$.user.name') as name,</v>
      </c>
      <c r="CH28" t="str">
        <f>CONCATENATE("    get_json_object(",CH$3,".json, '$.",'Data Catalogue'!$B$38,"') as name,")</f>
        <v xml:space="preserve">    get_json_object(TD_F079.json, '$.user.name') as name,</v>
      </c>
      <c r="CI28" t="str">
        <f>CONCATENATE("    get_json_object(",CI$3,".json, '$.",'Data Catalogue'!$B$38,"') as name,")</f>
        <v xml:space="preserve">    get_json_object(TD_F080.json, '$.user.name') as name,</v>
      </c>
      <c r="CJ28" t="str">
        <f>CONCATENATE("    get_json_object(",CJ$3,".json, '$.",'Data Catalogue'!$B$38,"') as name,")</f>
        <v xml:space="preserve">    get_json_object(Bank_F081.json, '$.user.name') as name,</v>
      </c>
      <c r="CK28" t="str">
        <f>CONCATENATE("    get_json_object(",CK$3,".json, '$.",'Data Catalogue'!$B$38,"') as name,")</f>
        <v xml:space="preserve">    get_json_object(RBC_F082.json, '$.user.name') as name,</v>
      </c>
      <c r="CL28" t="str">
        <f>CONCATENATE("    get_json_object(",CL$3,".json, '$.",'Data Catalogue'!$B$38,"') as name,")</f>
        <v xml:space="preserve">    get_json_object(TD_F083.json, '$.user.name') as name,</v>
      </c>
      <c r="CM28" t="str">
        <f>CONCATENATE("    get_json_object(",CM$3,".json, '$.",'Data Catalogue'!$B$38,"') as name,")</f>
        <v xml:space="preserve">    get_json_object(Bank_F084.json, '$.user.name') as name,</v>
      </c>
      <c r="CN28" t="str">
        <f>CONCATENATE("    get_json_object(",CN$3,".json, '$.",'Data Catalogue'!$B$38,"') as name,")</f>
        <v xml:space="preserve">    get_json_object(Bank_F085.json, '$.user.name') as name,</v>
      </c>
      <c r="CO28" t="str">
        <f>CONCATENATE("    get_json_object(",CO$3,".json, '$.",'Data Catalogue'!$B$38,"') as name,")</f>
        <v xml:space="preserve">    get_json_object(PCF_F086.json, '$.user.name') as name,</v>
      </c>
      <c r="CP28" t="str">
        <f>CONCATENATE("    get_json_object(",CP$3,".json, '$.",'Data Catalogue'!$B$38,"') as name,")</f>
        <v xml:space="preserve">    get_json_object(TD_F087.json, '$.user.name') as name,</v>
      </c>
      <c r="CQ28" t="str">
        <f>CONCATENATE("    get_json_object(",CQ$3,".json, '$.",'Data Catalogue'!$B$38,"') as name,")</f>
        <v xml:space="preserve">    get_json_object(RBC_F088.json, '$.user.name') as name,</v>
      </c>
      <c r="CR28" t="str">
        <f>CONCATENATE("    get_json_object(",CR$3,".json, '$.",'Data Catalogue'!$B$38,"') as name,")</f>
        <v xml:space="preserve">    get_json_object(Tang_F089.json, '$.user.name') as name,</v>
      </c>
      <c r="CS28" t="str">
        <f>CONCATENATE("    get_json_object(",CS$3,".json, '$.",'Data Catalogue'!$B$38,"') as name,")</f>
        <v xml:space="preserve">    get_json_object(TD_F090.json, '$.user.name') as name,</v>
      </c>
      <c r="CT28" t="str">
        <f>CONCATENATE("    get_json_object(",CT$3,".json, '$.",'Data Catalogue'!$B$38,"') as name,")</f>
        <v xml:space="preserve">    get_json_object(CIBC_F091.json, '$.user.name') as name,</v>
      </c>
      <c r="CU28" t="str">
        <f>CONCATENATE("    get_json_object(",CU$3,".json, '$.",'Data Catalogue'!$B$38,"') as name,")</f>
        <v xml:space="preserve">    get_json_object(Scot_F092.json, '$.user.name') as name,</v>
      </c>
      <c r="CV28" t="str">
        <f>CONCATENATE("    get_json_object(",CV$3,".json, '$.",'Data Catalogue'!$B$38,"') as name,")</f>
        <v xml:space="preserve">    get_json_object(BMO_F093.json, '$.user.name') as name,</v>
      </c>
      <c r="CW28" t="str">
        <f>CONCATENATE("    get_json_object(",CW$3,".json, '$.",'Data Catalogue'!$B$38,"') as name,")</f>
        <v xml:space="preserve">    get_json_object(TD_F094.json, '$.user.name') as name,</v>
      </c>
      <c r="CX28" t="str">
        <f>CONCATENATE("    get_json_object(",CX$3,".json, '$.",'Data Catalogue'!$B$38,"') as name,")</f>
        <v xml:space="preserve">    get_json_object(Bank_F095.json, '$.user.name') as name,</v>
      </c>
      <c r="CY28" t="str">
        <f>CONCATENATE("    get_json_object(",CY$3,".json, '$.",'Data Catalogue'!$B$38,"') as name,")</f>
        <v xml:space="preserve">    get_json_object(Bank_F096.json, '$.user.name') as name,</v>
      </c>
      <c r="CZ28" t="str">
        <f>CONCATENATE("    get_json_object(",CZ$3,".json, '$.",'Data Catalogue'!$B$38,"') as name,")</f>
        <v xml:space="preserve">    get_json_object(Bank_F097.json, '$.user.name') as name,</v>
      </c>
      <c r="DA28" t="str">
        <f>CONCATENATE("    get_json_object(",DA$3,".json, '$.",'Data Catalogue'!$B$38,"') as name,")</f>
        <v xml:space="preserve">    get_json_object(RBC_F098.json, '$.user.name') as name,</v>
      </c>
      <c r="DB28" t="str">
        <f>CONCATENATE("    get_json_object(",DB$3,".json, '$.",'Data Catalogue'!$B$38,"') as name,")</f>
        <v xml:space="preserve">    get_json_object(TD_F099.json, '$.user.name') as name,</v>
      </c>
      <c r="DC28" t="str">
        <f>CONCATENATE("    get_json_object(",DC$3,".json, '$.",'Data Catalogue'!$B$38,"') as name,")</f>
        <v xml:space="preserve">    get_json_object(Bank_F100.json, '$.user.name') as name,</v>
      </c>
      <c r="DD28" t="str">
        <f>CONCATENATE("    get_json_object(",DD$3,".json, '$.",'Data Catalogue'!$B$38,"') as name,")</f>
        <v xml:space="preserve">    get_json_object(Bank_F101.json, '$.user.name') as name,</v>
      </c>
      <c r="DE28" t="str">
        <f>CONCATENATE("    get_json_object(",DE$3,".json, '$.",'Data Catalogue'!$B$38,"') as name,")</f>
        <v xml:space="preserve">    get_json_object(PCF_F102.json, '$.user.name') as name,</v>
      </c>
      <c r="DF28" t="str">
        <f>CONCATENATE("    get_json_object(",DF$3,".json, '$.",'Data Catalogue'!$B$38,"') as name,")</f>
        <v xml:space="preserve">    get_json_object(TD_F103.json, '$.user.name') as name,</v>
      </c>
      <c r="DG28" t="str">
        <f>CONCATENATE("    get_json_object(",DG$3,".json, '$.",'Data Catalogue'!$B$38,"') as name,")</f>
        <v xml:space="preserve">    get_json_object(RBC_F104.json, '$.user.name') as name,</v>
      </c>
      <c r="DH28" t="str">
        <f>CONCATENATE("    get_json_object(",DH$3,".json, '$.",'Data Catalogue'!$B$38,"') as name,")</f>
        <v xml:space="preserve">    get_json_object(Tang_F105.json, '$.user.name') as name,</v>
      </c>
      <c r="DI28" t="str">
        <f>CONCATENATE("    get_json_object(",DI$3,".json, '$.",'Data Catalogue'!$B$38,"') as name,")</f>
        <v xml:space="preserve">    get_json_object(TD_F106.json, '$.user.name') as name,</v>
      </c>
      <c r="DJ28" t="str">
        <f>CONCATENATE("    get_json_object(",DJ$3,".json, '$.",'Data Catalogue'!$B$38,"') as name,")</f>
        <v xml:space="preserve">    get_json_object(CIBC_F107.json, '$.user.name') as name,</v>
      </c>
      <c r="DK28" t="str">
        <f>CONCATENATE("    get_json_object(",DK$3,".json, '$.",'Data Catalogue'!$B$38,"') as name,")</f>
        <v xml:space="preserve">    get_json_object(Scot_F108.json, '$.user.name') as name,</v>
      </c>
      <c r="DL28" t="str">
        <f>CONCATENATE("    get_json_object(",DL$3,".json, '$.",'Data Catalogue'!$B$38,"') as name,")</f>
        <v xml:space="preserve">    get_json_object(BMO_F109.json, '$.user.name') as name,</v>
      </c>
      <c r="DM28" t="str">
        <f>CONCATENATE("    get_json_object(",DM$3,".json, '$.",'Data Catalogue'!$B$38,"') as name,")</f>
        <v xml:space="preserve">    get_json_object(TD_F110.json, '$.user.name') as name,</v>
      </c>
      <c r="DN28" t="str">
        <f>CONCATENATE("    get_json_object(",DN$3,".json, '$.",'Data Catalogue'!$B$38,"') as name,")</f>
        <v xml:space="preserve">    get_json_object(Bank_F111.json, '$.user.name') as name,</v>
      </c>
      <c r="DO28" t="str">
        <f>CONCATENATE("    get_json_object(",DO$3,".json, '$.",'Data Catalogue'!$B$38,"') as name,")</f>
        <v xml:space="preserve">    get_json_object(Bank_F112.json, '$.user.name') as name,</v>
      </c>
      <c r="DP28" t="str">
        <f>CONCATENATE("    get_json_object(",DP$3,".json, '$.",'Data Catalogue'!$B$38,"') as name,")</f>
        <v xml:space="preserve">    get_json_object(Bank_F113.json, '$.user.name') as name,</v>
      </c>
      <c r="DQ28" t="str">
        <f>CONCATENATE("    get_json_object(",DQ$3,".json, '$.",'Data Catalogue'!$B$38,"') as name,")</f>
        <v xml:space="preserve">    get_json_object(RBC_F114.json, '$.user.name') as name,</v>
      </c>
      <c r="DR28" t="str">
        <f>CONCATENATE("    get_json_object(",DR$3,".json, '$.",'Data Catalogue'!$B$38,"') as name,")</f>
        <v xml:space="preserve">    get_json_object(TD_F115.json, '$.user.name') as name,</v>
      </c>
      <c r="DS28" t="str">
        <f>CONCATENATE("    get_json_object(",DS$3,".json, '$.",'Data Catalogue'!$B$38,"') as name,")</f>
        <v xml:space="preserve">    get_json_object(Bank_F116.json, '$.user.name') as name,</v>
      </c>
      <c r="DT28" t="str">
        <f>CONCATENATE("    get_json_object(",DT$3,".json, '$.",'Data Catalogue'!$B$38,"') as name,")</f>
        <v xml:space="preserve">    get_json_object(Bank_F117.json, '$.user.name') as name,</v>
      </c>
      <c r="DU28" t="str">
        <f>CONCATENATE("    get_json_object(",DU$3,".json, '$.",'Data Catalogue'!$B$38,"') as name,")</f>
        <v xml:space="preserve">    get_json_object(PCF_F118.json, '$.user.name') as name,</v>
      </c>
      <c r="DV28" t="str">
        <f>CONCATENATE("    get_json_object(",DV$3,".json, '$.",'Data Catalogue'!$B$38,"') as name,")</f>
        <v xml:space="preserve">    get_json_object(TD_F119.json, '$.user.name') as name,</v>
      </c>
      <c r="DW28" t="str">
        <f>CONCATENATE("    get_json_object(",DW$3,".json, '$.",'Data Catalogue'!$B$38,"') as name,")</f>
        <v xml:space="preserve">    get_json_object(RBC_F120.json, '$.user.name') as name,</v>
      </c>
      <c r="DX28" t="str">
        <f>CONCATENATE("    get_json_object(",DX$3,".json, '$.",'Data Catalogue'!$B$38,"') as name,")</f>
        <v xml:space="preserve">    get_json_object(Tang_F121.json, '$.user.name') as name,</v>
      </c>
      <c r="DY28" t="str">
        <f>CONCATENATE("    get_json_object(",DY$3,".json, '$.",'Data Catalogue'!$B$38,"') as name,")</f>
        <v xml:space="preserve">    get_json_object(TD_F122.json, '$.user.name') as name,</v>
      </c>
      <c r="DZ28" t="str">
        <f>CONCATENATE("    get_json_object(",DZ$3,".json, '$.",'Data Catalogue'!$B$38,"') as name,")</f>
        <v xml:space="preserve">    get_json_object(CIBC_F123.json, '$.user.name') as name,</v>
      </c>
      <c r="EA28" t="str">
        <f>CONCATENATE("    get_json_object(",EA$3,".json, '$.",'Data Catalogue'!$B$38,"') as name,")</f>
        <v xml:space="preserve">    get_json_object(Scot_F124.json, '$.user.name') as name,</v>
      </c>
      <c r="EB28" t="str">
        <f>CONCATENATE("    get_json_object(",EB$3,".json, '$.",'Data Catalogue'!$B$38,"') as name,")</f>
        <v xml:space="preserve">    get_json_object(BMO_F125.json, '$.user.name') as name,</v>
      </c>
      <c r="EC28" t="str">
        <f>CONCATENATE("    get_json_object(",EC$3,".json, '$.",'Data Catalogue'!$B$38,"') as name,")</f>
        <v xml:space="preserve">    get_json_object(TD_F126.json, '$.user.name') as name,</v>
      </c>
      <c r="ED28" t="str">
        <f>CONCATENATE("    get_json_object(",ED$3,".json, '$.",'Data Catalogue'!$B$38,"') as name,")</f>
        <v xml:space="preserve">    get_json_object(Bank_F127.json, '$.user.name') as name,</v>
      </c>
      <c r="EE28" t="str">
        <f>CONCATENATE("    get_json_object(",EE$3,".json, '$.",'Data Catalogue'!$B$38,"') as name,")</f>
        <v xml:space="preserve">    get_json_object(Bank_F128.json, '$.user.name') as name,</v>
      </c>
      <c r="EF28" t="e">
        <f>CONCATENATE("    get_json_object(",EF$3,".json, '$.",'Data Catalogue'!$B$38,"') as name,")</f>
        <v>#N/A</v>
      </c>
    </row>
    <row r="29" spans="1:136" x14ac:dyDescent="0.2">
      <c r="A29" t="str">
        <f>'Files Inventory'!B30</f>
        <v>royalbank-1-28-16.txt</v>
      </c>
      <c r="B29" t="str">
        <f>VLOOKUP(A29,'Files Inventory'!B:D,3,FALSE)</f>
        <v>RBC_F028</v>
      </c>
      <c r="C29" t="str">
        <f>VLOOKUP(A29,'Files Inventory'!B:E,4,FALSE)</f>
        <v>RBC</v>
      </c>
      <c r="D29" t="str">
        <f t="shared" si="60"/>
        <v>RBC_F028_table</v>
      </c>
      <c r="E29" t="str">
        <f t="shared" si="61"/>
        <v>RBC_F028_wc</v>
      </c>
      <c r="F29" t="str">
        <f t="shared" si="2"/>
        <v>RBC</v>
      </c>
      <c r="H29" t="str">
        <f>CONCATENATE("    get_json_object(",H$3,".json, '$.",'Data Catalogue'!$B$40,"') as ",'Data Catalogue'!$B$40,",")</f>
        <v xml:space="preserve">    get_json_object(Bank_F001.json, '$.in_reply_to_screen_name') as in_reply_to_screen_name,</v>
      </c>
      <c r="I29" t="str">
        <f>CONCATENATE("    get_json_object(",I$3,".json, '$.",'Data Catalogue'!$B$40,"') as ",'Data Catalogue'!$B$40,",")</f>
        <v xml:space="preserve">    get_json_object(Bank_F002.json, '$.in_reply_to_screen_name') as in_reply_to_screen_name,</v>
      </c>
      <c r="J29" t="str">
        <f>CONCATENATE("    get_json_object(",J$3,".json, '$.",'Data Catalogue'!$B$40,"') as ",'Data Catalogue'!$B$40,",")</f>
        <v xml:space="preserve">    get_json_object(Bank_F003.json, '$.in_reply_to_screen_name') as in_reply_to_screen_name,</v>
      </c>
      <c r="K29" t="str">
        <f>CONCATENATE("    get_json_object(",K$3,".json, '$.",'Data Catalogue'!$B$40,"') as ",'Data Catalogue'!$B$40,",")</f>
        <v xml:space="preserve">    get_json_object(Bank_F004.json, '$.in_reply_to_screen_name') as in_reply_to_screen_name,</v>
      </c>
      <c r="L29" t="str">
        <f>CONCATENATE("    get_json_object(",L$3,".json, '$.",'Data Catalogue'!$B$40,"') as ",'Data Catalogue'!$B$40,",")</f>
        <v xml:space="preserve">    get_json_object(Bank_F005.json, '$.in_reply_to_screen_name') as in_reply_to_screen_name,</v>
      </c>
      <c r="M29" t="str">
        <f>CONCATENATE("    get_json_object(",M$3,".json, '$.",'Data Catalogue'!$B$40,"') as ",'Data Catalogue'!$B$40,",")</f>
        <v xml:space="preserve">    get_json_object(Bank_F006.json, '$.in_reply_to_screen_name') as in_reply_to_screen_name,</v>
      </c>
      <c r="N29" t="str">
        <f>CONCATENATE("    get_json_object(",N$3,".json, '$.",'Data Catalogue'!$B$40,"') as ",'Data Catalogue'!$B$40,",")</f>
        <v xml:space="preserve">    get_json_object(Bank_F007.json, '$.in_reply_to_screen_name') as in_reply_to_screen_name,</v>
      </c>
      <c r="O29" t="str">
        <f>CONCATENATE("    get_json_object(",O$3,".json, '$.",'Data Catalogue'!$B$40,"') as ",'Data Catalogue'!$B$40,",")</f>
        <v xml:space="preserve">    get_json_object(Bank_F008.json, '$.in_reply_to_screen_name') as in_reply_to_screen_name,</v>
      </c>
      <c r="P29" t="str">
        <f>CONCATENATE("    get_json_object(",P$3,".json, '$.",'Data Catalogue'!$B$40,"') as ",'Data Catalogue'!$B$40,",")</f>
        <v xml:space="preserve">    get_json_object(Bank_F009.json, '$.in_reply_to_screen_name') as in_reply_to_screen_name,</v>
      </c>
      <c r="Q29" t="str">
        <f>CONCATENATE("    get_json_object(",Q$3,".json, '$.",'Data Catalogue'!$B$40,"') as ",'Data Catalogue'!$B$40,",")</f>
        <v xml:space="preserve">    get_json_object(Bank_F010.json, '$.in_reply_to_screen_name') as in_reply_to_screen_name,</v>
      </c>
      <c r="R29" t="str">
        <f>CONCATENATE("    get_json_object(",R$3,".json, '$.",'Data Catalogue'!$B$40,"') as ",'Data Catalogue'!$B$40,",")</f>
        <v xml:space="preserve">    get_json_object(Bank_F011.json, '$.in_reply_to_screen_name') as in_reply_to_screen_name,</v>
      </c>
      <c r="S29" t="str">
        <f>CONCATENATE("    get_json_object(",S$3,".json, '$.",'Data Catalogue'!$B$40,"') as ",'Data Catalogue'!$B$40,",")</f>
        <v xml:space="preserve">    get_json_object(Bank_F012.json, '$.in_reply_to_screen_name') as in_reply_to_screen_name,</v>
      </c>
      <c r="T29" t="str">
        <f>CONCATENATE("    get_json_object(",T$3,".json, '$.",'Data Catalogue'!$B$40,"') as ",'Data Catalogue'!$B$40,",")</f>
        <v xml:space="preserve">    get_json_object(Bank_F013.json, '$.in_reply_to_screen_name') as in_reply_to_screen_name,</v>
      </c>
      <c r="U29" t="str">
        <f>CONCATENATE("    get_json_object(",U$3,".json, '$.",'Data Catalogue'!$B$40,"') as ",'Data Catalogue'!$B$40,",")</f>
        <v xml:space="preserve">    get_json_object(Bank_F014.json, '$.in_reply_to_screen_name') as in_reply_to_screen_name,</v>
      </c>
      <c r="V29" t="str">
        <f>CONCATENATE("    get_json_object(",V$3,".json, '$.",'Data Catalogue'!$B$40,"') as ",'Data Catalogue'!$B$40,",")</f>
        <v xml:space="preserve">    get_json_object(Bank_F015.json, '$.in_reply_to_screen_name') as in_reply_to_screen_name,</v>
      </c>
      <c r="W29" t="str">
        <f>CONCATENATE("    get_json_object(",W$3,".json, '$.",'Data Catalogue'!$B$40,"') as ",'Data Catalogue'!$B$40,",")</f>
        <v xml:space="preserve">    get_json_object(BMO_F016.json, '$.in_reply_to_screen_name') as in_reply_to_screen_name,</v>
      </c>
      <c r="X29" t="str">
        <f>CONCATENATE("    get_json_object(",X$3,".json, '$.",'Data Catalogue'!$B$40,"') as ",'Data Catalogue'!$B$40,",")</f>
        <v xml:space="preserve">    get_json_object(BMO_F017.json, '$.in_reply_to_screen_name') as in_reply_to_screen_name,</v>
      </c>
      <c r="Y29" t="str">
        <f>CONCATENATE("    get_json_object(",Y$3,".json, '$.",'Data Catalogue'!$B$40,"') as ",'Data Catalogue'!$B$40,",")</f>
        <v xml:space="preserve">    get_json_object(BMO_F018.json, '$.in_reply_to_screen_name') as in_reply_to_screen_name,</v>
      </c>
      <c r="Z29" t="str">
        <f>CONCATENATE("    get_json_object(",Z$3,".json, '$.",'Data Catalogue'!$B$40,"') as ",'Data Catalogue'!$B$40,",")</f>
        <v xml:space="preserve">    get_json_object(CIBC_F019.json, '$.in_reply_to_screen_name') as in_reply_to_screen_name,</v>
      </c>
      <c r="AA29" t="str">
        <f>CONCATENATE("    get_json_object(",AA$3,".json, '$.",'Data Catalogue'!$B$40,"') as ",'Data Catalogue'!$B$40,",")</f>
        <v xml:space="preserve">    get_json_object(CIBC_F020.json, '$.in_reply_to_screen_name') as in_reply_to_screen_name,</v>
      </c>
      <c r="AB29" t="str">
        <f>CONCATENATE("    get_json_object(",AB$3,".json, '$.",'Data Catalogue'!$B$40,"') as ",'Data Catalogue'!$B$40,",")</f>
        <v xml:space="preserve">    get_json_object(CIBC_F021.json, '$.in_reply_to_screen_name') as in_reply_to_screen_name,</v>
      </c>
      <c r="AC29" t="str">
        <f>CONCATENATE("    get_json_object(",AC$3,".json, '$.",'Data Catalogue'!$B$40,"') as ",'Data Catalogue'!$B$40,",")</f>
        <v xml:space="preserve">    get_json_object(PCF_F022.json, '$.in_reply_to_screen_name') as in_reply_to_screen_name,</v>
      </c>
      <c r="AD29" t="str">
        <f>CONCATENATE("    get_json_object(",AD$3,".json, '$.",'Data Catalogue'!$B$40,"') as ",'Data Catalogue'!$B$40,",")</f>
        <v xml:space="preserve">    get_json_object(PCF_F023.json, '$.in_reply_to_screen_name') as in_reply_to_screen_name,</v>
      </c>
      <c r="AE29" t="str">
        <f>CONCATENATE("    get_json_object(",AE$3,".json, '$.",'Data Catalogue'!$B$40,"') as ",'Data Catalogue'!$B$40,",")</f>
        <v xml:space="preserve">    get_json_object(PCF_F024.json, '$.in_reply_to_screen_name') as in_reply_to_screen_name,</v>
      </c>
      <c r="AF29" t="str">
        <f>CONCATENATE("    get_json_object(",AF$3,".json, '$.",'Data Catalogue'!$B$40,"') as ",'Data Catalogue'!$B$40,",")</f>
        <v xml:space="preserve">    get_json_object(RBC_F025.json, '$.in_reply_to_screen_name') as in_reply_to_screen_name,</v>
      </c>
      <c r="AG29" t="str">
        <f>CONCATENATE("    get_json_object(",AG$3,".json, '$.",'Data Catalogue'!$B$40,"') as ",'Data Catalogue'!$B$40,",")</f>
        <v xml:space="preserve">    get_json_object(RBC_F026.json, '$.in_reply_to_screen_name') as in_reply_to_screen_name,</v>
      </c>
      <c r="AH29" t="str">
        <f>CONCATENATE("    get_json_object(",AH$3,".json, '$.",'Data Catalogue'!$B$40,"') as ",'Data Catalogue'!$B$40,",")</f>
        <v xml:space="preserve">    get_json_object(RBC_F027.json, '$.in_reply_to_screen_name') as in_reply_to_screen_name,</v>
      </c>
      <c r="AI29" t="str">
        <f>CONCATENATE("    get_json_object(",AI$3,".json, '$.",'Data Catalogue'!$B$40,"') as ",'Data Catalogue'!$B$40,",")</f>
        <v xml:space="preserve">    get_json_object(RBC_F028.json, '$.in_reply_to_screen_name') as in_reply_to_screen_name,</v>
      </c>
      <c r="AJ29" t="str">
        <f>CONCATENATE("    get_json_object(",AJ$3,".json, '$.",'Data Catalogue'!$B$40,"') as ",'Data Catalogue'!$B$40,",")</f>
        <v xml:space="preserve">    get_json_object(RBC_F029.json, '$.in_reply_to_screen_name') as in_reply_to_screen_name,</v>
      </c>
      <c r="AK29" t="str">
        <f>CONCATENATE("    get_json_object(",AK$3,".json, '$.",'Data Catalogue'!$B$40,"') as ",'Data Catalogue'!$B$40,",")</f>
        <v xml:space="preserve">    get_json_object(RBC_F030.json, '$.in_reply_to_screen_name') as in_reply_to_screen_name,</v>
      </c>
      <c r="AL29" t="str">
        <f>CONCATENATE("    get_json_object(",AL$3,".json, '$.",'Data Catalogue'!$B$40,"') as ",'Data Catalogue'!$B$40,",")</f>
        <v xml:space="preserve">    get_json_object(Scot_F031.json, '$.in_reply_to_screen_name') as in_reply_to_screen_name,</v>
      </c>
      <c r="AM29" t="str">
        <f>CONCATENATE("    get_json_object(",AM$3,".json, '$.",'Data Catalogue'!$B$40,"') as ",'Data Catalogue'!$B$40,",")</f>
        <v xml:space="preserve">    get_json_object(Scot_F032.json, '$.in_reply_to_screen_name') as in_reply_to_screen_name,</v>
      </c>
      <c r="AN29" t="str">
        <f>CONCATENATE("    get_json_object(",AN$3,".json, '$.",'Data Catalogue'!$B$40,"') as ",'Data Catalogue'!$B$40,",")</f>
        <v xml:space="preserve">    get_json_object(Scot_F033.json, '$.in_reply_to_screen_name') as in_reply_to_screen_name,</v>
      </c>
      <c r="AO29" t="str">
        <f>CONCATENATE("    get_json_object(",AO$3,".json, '$.",'Data Catalogue'!$B$40,"') as ",'Data Catalogue'!$B$40,",")</f>
        <v xml:space="preserve">    get_json_object(Tang_F034.json, '$.in_reply_to_screen_name') as in_reply_to_screen_name,</v>
      </c>
      <c r="AP29" t="str">
        <f>CONCATENATE("    get_json_object(",AP$3,".json, '$.",'Data Catalogue'!$B$40,"') as ",'Data Catalogue'!$B$40,",")</f>
        <v xml:space="preserve">    get_json_object(Tang_F035.json, '$.in_reply_to_screen_name') as in_reply_to_screen_name,</v>
      </c>
      <c r="AQ29" t="str">
        <f>CONCATENATE("    get_json_object(",AQ$3,".json, '$.",'Data Catalogue'!$B$40,"') as ",'Data Catalogue'!$B$40,",")</f>
        <v xml:space="preserve">    get_json_object(Tang_F036.json, '$.in_reply_to_screen_name') as in_reply_to_screen_name,</v>
      </c>
      <c r="AR29" t="str">
        <f>CONCATENATE("    get_json_object(",AR$3,".json, '$.",'Data Catalogue'!$B$40,"') as ",'Data Catalogue'!$B$40,",")</f>
        <v xml:space="preserve">    get_json_object(TD_F037.json, '$.in_reply_to_screen_name') as in_reply_to_screen_name,</v>
      </c>
      <c r="AS29" t="str">
        <f>CONCATENATE("    get_json_object(",AS$3,".json, '$.",'Data Catalogue'!$B$40,"') as ",'Data Catalogue'!$B$40,",")</f>
        <v xml:space="preserve">    get_json_object(TD_F038.json, '$.in_reply_to_screen_name') as in_reply_to_screen_name,</v>
      </c>
      <c r="AT29" t="str">
        <f>CONCATENATE("    get_json_object(",AT$3,".json, '$.",'Data Catalogue'!$B$40,"') as ",'Data Catalogue'!$B$40,",")</f>
        <v xml:space="preserve">    get_json_object(TD_F039.json, '$.in_reply_to_screen_name') as in_reply_to_screen_name,</v>
      </c>
      <c r="AU29" t="str">
        <f>CONCATENATE("    get_json_object(",AU$3,".json, '$.",'Data Catalogue'!$B$40,"') as ",'Data Catalogue'!$B$40,",")</f>
        <v xml:space="preserve">    get_json_object(TD_F040.json, '$.in_reply_to_screen_name') as in_reply_to_screen_name,</v>
      </c>
      <c r="AV29" t="str">
        <f>CONCATENATE("    get_json_object(",AV$3,".json, '$.",'Data Catalogue'!$B$40,"') as ",'Data Catalogue'!$B$40,",")</f>
        <v xml:space="preserve">    get_json_object(TD_F041.json, '$.in_reply_to_screen_name') as in_reply_to_screen_name,</v>
      </c>
      <c r="AW29" t="str">
        <f>CONCATENATE("    get_json_object(",AW$3,".json, '$.",'Data Catalogue'!$B$40,"') as ",'Data Catalogue'!$B$40,",")</f>
        <v xml:space="preserve">    get_json_object(TD_F042.json, '$.in_reply_to_screen_name') as in_reply_to_screen_name,</v>
      </c>
      <c r="AX29" t="str">
        <f>CONCATENATE("    get_json_object(",AX$3,".json, '$.",'Data Catalogue'!$B$40,"') as ",'Data Catalogue'!$B$40,",")</f>
        <v xml:space="preserve">    get_json_object(TD_F043.json, '$.in_reply_to_screen_name') as in_reply_to_screen_name,</v>
      </c>
      <c r="AY29" t="str">
        <f>CONCATENATE("    get_json_object(",AY$3,".json, '$.",'Data Catalogue'!$B$40,"') as ",'Data Catalogue'!$B$40,",")</f>
        <v xml:space="preserve">    get_json_object(TD_F044.json, '$.in_reply_to_screen_name') as in_reply_to_screen_name,</v>
      </c>
      <c r="AZ29" t="str">
        <f>CONCATENATE("    get_json_object(",AZ$3,".json, '$.",'Data Catalogue'!$B$40,"') as ",'Data Catalogue'!$B$40,",")</f>
        <v xml:space="preserve">    get_json_object(TD_F045.json, '$.in_reply_to_screen_name') as in_reply_to_screen_name,</v>
      </c>
      <c r="BA29" t="str">
        <f>CONCATENATE("    get_json_object(",BA$3,".json, '$.",'Data Catalogue'!$B$40,"') as ",'Data Catalogue'!$B$40,",")</f>
        <v xml:space="preserve">    get_json_object(TD_F046.json, '$.in_reply_to_screen_name') as in_reply_to_screen_name,</v>
      </c>
      <c r="BB29" t="str">
        <f>CONCATENATE("    get_json_object(",BB$3,".json, '$.",'Data Catalogue'!$B$40,"') as ",'Data Catalogue'!$B$40,",")</f>
        <v xml:space="preserve">    get_json_object(TD_F047.json, '$.in_reply_to_screen_name') as in_reply_to_screen_name,</v>
      </c>
      <c r="BC29" t="str">
        <f>CONCATENATE("    get_json_object(",BC$3,".json, '$.",'Data Catalogue'!$B$40,"') as ",'Data Catalogue'!$B$40,",")</f>
        <v xml:space="preserve">    get_json_object(TD_F048.json, '$.in_reply_to_screen_name') as in_reply_to_screen_name,</v>
      </c>
      <c r="BD29" t="str">
        <f>CONCATENATE("    get_json_object(",BD$3,".json, '$.",'Data Catalogue'!$B$40,"') as ",'Data Catalogue'!$B$40,",")</f>
        <v xml:space="preserve">    get_json_object(Bank_F049.json, '$.in_reply_to_screen_name') as in_reply_to_screen_name,</v>
      </c>
      <c r="BE29" t="str">
        <f>CONCATENATE("    get_json_object(",BE$3,".json, '$.",'Data Catalogue'!$B$40,"') as ",'Data Catalogue'!$B$40,",")</f>
        <v xml:space="preserve">    get_json_object(Bank_F050.json, '$.in_reply_to_screen_name') as in_reply_to_screen_name,</v>
      </c>
      <c r="BF29" t="str">
        <f>CONCATENATE("    get_json_object(",BF$3,".json, '$.",'Data Catalogue'!$B$40,"') as ",'Data Catalogue'!$B$40,",")</f>
        <v xml:space="preserve">    get_json_object(Bank_F051.json, '$.in_reply_to_screen_name') as in_reply_to_screen_name,</v>
      </c>
      <c r="BG29" t="str">
        <f>CONCATENATE("    get_json_object(",BG$3,".json, '$.",'Data Catalogue'!$B$40,"') as ",'Data Catalogue'!$B$40,",")</f>
        <v xml:space="preserve">    get_json_object(Bank_F052.json, '$.in_reply_to_screen_name') as in_reply_to_screen_name,</v>
      </c>
      <c r="BH29" t="str">
        <f>CONCATENATE("    get_json_object(",BH$3,".json, '$.",'Data Catalogue'!$B$40,"') as ",'Data Catalogue'!$B$40,",")</f>
        <v xml:space="preserve">    get_json_object(Bank_F053.json, '$.in_reply_to_screen_name') as in_reply_to_screen_name,</v>
      </c>
      <c r="BI29" t="str">
        <f>CONCATENATE("    get_json_object(",BI$3,".json, '$.",'Data Catalogue'!$B$40,"') as ",'Data Catalogue'!$B$40,",")</f>
        <v xml:space="preserve">    get_json_object(BMO_F054.json, '$.in_reply_to_screen_name') as in_reply_to_screen_name,</v>
      </c>
      <c r="BJ29" t="str">
        <f>CONCATENATE("    get_json_object(",BJ$3,".json, '$.",'Data Catalogue'!$B$40,"') as ",'Data Catalogue'!$B$40,",")</f>
        <v xml:space="preserve">    get_json_object(CIBC_F055.json, '$.in_reply_to_screen_name') as in_reply_to_screen_name,</v>
      </c>
      <c r="BK29" t="str">
        <f>CONCATENATE("    get_json_object(",BK$3,".json, '$.",'Data Catalogue'!$B$40,"') as ",'Data Catalogue'!$B$40,",")</f>
        <v xml:space="preserve">    get_json_object(PCF_F056.json, '$.in_reply_to_screen_name') as in_reply_to_screen_name,</v>
      </c>
      <c r="BL29" t="str">
        <f>CONCATENATE("    get_json_object(",BL$3,".json, '$.",'Data Catalogue'!$B$40,"') as ",'Data Catalogue'!$B$40,",")</f>
        <v xml:space="preserve">    get_json_object(RBC_F057.json, '$.in_reply_to_screen_name') as in_reply_to_screen_name,</v>
      </c>
      <c r="BM29" t="str">
        <f>CONCATENATE("    get_json_object(",BM$3,".json, '$.",'Data Catalogue'!$B$40,"') as ",'Data Catalogue'!$B$40,",")</f>
        <v xml:space="preserve">    get_json_object(RBC_F058.json, '$.in_reply_to_screen_name') as in_reply_to_screen_name,</v>
      </c>
      <c r="BN29" t="str">
        <f>CONCATENATE("    get_json_object(",BN$3,".json, '$.",'Data Catalogue'!$B$40,"') as ",'Data Catalogue'!$B$40,",")</f>
        <v xml:space="preserve">    get_json_object(Scot_F059.json, '$.in_reply_to_screen_name') as in_reply_to_screen_name,</v>
      </c>
      <c r="BO29" t="str">
        <f>CONCATENATE("    get_json_object(",BO$3,".json, '$.",'Data Catalogue'!$B$40,"') as ",'Data Catalogue'!$B$40,",")</f>
        <v xml:space="preserve">    get_json_object(Tang_F060.json, '$.in_reply_to_screen_name') as in_reply_to_screen_name,</v>
      </c>
      <c r="BP29" t="str">
        <f>CONCATENATE("    get_json_object(",BP$3,".json, '$.",'Data Catalogue'!$B$40,"') as ",'Data Catalogue'!$B$40,",")</f>
        <v xml:space="preserve">    get_json_object(TD_F061.json, '$.in_reply_to_screen_name') as in_reply_to_screen_name,</v>
      </c>
      <c r="BQ29" t="str">
        <f>CONCATENATE("    get_json_object(",BQ$3,".json, '$.",'Data Catalogue'!$B$40,"') as ",'Data Catalogue'!$B$40,",")</f>
        <v xml:space="preserve">    get_json_object(TD_F062.json, '$.in_reply_to_screen_name') as in_reply_to_screen_name,</v>
      </c>
      <c r="BR29" t="str">
        <f>CONCATENATE("    get_json_object(",BR$3,".json, '$.",'Data Catalogue'!$B$40,"') as ",'Data Catalogue'!$B$40,",")</f>
        <v xml:space="preserve">    get_json_object(TD_F063.json, '$.in_reply_to_screen_name') as in_reply_to_screen_name,</v>
      </c>
      <c r="BS29" t="str">
        <f>CONCATENATE("    get_json_object(",BS$3,".json, '$.",'Data Catalogue'!$B$40,"') as ",'Data Catalogue'!$B$40,",")</f>
        <v xml:space="preserve">    get_json_object(TD_F064.json, '$.in_reply_to_screen_name') as in_reply_to_screen_name,</v>
      </c>
      <c r="BT29" t="str">
        <f>CONCATENATE("    get_json_object(",BT$3,".json, '$.",'Data Catalogue'!$B$40,"') as ",'Data Catalogue'!$B$40,",")</f>
        <v xml:space="preserve">    get_json_object(Bank_F065.json, '$.in_reply_to_screen_name') as in_reply_to_screen_name,</v>
      </c>
      <c r="BU29" t="str">
        <f>CONCATENATE("    get_json_object(",BU$3,".json, '$.",'Data Catalogue'!$B$40,"') as ",'Data Catalogue'!$B$40,",")</f>
        <v xml:space="preserve">    get_json_object(Bank_F066.json, '$.in_reply_to_screen_name') as in_reply_to_screen_name,</v>
      </c>
      <c r="BV29" t="str">
        <f>CONCATENATE("    get_json_object(",BV$3,".json, '$.",'Data Catalogue'!$B$40,"') as ",'Data Catalogue'!$B$40,",")</f>
        <v xml:space="preserve">    get_json_object(Bank_F067.json, '$.in_reply_to_screen_name') as in_reply_to_screen_name,</v>
      </c>
      <c r="BW29" t="str">
        <f>CONCATENATE("    get_json_object(",BW$3,".json, '$.",'Data Catalogue'!$B$40,"') as ",'Data Catalogue'!$B$40,",")</f>
        <v xml:space="preserve">    get_json_object(Bank_F068.json, '$.in_reply_to_screen_name') as in_reply_to_screen_name,</v>
      </c>
      <c r="BX29" t="str">
        <f>CONCATENATE("    get_json_object(",BX$3,".json, '$.",'Data Catalogue'!$B$40,"') as ",'Data Catalogue'!$B$40,",")</f>
        <v xml:space="preserve">    get_json_object(BMO_F069.json, '$.in_reply_to_screen_name') as in_reply_to_screen_name,</v>
      </c>
      <c r="BY29" t="str">
        <f>CONCATENATE("    get_json_object(",BY$3,".json, '$.",'Data Catalogue'!$B$40,"') as ",'Data Catalogue'!$B$40,",")</f>
        <v xml:space="preserve">    get_json_object(Bank_F070.json, '$.in_reply_to_screen_name') as in_reply_to_screen_name,</v>
      </c>
      <c r="BZ29" t="str">
        <f>CONCATENATE("    get_json_object(",BZ$3,".json, '$.",'Data Catalogue'!$B$40,"') as ",'Data Catalogue'!$B$40,",")</f>
        <v xml:space="preserve">    get_json_object(CIBC_F071.json, '$.in_reply_to_screen_name') as in_reply_to_screen_name,</v>
      </c>
      <c r="CA29" t="str">
        <f>CONCATENATE("    get_json_object(",CA$3,".json, '$.",'Data Catalogue'!$B$40,"') as ",'Data Catalogue'!$B$40,",")</f>
        <v xml:space="preserve">    get_json_object(PCF_F072.json, '$.in_reply_to_screen_name') as in_reply_to_screen_name,</v>
      </c>
      <c r="CB29" t="str">
        <f>CONCATENATE("    get_json_object(",CB$3,".json, '$.",'Data Catalogue'!$B$40,"') as ",'Data Catalogue'!$B$40,",")</f>
        <v xml:space="preserve">    get_json_object(RBC_F073.json, '$.in_reply_to_screen_name') as in_reply_to_screen_name,</v>
      </c>
      <c r="CC29" t="str">
        <f>CONCATENATE("    get_json_object(",CC$3,".json, '$.",'Data Catalogue'!$B$40,"') as ",'Data Catalogue'!$B$40,",")</f>
        <v xml:space="preserve">    get_json_object(RBC_F074.json, '$.in_reply_to_screen_name') as in_reply_to_screen_name,</v>
      </c>
      <c r="CD29" t="str">
        <f>CONCATENATE("    get_json_object(",CD$3,".json, '$.",'Data Catalogue'!$B$40,"') as ",'Data Catalogue'!$B$40,",")</f>
        <v xml:space="preserve">    get_json_object(Scot_F075.json, '$.in_reply_to_screen_name') as in_reply_to_screen_name,</v>
      </c>
      <c r="CE29" t="str">
        <f>CONCATENATE("    get_json_object(",CE$3,".json, '$.",'Data Catalogue'!$B$40,"') as ",'Data Catalogue'!$B$40,",")</f>
        <v xml:space="preserve">    get_json_object(Tang_F076.json, '$.in_reply_to_screen_name') as in_reply_to_screen_name,</v>
      </c>
      <c r="CF29" t="str">
        <f>CONCATENATE("    get_json_object(",CF$3,".json, '$.",'Data Catalogue'!$B$40,"') as ",'Data Catalogue'!$B$40,",")</f>
        <v xml:space="preserve">    get_json_object(TD_F077.json, '$.in_reply_to_screen_name') as in_reply_to_screen_name,</v>
      </c>
      <c r="CG29" t="str">
        <f>CONCATENATE("    get_json_object(",CG$3,".json, '$.",'Data Catalogue'!$B$40,"') as ",'Data Catalogue'!$B$40,",")</f>
        <v xml:space="preserve">    get_json_object(TD_F078.json, '$.in_reply_to_screen_name') as in_reply_to_screen_name,</v>
      </c>
      <c r="CH29" t="str">
        <f>CONCATENATE("    get_json_object(",CH$3,".json, '$.",'Data Catalogue'!$B$40,"') as ",'Data Catalogue'!$B$40,",")</f>
        <v xml:space="preserve">    get_json_object(TD_F079.json, '$.in_reply_to_screen_name') as in_reply_to_screen_name,</v>
      </c>
      <c r="CI29" t="str">
        <f>CONCATENATE("    get_json_object(",CI$3,".json, '$.",'Data Catalogue'!$B$40,"') as ",'Data Catalogue'!$B$40,",")</f>
        <v xml:space="preserve">    get_json_object(TD_F080.json, '$.in_reply_to_screen_name') as in_reply_to_screen_name,</v>
      </c>
      <c r="CJ29" t="str">
        <f>CONCATENATE("    get_json_object(",CJ$3,".json, '$.",'Data Catalogue'!$B$40,"') as ",'Data Catalogue'!$B$40,",")</f>
        <v xml:space="preserve">    get_json_object(Bank_F081.json, '$.in_reply_to_screen_name') as in_reply_to_screen_name,</v>
      </c>
      <c r="CK29" t="str">
        <f>CONCATENATE("    get_json_object(",CK$3,".json, '$.",'Data Catalogue'!$B$40,"') as ",'Data Catalogue'!$B$40,",")</f>
        <v xml:space="preserve">    get_json_object(RBC_F082.json, '$.in_reply_to_screen_name') as in_reply_to_screen_name,</v>
      </c>
      <c r="CL29" t="str">
        <f>CONCATENATE("    get_json_object(",CL$3,".json, '$.",'Data Catalogue'!$B$40,"') as ",'Data Catalogue'!$B$40,",")</f>
        <v xml:space="preserve">    get_json_object(TD_F083.json, '$.in_reply_to_screen_name') as in_reply_to_screen_name,</v>
      </c>
      <c r="CM29" t="str">
        <f>CONCATENATE("    get_json_object(",CM$3,".json, '$.",'Data Catalogue'!$B$40,"') as ",'Data Catalogue'!$B$40,",")</f>
        <v xml:space="preserve">    get_json_object(Bank_F084.json, '$.in_reply_to_screen_name') as in_reply_to_screen_name,</v>
      </c>
      <c r="CN29" t="str">
        <f>CONCATENATE("    get_json_object(",CN$3,".json, '$.",'Data Catalogue'!$B$40,"') as ",'Data Catalogue'!$B$40,",")</f>
        <v xml:space="preserve">    get_json_object(Bank_F085.json, '$.in_reply_to_screen_name') as in_reply_to_screen_name,</v>
      </c>
      <c r="CO29" t="str">
        <f>CONCATENATE("    get_json_object(",CO$3,".json, '$.",'Data Catalogue'!$B$40,"') as ",'Data Catalogue'!$B$40,",")</f>
        <v xml:space="preserve">    get_json_object(PCF_F086.json, '$.in_reply_to_screen_name') as in_reply_to_screen_name,</v>
      </c>
      <c r="CP29" t="str">
        <f>CONCATENATE("    get_json_object(",CP$3,".json, '$.",'Data Catalogue'!$B$40,"') as ",'Data Catalogue'!$B$40,",")</f>
        <v xml:space="preserve">    get_json_object(TD_F087.json, '$.in_reply_to_screen_name') as in_reply_to_screen_name,</v>
      </c>
      <c r="CQ29" t="str">
        <f>CONCATENATE("    get_json_object(",CQ$3,".json, '$.",'Data Catalogue'!$B$40,"') as ",'Data Catalogue'!$B$40,",")</f>
        <v xml:space="preserve">    get_json_object(RBC_F088.json, '$.in_reply_to_screen_name') as in_reply_to_screen_name,</v>
      </c>
      <c r="CR29" t="str">
        <f>CONCATENATE("    get_json_object(",CR$3,".json, '$.",'Data Catalogue'!$B$40,"') as ",'Data Catalogue'!$B$40,",")</f>
        <v xml:space="preserve">    get_json_object(Tang_F089.json, '$.in_reply_to_screen_name') as in_reply_to_screen_name,</v>
      </c>
      <c r="CS29" t="str">
        <f>CONCATENATE("    get_json_object(",CS$3,".json, '$.",'Data Catalogue'!$B$40,"') as ",'Data Catalogue'!$B$40,",")</f>
        <v xml:space="preserve">    get_json_object(TD_F090.json, '$.in_reply_to_screen_name') as in_reply_to_screen_name,</v>
      </c>
      <c r="CT29" t="str">
        <f>CONCATENATE("    get_json_object(",CT$3,".json, '$.",'Data Catalogue'!$B$40,"') as ",'Data Catalogue'!$B$40,",")</f>
        <v xml:space="preserve">    get_json_object(CIBC_F091.json, '$.in_reply_to_screen_name') as in_reply_to_screen_name,</v>
      </c>
      <c r="CU29" t="str">
        <f>CONCATENATE("    get_json_object(",CU$3,".json, '$.",'Data Catalogue'!$B$40,"') as ",'Data Catalogue'!$B$40,",")</f>
        <v xml:space="preserve">    get_json_object(Scot_F092.json, '$.in_reply_to_screen_name') as in_reply_to_screen_name,</v>
      </c>
      <c r="CV29" t="str">
        <f>CONCATENATE("    get_json_object(",CV$3,".json, '$.",'Data Catalogue'!$B$40,"') as ",'Data Catalogue'!$B$40,",")</f>
        <v xml:space="preserve">    get_json_object(BMO_F093.json, '$.in_reply_to_screen_name') as in_reply_to_screen_name,</v>
      </c>
      <c r="CW29" t="str">
        <f>CONCATENATE("    get_json_object(",CW$3,".json, '$.",'Data Catalogue'!$B$40,"') as ",'Data Catalogue'!$B$40,",")</f>
        <v xml:space="preserve">    get_json_object(TD_F094.json, '$.in_reply_to_screen_name') as in_reply_to_screen_name,</v>
      </c>
      <c r="CX29" t="str">
        <f>CONCATENATE("    get_json_object(",CX$3,".json, '$.",'Data Catalogue'!$B$40,"') as ",'Data Catalogue'!$B$40,",")</f>
        <v xml:space="preserve">    get_json_object(Bank_F095.json, '$.in_reply_to_screen_name') as in_reply_to_screen_name,</v>
      </c>
      <c r="CY29" t="str">
        <f>CONCATENATE("    get_json_object(",CY$3,".json, '$.",'Data Catalogue'!$B$40,"') as ",'Data Catalogue'!$B$40,",")</f>
        <v xml:space="preserve">    get_json_object(Bank_F096.json, '$.in_reply_to_screen_name') as in_reply_to_screen_name,</v>
      </c>
      <c r="CZ29" t="str">
        <f>CONCATENATE("    get_json_object(",CZ$3,".json, '$.",'Data Catalogue'!$B$40,"') as ",'Data Catalogue'!$B$40,",")</f>
        <v xml:space="preserve">    get_json_object(Bank_F097.json, '$.in_reply_to_screen_name') as in_reply_to_screen_name,</v>
      </c>
      <c r="DA29" t="str">
        <f>CONCATENATE("    get_json_object(",DA$3,".json, '$.",'Data Catalogue'!$B$40,"') as ",'Data Catalogue'!$B$40,",")</f>
        <v xml:space="preserve">    get_json_object(RBC_F098.json, '$.in_reply_to_screen_name') as in_reply_to_screen_name,</v>
      </c>
      <c r="DB29" t="str">
        <f>CONCATENATE("    get_json_object(",DB$3,".json, '$.",'Data Catalogue'!$B$40,"') as ",'Data Catalogue'!$B$40,",")</f>
        <v xml:space="preserve">    get_json_object(TD_F099.json, '$.in_reply_to_screen_name') as in_reply_to_screen_name,</v>
      </c>
      <c r="DC29" t="str">
        <f>CONCATENATE("    get_json_object(",DC$3,".json, '$.",'Data Catalogue'!$B$40,"') as ",'Data Catalogue'!$B$40,",")</f>
        <v xml:space="preserve">    get_json_object(Bank_F100.json, '$.in_reply_to_screen_name') as in_reply_to_screen_name,</v>
      </c>
      <c r="DD29" t="str">
        <f>CONCATENATE("    get_json_object(",DD$3,".json, '$.",'Data Catalogue'!$B$40,"') as ",'Data Catalogue'!$B$40,",")</f>
        <v xml:space="preserve">    get_json_object(Bank_F101.json, '$.in_reply_to_screen_name') as in_reply_to_screen_name,</v>
      </c>
      <c r="DE29" t="str">
        <f>CONCATENATE("    get_json_object(",DE$3,".json, '$.",'Data Catalogue'!$B$40,"') as ",'Data Catalogue'!$B$40,",")</f>
        <v xml:space="preserve">    get_json_object(PCF_F102.json, '$.in_reply_to_screen_name') as in_reply_to_screen_name,</v>
      </c>
      <c r="DF29" t="str">
        <f>CONCATENATE("    get_json_object(",DF$3,".json, '$.",'Data Catalogue'!$B$40,"') as ",'Data Catalogue'!$B$40,",")</f>
        <v xml:space="preserve">    get_json_object(TD_F103.json, '$.in_reply_to_screen_name') as in_reply_to_screen_name,</v>
      </c>
      <c r="DG29" t="str">
        <f>CONCATENATE("    get_json_object(",DG$3,".json, '$.",'Data Catalogue'!$B$40,"') as ",'Data Catalogue'!$B$40,",")</f>
        <v xml:space="preserve">    get_json_object(RBC_F104.json, '$.in_reply_to_screen_name') as in_reply_to_screen_name,</v>
      </c>
      <c r="DH29" t="str">
        <f>CONCATENATE("    get_json_object(",DH$3,".json, '$.",'Data Catalogue'!$B$40,"') as ",'Data Catalogue'!$B$40,",")</f>
        <v xml:space="preserve">    get_json_object(Tang_F105.json, '$.in_reply_to_screen_name') as in_reply_to_screen_name,</v>
      </c>
      <c r="DI29" t="str">
        <f>CONCATENATE("    get_json_object(",DI$3,".json, '$.",'Data Catalogue'!$B$40,"') as ",'Data Catalogue'!$B$40,",")</f>
        <v xml:space="preserve">    get_json_object(TD_F106.json, '$.in_reply_to_screen_name') as in_reply_to_screen_name,</v>
      </c>
      <c r="DJ29" t="str">
        <f>CONCATENATE("    get_json_object(",DJ$3,".json, '$.",'Data Catalogue'!$B$40,"') as ",'Data Catalogue'!$B$40,",")</f>
        <v xml:space="preserve">    get_json_object(CIBC_F107.json, '$.in_reply_to_screen_name') as in_reply_to_screen_name,</v>
      </c>
      <c r="DK29" t="str">
        <f>CONCATENATE("    get_json_object(",DK$3,".json, '$.",'Data Catalogue'!$B$40,"') as ",'Data Catalogue'!$B$40,",")</f>
        <v xml:space="preserve">    get_json_object(Scot_F108.json, '$.in_reply_to_screen_name') as in_reply_to_screen_name,</v>
      </c>
      <c r="DL29" t="str">
        <f>CONCATENATE("    get_json_object(",DL$3,".json, '$.",'Data Catalogue'!$B$40,"') as ",'Data Catalogue'!$B$40,",")</f>
        <v xml:space="preserve">    get_json_object(BMO_F109.json, '$.in_reply_to_screen_name') as in_reply_to_screen_name,</v>
      </c>
      <c r="DM29" t="str">
        <f>CONCATENATE("    get_json_object(",DM$3,".json, '$.",'Data Catalogue'!$B$40,"') as ",'Data Catalogue'!$B$40,",")</f>
        <v xml:space="preserve">    get_json_object(TD_F110.json, '$.in_reply_to_screen_name') as in_reply_to_screen_name,</v>
      </c>
      <c r="DN29" t="str">
        <f>CONCATENATE("    get_json_object(",DN$3,".json, '$.",'Data Catalogue'!$B$40,"') as ",'Data Catalogue'!$B$40,",")</f>
        <v xml:space="preserve">    get_json_object(Bank_F111.json, '$.in_reply_to_screen_name') as in_reply_to_screen_name,</v>
      </c>
      <c r="DO29" t="str">
        <f>CONCATENATE("    get_json_object(",DO$3,".json, '$.",'Data Catalogue'!$B$40,"') as ",'Data Catalogue'!$B$40,",")</f>
        <v xml:space="preserve">    get_json_object(Bank_F112.json, '$.in_reply_to_screen_name') as in_reply_to_screen_name,</v>
      </c>
      <c r="DP29" t="str">
        <f>CONCATENATE("    get_json_object(",DP$3,".json, '$.",'Data Catalogue'!$B$40,"') as ",'Data Catalogue'!$B$40,",")</f>
        <v xml:space="preserve">    get_json_object(Bank_F113.json, '$.in_reply_to_screen_name') as in_reply_to_screen_name,</v>
      </c>
      <c r="DQ29" t="str">
        <f>CONCATENATE("    get_json_object(",DQ$3,".json, '$.",'Data Catalogue'!$B$40,"') as ",'Data Catalogue'!$B$40,",")</f>
        <v xml:space="preserve">    get_json_object(RBC_F114.json, '$.in_reply_to_screen_name') as in_reply_to_screen_name,</v>
      </c>
      <c r="DR29" t="str">
        <f>CONCATENATE("    get_json_object(",DR$3,".json, '$.",'Data Catalogue'!$B$40,"') as ",'Data Catalogue'!$B$40,",")</f>
        <v xml:space="preserve">    get_json_object(TD_F115.json, '$.in_reply_to_screen_name') as in_reply_to_screen_name,</v>
      </c>
      <c r="DS29" t="str">
        <f>CONCATENATE("    get_json_object(",DS$3,".json, '$.",'Data Catalogue'!$B$40,"') as ",'Data Catalogue'!$B$40,",")</f>
        <v xml:space="preserve">    get_json_object(Bank_F116.json, '$.in_reply_to_screen_name') as in_reply_to_screen_name,</v>
      </c>
      <c r="DT29" t="str">
        <f>CONCATENATE("    get_json_object(",DT$3,".json, '$.",'Data Catalogue'!$B$40,"') as ",'Data Catalogue'!$B$40,",")</f>
        <v xml:space="preserve">    get_json_object(Bank_F117.json, '$.in_reply_to_screen_name') as in_reply_to_screen_name,</v>
      </c>
      <c r="DU29" t="str">
        <f>CONCATENATE("    get_json_object(",DU$3,".json, '$.",'Data Catalogue'!$B$40,"') as ",'Data Catalogue'!$B$40,",")</f>
        <v xml:space="preserve">    get_json_object(PCF_F118.json, '$.in_reply_to_screen_name') as in_reply_to_screen_name,</v>
      </c>
      <c r="DV29" t="str">
        <f>CONCATENATE("    get_json_object(",DV$3,".json, '$.",'Data Catalogue'!$B$40,"') as ",'Data Catalogue'!$B$40,",")</f>
        <v xml:space="preserve">    get_json_object(TD_F119.json, '$.in_reply_to_screen_name') as in_reply_to_screen_name,</v>
      </c>
      <c r="DW29" t="str">
        <f>CONCATENATE("    get_json_object(",DW$3,".json, '$.",'Data Catalogue'!$B$40,"') as ",'Data Catalogue'!$B$40,",")</f>
        <v xml:space="preserve">    get_json_object(RBC_F120.json, '$.in_reply_to_screen_name') as in_reply_to_screen_name,</v>
      </c>
      <c r="DX29" t="str">
        <f>CONCATENATE("    get_json_object(",DX$3,".json, '$.",'Data Catalogue'!$B$40,"') as ",'Data Catalogue'!$B$40,",")</f>
        <v xml:space="preserve">    get_json_object(Tang_F121.json, '$.in_reply_to_screen_name') as in_reply_to_screen_name,</v>
      </c>
      <c r="DY29" t="str">
        <f>CONCATENATE("    get_json_object(",DY$3,".json, '$.",'Data Catalogue'!$B$40,"') as ",'Data Catalogue'!$B$40,",")</f>
        <v xml:space="preserve">    get_json_object(TD_F122.json, '$.in_reply_to_screen_name') as in_reply_to_screen_name,</v>
      </c>
      <c r="DZ29" t="str">
        <f>CONCATENATE("    get_json_object(",DZ$3,".json, '$.",'Data Catalogue'!$B$40,"') as ",'Data Catalogue'!$B$40,",")</f>
        <v xml:space="preserve">    get_json_object(CIBC_F123.json, '$.in_reply_to_screen_name') as in_reply_to_screen_name,</v>
      </c>
      <c r="EA29" t="str">
        <f>CONCATENATE("    get_json_object(",EA$3,".json, '$.",'Data Catalogue'!$B$40,"') as ",'Data Catalogue'!$B$40,",")</f>
        <v xml:space="preserve">    get_json_object(Scot_F124.json, '$.in_reply_to_screen_name') as in_reply_to_screen_name,</v>
      </c>
      <c r="EB29" t="str">
        <f>CONCATENATE("    get_json_object(",EB$3,".json, '$.",'Data Catalogue'!$B$40,"') as ",'Data Catalogue'!$B$40,",")</f>
        <v xml:space="preserve">    get_json_object(BMO_F125.json, '$.in_reply_to_screen_name') as in_reply_to_screen_name,</v>
      </c>
      <c r="EC29" t="str">
        <f>CONCATENATE("    get_json_object(",EC$3,".json, '$.",'Data Catalogue'!$B$40,"') as ",'Data Catalogue'!$B$40,",")</f>
        <v xml:space="preserve">    get_json_object(TD_F126.json, '$.in_reply_to_screen_name') as in_reply_to_screen_name,</v>
      </c>
      <c r="ED29" t="str">
        <f>CONCATENATE("    get_json_object(",ED$3,".json, '$.",'Data Catalogue'!$B$40,"') as ",'Data Catalogue'!$B$40,",")</f>
        <v xml:space="preserve">    get_json_object(Bank_F127.json, '$.in_reply_to_screen_name') as in_reply_to_screen_name,</v>
      </c>
      <c r="EE29" t="str">
        <f>CONCATENATE("    get_json_object(",EE$3,".json, '$.",'Data Catalogue'!$B$40,"') as ",'Data Catalogue'!$B$40,",")</f>
        <v xml:space="preserve">    get_json_object(Bank_F128.json, '$.in_reply_to_screen_name') as in_reply_to_screen_name,</v>
      </c>
      <c r="EF29" t="e">
        <f>CONCATENATE("    get_json_object(",EF$3,".json, '$.",'Data Catalogue'!$B$40,"') as ",'Data Catalogue'!$B$40,",")</f>
        <v>#N/A</v>
      </c>
    </row>
    <row r="30" spans="1:136" x14ac:dyDescent="0.2">
      <c r="A30" t="str">
        <f>'Files Inventory'!B31</f>
        <v>royalbank-2-14-16.txt</v>
      </c>
      <c r="B30" t="str">
        <f>VLOOKUP(A30,'Files Inventory'!B:D,3,FALSE)</f>
        <v>RBC_F029</v>
      </c>
      <c r="C30" t="str">
        <f>VLOOKUP(A30,'Files Inventory'!B:E,4,FALSE)</f>
        <v>RBC</v>
      </c>
      <c r="D30" t="str">
        <f t="shared" si="60"/>
        <v>RBC_F029_table</v>
      </c>
      <c r="E30" t="str">
        <f t="shared" si="61"/>
        <v>RBC_F029_wc</v>
      </c>
      <c r="F30" t="str">
        <f t="shared" si="2"/>
        <v>RBC</v>
      </c>
      <c r="H30" t="str">
        <f>CONCATENATE("    get_json_object(",H$3,".json, '$.",'Data Catalogue'!$B$41,"') as ",'Data Catalogue'!$B$41,",")</f>
        <v xml:space="preserve">    get_json_object(Bank_F001.json, '$.retweet_count') as retweet_count,</v>
      </c>
      <c r="I30" t="str">
        <f>CONCATENATE("    get_json_object(",I$3,".json, '$.",'Data Catalogue'!$B$41,"') as ",'Data Catalogue'!$B$41,",")</f>
        <v xml:space="preserve">    get_json_object(Bank_F002.json, '$.retweet_count') as retweet_count,</v>
      </c>
      <c r="J30" t="str">
        <f>CONCATENATE("    get_json_object(",J$3,".json, '$.",'Data Catalogue'!$B$41,"') as ",'Data Catalogue'!$B$41,",")</f>
        <v xml:space="preserve">    get_json_object(Bank_F003.json, '$.retweet_count') as retweet_count,</v>
      </c>
      <c r="K30" t="str">
        <f>CONCATENATE("    get_json_object(",K$3,".json, '$.",'Data Catalogue'!$B$41,"') as ",'Data Catalogue'!$B$41,",")</f>
        <v xml:space="preserve">    get_json_object(Bank_F004.json, '$.retweet_count') as retweet_count,</v>
      </c>
      <c r="L30" t="str">
        <f>CONCATENATE("    get_json_object(",L$3,".json, '$.",'Data Catalogue'!$B$41,"') as ",'Data Catalogue'!$B$41,",")</f>
        <v xml:space="preserve">    get_json_object(Bank_F005.json, '$.retweet_count') as retweet_count,</v>
      </c>
      <c r="M30" t="str">
        <f>CONCATENATE("    get_json_object(",M$3,".json, '$.",'Data Catalogue'!$B$41,"') as ",'Data Catalogue'!$B$41,",")</f>
        <v xml:space="preserve">    get_json_object(Bank_F006.json, '$.retweet_count') as retweet_count,</v>
      </c>
      <c r="N30" t="str">
        <f>CONCATENATE("    get_json_object(",N$3,".json, '$.",'Data Catalogue'!$B$41,"') as ",'Data Catalogue'!$B$41,",")</f>
        <v xml:space="preserve">    get_json_object(Bank_F007.json, '$.retweet_count') as retweet_count,</v>
      </c>
      <c r="O30" t="str">
        <f>CONCATENATE("    get_json_object(",O$3,".json, '$.",'Data Catalogue'!$B$41,"') as ",'Data Catalogue'!$B$41,",")</f>
        <v xml:space="preserve">    get_json_object(Bank_F008.json, '$.retweet_count') as retweet_count,</v>
      </c>
      <c r="P30" t="str">
        <f>CONCATENATE("    get_json_object(",P$3,".json, '$.",'Data Catalogue'!$B$41,"') as ",'Data Catalogue'!$B$41,",")</f>
        <v xml:space="preserve">    get_json_object(Bank_F009.json, '$.retweet_count') as retweet_count,</v>
      </c>
      <c r="Q30" t="str">
        <f>CONCATENATE("    get_json_object(",Q$3,".json, '$.",'Data Catalogue'!$B$41,"') as ",'Data Catalogue'!$B$41,",")</f>
        <v xml:space="preserve">    get_json_object(Bank_F010.json, '$.retweet_count') as retweet_count,</v>
      </c>
      <c r="R30" t="str">
        <f>CONCATENATE("    get_json_object(",R$3,".json, '$.",'Data Catalogue'!$B$41,"') as ",'Data Catalogue'!$B$41,",")</f>
        <v xml:space="preserve">    get_json_object(Bank_F011.json, '$.retweet_count') as retweet_count,</v>
      </c>
      <c r="S30" t="str">
        <f>CONCATENATE("    get_json_object(",S$3,".json, '$.",'Data Catalogue'!$B$41,"') as ",'Data Catalogue'!$B$41,",")</f>
        <v xml:space="preserve">    get_json_object(Bank_F012.json, '$.retweet_count') as retweet_count,</v>
      </c>
      <c r="T30" t="str">
        <f>CONCATENATE("    get_json_object(",T$3,".json, '$.",'Data Catalogue'!$B$41,"') as ",'Data Catalogue'!$B$41,",")</f>
        <v xml:space="preserve">    get_json_object(Bank_F013.json, '$.retweet_count') as retweet_count,</v>
      </c>
      <c r="U30" t="str">
        <f>CONCATENATE("    get_json_object(",U$3,".json, '$.",'Data Catalogue'!$B$41,"') as ",'Data Catalogue'!$B$41,",")</f>
        <v xml:space="preserve">    get_json_object(Bank_F014.json, '$.retweet_count') as retweet_count,</v>
      </c>
      <c r="V30" t="str">
        <f>CONCATENATE("    get_json_object(",V$3,".json, '$.",'Data Catalogue'!$B$41,"') as ",'Data Catalogue'!$B$41,",")</f>
        <v xml:space="preserve">    get_json_object(Bank_F015.json, '$.retweet_count') as retweet_count,</v>
      </c>
      <c r="W30" t="str">
        <f>CONCATENATE("    get_json_object(",W$3,".json, '$.",'Data Catalogue'!$B$41,"') as ",'Data Catalogue'!$B$41,",")</f>
        <v xml:space="preserve">    get_json_object(BMO_F016.json, '$.retweet_count') as retweet_count,</v>
      </c>
      <c r="X30" t="str">
        <f>CONCATENATE("    get_json_object(",X$3,".json, '$.",'Data Catalogue'!$B$41,"') as ",'Data Catalogue'!$B$41,",")</f>
        <v xml:space="preserve">    get_json_object(BMO_F017.json, '$.retweet_count') as retweet_count,</v>
      </c>
      <c r="Y30" t="str">
        <f>CONCATENATE("    get_json_object(",Y$3,".json, '$.",'Data Catalogue'!$B$41,"') as ",'Data Catalogue'!$B$41,",")</f>
        <v xml:space="preserve">    get_json_object(BMO_F018.json, '$.retweet_count') as retweet_count,</v>
      </c>
      <c r="Z30" t="str">
        <f>CONCATENATE("    get_json_object(",Z$3,".json, '$.",'Data Catalogue'!$B$41,"') as ",'Data Catalogue'!$B$41,",")</f>
        <v xml:space="preserve">    get_json_object(CIBC_F019.json, '$.retweet_count') as retweet_count,</v>
      </c>
      <c r="AA30" t="str">
        <f>CONCATENATE("    get_json_object(",AA$3,".json, '$.",'Data Catalogue'!$B$41,"') as ",'Data Catalogue'!$B$41,",")</f>
        <v xml:space="preserve">    get_json_object(CIBC_F020.json, '$.retweet_count') as retweet_count,</v>
      </c>
      <c r="AB30" t="str">
        <f>CONCATENATE("    get_json_object(",AB$3,".json, '$.",'Data Catalogue'!$B$41,"') as ",'Data Catalogue'!$B$41,",")</f>
        <v xml:space="preserve">    get_json_object(CIBC_F021.json, '$.retweet_count') as retweet_count,</v>
      </c>
      <c r="AC30" t="str">
        <f>CONCATENATE("    get_json_object(",AC$3,".json, '$.",'Data Catalogue'!$B$41,"') as ",'Data Catalogue'!$B$41,",")</f>
        <v xml:space="preserve">    get_json_object(PCF_F022.json, '$.retweet_count') as retweet_count,</v>
      </c>
      <c r="AD30" t="str">
        <f>CONCATENATE("    get_json_object(",AD$3,".json, '$.",'Data Catalogue'!$B$41,"') as ",'Data Catalogue'!$B$41,",")</f>
        <v xml:space="preserve">    get_json_object(PCF_F023.json, '$.retweet_count') as retweet_count,</v>
      </c>
      <c r="AE30" t="str">
        <f>CONCATENATE("    get_json_object(",AE$3,".json, '$.",'Data Catalogue'!$B$41,"') as ",'Data Catalogue'!$B$41,",")</f>
        <v xml:space="preserve">    get_json_object(PCF_F024.json, '$.retweet_count') as retweet_count,</v>
      </c>
      <c r="AF30" t="str">
        <f>CONCATENATE("    get_json_object(",AF$3,".json, '$.",'Data Catalogue'!$B$41,"') as ",'Data Catalogue'!$B$41,",")</f>
        <v xml:space="preserve">    get_json_object(RBC_F025.json, '$.retweet_count') as retweet_count,</v>
      </c>
      <c r="AG30" t="str">
        <f>CONCATENATE("    get_json_object(",AG$3,".json, '$.",'Data Catalogue'!$B$41,"') as ",'Data Catalogue'!$B$41,",")</f>
        <v xml:space="preserve">    get_json_object(RBC_F026.json, '$.retweet_count') as retweet_count,</v>
      </c>
      <c r="AH30" t="str">
        <f>CONCATENATE("    get_json_object(",AH$3,".json, '$.",'Data Catalogue'!$B$41,"') as ",'Data Catalogue'!$B$41,",")</f>
        <v xml:space="preserve">    get_json_object(RBC_F027.json, '$.retweet_count') as retweet_count,</v>
      </c>
      <c r="AI30" t="str">
        <f>CONCATENATE("    get_json_object(",AI$3,".json, '$.",'Data Catalogue'!$B$41,"') as ",'Data Catalogue'!$B$41,",")</f>
        <v xml:space="preserve">    get_json_object(RBC_F028.json, '$.retweet_count') as retweet_count,</v>
      </c>
      <c r="AJ30" t="str">
        <f>CONCATENATE("    get_json_object(",AJ$3,".json, '$.",'Data Catalogue'!$B$41,"') as ",'Data Catalogue'!$B$41,",")</f>
        <v xml:space="preserve">    get_json_object(RBC_F029.json, '$.retweet_count') as retweet_count,</v>
      </c>
      <c r="AK30" t="str">
        <f>CONCATENATE("    get_json_object(",AK$3,".json, '$.",'Data Catalogue'!$B$41,"') as ",'Data Catalogue'!$B$41,",")</f>
        <v xml:space="preserve">    get_json_object(RBC_F030.json, '$.retweet_count') as retweet_count,</v>
      </c>
      <c r="AL30" t="str">
        <f>CONCATENATE("    get_json_object(",AL$3,".json, '$.",'Data Catalogue'!$B$41,"') as ",'Data Catalogue'!$B$41,",")</f>
        <v xml:space="preserve">    get_json_object(Scot_F031.json, '$.retweet_count') as retweet_count,</v>
      </c>
      <c r="AM30" t="str">
        <f>CONCATENATE("    get_json_object(",AM$3,".json, '$.",'Data Catalogue'!$B$41,"') as ",'Data Catalogue'!$B$41,",")</f>
        <v xml:space="preserve">    get_json_object(Scot_F032.json, '$.retweet_count') as retweet_count,</v>
      </c>
      <c r="AN30" t="str">
        <f>CONCATENATE("    get_json_object(",AN$3,".json, '$.",'Data Catalogue'!$B$41,"') as ",'Data Catalogue'!$B$41,",")</f>
        <v xml:space="preserve">    get_json_object(Scot_F033.json, '$.retweet_count') as retweet_count,</v>
      </c>
      <c r="AO30" t="str">
        <f>CONCATENATE("    get_json_object(",AO$3,".json, '$.",'Data Catalogue'!$B$41,"') as ",'Data Catalogue'!$B$41,",")</f>
        <v xml:space="preserve">    get_json_object(Tang_F034.json, '$.retweet_count') as retweet_count,</v>
      </c>
      <c r="AP30" t="str">
        <f>CONCATENATE("    get_json_object(",AP$3,".json, '$.",'Data Catalogue'!$B$41,"') as ",'Data Catalogue'!$B$41,",")</f>
        <v xml:space="preserve">    get_json_object(Tang_F035.json, '$.retweet_count') as retweet_count,</v>
      </c>
      <c r="AQ30" t="str">
        <f>CONCATENATE("    get_json_object(",AQ$3,".json, '$.",'Data Catalogue'!$B$41,"') as ",'Data Catalogue'!$B$41,",")</f>
        <v xml:space="preserve">    get_json_object(Tang_F036.json, '$.retweet_count') as retweet_count,</v>
      </c>
      <c r="AR30" t="str">
        <f>CONCATENATE("    get_json_object(",AR$3,".json, '$.",'Data Catalogue'!$B$41,"') as ",'Data Catalogue'!$B$41,",")</f>
        <v xml:space="preserve">    get_json_object(TD_F037.json, '$.retweet_count') as retweet_count,</v>
      </c>
      <c r="AS30" t="str">
        <f>CONCATENATE("    get_json_object(",AS$3,".json, '$.",'Data Catalogue'!$B$41,"') as ",'Data Catalogue'!$B$41,",")</f>
        <v xml:space="preserve">    get_json_object(TD_F038.json, '$.retweet_count') as retweet_count,</v>
      </c>
      <c r="AT30" t="str">
        <f>CONCATENATE("    get_json_object(",AT$3,".json, '$.",'Data Catalogue'!$B$41,"') as ",'Data Catalogue'!$B$41,",")</f>
        <v xml:space="preserve">    get_json_object(TD_F039.json, '$.retweet_count') as retweet_count,</v>
      </c>
      <c r="AU30" t="str">
        <f>CONCATENATE("    get_json_object(",AU$3,".json, '$.",'Data Catalogue'!$B$41,"') as ",'Data Catalogue'!$B$41,",")</f>
        <v xml:space="preserve">    get_json_object(TD_F040.json, '$.retweet_count') as retweet_count,</v>
      </c>
      <c r="AV30" t="str">
        <f>CONCATENATE("    get_json_object(",AV$3,".json, '$.",'Data Catalogue'!$B$41,"') as ",'Data Catalogue'!$B$41,",")</f>
        <v xml:space="preserve">    get_json_object(TD_F041.json, '$.retweet_count') as retweet_count,</v>
      </c>
      <c r="AW30" t="str">
        <f>CONCATENATE("    get_json_object(",AW$3,".json, '$.",'Data Catalogue'!$B$41,"') as ",'Data Catalogue'!$B$41,",")</f>
        <v xml:space="preserve">    get_json_object(TD_F042.json, '$.retweet_count') as retweet_count,</v>
      </c>
      <c r="AX30" t="str">
        <f>CONCATENATE("    get_json_object(",AX$3,".json, '$.",'Data Catalogue'!$B$41,"') as ",'Data Catalogue'!$B$41,",")</f>
        <v xml:space="preserve">    get_json_object(TD_F043.json, '$.retweet_count') as retweet_count,</v>
      </c>
      <c r="AY30" t="str">
        <f>CONCATENATE("    get_json_object(",AY$3,".json, '$.",'Data Catalogue'!$B$41,"') as ",'Data Catalogue'!$B$41,",")</f>
        <v xml:space="preserve">    get_json_object(TD_F044.json, '$.retweet_count') as retweet_count,</v>
      </c>
      <c r="AZ30" t="str">
        <f>CONCATENATE("    get_json_object(",AZ$3,".json, '$.",'Data Catalogue'!$B$41,"') as ",'Data Catalogue'!$B$41,",")</f>
        <v xml:space="preserve">    get_json_object(TD_F045.json, '$.retweet_count') as retweet_count,</v>
      </c>
      <c r="BA30" t="str">
        <f>CONCATENATE("    get_json_object(",BA$3,".json, '$.",'Data Catalogue'!$B$41,"') as ",'Data Catalogue'!$B$41,",")</f>
        <v xml:space="preserve">    get_json_object(TD_F046.json, '$.retweet_count') as retweet_count,</v>
      </c>
      <c r="BB30" t="str">
        <f>CONCATENATE("    get_json_object(",BB$3,".json, '$.",'Data Catalogue'!$B$41,"') as ",'Data Catalogue'!$B$41,",")</f>
        <v xml:space="preserve">    get_json_object(TD_F047.json, '$.retweet_count') as retweet_count,</v>
      </c>
      <c r="BC30" t="str">
        <f>CONCATENATE("    get_json_object(",BC$3,".json, '$.",'Data Catalogue'!$B$41,"') as ",'Data Catalogue'!$B$41,",")</f>
        <v xml:space="preserve">    get_json_object(TD_F048.json, '$.retweet_count') as retweet_count,</v>
      </c>
      <c r="BD30" t="str">
        <f>CONCATENATE("    get_json_object(",BD$3,".json, '$.",'Data Catalogue'!$B$41,"') as ",'Data Catalogue'!$B$41,",")</f>
        <v xml:space="preserve">    get_json_object(Bank_F049.json, '$.retweet_count') as retweet_count,</v>
      </c>
      <c r="BE30" t="str">
        <f>CONCATENATE("    get_json_object(",BE$3,".json, '$.",'Data Catalogue'!$B$41,"') as ",'Data Catalogue'!$B$41,",")</f>
        <v xml:space="preserve">    get_json_object(Bank_F050.json, '$.retweet_count') as retweet_count,</v>
      </c>
      <c r="BF30" t="str">
        <f>CONCATENATE("    get_json_object(",BF$3,".json, '$.",'Data Catalogue'!$B$41,"') as ",'Data Catalogue'!$B$41,",")</f>
        <v xml:space="preserve">    get_json_object(Bank_F051.json, '$.retweet_count') as retweet_count,</v>
      </c>
      <c r="BG30" t="str">
        <f>CONCATENATE("    get_json_object(",BG$3,".json, '$.",'Data Catalogue'!$B$41,"') as ",'Data Catalogue'!$B$41,",")</f>
        <v xml:space="preserve">    get_json_object(Bank_F052.json, '$.retweet_count') as retweet_count,</v>
      </c>
      <c r="BH30" t="str">
        <f>CONCATENATE("    get_json_object(",BH$3,".json, '$.",'Data Catalogue'!$B$41,"') as ",'Data Catalogue'!$B$41,",")</f>
        <v xml:space="preserve">    get_json_object(Bank_F053.json, '$.retweet_count') as retweet_count,</v>
      </c>
      <c r="BI30" t="str">
        <f>CONCATENATE("    get_json_object(",BI$3,".json, '$.",'Data Catalogue'!$B$41,"') as ",'Data Catalogue'!$B$41,",")</f>
        <v xml:space="preserve">    get_json_object(BMO_F054.json, '$.retweet_count') as retweet_count,</v>
      </c>
      <c r="BJ30" t="str">
        <f>CONCATENATE("    get_json_object(",BJ$3,".json, '$.",'Data Catalogue'!$B$41,"') as ",'Data Catalogue'!$B$41,",")</f>
        <v xml:space="preserve">    get_json_object(CIBC_F055.json, '$.retweet_count') as retweet_count,</v>
      </c>
      <c r="BK30" t="str">
        <f>CONCATENATE("    get_json_object(",BK$3,".json, '$.",'Data Catalogue'!$B$41,"') as ",'Data Catalogue'!$B$41,",")</f>
        <v xml:space="preserve">    get_json_object(PCF_F056.json, '$.retweet_count') as retweet_count,</v>
      </c>
      <c r="BL30" t="str">
        <f>CONCATENATE("    get_json_object(",BL$3,".json, '$.",'Data Catalogue'!$B$41,"') as ",'Data Catalogue'!$B$41,",")</f>
        <v xml:space="preserve">    get_json_object(RBC_F057.json, '$.retweet_count') as retweet_count,</v>
      </c>
      <c r="BM30" t="str">
        <f>CONCATENATE("    get_json_object(",BM$3,".json, '$.",'Data Catalogue'!$B$41,"') as ",'Data Catalogue'!$B$41,",")</f>
        <v xml:space="preserve">    get_json_object(RBC_F058.json, '$.retweet_count') as retweet_count,</v>
      </c>
      <c r="BN30" t="str">
        <f>CONCATENATE("    get_json_object(",BN$3,".json, '$.",'Data Catalogue'!$B$41,"') as ",'Data Catalogue'!$B$41,",")</f>
        <v xml:space="preserve">    get_json_object(Scot_F059.json, '$.retweet_count') as retweet_count,</v>
      </c>
      <c r="BO30" t="str">
        <f>CONCATENATE("    get_json_object(",BO$3,".json, '$.",'Data Catalogue'!$B$41,"') as ",'Data Catalogue'!$B$41,",")</f>
        <v xml:space="preserve">    get_json_object(Tang_F060.json, '$.retweet_count') as retweet_count,</v>
      </c>
      <c r="BP30" t="str">
        <f>CONCATENATE("    get_json_object(",BP$3,".json, '$.",'Data Catalogue'!$B$41,"') as ",'Data Catalogue'!$B$41,",")</f>
        <v xml:space="preserve">    get_json_object(TD_F061.json, '$.retweet_count') as retweet_count,</v>
      </c>
      <c r="BQ30" t="str">
        <f>CONCATENATE("    get_json_object(",BQ$3,".json, '$.",'Data Catalogue'!$B$41,"') as ",'Data Catalogue'!$B$41,",")</f>
        <v xml:space="preserve">    get_json_object(TD_F062.json, '$.retweet_count') as retweet_count,</v>
      </c>
      <c r="BR30" t="str">
        <f>CONCATENATE("    get_json_object(",BR$3,".json, '$.",'Data Catalogue'!$B$41,"') as ",'Data Catalogue'!$B$41,",")</f>
        <v xml:space="preserve">    get_json_object(TD_F063.json, '$.retweet_count') as retweet_count,</v>
      </c>
      <c r="BS30" t="str">
        <f>CONCATENATE("    get_json_object(",BS$3,".json, '$.",'Data Catalogue'!$B$41,"') as ",'Data Catalogue'!$B$41,",")</f>
        <v xml:space="preserve">    get_json_object(TD_F064.json, '$.retweet_count') as retweet_count,</v>
      </c>
      <c r="BT30" t="str">
        <f>CONCATENATE("    get_json_object(",BT$3,".json, '$.",'Data Catalogue'!$B$41,"') as ",'Data Catalogue'!$B$41,",")</f>
        <v xml:space="preserve">    get_json_object(Bank_F065.json, '$.retweet_count') as retweet_count,</v>
      </c>
      <c r="BU30" t="str">
        <f>CONCATENATE("    get_json_object(",BU$3,".json, '$.",'Data Catalogue'!$B$41,"') as ",'Data Catalogue'!$B$41,",")</f>
        <v xml:space="preserve">    get_json_object(Bank_F066.json, '$.retweet_count') as retweet_count,</v>
      </c>
      <c r="BV30" t="str">
        <f>CONCATENATE("    get_json_object(",BV$3,".json, '$.",'Data Catalogue'!$B$41,"') as ",'Data Catalogue'!$B$41,",")</f>
        <v xml:space="preserve">    get_json_object(Bank_F067.json, '$.retweet_count') as retweet_count,</v>
      </c>
      <c r="BW30" t="str">
        <f>CONCATENATE("    get_json_object(",BW$3,".json, '$.",'Data Catalogue'!$B$41,"') as ",'Data Catalogue'!$B$41,",")</f>
        <v xml:space="preserve">    get_json_object(Bank_F068.json, '$.retweet_count') as retweet_count,</v>
      </c>
      <c r="BX30" t="str">
        <f>CONCATENATE("    get_json_object(",BX$3,".json, '$.",'Data Catalogue'!$B$41,"') as ",'Data Catalogue'!$B$41,",")</f>
        <v xml:space="preserve">    get_json_object(BMO_F069.json, '$.retweet_count') as retweet_count,</v>
      </c>
      <c r="BY30" t="str">
        <f>CONCATENATE("    get_json_object(",BY$3,".json, '$.",'Data Catalogue'!$B$41,"') as ",'Data Catalogue'!$B$41,",")</f>
        <v xml:space="preserve">    get_json_object(Bank_F070.json, '$.retweet_count') as retweet_count,</v>
      </c>
      <c r="BZ30" t="str">
        <f>CONCATENATE("    get_json_object(",BZ$3,".json, '$.",'Data Catalogue'!$B$41,"') as ",'Data Catalogue'!$B$41,",")</f>
        <v xml:space="preserve">    get_json_object(CIBC_F071.json, '$.retweet_count') as retweet_count,</v>
      </c>
      <c r="CA30" t="str">
        <f>CONCATENATE("    get_json_object(",CA$3,".json, '$.",'Data Catalogue'!$B$41,"') as ",'Data Catalogue'!$B$41,",")</f>
        <v xml:space="preserve">    get_json_object(PCF_F072.json, '$.retweet_count') as retweet_count,</v>
      </c>
      <c r="CB30" t="str">
        <f>CONCATENATE("    get_json_object(",CB$3,".json, '$.",'Data Catalogue'!$B$41,"') as ",'Data Catalogue'!$B$41,",")</f>
        <v xml:space="preserve">    get_json_object(RBC_F073.json, '$.retweet_count') as retweet_count,</v>
      </c>
      <c r="CC30" t="str">
        <f>CONCATENATE("    get_json_object(",CC$3,".json, '$.",'Data Catalogue'!$B$41,"') as ",'Data Catalogue'!$B$41,",")</f>
        <v xml:space="preserve">    get_json_object(RBC_F074.json, '$.retweet_count') as retweet_count,</v>
      </c>
      <c r="CD30" t="str">
        <f>CONCATENATE("    get_json_object(",CD$3,".json, '$.",'Data Catalogue'!$B$41,"') as ",'Data Catalogue'!$B$41,",")</f>
        <v xml:space="preserve">    get_json_object(Scot_F075.json, '$.retweet_count') as retweet_count,</v>
      </c>
      <c r="CE30" t="str">
        <f>CONCATENATE("    get_json_object(",CE$3,".json, '$.",'Data Catalogue'!$B$41,"') as ",'Data Catalogue'!$B$41,",")</f>
        <v xml:space="preserve">    get_json_object(Tang_F076.json, '$.retweet_count') as retweet_count,</v>
      </c>
      <c r="CF30" t="str">
        <f>CONCATENATE("    get_json_object(",CF$3,".json, '$.",'Data Catalogue'!$B$41,"') as ",'Data Catalogue'!$B$41,",")</f>
        <v xml:space="preserve">    get_json_object(TD_F077.json, '$.retweet_count') as retweet_count,</v>
      </c>
      <c r="CG30" t="str">
        <f>CONCATENATE("    get_json_object(",CG$3,".json, '$.",'Data Catalogue'!$B$41,"') as ",'Data Catalogue'!$B$41,",")</f>
        <v xml:space="preserve">    get_json_object(TD_F078.json, '$.retweet_count') as retweet_count,</v>
      </c>
      <c r="CH30" t="str">
        <f>CONCATENATE("    get_json_object(",CH$3,".json, '$.",'Data Catalogue'!$B$41,"') as ",'Data Catalogue'!$B$41,",")</f>
        <v xml:space="preserve">    get_json_object(TD_F079.json, '$.retweet_count') as retweet_count,</v>
      </c>
      <c r="CI30" t="str">
        <f>CONCATENATE("    get_json_object(",CI$3,".json, '$.",'Data Catalogue'!$B$41,"') as ",'Data Catalogue'!$B$41,",")</f>
        <v xml:space="preserve">    get_json_object(TD_F080.json, '$.retweet_count') as retweet_count,</v>
      </c>
      <c r="CJ30" t="str">
        <f>CONCATENATE("    get_json_object(",CJ$3,".json, '$.",'Data Catalogue'!$B$41,"') as ",'Data Catalogue'!$B$41,",")</f>
        <v xml:space="preserve">    get_json_object(Bank_F081.json, '$.retweet_count') as retweet_count,</v>
      </c>
      <c r="CK30" t="str">
        <f>CONCATENATE("    get_json_object(",CK$3,".json, '$.",'Data Catalogue'!$B$41,"') as ",'Data Catalogue'!$B$41,",")</f>
        <v xml:space="preserve">    get_json_object(RBC_F082.json, '$.retweet_count') as retweet_count,</v>
      </c>
      <c r="CL30" t="str">
        <f>CONCATENATE("    get_json_object(",CL$3,".json, '$.",'Data Catalogue'!$B$41,"') as ",'Data Catalogue'!$B$41,",")</f>
        <v xml:space="preserve">    get_json_object(TD_F083.json, '$.retweet_count') as retweet_count,</v>
      </c>
      <c r="CM30" t="str">
        <f>CONCATENATE("    get_json_object(",CM$3,".json, '$.",'Data Catalogue'!$B$41,"') as ",'Data Catalogue'!$B$41,",")</f>
        <v xml:space="preserve">    get_json_object(Bank_F084.json, '$.retweet_count') as retweet_count,</v>
      </c>
      <c r="CN30" t="str">
        <f>CONCATENATE("    get_json_object(",CN$3,".json, '$.",'Data Catalogue'!$B$41,"') as ",'Data Catalogue'!$B$41,",")</f>
        <v xml:space="preserve">    get_json_object(Bank_F085.json, '$.retweet_count') as retweet_count,</v>
      </c>
      <c r="CO30" t="str">
        <f>CONCATENATE("    get_json_object(",CO$3,".json, '$.",'Data Catalogue'!$B$41,"') as ",'Data Catalogue'!$B$41,",")</f>
        <v xml:space="preserve">    get_json_object(PCF_F086.json, '$.retweet_count') as retweet_count,</v>
      </c>
      <c r="CP30" t="str">
        <f>CONCATENATE("    get_json_object(",CP$3,".json, '$.",'Data Catalogue'!$B$41,"') as ",'Data Catalogue'!$B$41,",")</f>
        <v xml:space="preserve">    get_json_object(TD_F087.json, '$.retweet_count') as retweet_count,</v>
      </c>
      <c r="CQ30" t="str">
        <f>CONCATENATE("    get_json_object(",CQ$3,".json, '$.",'Data Catalogue'!$B$41,"') as ",'Data Catalogue'!$B$41,",")</f>
        <v xml:space="preserve">    get_json_object(RBC_F088.json, '$.retweet_count') as retweet_count,</v>
      </c>
      <c r="CR30" t="str">
        <f>CONCATENATE("    get_json_object(",CR$3,".json, '$.",'Data Catalogue'!$B$41,"') as ",'Data Catalogue'!$B$41,",")</f>
        <v xml:space="preserve">    get_json_object(Tang_F089.json, '$.retweet_count') as retweet_count,</v>
      </c>
      <c r="CS30" t="str">
        <f>CONCATENATE("    get_json_object(",CS$3,".json, '$.",'Data Catalogue'!$B$41,"') as ",'Data Catalogue'!$B$41,",")</f>
        <v xml:space="preserve">    get_json_object(TD_F090.json, '$.retweet_count') as retweet_count,</v>
      </c>
      <c r="CT30" t="str">
        <f>CONCATENATE("    get_json_object(",CT$3,".json, '$.",'Data Catalogue'!$B$41,"') as ",'Data Catalogue'!$B$41,",")</f>
        <v xml:space="preserve">    get_json_object(CIBC_F091.json, '$.retweet_count') as retweet_count,</v>
      </c>
      <c r="CU30" t="str">
        <f>CONCATENATE("    get_json_object(",CU$3,".json, '$.",'Data Catalogue'!$B$41,"') as ",'Data Catalogue'!$B$41,",")</f>
        <v xml:space="preserve">    get_json_object(Scot_F092.json, '$.retweet_count') as retweet_count,</v>
      </c>
      <c r="CV30" t="str">
        <f>CONCATENATE("    get_json_object(",CV$3,".json, '$.",'Data Catalogue'!$B$41,"') as ",'Data Catalogue'!$B$41,",")</f>
        <v xml:space="preserve">    get_json_object(BMO_F093.json, '$.retweet_count') as retweet_count,</v>
      </c>
      <c r="CW30" t="str">
        <f>CONCATENATE("    get_json_object(",CW$3,".json, '$.",'Data Catalogue'!$B$41,"') as ",'Data Catalogue'!$B$41,",")</f>
        <v xml:space="preserve">    get_json_object(TD_F094.json, '$.retweet_count') as retweet_count,</v>
      </c>
      <c r="CX30" t="str">
        <f>CONCATENATE("    get_json_object(",CX$3,".json, '$.",'Data Catalogue'!$B$41,"') as ",'Data Catalogue'!$B$41,",")</f>
        <v xml:space="preserve">    get_json_object(Bank_F095.json, '$.retweet_count') as retweet_count,</v>
      </c>
      <c r="CY30" t="str">
        <f>CONCATENATE("    get_json_object(",CY$3,".json, '$.",'Data Catalogue'!$B$41,"') as ",'Data Catalogue'!$B$41,",")</f>
        <v xml:space="preserve">    get_json_object(Bank_F096.json, '$.retweet_count') as retweet_count,</v>
      </c>
      <c r="CZ30" t="str">
        <f>CONCATENATE("    get_json_object(",CZ$3,".json, '$.",'Data Catalogue'!$B$41,"') as ",'Data Catalogue'!$B$41,",")</f>
        <v xml:space="preserve">    get_json_object(Bank_F097.json, '$.retweet_count') as retweet_count,</v>
      </c>
      <c r="DA30" t="str">
        <f>CONCATENATE("    get_json_object(",DA$3,".json, '$.",'Data Catalogue'!$B$41,"') as ",'Data Catalogue'!$B$41,",")</f>
        <v xml:space="preserve">    get_json_object(RBC_F098.json, '$.retweet_count') as retweet_count,</v>
      </c>
      <c r="DB30" t="str">
        <f>CONCATENATE("    get_json_object(",DB$3,".json, '$.",'Data Catalogue'!$B$41,"') as ",'Data Catalogue'!$B$41,",")</f>
        <v xml:space="preserve">    get_json_object(TD_F099.json, '$.retweet_count') as retweet_count,</v>
      </c>
      <c r="DC30" t="str">
        <f>CONCATENATE("    get_json_object(",DC$3,".json, '$.",'Data Catalogue'!$B$41,"') as ",'Data Catalogue'!$B$41,",")</f>
        <v xml:space="preserve">    get_json_object(Bank_F100.json, '$.retweet_count') as retweet_count,</v>
      </c>
      <c r="DD30" t="str">
        <f>CONCATENATE("    get_json_object(",DD$3,".json, '$.",'Data Catalogue'!$B$41,"') as ",'Data Catalogue'!$B$41,",")</f>
        <v xml:space="preserve">    get_json_object(Bank_F101.json, '$.retweet_count') as retweet_count,</v>
      </c>
      <c r="DE30" t="str">
        <f>CONCATENATE("    get_json_object(",DE$3,".json, '$.",'Data Catalogue'!$B$41,"') as ",'Data Catalogue'!$B$41,",")</f>
        <v xml:space="preserve">    get_json_object(PCF_F102.json, '$.retweet_count') as retweet_count,</v>
      </c>
      <c r="DF30" t="str">
        <f>CONCATENATE("    get_json_object(",DF$3,".json, '$.",'Data Catalogue'!$B$41,"') as ",'Data Catalogue'!$B$41,",")</f>
        <v xml:space="preserve">    get_json_object(TD_F103.json, '$.retweet_count') as retweet_count,</v>
      </c>
      <c r="DG30" t="str">
        <f>CONCATENATE("    get_json_object(",DG$3,".json, '$.",'Data Catalogue'!$B$41,"') as ",'Data Catalogue'!$B$41,",")</f>
        <v xml:space="preserve">    get_json_object(RBC_F104.json, '$.retweet_count') as retweet_count,</v>
      </c>
      <c r="DH30" t="str">
        <f>CONCATENATE("    get_json_object(",DH$3,".json, '$.",'Data Catalogue'!$B$41,"') as ",'Data Catalogue'!$B$41,",")</f>
        <v xml:space="preserve">    get_json_object(Tang_F105.json, '$.retweet_count') as retweet_count,</v>
      </c>
      <c r="DI30" t="str">
        <f>CONCATENATE("    get_json_object(",DI$3,".json, '$.",'Data Catalogue'!$B$41,"') as ",'Data Catalogue'!$B$41,",")</f>
        <v xml:space="preserve">    get_json_object(TD_F106.json, '$.retweet_count') as retweet_count,</v>
      </c>
      <c r="DJ30" t="str">
        <f>CONCATENATE("    get_json_object(",DJ$3,".json, '$.",'Data Catalogue'!$B$41,"') as ",'Data Catalogue'!$B$41,",")</f>
        <v xml:space="preserve">    get_json_object(CIBC_F107.json, '$.retweet_count') as retweet_count,</v>
      </c>
      <c r="DK30" t="str">
        <f>CONCATENATE("    get_json_object(",DK$3,".json, '$.",'Data Catalogue'!$B$41,"') as ",'Data Catalogue'!$B$41,",")</f>
        <v xml:space="preserve">    get_json_object(Scot_F108.json, '$.retweet_count') as retweet_count,</v>
      </c>
      <c r="DL30" t="str">
        <f>CONCATENATE("    get_json_object(",DL$3,".json, '$.",'Data Catalogue'!$B$41,"') as ",'Data Catalogue'!$B$41,",")</f>
        <v xml:space="preserve">    get_json_object(BMO_F109.json, '$.retweet_count') as retweet_count,</v>
      </c>
      <c r="DM30" t="str">
        <f>CONCATENATE("    get_json_object(",DM$3,".json, '$.",'Data Catalogue'!$B$41,"') as ",'Data Catalogue'!$B$41,",")</f>
        <v xml:space="preserve">    get_json_object(TD_F110.json, '$.retweet_count') as retweet_count,</v>
      </c>
      <c r="DN30" t="str">
        <f>CONCATENATE("    get_json_object(",DN$3,".json, '$.",'Data Catalogue'!$B$41,"') as ",'Data Catalogue'!$B$41,",")</f>
        <v xml:space="preserve">    get_json_object(Bank_F111.json, '$.retweet_count') as retweet_count,</v>
      </c>
      <c r="DO30" t="str">
        <f>CONCATENATE("    get_json_object(",DO$3,".json, '$.",'Data Catalogue'!$B$41,"') as ",'Data Catalogue'!$B$41,",")</f>
        <v xml:space="preserve">    get_json_object(Bank_F112.json, '$.retweet_count') as retweet_count,</v>
      </c>
      <c r="DP30" t="str">
        <f>CONCATENATE("    get_json_object(",DP$3,".json, '$.",'Data Catalogue'!$B$41,"') as ",'Data Catalogue'!$B$41,",")</f>
        <v xml:space="preserve">    get_json_object(Bank_F113.json, '$.retweet_count') as retweet_count,</v>
      </c>
      <c r="DQ30" t="str">
        <f>CONCATENATE("    get_json_object(",DQ$3,".json, '$.",'Data Catalogue'!$B$41,"') as ",'Data Catalogue'!$B$41,",")</f>
        <v xml:space="preserve">    get_json_object(RBC_F114.json, '$.retweet_count') as retweet_count,</v>
      </c>
      <c r="DR30" t="str">
        <f>CONCATENATE("    get_json_object(",DR$3,".json, '$.",'Data Catalogue'!$B$41,"') as ",'Data Catalogue'!$B$41,",")</f>
        <v xml:space="preserve">    get_json_object(TD_F115.json, '$.retweet_count') as retweet_count,</v>
      </c>
      <c r="DS30" t="str">
        <f>CONCATENATE("    get_json_object(",DS$3,".json, '$.",'Data Catalogue'!$B$41,"') as ",'Data Catalogue'!$B$41,",")</f>
        <v xml:space="preserve">    get_json_object(Bank_F116.json, '$.retweet_count') as retweet_count,</v>
      </c>
      <c r="DT30" t="str">
        <f>CONCATENATE("    get_json_object(",DT$3,".json, '$.",'Data Catalogue'!$B$41,"') as ",'Data Catalogue'!$B$41,",")</f>
        <v xml:space="preserve">    get_json_object(Bank_F117.json, '$.retweet_count') as retweet_count,</v>
      </c>
      <c r="DU30" t="str">
        <f>CONCATENATE("    get_json_object(",DU$3,".json, '$.",'Data Catalogue'!$B$41,"') as ",'Data Catalogue'!$B$41,",")</f>
        <v xml:space="preserve">    get_json_object(PCF_F118.json, '$.retweet_count') as retweet_count,</v>
      </c>
      <c r="DV30" t="str">
        <f>CONCATENATE("    get_json_object(",DV$3,".json, '$.",'Data Catalogue'!$B$41,"') as ",'Data Catalogue'!$B$41,",")</f>
        <v xml:space="preserve">    get_json_object(TD_F119.json, '$.retweet_count') as retweet_count,</v>
      </c>
      <c r="DW30" t="str">
        <f>CONCATENATE("    get_json_object(",DW$3,".json, '$.",'Data Catalogue'!$B$41,"') as ",'Data Catalogue'!$B$41,",")</f>
        <v xml:space="preserve">    get_json_object(RBC_F120.json, '$.retweet_count') as retweet_count,</v>
      </c>
      <c r="DX30" t="str">
        <f>CONCATENATE("    get_json_object(",DX$3,".json, '$.",'Data Catalogue'!$B$41,"') as ",'Data Catalogue'!$B$41,",")</f>
        <v xml:space="preserve">    get_json_object(Tang_F121.json, '$.retweet_count') as retweet_count,</v>
      </c>
      <c r="DY30" t="str">
        <f>CONCATENATE("    get_json_object(",DY$3,".json, '$.",'Data Catalogue'!$B$41,"') as ",'Data Catalogue'!$B$41,",")</f>
        <v xml:space="preserve">    get_json_object(TD_F122.json, '$.retweet_count') as retweet_count,</v>
      </c>
      <c r="DZ30" t="str">
        <f>CONCATENATE("    get_json_object(",DZ$3,".json, '$.",'Data Catalogue'!$B$41,"') as ",'Data Catalogue'!$B$41,",")</f>
        <v xml:space="preserve">    get_json_object(CIBC_F123.json, '$.retweet_count') as retweet_count,</v>
      </c>
      <c r="EA30" t="str">
        <f>CONCATENATE("    get_json_object(",EA$3,".json, '$.",'Data Catalogue'!$B$41,"') as ",'Data Catalogue'!$B$41,",")</f>
        <v xml:space="preserve">    get_json_object(Scot_F124.json, '$.retweet_count') as retweet_count,</v>
      </c>
      <c r="EB30" t="str">
        <f>CONCATENATE("    get_json_object(",EB$3,".json, '$.",'Data Catalogue'!$B$41,"') as ",'Data Catalogue'!$B$41,",")</f>
        <v xml:space="preserve">    get_json_object(BMO_F125.json, '$.retweet_count') as retweet_count,</v>
      </c>
      <c r="EC30" t="str">
        <f>CONCATENATE("    get_json_object(",EC$3,".json, '$.",'Data Catalogue'!$B$41,"') as ",'Data Catalogue'!$B$41,",")</f>
        <v xml:space="preserve">    get_json_object(TD_F126.json, '$.retweet_count') as retweet_count,</v>
      </c>
      <c r="ED30" t="str">
        <f>CONCATENATE("    get_json_object(",ED$3,".json, '$.",'Data Catalogue'!$B$41,"') as ",'Data Catalogue'!$B$41,",")</f>
        <v xml:space="preserve">    get_json_object(Bank_F127.json, '$.retweet_count') as retweet_count,</v>
      </c>
      <c r="EE30" t="str">
        <f>CONCATENATE("    get_json_object(",EE$3,".json, '$.",'Data Catalogue'!$B$41,"') as ",'Data Catalogue'!$B$41,",")</f>
        <v xml:space="preserve">    get_json_object(Bank_F128.json, '$.retweet_count') as retweet_count,</v>
      </c>
      <c r="EF30" t="e">
        <f>CONCATENATE("    get_json_object(",EF$3,".json, '$.",'Data Catalogue'!$B$41,"') as ",'Data Catalogue'!$B$41,",")</f>
        <v>#N/A</v>
      </c>
    </row>
    <row r="31" spans="1:136" x14ac:dyDescent="0.2">
      <c r="A31" t="str">
        <f>'Files Inventory'!B32</f>
        <v>royalbank-2-7-16.txt</v>
      </c>
      <c r="B31" t="str">
        <f>VLOOKUP(A31,'Files Inventory'!B:D,3,FALSE)</f>
        <v>RBC_F030</v>
      </c>
      <c r="C31" t="str">
        <f>VLOOKUP(A31,'Files Inventory'!B:E,4,FALSE)</f>
        <v>RBC</v>
      </c>
      <c r="D31" t="str">
        <f t="shared" si="60"/>
        <v>RBC_F030_table</v>
      </c>
      <c r="E31" t="str">
        <f t="shared" si="61"/>
        <v>RBC_F030_wc</v>
      </c>
      <c r="F31" t="str">
        <f t="shared" si="2"/>
        <v>RBC</v>
      </c>
      <c r="H31" t="str">
        <f>CONCATENATE("    get_json_object(",H$3,".json, '$.",'Data Catalogue'!$B$44,"') as ",'Data Catalogue'!$B$44,",")</f>
        <v xml:space="preserve">    get_json_object(Bank_F001.json, '$.favorited') as favorited,</v>
      </c>
      <c r="I31" t="str">
        <f>CONCATENATE("    get_json_object(",I$3,".json, '$.",'Data Catalogue'!$B$44,"') as ",'Data Catalogue'!$B$44,",")</f>
        <v xml:space="preserve">    get_json_object(Bank_F002.json, '$.favorited') as favorited,</v>
      </c>
      <c r="J31" t="str">
        <f>CONCATENATE("    get_json_object(",J$3,".json, '$.",'Data Catalogue'!$B$44,"') as ",'Data Catalogue'!$B$44,",")</f>
        <v xml:space="preserve">    get_json_object(Bank_F003.json, '$.favorited') as favorited,</v>
      </c>
      <c r="K31" t="str">
        <f>CONCATENATE("    get_json_object(",K$3,".json, '$.",'Data Catalogue'!$B$44,"') as ",'Data Catalogue'!$B$44,",")</f>
        <v xml:space="preserve">    get_json_object(Bank_F004.json, '$.favorited') as favorited,</v>
      </c>
      <c r="L31" t="str">
        <f>CONCATENATE("    get_json_object(",L$3,".json, '$.",'Data Catalogue'!$B$44,"') as ",'Data Catalogue'!$B$44,",")</f>
        <v xml:space="preserve">    get_json_object(Bank_F005.json, '$.favorited') as favorited,</v>
      </c>
      <c r="M31" t="str">
        <f>CONCATENATE("    get_json_object(",M$3,".json, '$.",'Data Catalogue'!$B$44,"') as ",'Data Catalogue'!$B$44,",")</f>
        <v xml:space="preserve">    get_json_object(Bank_F006.json, '$.favorited') as favorited,</v>
      </c>
      <c r="N31" t="str">
        <f>CONCATENATE("    get_json_object(",N$3,".json, '$.",'Data Catalogue'!$B$44,"') as ",'Data Catalogue'!$B$44,",")</f>
        <v xml:space="preserve">    get_json_object(Bank_F007.json, '$.favorited') as favorited,</v>
      </c>
      <c r="O31" t="str">
        <f>CONCATENATE("    get_json_object(",O$3,".json, '$.",'Data Catalogue'!$B$44,"') as ",'Data Catalogue'!$B$44,",")</f>
        <v xml:space="preserve">    get_json_object(Bank_F008.json, '$.favorited') as favorited,</v>
      </c>
      <c r="P31" t="str">
        <f>CONCATENATE("    get_json_object(",P$3,".json, '$.",'Data Catalogue'!$B$44,"') as ",'Data Catalogue'!$B$44,",")</f>
        <v xml:space="preserve">    get_json_object(Bank_F009.json, '$.favorited') as favorited,</v>
      </c>
      <c r="Q31" t="str">
        <f>CONCATENATE("    get_json_object(",Q$3,".json, '$.",'Data Catalogue'!$B$44,"') as ",'Data Catalogue'!$B$44,",")</f>
        <v xml:space="preserve">    get_json_object(Bank_F010.json, '$.favorited') as favorited,</v>
      </c>
      <c r="R31" t="str">
        <f>CONCATENATE("    get_json_object(",R$3,".json, '$.",'Data Catalogue'!$B$44,"') as ",'Data Catalogue'!$B$44,",")</f>
        <v xml:space="preserve">    get_json_object(Bank_F011.json, '$.favorited') as favorited,</v>
      </c>
      <c r="S31" t="str">
        <f>CONCATENATE("    get_json_object(",S$3,".json, '$.",'Data Catalogue'!$B$44,"') as ",'Data Catalogue'!$B$44,",")</f>
        <v xml:space="preserve">    get_json_object(Bank_F012.json, '$.favorited') as favorited,</v>
      </c>
      <c r="T31" t="str">
        <f>CONCATENATE("    get_json_object(",T$3,".json, '$.",'Data Catalogue'!$B$44,"') as ",'Data Catalogue'!$B$44,",")</f>
        <v xml:space="preserve">    get_json_object(Bank_F013.json, '$.favorited') as favorited,</v>
      </c>
      <c r="U31" t="str">
        <f>CONCATENATE("    get_json_object(",U$3,".json, '$.",'Data Catalogue'!$B$44,"') as ",'Data Catalogue'!$B$44,",")</f>
        <v xml:space="preserve">    get_json_object(Bank_F014.json, '$.favorited') as favorited,</v>
      </c>
      <c r="V31" t="str">
        <f>CONCATENATE("    get_json_object(",V$3,".json, '$.",'Data Catalogue'!$B$44,"') as ",'Data Catalogue'!$B$44,",")</f>
        <v xml:space="preserve">    get_json_object(Bank_F015.json, '$.favorited') as favorited,</v>
      </c>
      <c r="W31" t="str">
        <f>CONCATENATE("    get_json_object(",W$3,".json, '$.",'Data Catalogue'!$B$44,"') as ",'Data Catalogue'!$B$44,",")</f>
        <v xml:space="preserve">    get_json_object(BMO_F016.json, '$.favorited') as favorited,</v>
      </c>
      <c r="X31" t="str">
        <f>CONCATENATE("    get_json_object(",X$3,".json, '$.",'Data Catalogue'!$B$44,"') as ",'Data Catalogue'!$B$44,",")</f>
        <v xml:space="preserve">    get_json_object(BMO_F017.json, '$.favorited') as favorited,</v>
      </c>
      <c r="Y31" t="str">
        <f>CONCATENATE("    get_json_object(",Y$3,".json, '$.",'Data Catalogue'!$B$44,"') as ",'Data Catalogue'!$B$44,",")</f>
        <v xml:space="preserve">    get_json_object(BMO_F018.json, '$.favorited') as favorited,</v>
      </c>
      <c r="Z31" t="str">
        <f>CONCATENATE("    get_json_object(",Z$3,".json, '$.",'Data Catalogue'!$B$44,"') as ",'Data Catalogue'!$B$44,",")</f>
        <v xml:space="preserve">    get_json_object(CIBC_F019.json, '$.favorited') as favorited,</v>
      </c>
      <c r="AA31" t="str">
        <f>CONCATENATE("    get_json_object(",AA$3,".json, '$.",'Data Catalogue'!$B$44,"') as ",'Data Catalogue'!$B$44,",")</f>
        <v xml:space="preserve">    get_json_object(CIBC_F020.json, '$.favorited') as favorited,</v>
      </c>
      <c r="AB31" t="str">
        <f>CONCATENATE("    get_json_object(",AB$3,".json, '$.",'Data Catalogue'!$B$44,"') as ",'Data Catalogue'!$B$44,",")</f>
        <v xml:space="preserve">    get_json_object(CIBC_F021.json, '$.favorited') as favorited,</v>
      </c>
      <c r="AC31" t="str">
        <f>CONCATENATE("    get_json_object(",AC$3,".json, '$.",'Data Catalogue'!$B$44,"') as ",'Data Catalogue'!$B$44,",")</f>
        <v xml:space="preserve">    get_json_object(PCF_F022.json, '$.favorited') as favorited,</v>
      </c>
      <c r="AD31" t="str">
        <f>CONCATENATE("    get_json_object(",AD$3,".json, '$.",'Data Catalogue'!$B$44,"') as ",'Data Catalogue'!$B$44,",")</f>
        <v xml:space="preserve">    get_json_object(PCF_F023.json, '$.favorited') as favorited,</v>
      </c>
      <c r="AE31" t="str">
        <f>CONCATENATE("    get_json_object(",AE$3,".json, '$.",'Data Catalogue'!$B$44,"') as ",'Data Catalogue'!$B$44,",")</f>
        <v xml:space="preserve">    get_json_object(PCF_F024.json, '$.favorited') as favorited,</v>
      </c>
      <c r="AF31" t="str">
        <f>CONCATENATE("    get_json_object(",AF$3,".json, '$.",'Data Catalogue'!$B$44,"') as ",'Data Catalogue'!$B$44,",")</f>
        <v xml:space="preserve">    get_json_object(RBC_F025.json, '$.favorited') as favorited,</v>
      </c>
      <c r="AG31" t="str">
        <f>CONCATENATE("    get_json_object(",AG$3,".json, '$.",'Data Catalogue'!$B$44,"') as ",'Data Catalogue'!$B$44,",")</f>
        <v xml:space="preserve">    get_json_object(RBC_F026.json, '$.favorited') as favorited,</v>
      </c>
      <c r="AH31" t="str">
        <f>CONCATENATE("    get_json_object(",AH$3,".json, '$.",'Data Catalogue'!$B$44,"') as ",'Data Catalogue'!$B$44,",")</f>
        <v xml:space="preserve">    get_json_object(RBC_F027.json, '$.favorited') as favorited,</v>
      </c>
      <c r="AI31" t="str">
        <f>CONCATENATE("    get_json_object(",AI$3,".json, '$.",'Data Catalogue'!$B$44,"') as ",'Data Catalogue'!$B$44,",")</f>
        <v xml:space="preserve">    get_json_object(RBC_F028.json, '$.favorited') as favorited,</v>
      </c>
      <c r="AJ31" t="str">
        <f>CONCATENATE("    get_json_object(",AJ$3,".json, '$.",'Data Catalogue'!$B$44,"') as ",'Data Catalogue'!$B$44,",")</f>
        <v xml:space="preserve">    get_json_object(RBC_F029.json, '$.favorited') as favorited,</v>
      </c>
      <c r="AK31" t="str">
        <f>CONCATENATE("    get_json_object(",AK$3,".json, '$.",'Data Catalogue'!$B$44,"') as ",'Data Catalogue'!$B$44,",")</f>
        <v xml:space="preserve">    get_json_object(RBC_F030.json, '$.favorited') as favorited,</v>
      </c>
      <c r="AL31" t="str">
        <f>CONCATENATE("    get_json_object(",AL$3,".json, '$.",'Data Catalogue'!$B$44,"') as ",'Data Catalogue'!$B$44,",")</f>
        <v xml:space="preserve">    get_json_object(Scot_F031.json, '$.favorited') as favorited,</v>
      </c>
      <c r="AM31" t="str">
        <f>CONCATENATE("    get_json_object(",AM$3,".json, '$.",'Data Catalogue'!$B$44,"') as ",'Data Catalogue'!$B$44,",")</f>
        <v xml:space="preserve">    get_json_object(Scot_F032.json, '$.favorited') as favorited,</v>
      </c>
      <c r="AN31" t="str">
        <f>CONCATENATE("    get_json_object(",AN$3,".json, '$.",'Data Catalogue'!$B$44,"') as ",'Data Catalogue'!$B$44,",")</f>
        <v xml:space="preserve">    get_json_object(Scot_F033.json, '$.favorited') as favorited,</v>
      </c>
      <c r="AO31" t="str">
        <f>CONCATENATE("    get_json_object(",AO$3,".json, '$.",'Data Catalogue'!$B$44,"') as ",'Data Catalogue'!$B$44,",")</f>
        <v xml:space="preserve">    get_json_object(Tang_F034.json, '$.favorited') as favorited,</v>
      </c>
      <c r="AP31" t="str">
        <f>CONCATENATE("    get_json_object(",AP$3,".json, '$.",'Data Catalogue'!$B$44,"') as ",'Data Catalogue'!$B$44,",")</f>
        <v xml:space="preserve">    get_json_object(Tang_F035.json, '$.favorited') as favorited,</v>
      </c>
      <c r="AQ31" t="str">
        <f>CONCATENATE("    get_json_object(",AQ$3,".json, '$.",'Data Catalogue'!$B$44,"') as ",'Data Catalogue'!$B$44,",")</f>
        <v xml:space="preserve">    get_json_object(Tang_F036.json, '$.favorited') as favorited,</v>
      </c>
      <c r="AR31" t="str">
        <f>CONCATENATE("    get_json_object(",AR$3,".json, '$.",'Data Catalogue'!$B$44,"') as ",'Data Catalogue'!$B$44,",")</f>
        <v xml:space="preserve">    get_json_object(TD_F037.json, '$.favorited') as favorited,</v>
      </c>
      <c r="AS31" t="str">
        <f>CONCATENATE("    get_json_object(",AS$3,".json, '$.",'Data Catalogue'!$B$44,"') as ",'Data Catalogue'!$B$44,",")</f>
        <v xml:space="preserve">    get_json_object(TD_F038.json, '$.favorited') as favorited,</v>
      </c>
      <c r="AT31" t="str">
        <f>CONCATENATE("    get_json_object(",AT$3,".json, '$.",'Data Catalogue'!$B$44,"') as ",'Data Catalogue'!$B$44,",")</f>
        <v xml:space="preserve">    get_json_object(TD_F039.json, '$.favorited') as favorited,</v>
      </c>
      <c r="AU31" t="str">
        <f>CONCATENATE("    get_json_object(",AU$3,".json, '$.",'Data Catalogue'!$B$44,"') as ",'Data Catalogue'!$B$44,",")</f>
        <v xml:space="preserve">    get_json_object(TD_F040.json, '$.favorited') as favorited,</v>
      </c>
      <c r="AV31" t="str">
        <f>CONCATENATE("    get_json_object(",AV$3,".json, '$.",'Data Catalogue'!$B$44,"') as ",'Data Catalogue'!$B$44,",")</f>
        <v xml:space="preserve">    get_json_object(TD_F041.json, '$.favorited') as favorited,</v>
      </c>
      <c r="AW31" t="str">
        <f>CONCATENATE("    get_json_object(",AW$3,".json, '$.",'Data Catalogue'!$B$44,"') as ",'Data Catalogue'!$B$44,",")</f>
        <v xml:space="preserve">    get_json_object(TD_F042.json, '$.favorited') as favorited,</v>
      </c>
      <c r="AX31" t="str">
        <f>CONCATENATE("    get_json_object(",AX$3,".json, '$.",'Data Catalogue'!$B$44,"') as ",'Data Catalogue'!$B$44,",")</f>
        <v xml:space="preserve">    get_json_object(TD_F043.json, '$.favorited') as favorited,</v>
      </c>
      <c r="AY31" t="str">
        <f>CONCATENATE("    get_json_object(",AY$3,".json, '$.",'Data Catalogue'!$B$44,"') as ",'Data Catalogue'!$B$44,",")</f>
        <v xml:space="preserve">    get_json_object(TD_F044.json, '$.favorited') as favorited,</v>
      </c>
      <c r="AZ31" t="str">
        <f>CONCATENATE("    get_json_object(",AZ$3,".json, '$.",'Data Catalogue'!$B$44,"') as ",'Data Catalogue'!$B$44,",")</f>
        <v xml:space="preserve">    get_json_object(TD_F045.json, '$.favorited') as favorited,</v>
      </c>
      <c r="BA31" t="str">
        <f>CONCATENATE("    get_json_object(",BA$3,".json, '$.",'Data Catalogue'!$B$44,"') as ",'Data Catalogue'!$B$44,",")</f>
        <v xml:space="preserve">    get_json_object(TD_F046.json, '$.favorited') as favorited,</v>
      </c>
      <c r="BB31" t="str">
        <f>CONCATENATE("    get_json_object(",BB$3,".json, '$.",'Data Catalogue'!$B$44,"') as ",'Data Catalogue'!$B$44,",")</f>
        <v xml:space="preserve">    get_json_object(TD_F047.json, '$.favorited') as favorited,</v>
      </c>
      <c r="BC31" t="str">
        <f>CONCATENATE("    get_json_object(",BC$3,".json, '$.",'Data Catalogue'!$B$44,"') as ",'Data Catalogue'!$B$44,",")</f>
        <v xml:space="preserve">    get_json_object(TD_F048.json, '$.favorited') as favorited,</v>
      </c>
      <c r="BD31" t="str">
        <f>CONCATENATE("    get_json_object(",BD$3,".json, '$.",'Data Catalogue'!$B$44,"') as ",'Data Catalogue'!$B$44,",")</f>
        <v xml:space="preserve">    get_json_object(Bank_F049.json, '$.favorited') as favorited,</v>
      </c>
      <c r="BE31" t="str">
        <f>CONCATENATE("    get_json_object(",BE$3,".json, '$.",'Data Catalogue'!$B$44,"') as ",'Data Catalogue'!$B$44,",")</f>
        <v xml:space="preserve">    get_json_object(Bank_F050.json, '$.favorited') as favorited,</v>
      </c>
      <c r="BF31" t="str">
        <f>CONCATENATE("    get_json_object(",BF$3,".json, '$.",'Data Catalogue'!$B$44,"') as ",'Data Catalogue'!$B$44,",")</f>
        <v xml:space="preserve">    get_json_object(Bank_F051.json, '$.favorited') as favorited,</v>
      </c>
      <c r="BG31" t="str">
        <f>CONCATENATE("    get_json_object(",BG$3,".json, '$.",'Data Catalogue'!$B$44,"') as ",'Data Catalogue'!$B$44,",")</f>
        <v xml:space="preserve">    get_json_object(Bank_F052.json, '$.favorited') as favorited,</v>
      </c>
      <c r="BH31" t="str">
        <f>CONCATENATE("    get_json_object(",BH$3,".json, '$.",'Data Catalogue'!$B$44,"') as ",'Data Catalogue'!$B$44,",")</f>
        <v xml:space="preserve">    get_json_object(Bank_F053.json, '$.favorited') as favorited,</v>
      </c>
      <c r="BI31" t="str">
        <f>CONCATENATE("    get_json_object(",BI$3,".json, '$.",'Data Catalogue'!$B$44,"') as ",'Data Catalogue'!$B$44,",")</f>
        <v xml:space="preserve">    get_json_object(BMO_F054.json, '$.favorited') as favorited,</v>
      </c>
      <c r="BJ31" t="str">
        <f>CONCATENATE("    get_json_object(",BJ$3,".json, '$.",'Data Catalogue'!$B$44,"') as ",'Data Catalogue'!$B$44,",")</f>
        <v xml:space="preserve">    get_json_object(CIBC_F055.json, '$.favorited') as favorited,</v>
      </c>
      <c r="BK31" t="str">
        <f>CONCATENATE("    get_json_object(",BK$3,".json, '$.",'Data Catalogue'!$B$44,"') as ",'Data Catalogue'!$B$44,",")</f>
        <v xml:space="preserve">    get_json_object(PCF_F056.json, '$.favorited') as favorited,</v>
      </c>
      <c r="BL31" t="str">
        <f>CONCATENATE("    get_json_object(",BL$3,".json, '$.",'Data Catalogue'!$B$44,"') as ",'Data Catalogue'!$B$44,",")</f>
        <v xml:space="preserve">    get_json_object(RBC_F057.json, '$.favorited') as favorited,</v>
      </c>
      <c r="BM31" t="str">
        <f>CONCATENATE("    get_json_object(",BM$3,".json, '$.",'Data Catalogue'!$B$44,"') as ",'Data Catalogue'!$B$44,",")</f>
        <v xml:space="preserve">    get_json_object(RBC_F058.json, '$.favorited') as favorited,</v>
      </c>
      <c r="BN31" t="str">
        <f>CONCATENATE("    get_json_object(",BN$3,".json, '$.",'Data Catalogue'!$B$44,"') as ",'Data Catalogue'!$B$44,",")</f>
        <v xml:space="preserve">    get_json_object(Scot_F059.json, '$.favorited') as favorited,</v>
      </c>
      <c r="BO31" t="str">
        <f>CONCATENATE("    get_json_object(",BO$3,".json, '$.",'Data Catalogue'!$B$44,"') as ",'Data Catalogue'!$B$44,",")</f>
        <v xml:space="preserve">    get_json_object(Tang_F060.json, '$.favorited') as favorited,</v>
      </c>
      <c r="BP31" t="str">
        <f>CONCATENATE("    get_json_object(",BP$3,".json, '$.",'Data Catalogue'!$B$44,"') as ",'Data Catalogue'!$B$44,",")</f>
        <v xml:space="preserve">    get_json_object(TD_F061.json, '$.favorited') as favorited,</v>
      </c>
      <c r="BQ31" t="str">
        <f>CONCATENATE("    get_json_object(",BQ$3,".json, '$.",'Data Catalogue'!$B$44,"') as ",'Data Catalogue'!$B$44,",")</f>
        <v xml:space="preserve">    get_json_object(TD_F062.json, '$.favorited') as favorited,</v>
      </c>
      <c r="BR31" t="str">
        <f>CONCATENATE("    get_json_object(",BR$3,".json, '$.",'Data Catalogue'!$B$44,"') as ",'Data Catalogue'!$B$44,",")</f>
        <v xml:space="preserve">    get_json_object(TD_F063.json, '$.favorited') as favorited,</v>
      </c>
      <c r="BS31" t="str">
        <f>CONCATENATE("    get_json_object(",BS$3,".json, '$.",'Data Catalogue'!$B$44,"') as ",'Data Catalogue'!$B$44,",")</f>
        <v xml:space="preserve">    get_json_object(TD_F064.json, '$.favorited') as favorited,</v>
      </c>
      <c r="BT31" t="str">
        <f>CONCATENATE("    get_json_object(",BT$3,".json, '$.",'Data Catalogue'!$B$44,"') as ",'Data Catalogue'!$B$44,",")</f>
        <v xml:space="preserve">    get_json_object(Bank_F065.json, '$.favorited') as favorited,</v>
      </c>
      <c r="BU31" t="str">
        <f>CONCATENATE("    get_json_object(",BU$3,".json, '$.",'Data Catalogue'!$B$44,"') as ",'Data Catalogue'!$B$44,",")</f>
        <v xml:space="preserve">    get_json_object(Bank_F066.json, '$.favorited') as favorited,</v>
      </c>
      <c r="BV31" t="str">
        <f>CONCATENATE("    get_json_object(",BV$3,".json, '$.",'Data Catalogue'!$B$44,"') as ",'Data Catalogue'!$B$44,",")</f>
        <v xml:space="preserve">    get_json_object(Bank_F067.json, '$.favorited') as favorited,</v>
      </c>
      <c r="BW31" t="str">
        <f>CONCATENATE("    get_json_object(",BW$3,".json, '$.",'Data Catalogue'!$B$44,"') as ",'Data Catalogue'!$B$44,",")</f>
        <v xml:space="preserve">    get_json_object(Bank_F068.json, '$.favorited') as favorited,</v>
      </c>
      <c r="BX31" t="str">
        <f>CONCATENATE("    get_json_object(",BX$3,".json, '$.",'Data Catalogue'!$B$44,"') as ",'Data Catalogue'!$B$44,",")</f>
        <v xml:space="preserve">    get_json_object(BMO_F069.json, '$.favorited') as favorited,</v>
      </c>
      <c r="BY31" t="str">
        <f>CONCATENATE("    get_json_object(",BY$3,".json, '$.",'Data Catalogue'!$B$44,"') as ",'Data Catalogue'!$B$44,",")</f>
        <v xml:space="preserve">    get_json_object(Bank_F070.json, '$.favorited') as favorited,</v>
      </c>
      <c r="BZ31" t="str">
        <f>CONCATENATE("    get_json_object(",BZ$3,".json, '$.",'Data Catalogue'!$B$44,"') as ",'Data Catalogue'!$B$44,",")</f>
        <v xml:space="preserve">    get_json_object(CIBC_F071.json, '$.favorited') as favorited,</v>
      </c>
      <c r="CA31" t="str">
        <f>CONCATENATE("    get_json_object(",CA$3,".json, '$.",'Data Catalogue'!$B$44,"') as ",'Data Catalogue'!$B$44,",")</f>
        <v xml:space="preserve">    get_json_object(PCF_F072.json, '$.favorited') as favorited,</v>
      </c>
      <c r="CB31" t="str">
        <f>CONCATENATE("    get_json_object(",CB$3,".json, '$.",'Data Catalogue'!$B$44,"') as ",'Data Catalogue'!$B$44,",")</f>
        <v xml:space="preserve">    get_json_object(RBC_F073.json, '$.favorited') as favorited,</v>
      </c>
      <c r="CC31" t="str">
        <f>CONCATENATE("    get_json_object(",CC$3,".json, '$.",'Data Catalogue'!$B$44,"') as ",'Data Catalogue'!$B$44,",")</f>
        <v xml:space="preserve">    get_json_object(RBC_F074.json, '$.favorited') as favorited,</v>
      </c>
      <c r="CD31" t="str">
        <f>CONCATENATE("    get_json_object(",CD$3,".json, '$.",'Data Catalogue'!$B$44,"') as ",'Data Catalogue'!$B$44,",")</f>
        <v xml:space="preserve">    get_json_object(Scot_F075.json, '$.favorited') as favorited,</v>
      </c>
      <c r="CE31" t="str">
        <f>CONCATENATE("    get_json_object(",CE$3,".json, '$.",'Data Catalogue'!$B$44,"') as ",'Data Catalogue'!$B$44,",")</f>
        <v xml:space="preserve">    get_json_object(Tang_F076.json, '$.favorited') as favorited,</v>
      </c>
      <c r="CF31" t="str">
        <f>CONCATENATE("    get_json_object(",CF$3,".json, '$.",'Data Catalogue'!$B$44,"') as ",'Data Catalogue'!$B$44,",")</f>
        <v xml:space="preserve">    get_json_object(TD_F077.json, '$.favorited') as favorited,</v>
      </c>
      <c r="CG31" t="str">
        <f>CONCATENATE("    get_json_object(",CG$3,".json, '$.",'Data Catalogue'!$B$44,"') as ",'Data Catalogue'!$B$44,",")</f>
        <v xml:space="preserve">    get_json_object(TD_F078.json, '$.favorited') as favorited,</v>
      </c>
      <c r="CH31" t="str">
        <f>CONCATENATE("    get_json_object(",CH$3,".json, '$.",'Data Catalogue'!$B$44,"') as ",'Data Catalogue'!$B$44,",")</f>
        <v xml:space="preserve">    get_json_object(TD_F079.json, '$.favorited') as favorited,</v>
      </c>
      <c r="CI31" t="str">
        <f>CONCATENATE("    get_json_object(",CI$3,".json, '$.",'Data Catalogue'!$B$44,"') as ",'Data Catalogue'!$B$44,",")</f>
        <v xml:space="preserve">    get_json_object(TD_F080.json, '$.favorited') as favorited,</v>
      </c>
      <c r="CJ31" t="str">
        <f>CONCATENATE("    get_json_object(",CJ$3,".json, '$.",'Data Catalogue'!$B$44,"') as ",'Data Catalogue'!$B$44,",")</f>
        <v xml:space="preserve">    get_json_object(Bank_F081.json, '$.favorited') as favorited,</v>
      </c>
      <c r="CK31" t="str">
        <f>CONCATENATE("    get_json_object(",CK$3,".json, '$.",'Data Catalogue'!$B$44,"') as ",'Data Catalogue'!$B$44,",")</f>
        <v xml:space="preserve">    get_json_object(RBC_F082.json, '$.favorited') as favorited,</v>
      </c>
      <c r="CL31" t="str">
        <f>CONCATENATE("    get_json_object(",CL$3,".json, '$.",'Data Catalogue'!$B$44,"') as ",'Data Catalogue'!$B$44,",")</f>
        <v xml:space="preserve">    get_json_object(TD_F083.json, '$.favorited') as favorited,</v>
      </c>
      <c r="CM31" t="str">
        <f>CONCATENATE("    get_json_object(",CM$3,".json, '$.",'Data Catalogue'!$B$44,"') as ",'Data Catalogue'!$B$44,",")</f>
        <v xml:space="preserve">    get_json_object(Bank_F084.json, '$.favorited') as favorited,</v>
      </c>
      <c r="CN31" t="str">
        <f>CONCATENATE("    get_json_object(",CN$3,".json, '$.",'Data Catalogue'!$B$44,"') as ",'Data Catalogue'!$B$44,",")</f>
        <v xml:space="preserve">    get_json_object(Bank_F085.json, '$.favorited') as favorited,</v>
      </c>
      <c r="CO31" t="str">
        <f>CONCATENATE("    get_json_object(",CO$3,".json, '$.",'Data Catalogue'!$B$44,"') as ",'Data Catalogue'!$B$44,",")</f>
        <v xml:space="preserve">    get_json_object(PCF_F086.json, '$.favorited') as favorited,</v>
      </c>
      <c r="CP31" t="str">
        <f>CONCATENATE("    get_json_object(",CP$3,".json, '$.",'Data Catalogue'!$B$44,"') as ",'Data Catalogue'!$B$44,",")</f>
        <v xml:space="preserve">    get_json_object(TD_F087.json, '$.favorited') as favorited,</v>
      </c>
      <c r="CQ31" t="str">
        <f>CONCATENATE("    get_json_object(",CQ$3,".json, '$.",'Data Catalogue'!$B$44,"') as ",'Data Catalogue'!$B$44,",")</f>
        <v xml:space="preserve">    get_json_object(RBC_F088.json, '$.favorited') as favorited,</v>
      </c>
      <c r="CR31" t="str">
        <f>CONCATENATE("    get_json_object(",CR$3,".json, '$.",'Data Catalogue'!$B$44,"') as ",'Data Catalogue'!$B$44,",")</f>
        <v xml:space="preserve">    get_json_object(Tang_F089.json, '$.favorited') as favorited,</v>
      </c>
      <c r="CS31" t="str">
        <f>CONCATENATE("    get_json_object(",CS$3,".json, '$.",'Data Catalogue'!$B$44,"') as ",'Data Catalogue'!$B$44,",")</f>
        <v xml:space="preserve">    get_json_object(TD_F090.json, '$.favorited') as favorited,</v>
      </c>
      <c r="CT31" t="str">
        <f>CONCATENATE("    get_json_object(",CT$3,".json, '$.",'Data Catalogue'!$B$44,"') as ",'Data Catalogue'!$B$44,",")</f>
        <v xml:space="preserve">    get_json_object(CIBC_F091.json, '$.favorited') as favorited,</v>
      </c>
      <c r="CU31" t="str">
        <f>CONCATENATE("    get_json_object(",CU$3,".json, '$.",'Data Catalogue'!$B$44,"') as ",'Data Catalogue'!$B$44,",")</f>
        <v xml:space="preserve">    get_json_object(Scot_F092.json, '$.favorited') as favorited,</v>
      </c>
      <c r="CV31" t="str">
        <f>CONCATENATE("    get_json_object(",CV$3,".json, '$.",'Data Catalogue'!$B$44,"') as ",'Data Catalogue'!$B$44,",")</f>
        <v xml:space="preserve">    get_json_object(BMO_F093.json, '$.favorited') as favorited,</v>
      </c>
      <c r="CW31" t="str">
        <f>CONCATENATE("    get_json_object(",CW$3,".json, '$.",'Data Catalogue'!$B$44,"') as ",'Data Catalogue'!$B$44,",")</f>
        <v xml:space="preserve">    get_json_object(TD_F094.json, '$.favorited') as favorited,</v>
      </c>
      <c r="CX31" t="str">
        <f>CONCATENATE("    get_json_object(",CX$3,".json, '$.",'Data Catalogue'!$B$44,"') as ",'Data Catalogue'!$B$44,",")</f>
        <v xml:space="preserve">    get_json_object(Bank_F095.json, '$.favorited') as favorited,</v>
      </c>
      <c r="CY31" t="str">
        <f>CONCATENATE("    get_json_object(",CY$3,".json, '$.",'Data Catalogue'!$B$44,"') as ",'Data Catalogue'!$B$44,",")</f>
        <v xml:space="preserve">    get_json_object(Bank_F096.json, '$.favorited') as favorited,</v>
      </c>
      <c r="CZ31" t="str">
        <f>CONCATENATE("    get_json_object(",CZ$3,".json, '$.",'Data Catalogue'!$B$44,"') as ",'Data Catalogue'!$B$44,",")</f>
        <v xml:space="preserve">    get_json_object(Bank_F097.json, '$.favorited') as favorited,</v>
      </c>
      <c r="DA31" t="str">
        <f>CONCATENATE("    get_json_object(",DA$3,".json, '$.",'Data Catalogue'!$B$44,"') as ",'Data Catalogue'!$B$44,",")</f>
        <v xml:space="preserve">    get_json_object(RBC_F098.json, '$.favorited') as favorited,</v>
      </c>
      <c r="DB31" t="str">
        <f>CONCATENATE("    get_json_object(",DB$3,".json, '$.",'Data Catalogue'!$B$44,"') as ",'Data Catalogue'!$B$44,",")</f>
        <v xml:space="preserve">    get_json_object(TD_F099.json, '$.favorited') as favorited,</v>
      </c>
      <c r="DC31" t="str">
        <f>CONCATENATE("    get_json_object(",DC$3,".json, '$.",'Data Catalogue'!$B$44,"') as ",'Data Catalogue'!$B$44,",")</f>
        <v xml:space="preserve">    get_json_object(Bank_F100.json, '$.favorited') as favorited,</v>
      </c>
      <c r="DD31" t="str">
        <f>CONCATENATE("    get_json_object(",DD$3,".json, '$.",'Data Catalogue'!$B$44,"') as ",'Data Catalogue'!$B$44,",")</f>
        <v xml:space="preserve">    get_json_object(Bank_F101.json, '$.favorited') as favorited,</v>
      </c>
      <c r="DE31" t="str">
        <f>CONCATENATE("    get_json_object(",DE$3,".json, '$.",'Data Catalogue'!$B$44,"') as ",'Data Catalogue'!$B$44,",")</f>
        <v xml:space="preserve">    get_json_object(PCF_F102.json, '$.favorited') as favorited,</v>
      </c>
      <c r="DF31" t="str">
        <f>CONCATENATE("    get_json_object(",DF$3,".json, '$.",'Data Catalogue'!$B$44,"') as ",'Data Catalogue'!$B$44,",")</f>
        <v xml:space="preserve">    get_json_object(TD_F103.json, '$.favorited') as favorited,</v>
      </c>
      <c r="DG31" t="str">
        <f>CONCATENATE("    get_json_object(",DG$3,".json, '$.",'Data Catalogue'!$B$44,"') as ",'Data Catalogue'!$B$44,",")</f>
        <v xml:space="preserve">    get_json_object(RBC_F104.json, '$.favorited') as favorited,</v>
      </c>
      <c r="DH31" t="str">
        <f>CONCATENATE("    get_json_object(",DH$3,".json, '$.",'Data Catalogue'!$B$44,"') as ",'Data Catalogue'!$B$44,",")</f>
        <v xml:space="preserve">    get_json_object(Tang_F105.json, '$.favorited') as favorited,</v>
      </c>
      <c r="DI31" t="str">
        <f>CONCATENATE("    get_json_object(",DI$3,".json, '$.",'Data Catalogue'!$B$44,"') as ",'Data Catalogue'!$B$44,",")</f>
        <v xml:space="preserve">    get_json_object(TD_F106.json, '$.favorited') as favorited,</v>
      </c>
      <c r="DJ31" t="str">
        <f>CONCATENATE("    get_json_object(",DJ$3,".json, '$.",'Data Catalogue'!$B$44,"') as ",'Data Catalogue'!$B$44,",")</f>
        <v xml:space="preserve">    get_json_object(CIBC_F107.json, '$.favorited') as favorited,</v>
      </c>
      <c r="DK31" t="str">
        <f>CONCATENATE("    get_json_object(",DK$3,".json, '$.",'Data Catalogue'!$B$44,"') as ",'Data Catalogue'!$B$44,",")</f>
        <v xml:space="preserve">    get_json_object(Scot_F108.json, '$.favorited') as favorited,</v>
      </c>
      <c r="DL31" t="str">
        <f>CONCATENATE("    get_json_object(",DL$3,".json, '$.",'Data Catalogue'!$B$44,"') as ",'Data Catalogue'!$B$44,",")</f>
        <v xml:space="preserve">    get_json_object(BMO_F109.json, '$.favorited') as favorited,</v>
      </c>
      <c r="DM31" t="str">
        <f>CONCATENATE("    get_json_object(",DM$3,".json, '$.",'Data Catalogue'!$B$44,"') as ",'Data Catalogue'!$B$44,",")</f>
        <v xml:space="preserve">    get_json_object(TD_F110.json, '$.favorited') as favorited,</v>
      </c>
      <c r="DN31" t="str">
        <f>CONCATENATE("    get_json_object(",DN$3,".json, '$.",'Data Catalogue'!$B$44,"') as ",'Data Catalogue'!$B$44,",")</f>
        <v xml:space="preserve">    get_json_object(Bank_F111.json, '$.favorited') as favorited,</v>
      </c>
      <c r="DO31" t="str">
        <f>CONCATENATE("    get_json_object(",DO$3,".json, '$.",'Data Catalogue'!$B$44,"') as ",'Data Catalogue'!$B$44,",")</f>
        <v xml:space="preserve">    get_json_object(Bank_F112.json, '$.favorited') as favorited,</v>
      </c>
      <c r="DP31" t="str">
        <f>CONCATENATE("    get_json_object(",DP$3,".json, '$.",'Data Catalogue'!$B$44,"') as ",'Data Catalogue'!$B$44,",")</f>
        <v xml:space="preserve">    get_json_object(Bank_F113.json, '$.favorited') as favorited,</v>
      </c>
      <c r="DQ31" t="str">
        <f>CONCATENATE("    get_json_object(",DQ$3,".json, '$.",'Data Catalogue'!$B$44,"') as ",'Data Catalogue'!$B$44,",")</f>
        <v xml:space="preserve">    get_json_object(RBC_F114.json, '$.favorited') as favorited,</v>
      </c>
      <c r="DR31" t="str">
        <f>CONCATENATE("    get_json_object(",DR$3,".json, '$.",'Data Catalogue'!$B$44,"') as ",'Data Catalogue'!$B$44,",")</f>
        <v xml:space="preserve">    get_json_object(TD_F115.json, '$.favorited') as favorited,</v>
      </c>
      <c r="DS31" t="str">
        <f>CONCATENATE("    get_json_object(",DS$3,".json, '$.",'Data Catalogue'!$B$44,"') as ",'Data Catalogue'!$B$44,",")</f>
        <v xml:space="preserve">    get_json_object(Bank_F116.json, '$.favorited') as favorited,</v>
      </c>
      <c r="DT31" t="str">
        <f>CONCATENATE("    get_json_object(",DT$3,".json, '$.",'Data Catalogue'!$B$44,"') as ",'Data Catalogue'!$B$44,",")</f>
        <v xml:space="preserve">    get_json_object(Bank_F117.json, '$.favorited') as favorited,</v>
      </c>
      <c r="DU31" t="str">
        <f>CONCATENATE("    get_json_object(",DU$3,".json, '$.",'Data Catalogue'!$B$44,"') as ",'Data Catalogue'!$B$44,",")</f>
        <v xml:space="preserve">    get_json_object(PCF_F118.json, '$.favorited') as favorited,</v>
      </c>
      <c r="DV31" t="str">
        <f>CONCATENATE("    get_json_object(",DV$3,".json, '$.",'Data Catalogue'!$B$44,"') as ",'Data Catalogue'!$B$44,",")</f>
        <v xml:space="preserve">    get_json_object(TD_F119.json, '$.favorited') as favorited,</v>
      </c>
      <c r="DW31" t="str">
        <f>CONCATENATE("    get_json_object(",DW$3,".json, '$.",'Data Catalogue'!$B$44,"') as ",'Data Catalogue'!$B$44,",")</f>
        <v xml:space="preserve">    get_json_object(RBC_F120.json, '$.favorited') as favorited,</v>
      </c>
      <c r="DX31" t="str">
        <f>CONCATENATE("    get_json_object(",DX$3,".json, '$.",'Data Catalogue'!$B$44,"') as ",'Data Catalogue'!$B$44,",")</f>
        <v xml:space="preserve">    get_json_object(Tang_F121.json, '$.favorited') as favorited,</v>
      </c>
      <c r="DY31" t="str">
        <f>CONCATENATE("    get_json_object(",DY$3,".json, '$.",'Data Catalogue'!$B$44,"') as ",'Data Catalogue'!$B$44,",")</f>
        <v xml:space="preserve">    get_json_object(TD_F122.json, '$.favorited') as favorited,</v>
      </c>
      <c r="DZ31" t="str">
        <f>CONCATENATE("    get_json_object(",DZ$3,".json, '$.",'Data Catalogue'!$B$44,"') as ",'Data Catalogue'!$B$44,",")</f>
        <v xml:space="preserve">    get_json_object(CIBC_F123.json, '$.favorited') as favorited,</v>
      </c>
      <c r="EA31" t="str">
        <f>CONCATENATE("    get_json_object(",EA$3,".json, '$.",'Data Catalogue'!$B$44,"') as ",'Data Catalogue'!$B$44,",")</f>
        <v xml:space="preserve">    get_json_object(Scot_F124.json, '$.favorited') as favorited,</v>
      </c>
      <c r="EB31" t="str">
        <f>CONCATENATE("    get_json_object(",EB$3,".json, '$.",'Data Catalogue'!$B$44,"') as ",'Data Catalogue'!$B$44,",")</f>
        <v xml:space="preserve">    get_json_object(BMO_F125.json, '$.favorited') as favorited,</v>
      </c>
      <c r="EC31" t="str">
        <f>CONCATENATE("    get_json_object(",EC$3,".json, '$.",'Data Catalogue'!$B$44,"') as ",'Data Catalogue'!$B$44,",")</f>
        <v xml:space="preserve">    get_json_object(TD_F126.json, '$.favorited') as favorited,</v>
      </c>
      <c r="ED31" t="str">
        <f>CONCATENATE("    get_json_object(",ED$3,".json, '$.",'Data Catalogue'!$B$44,"') as ",'Data Catalogue'!$B$44,",")</f>
        <v xml:space="preserve">    get_json_object(Bank_F127.json, '$.favorited') as favorited,</v>
      </c>
      <c r="EE31" t="str">
        <f>CONCATENATE("    get_json_object(",EE$3,".json, '$.",'Data Catalogue'!$B$44,"') as ",'Data Catalogue'!$B$44,",")</f>
        <v xml:space="preserve">    get_json_object(Bank_F128.json, '$.favorited') as favorited,</v>
      </c>
      <c r="EF31" t="e">
        <f>CONCATENATE("    get_json_object(",EF$3,".json, '$.",'Data Catalogue'!$B$44,"') as ",'Data Catalogue'!$B$44,",")</f>
        <v>#N/A</v>
      </c>
    </row>
    <row r="32" spans="1:136" x14ac:dyDescent="0.2">
      <c r="A32" t="str">
        <f>'Files Inventory'!B33</f>
        <v>Scotiabank-1-26-16.txt</v>
      </c>
      <c r="B32" t="str">
        <f>VLOOKUP(A32,'Files Inventory'!B:D,3,FALSE)</f>
        <v>Scot_F031</v>
      </c>
      <c r="C32" t="str">
        <f>VLOOKUP(A32,'Files Inventory'!B:E,4,FALSE)</f>
        <v>Scotia</v>
      </c>
      <c r="D32" t="str">
        <f t="shared" si="60"/>
        <v>Scot_F031_table</v>
      </c>
      <c r="E32" t="str">
        <f t="shared" si="61"/>
        <v>Scot_F031_wc</v>
      </c>
      <c r="F32" t="str">
        <f t="shared" si="2"/>
        <v>Scotia</v>
      </c>
      <c r="H32" t="str">
        <f>CONCATENATE("    get_json_object(",H$3,".json, '$.",'Data Catalogue'!$B$45,"') as ",'Data Catalogue'!$B$45,",")</f>
        <v xml:space="preserve">    get_json_object(Bank_F001.json, '$.retweeted_status') as retweeted_status,</v>
      </c>
      <c r="I32" t="str">
        <f>CONCATENATE("    get_json_object(",I$3,".json, '$.",'Data Catalogue'!$B$45,"') as ",'Data Catalogue'!$B$45,",")</f>
        <v xml:space="preserve">    get_json_object(Bank_F002.json, '$.retweeted_status') as retweeted_status,</v>
      </c>
      <c r="J32" t="str">
        <f>CONCATENATE("    get_json_object(",J$3,".json, '$.",'Data Catalogue'!$B$45,"') as ",'Data Catalogue'!$B$45,",")</f>
        <v xml:space="preserve">    get_json_object(Bank_F003.json, '$.retweeted_status') as retweeted_status,</v>
      </c>
      <c r="K32" t="str">
        <f>CONCATENATE("    get_json_object(",K$3,".json, '$.",'Data Catalogue'!$B$45,"') as ",'Data Catalogue'!$B$45,",")</f>
        <v xml:space="preserve">    get_json_object(Bank_F004.json, '$.retweeted_status') as retweeted_status,</v>
      </c>
      <c r="L32" t="str">
        <f>CONCATENATE("    get_json_object(",L$3,".json, '$.",'Data Catalogue'!$B$45,"') as ",'Data Catalogue'!$B$45,",")</f>
        <v xml:space="preserve">    get_json_object(Bank_F005.json, '$.retweeted_status') as retweeted_status,</v>
      </c>
      <c r="M32" t="str">
        <f>CONCATENATE("    get_json_object(",M$3,".json, '$.",'Data Catalogue'!$B$45,"') as ",'Data Catalogue'!$B$45,",")</f>
        <v xml:space="preserve">    get_json_object(Bank_F006.json, '$.retweeted_status') as retweeted_status,</v>
      </c>
      <c r="N32" t="str">
        <f>CONCATENATE("    get_json_object(",N$3,".json, '$.",'Data Catalogue'!$B$45,"') as ",'Data Catalogue'!$B$45,",")</f>
        <v xml:space="preserve">    get_json_object(Bank_F007.json, '$.retweeted_status') as retweeted_status,</v>
      </c>
      <c r="O32" t="str">
        <f>CONCATENATE("    get_json_object(",O$3,".json, '$.",'Data Catalogue'!$B$45,"') as ",'Data Catalogue'!$B$45,",")</f>
        <v xml:space="preserve">    get_json_object(Bank_F008.json, '$.retweeted_status') as retweeted_status,</v>
      </c>
      <c r="P32" t="str">
        <f>CONCATENATE("    get_json_object(",P$3,".json, '$.",'Data Catalogue'!$B$45,"') as ",'Data Catalogue'!$B$45,",")</f>
        <v xml:space="preserve">    get_json_object(Bank_F009.json, '$.retweeted_status') as retweeted_status,</v>
      </c>
      <c r="Q32" t="str">
        <f>CONCATENATE("    get_json_object(",Q$3,".json, '$.",'Data Catalogue'!$B$45,"') as ",'Data Catalogue'!$B$45,",")</f>
        <v xml:space="preserve">    get_json_object(Bank_F010.json, '$.retweeted_status') as retweeted_status,</v>
      </c>
      <c r="R32" t="str">
        <f>CONCATENATE("    get_json_object(",R$3,".json, '$.",'Data Catalogue'!$B$45,"') as ",'Data Catalogue'!$B$45,",")</f>
        <v xml:space="preserve">    get_json_object(Bank_F011.json, '$.retweeted_status') as retweeted_status,</v>
      </c>
      <c r="S32" t="str">
        <f>CONCATENATE("    get_json_object(",S$3,".json, '$.",'Data Catalogue'!$B$45,"') as ",'Data Catalogue'!$B$45,",")</f>
        <v xml:space="preserve">    get_json_object(Bank_F012.json, '$.retweeted_status') as retweeted_status,</v>
      </c>
      <c r="T32" t="str">
        <f>CONCATENATE("    get_json_object(",T$3,".json, '$.",'Data Catalogue'!$B$45,"') as ",'Data Catalogue'!$B$45,",")</f>
        <v xml:space="preserve">    get_json_object(Bank_F013.json, '$.retweeted_status') as retweeted_status,</v>
      </c>
      <c r="U32" t="str">
        <f>CONCATENATE("    get_json_object(",U$3,".json, '$.",'Data Catalogue'!$B$45,"') as ",'Data Catalogue'!$B$45,",")</f>
        <v xml:space="preserve">    get_json_object(Bank_F014.json, '$.retweeted_status') as retweeted_status,</v>
      </c>
      <c r="V32" t="str">
        <f>CONCATENATE("    get_json_object(",V$3,".json, '$.",'Data Catalogue'!$B$45,"') as ",'Data Catalogue'!$B$45,",")</f>
        <v xml:space="preserve">    get_json_object(Bank_F015.json, '$.retweeted_status') as retweeted_status,</v>
      </c>
      <c r="W32" t="str">
        <f>CONCATENATE("    get_json_object(",W$3,".json, '$.",'Data Catalogue'!$B$45,"') as ",'Data Catalogue'!$B$45,",")</f>
        <v xml:space="preserve">    get_json_object(BMO_F016.json, '$.retweeted_status') as retweeted_status,</v>
      </c>
      <c r="X32" t="str">
        <f>CONCATENATE("    get_json_object(",X$3,".json, '$.",'Data Catalogue'!$B$45,"') as ",'Data Catalogue'!$B$45,",")</f>
        <v xml:space="preserve">    get_json_object(BMO_F017.json, '$.retweeted_status') as retweeted_status,</v>
      </c>
      <c r="Y32" t="str">
        <f>CONCATENATE("    get_json_object(",Y$3,".json, '$.",'Data Catalogue'!$B$45,"') as ",'Data Catalogue'!$B$45,",")</f>
        <v xml:space="preserve">    get_json_object(BMO_F018.json, '$.retweeted_status') as retweeted_status,</v>
      </c>
      <c r="Z32" t="str">
        <f>CONCATENATE("    get_json_object(",Z$3,".json, '$.",'Data Catalogue'!$B$45,"') as ",'Data Catalogue'!$B$45,",")</f>
        <v xml:space="preserve">    get_json_object(CIBC_F019.json, '$.retweeted_status') as retweeted_status,</v>
      </c>
      <c r="AA32" t="str">
        <f>CONCATENATE("    get_json_object(",AA$3,".json, '$.",'Data Catalogue'!$B$45,"') as ",'Data Catalogue'!$B$45,",")</f>
        <v xml:space="preserve">    get_json_object(CIBC_F020.json, '$.retweeted_status') as retweeted_status,</v>
      </c>
      <c r="AB32" t="str">
        <f>CONCATENATE("    get_json_object(",AB$3,".json, '$.",'Data Catalogue'!$B$45,"') as ",'Data Catalogue'!$B$45,",")</f>
        <v xml:space="preserve">    get_json_object(CIBC_F021.json, '$.retweeted_status') as retweeted_status,</v>
      </c>
      <c r="AC32" t="str">
        <f>CONCATENATE("    get_json_object(",AC$3,".json, '$.",'Data Catalogue'!$B$45,"') as ",'Data Catalogue'!$B$45,",")</f>
        <v xml:space="preserve">    get_json_object(PCF_F022.json, '$.retweeted_status') as retweeted_status,</v>
      </c>
      <c r="AD32" t="str">
        <f>CONCATENATE("    get_json_object(",AD$3,".json, '$.",'Data Catalogue'!$B$45,"') as ",'Data Catalogue'!$B$45,",")</f>
        <v xml:space="preserve">    get_json_object(PCF_F023.json, '$.retweeted_status') as retweeted_status,</v>
      </c>
      <c r="AE32" t="str">
        <f>CONCATENATE("    get_json_object(",AE$3,".json, '$.",'Data Catalogue'!$B$45,"') as ",'Data Catalogue'!$B$45,",")</f>
        <v xml:space="preserve">    get_json_object(PCF_F024.json, '$.retweeted_status') as retweeted_status,</v>
      </c>
      <c r="AF32" t="str">
        <f>CONCATENATE("    get_json_object(",AF$3,".json, '$.",'Data Catalogue'!$B$45,"') as ",'Data Catalogue'!$B$45,",")</f>
        <v xml:space="preserve">    get_json_object(RBC_F025.json, '$.retweeted_status') as retweeted_status,</v>
      </c>
      <c r="AG32" t="str">
        <f>CONCATENATE("    get_json_object(",AG$3,".json, '$.",'Data Catalogue'!$B$45,"') as ",'Data Catalogue'!$B$45,",")</f>
        <v xml:space="preserve">    get_json_object(RBC_F026.json, '$.retweeted_status') as retweeted_status,</v>
      </c>
      <c r="AH32" t="str">
        <f>CONCATENATE("    get_json_object(",AH$3,".json, '$.",'Data Catalogue'!$B$45,"') as ",'Data Catalogue'!$B$45,",")</f>
        <v xml:space="preserve">    get_json_object(RBC_F027.json, '$.retweeted_status') as retweeted_status,</v>
      </c>
      <c r="AI32" t="str">
        <f>CONCATENATE("    get_json_object(",AI$3,".json, '$.",'Data Catalogue'!$B$45,"') as ",'Data Catalogue'!$B$45,",")</f>
        <v xml:space="preserve">    get_json_object(RBC_F028.json, '$.retweeted_status') as retweeted_status,</v>
      </c>
      <c r="AJ32" t="str">
        <f>CONCATENATE("    get_json_object(",AJ$3,".json, '$.",'Data Catalogue'!$B$45,"') as ",'Data Catalogue'!$B$45,",")</f>
        <v xml:space="preserve">    get_json_object(RBC_F029.json, '$.retweeted_status') as retweeted_status,</v>
      </c>
      <c r="AK32" t="str">
        <f>CONCATENATE("    get_json_object(",AK$3,".json, '$.",'Data Catalogue'!$B$45,"') as ",'Data Catalogue'!$B$45,",")</f>
        <v xml:space="preserve">    get_json_object(RBC_F030.json, '$.retweeted_status') as retweeted_status,</v>
      </c>
      <c r="AL32" t="str">
        <f>CONCATENATE("    get_json_object(",AL$3,".json, '$.",'Data Catalogue'!$B$45,"') as ",'Data Catalogue'!$B$45,",")</f>
        <v xml:space="preserve">    get_json_object(Scot_F031.json, '$.retweeted_status') as retweeted_status,</v>
      </c>
      <c r="AM32" t="str">
        <f>CONCATENATE("    get_json_object(",AM$3,".json, '$.",'Data Catalogue'!$B$45,"') as ",'Data Catalogue'!$B$45,",")</f>
        <v xml:space="preserve">    get_json_object(Scot_F032.json, '$.retweeted_status') as retweeted_status,</v>
      </c>
      <c r="AN32" t="str">
        <f>CONCATENATE("    get_json_object(",AN$3,".json, '$.",'Data Catalogue'!$B$45,"') as ",'Data Catalogue'!$B$45,",")</f>
        <v xml:space="preserve">    get_json_object(Scot_F033.json, '$.retweeted_status') as retweeted_status,</v>
      </c>
      <c r="AO32" t="str">
        <f>CONCATENATE("    get_json_object(",AO$3,".json, '$.",'Data Catalogue'!$B$45,"') as ",'Data Catalogue'!$B$45,",")</f>
        <v xml:space="preserve">    get_json_object(Tang_F034.json, '$.retweeted_status') as retweeted_status,</v>
      </c>
      <c r="AP32" t="str">
        <f>CONCATENATE("    get_json_object(",AP$3,".json, '$.",'Data Catalogue'!$B$45,"') as ",'Data Catalogue'!$B$45,",")</f>
        <v xml:space="preserve">    get_json_object(Tang_F035.json, '$.retweeted_status') as retweeted_status,</v>
      </c>
      <c r="AQ32" t="str">
        <f>CONCATENATE("    get_json_object(",AQ$3,".json, '$.",'Data Catalogue'!$B$45,"') as ",'Data Catalogue'!$B$45,",")</f>
        <v xml:space="preserve">    get_json_object(Tang_F036.json, '$.retweeted_status') as retweeted_status,</v>
      </c>
      <c r="AR32" t="str">
        <f>CONCATENATE("    get_json_object(",AR$3,".json, '$.",'Data Catalogue'!$B$45,"') as ",'Data Catalogue'!$B$45,",")</f>
        <v xml:space="preserve">    get_json_object(TD_F037.json, '$.retweeted_status') as retweeted_status,</v>
      </c>
      <c r="AS32" t="str">
        <f>CONCATENATE("    get_json_object(",AS$3,".json, '$.",'Data Catalogue'!$B$45,"') as ",'Data Catalogue'!$B$45,",")</f>
        <v xml:space="preserve">    get_json_object(TD_F038.json, '$.retweeted_status') as retweeted_status,</v>
      </c>
      <c r="AT32" t="str">
        <f>CONCATENATE("    get_json_object(",AT$3,".json, '$.",'Data Catalogue'!$B$45,"') as ",'Data Catalogue'!$B$45,",")</f>
        <v xml:space="preserve">    get_json_object(TD_F039.json, '$.retweeted_status') as retweeted_status,</v>
      </c>
      <c r="AU32" t="str">
        <f>CONCATENATE("    get_json_object(",AU$3,".json, '$.",'Data Catalogue'!$B$45,"') as ",'Data Catalogue'!$B$45,",")</f>
        <v xml:space="preserve">    get_json_object(TD_F040.json, '$.retweeted_status') as retweeted_status,</v>
      </c>
      <c r="AV32" t="str">
        <f>CONCATENATE("    get_json_object(",AV$3,".json, '$.",'Data Catalogue'!$B$45,"') as ",'Data Catalogue'!$B$45,",")</f>
        <v xml:space="preserve">    get_json_object(TD_F041.json, '$.retweeted_status') as retweeted_status,</v>
      </c>
      <c r="AW32" t="str">
        <f>CONCATENATE("    get_json_object(",AW$3,".json, '$.",'Data Catalogue'!$B$45,"') as ",'Data Catalogue'!$B$45,",")</f>
        <v xml:space="preserve">    get_json_object(TD_F042.json, '$.retweeted_status') as retweeted_status,</v>
      </c>
      <c r="AX32" t="str">
        <f>CONCATENATE("    get_json_object(",AX$3,".json, '$.",'Data Catalogue'!$B$45,"') as ",'Data Catalogue'!$B$45,",")</f>
        <v xml:space="preserve">    get_json_object(TD_F043.json, '$.retweeted_status') as retweeted_status,</v>
      </c>
      <c r="AY32" t="str">
        <f>CONCATENATE("    get_json_object(",AY$3,".json, '$.",'Data Catalogue'!$B$45,"') as ",'Data Catalogue'!$B$45,",")</f>
        <v xml:space="preserve">    get_json_object(TD_F044.json, '$.retweeted_status') as retweeted_status,</v>
      </c>
      <c r="AZ32" t="str">
        <f>CONCATENATE("    get_json_object(",AZ$3,".json, '$.",'Data Catalogue'!$B$45,"') as ",'Data Catalogue'!$B$45,",")</f>
        <v xml:space="preserve">    get_json_object(TD_F045.json, '$.retweeted_status') as retweeted_status,</v>
      </c>
      <c r="BA32" t="str">
        <f>CONCATENATE("    get_json_object(",BA$3,".json, '$.",'Data Catalogue'!$B$45,"') as ",'Data Catalogue'!$B$45,",")</f>
        <v xml:space="preserve">    get_json_object(TD_F046.json, '$.retweeted_status') as retweeted_status,</v>
      </c>
      <c r="BB32" t="str">
        <f>CONCATENATE("    get_json_object(",BB$3,".json, '$.",'Data Catalogue'!$B$45,"') as ",'Data Catalogue'!$B$45,",")</f>
        <v xml:space="preserve">    get_json_object(TD_F047.json, '$.retweeted_status') as retweeted_status,</v>
      </c>
      <c r="BC32" t="str">
        <f>CONCATENATE("    get_json_object(",BC$3,".json, '$.",'Data Catalogue'!$B$45,"') as ",'Data Catalogue'!$B$45,",")</f>
        <v xml:space="preserve">    get_json_object(TD_F048.json, '$.retweeted_status') as retweeted_status,</v>
      </c>
      <c r="BD32" t="str">
        <f>CONCATENATE("    get_json_object(",BD$3,".json, '$.",'Data Catalogue'!$B$45,"') as ",'Data Catalogue'!$B$45,",")</f>
        <v xml:space="preserve">    get_json_object(Bank_F049.json, '$.retweeted_status') as retweeted_status,</v>
      </c>
      <c r="BE32" t="str">
        <f>CONCATENATE("    get_json_object(",BE$3,".json, '$.",'Data Catalogue'!$B$45,"') as ",'Data Catalogue'!$B$45,",")</f>
        <v xml:space="preserve">    get_json_object(Bank_F050.json, '$.retweeted_status') as retweeted_status,</v>
      </c>
      <c r="BF32" t="str">
        <f>CONCATENATE("    get_json_object(",BF$3,".json, '$.",'Data Catalogue'!$B$45,"') as ",'Data Catalogue'!$B$45,",")</f>
        <v xml:space="preserve">    get_json_object(Bank_F051.json, '$.retweeted_status') as retweeted_status,</v>
      </c>
      <c r="BG32" t="str">
        <f>CONCATENATE("    get_json_object(",BG$3,".json, '$.",'Data Catalogue'!$B$45,"') as ",'Data Catalogue'!$B$45,",")</f>
        <v xml:space="preserve">    get_json_object(Bank_F052.json, '$.retweeted_status') as retweeted_status,</v>
      </c>
      <c r="BH32" t="str">
        <f>CONCATENATE("    get_json_object(",BH$3,".json, '$.",'Data Catalogue'!$B$45,"') as ",'Data Catalogue'!$B$45,",")</f>
        <v xml:space="preserve">    get_json_object(Bank_F053.json, '$.retweeted_status') as retweeted_status,</v>
      </c>
      <c r="BI32" t="str">
        <f>CONCATENATE("    get_json_object(",BI$3,".json, '$.",'Data Catalogue'!$B$45,"') as ",'Data Catalogue'!$B$45,",")</f>
        <v xml:space="preserve">    get_json_object(BMO_F054.json, '$.retweeted_status') as retweeted_status,</v>
      </c>
      <c r="BJ32" t="str">
        <f>CONCATENATE("    get_json_object(",BJ$3,".json, '$.",'Data Catalogue'!$B$45,"') as ",'Data Catalogue'!$B$45,",")</f>
        <v xml:space="preserve">    get_json_object(CIBC_F055.json, '$.retweeted_status') as retweeted_status,</v>
      </c>
      <c r="BK32" t="str">
        <f>CONCATENATE("    get_json_object(",BK$3,".json, '$.",'Data Catalogue'!$B$45,"') as ",'Data Catalogue'!$B$45,",")</f>
        <v xml:space="preserve">    get_json_object(PCF_F056.json, '$.retweeted_status') as retweeted_status,</v>
      </c>
      <c r="BL32" t="str">
        <f>CONCATENATE("    get_json_object(",BL$3,".json, '$.",'Data Catalogue'!$B$45,"') as ",'Data Catalogue'!$B$45,",")</f>
        <v xml:space="preserve">    get_json_object(RBC_F057.json, '$.retweeted_status') as retweeted_status,</v>
      </c>
      <c r="BM32" t="str">
        <f>CONCATENATE("    get_json_object(",BM$3,".json, '$.",'Data Catalogue'!$B$45,"') as ",'Data Catalogue'!$B$45,",")</f>
        <v xml:space="preserve">    get_json_object(RBC_F058.json, '$.retweeted_status') as retweeted_status,</v>
      </c>
      <c r="BN32" t="str">
        <f>CONCATENATE("    get_json_object(",BN$3,".json, '$.",'Data Catalogue'!$B$45,"') as ",'Data Catalogue'!$B$45,",")</f>
        <v xml:space="preserve">    get_json_object(Scot_F059.json, '$.retweeted_status') as retweeted_status,</v>
      </c>
      <c r="BO32" t="str">
        <f>CONCATENATE("    get_json_object(",BO$3,".json, '$.",'Data Catalogue'!$B$45,"') as ",'Data Catalogue'!$B$45,",")</f>
        <v xml:space="preserve">    get_json_object(Tang_F060.json, '$.retweeted_status') as retweeted_status,</v>
      </c>
      <c r="BP32" t="str">
        <f>CONCATENATE("    get_json_object(",BP$3,".json, '$.",'Data Catalogue'!$B$45,"') as ",'Data Catalogue'!$B$45,",")</f>
        <v xml:space="preserve">    get_json_object(TD_F061.json, '$.retweeted_status') as retweeted_status,</v>
      </c>
      <c r="BQ32" t="str">
        <f>CONCATENATE("    get_json_object(",BQ$3,".json, '$.",'Data Catalogue'!$B$45,"') as ",'Data Catalogue'!$B$45,",")</f>
        <v xml:space="preserve">    get_json_object(TD_F062.json, '$.retweeted_status') as retweeted_status,</v>
      </c>
      <c r="BR32" t="str">
        <f>CONCATENATE("    get_json_object(",BR$3,".json, '$.",'Data Catalogue'!$B$45,"') as ",'Data Catalogue'!$B$45,",")</f>
        <v xml:space="preserve">    get_json_object(TD_F063.json, '$.retweeted_status') as retweeted_status,</v>
      </c>
      <c r="BS32" t="str">
        <f>CONCATENATE("    get_json_object(",BS$3,".json, '$.",'Data Catalogue'!$B$45,"') as ",'Data Catalogue'!$B$45,",")</f>
        <v xml:space="preserve">    get_json_object(TD_F064.json, '$.retweeted_status') as retweeted_status,</v>
      </c>
      <c r="BT32" t="str">
        <f>CONCATENATE("    get_json_object(",BT$3,".json, '$.",'Data Catalogue'!$B$45,"') as ",'Data Catalogue'!$B$45,",")</f>
        <v xml:space="preserve">    get_json_object(Bank_F065.json, '$.retweeted_status') as retweeted_status,</v>
      </c>
      <c r="BU32" t="str">
        <f>CONCATENATE("    get_json_object(",BU$3,".json, '$.",'Data Catalogue'!$B$45,"') as ",'Data Catalogue'!$B$45,",")</f>
        <v xml:space="preserve">    get_json_object(Bank_F066.json, '$.retweeted_status') as retweeted_status,</v>
      </c>
      <c r="BV32" t="str">
        <f>CONCATENATE("    get_json_object(",BV$3,".json, '$.",'Data Catalogue'!$B$45,"') as ",'Data Catalogue'!$B$45,",")</f>
        <v xml:space="preserve">    get_json_object(Bank_F067.json, '$.retweeted_status') as retweeted_status,</v>
      </c>
      <c r="BW32" t="str">
        <f>CONCATENATE("    get_json_object(",BW$3,".json, '$.",'Data Catalogue'!$B$45,"') as ",'Data Catalogue'!$B$45,",")</f>
        <v xml:space="preserve">    get_json_object(Bank_F068.json, '$.retweeted_status') as retweeted_status,</v>
      </c>
      <c r="BX32" t="str">
        <f>CONCATENATE("    get_json_object(",BX$3,".json, '$.",'Data Catalogue'!$B$45,"') as ",'Data Catalogue'!$B$45,",")</f>
        <v xml:space="preserve">    get_json_object(BMO_F069.json, '$.retweeted_status') as retweeted_status,</v>
      </c>
      <c r="BY32" t="str">
        <f>CONCATENATE("    get_json_object(",BY$3,".json, '$.",'Data Catalogue'!$B$45,"') as ",'Data Catalogue'!$B$45,",")</f>
        <v xml:space="preserve">    get_json_object(Bank_F070.json, '$.retweeted_status') as retweeted_status,</v>
      </c>
      <c r="BZ32" t="str">
        <f>CONCATENATE("    get_json_object(",BZ$3,".json, '$.",'Data Catalogue'!$B$45,"') as ",'Data Catalogue'!$B$45,",")</f>
        <v xml:space="preserve">    get_json_object(CIBC_F071.json, '$.retweeted_status') as retweeted_status,</v>
      </c>
      <c r="CA32" t="str">
        <f>CONCATENATE("    get_json_object(",CA$3,".json, '$.",'Data Catalogue'!$B$45,"') as ",'Data Catalogue'!$B$45,",")</f>
        <v xml:space="preserve">    get_json_object(PCF_F072.json, '$.retweeted_status') as retweeted_status,</v>
      </c>
      <c r="CB32" t="str">
        <f>CONCATENATE("    get_json_object(",CB$3,".json, '$.",'Data Catalogue'!$B$45,"') as ",'Data Catalogue'!$B$45,",")</f>
        <v xml:space="preserve">    get_json_object(RBC_F073.json, '$.retweeted_status') as retweeted_status,</v>
      </c>
      <c r="CC32" t="str">
        <f>CONCATENATE("    get_json_object(",CC$3,".json, '$.",'Data Catalogue'!$B$45,"') as ",'Data Catalogue'!$B$45,",")</f>
        <v xml:space="preserve">    get_json_object(RBC_F074.json, '$.retweeted_status') as retweeted_status,</v>
      </c>
      <c r="CD32" t="str">
        <f>CONCATENATE("    get_json_object(",CD$3,".json, '$.",'Data Catalogue'!$B$45,"') as ",'Data Catalogue'!$B$45,",")</f>
        <v xml:space="preserve">    get_json_object(Scot_F075.json, '$.retweeted_status') as retweeted_status,</v>
      </c>
      <c r="CE32" t="str">
        <f>CONCATENATE("    get_json_object(",CE$3,".json, '$.",'Data Catalogue'!$B$45,"') as ",'Data Catalogue'!$B$45,",")</f>
        <v xml:space="preserve">    get_json_object(Tang_F076.json, '$.retweeted_status') as retweeted_status,</v>
      </c>
      <c r="CF32" t="str">
        <f>CONCATENATE("    get_json_object(",CF$3,".json, '$.",'Data Catalogue'!$B$45,"') as ",'Data Catalogue'!$B$45,",")</f>
        <v xml:space="preserve">    get_json_object(TD_F077.json, '$.retweeted_status') as retweeted_status,</v>
      </c>
      <c r="CG32" t="str">
        <f>CONCATENATE("    get_json_object(",CG$3,".json, '$.",'Data Catalogue'!$B$45,"') as ",'Data Catalogue'!$B$45,",")</f>
        <v xml:space="preserve">    get_json_object(TD_F078.json, '$.retweeted_status') as retweeted_status,</v>
      </c>
      <c r="CH32" t="str">
        <f>CONCATENATE("    get_json_object(",CH$3,".json, '$.",'Data Catalogue'!$B$45,"') as ",'Data Catalogue'!$B$45,",")</f>
        <v xml:space="preserve">    get_json_object(TD_F079.json, '$.retweeted_status') as retweeted_status,</v>
      </c>
      <c r="CI32" t="str">
        <f>CONCATENATE("    get_json_object(",CI$3,".json, '$.",'Data Catalogue'!$B$45,"') as ",'Data Catalogue'!$B$45,",")</f>
        <v xml:space="preserve">    get_json_object(TD_F080.json, '$.retweeted_status') as retweeted_status,</v>
      </c>
      <c r="CJ32" t="str">
        <f>CONCATENATE("    get_json_object(",CJ$3,".json, '$.",'Data Catalogue'!$B$45,"') as ",'Data Catalogue'!$B$45,",")</f>
        <v xml:space="preserve">    get_json_object(Bank_F081.json, '$.retweeted_status') as retweeted_status,</v>
      </c>
      <c r="CK32" t="str">
        <f>CONCATENATE("    get_json_object(",CK$3,".json, '$.",'Data Catalogue'!$B$45,"') as ",'Data Catalogue'!$B$45,",")</f>
        <v xml:space="preserve">    get_json_object(RBC_F082.json, '$.retweeted_status') as retweeted_status,</v>
      </c>
      <c r="CL32" t="str">
        <f>CONCATENATE("    get_json_object(",CL$3,".json, '$.",'Data Catalogue'!$B$45,"') as ",'Data Catalogue'!$B$45,",")</f>
        <v xml:space="preserve">    get_json_object(TD_F083.json, '$.retweeted_status') as retweeted_status,</v>
      </c>
      <c r="CM32" t="str">
        <f>CONCATENATE("    get_json_object(",CM$3,".json, '$.",'Data Catalogue'!$B$45,"') as ",'Data Catalogue'!$B$45,",")</f>
        <v xml:space="preserve">    get_json_object(Bank_F084.json, '$.retweeted_status') as retweeted_status,</v>
      </c>
      <c r="CN32" t="str">
        <f>CONCATENATE("    get_json_object(",CN$3,".json, '$.",'Data Catalogue'!$B$45,"') as ",'Data Catalogue'!$B$45,",")</f>
        <v xml:space="preserve">    get_json_object(Bank_F085.json, '$.retweeted_status') as retweeted_status,</v>
      </c>
      <c r="CO32" t="str">
        <f>CONCATENATE("    get_json_object(",CO$3,".json, '$.",'Data Catalogue'!$B$45,"') as ",'Data Catalogue'!$B$45,",")</f>
        <v xml:space="preserve">    get_json_object(PCF_F086.json, '$.retweeted_status') as retweeted_status,</v>
      </c>
      <c r="CP32" t="str">
        <f>CONCATENATE("    get_json_object(",CP$3,".json, '$.",'Data Catalogue'!$B$45,"') as ",'Data Catalogue'!$B$45,",")</f>
        <v xml:space="preserve">    get_json_object(TD_F087.json, '$.retweeted_status') as retweeted_status,</v>
      </c>
      <c r="CQ32" t="str">
        <f>CONCATENATE("    get_json_object(",CQ$3,".json, '$.",'Data Catalogue'!$B$45,"') as ",'Data Catalogue'!$B$45,",")</f>
        <v xml:space="preserve">    get_json_object(RBC_F088.json, '$.retweeted_status') as retweeted_status,</v>
      </c>
      <c r="CR32" t="str">
        <f>CONCATENATE("    get_json_object(",CR$3,".json, '$.",'Data Catalogue'!$B$45,"') as ",'Data Catalogue'!$B$45,",")</f>
        <v xml:space="preserve">    get_json_object(Tang_F089.json, '$.retweeted_status') as retweeted_status,</v>
      </c>
      <c r="CS32" t="str">
        <f>CONCATENATE("    get_json_object(",CS$3,".json, '$.",'Data Catalogue'!$B$45,"') as ",'Data Catalogue'!$B$45,",")</f>
        <v xml:space="preserve">    get_json_object(TD_F090.json, '$.retweeted_status') as retweeted_status,</v>
      </c>
      <c r="CT32" t="str">
        <f>CONCATENATE("    get_json_object(",CT$3,".json, '$.",'Data Catalogue'!$B$45,"') as ",'Data Catalogue'!$B$45,",")</f>
        <v xml:space="preserve">    get_json_object(CIBC_F091.json, '$.retweeted_status') as retweeted_status,</v>
      </c>
      <c r="CU32" t="str">
        <f>CONCATENATE("    get_json_object(",CU$3,".json, '$.",'Data Catalogue'!$B$45,"') as ",'Data Catalogue'!$B$45,",")</f>
        <v xml:space="preserve">    get_json_object(Scot_F092.json, '$.retweeted_status') as retweeted_status,</v>
      </c>
      <c r="CV32" t="str">
        <f>CONCATENATE("    get_json_object(",CV$3,".json, '$.",'Data Catalogue'!$B$45,"') as ",'Data Catalogue'!$B$45,",")</f>
        <v xml:space="preserve">    get_json_object(BMO_F093.json, '$.retweeted_status') as retweeted_status,</v>
      </c>
      <c r="CW32" t="str">
        <f>CONCATENATE("    get_json_object(",CW$3,".json, '$.",'Data Catalogue'!$B$45,"') as ",'Data Catalogue'!$B$45,",")</f>
        <v xml:space="preserve">    get_json_object(TD_F094.json, '$.retweeted_status') as retweeted_status,</v>
      </c>
      <c r="CX32" t="str">
        <f>CONCATENATE("    get_json_object(",CX$3,".json, '$.",'Data Catalogue'!$B$45,"') as ",'Data Catalogue'!$B$45,",")</f>
        <v xml:space="preserve">    get_json_object(Bank_F095.json, '$.retweeted_status') as retweeted_status,</v>
      </c>
      <c r="CY32" t="str">
        <f>CONCATENATE("    get_json_object(",CY$3,".json, '$.",'Data Catalogue'!$B$45,"') as ",'Data Catalogue'!$B$45,",")</f>
        <v xml:space="preserve">    get_json_object(Bank_F096.json, '$.retweeted_status') as retweeted_status,</v>
      </c>
      <c r="CZ32" t="str">
        <f>CONCATENATE("    get_json_object(",CZ$3,".json, '$.",'Data Catalogue'!$B$45,"') as ",'Data Catalogue'!$B$45,",")</f>
        <v xml:space="preserve">    get_json_object(Bank_F097.json, '$.retweeted_status') as retweeted_status,</v>
      </c>
      <c r="DA32" t="str">
        <f>CONCATENATE("    get_json_object(",DA$3,".json, '$.",'Data Catalogue'!$B$45,"') as ",'Data Catalogue'!$B$45,",")</f>
        <v xml:space="preserve">    get_json_object(RBC_F098.json, '$.retweeted_status') as retweeted_status,</v>
      </c>
      <c r="DB32" t="str">
        <f>CONCATENATE("    get_json_object(",DB$3,".json, '$.",'Data Catalogue'!$B$45,"') as ",'Data Catalogue'!$B$45,",")</f>
        <v xml:space="preserve">    get_json_object(TD_F099.json, '$.retweeted_status') as retweeted_status,</v>
      </c>
      <c r="DC32" t="str">
        <f>CONCATENATE("    get_json_object(",DC$3,".json, '$.",'Data Catalogue'!$B$45,"') as ",'Data Catalogue'!$B$45,",")</f>
        <v xml:space="preserve">    get_json_object(Bank_F100.json, '$.retweeted_status') as retweeted_status,</v>
      </c>
      <c r="DD32" t="str">
        <f>CONCATENATE("    get_json_object(",DD$3,".json, '$.",'Data Catalogue'!$B$45,"') as ",'Data Catalogue'!$B$45,",")</f>
        <v xml:space="preserve">    get_json_object(Bank_F101.json, '$.retweeted_status') as retweeted_status,</v>
      </c>
      <c r="DE32" t="str">
        <f>CONCATENATE("    get_json_object(",DE$3,".json, '$.",'Data Catalogue'!$B$45,"') as ",'Data Catalogue'!$B$45,",")</f>
        <v xml:space="preserve">    get_json_object(PCF_F102.json, '$.retweeted_status') as retweeted_status,</v>
      </c>
      <c r="DF32" t="str">
        <f>CONCATENATE("    get_json_object(",DF$3,".json, '$.",'Data Catalogue'!$B$45,"') as ",'Data Catalogue'!$B$45,",")</f>
        <v xml:space="preserve">    get_json_object(TD_F103.json, '$.retweeted_status') as retweeted_status,</v>
      </c>
      <c r="DG32" t="str">
        <f>CONCATENATE("    get_json_object(",DG$3,".json, '$.",'Data Catalogue'!$B$45,"') as ",'Data Catalogue'!$B$45,",")</f>
        <v xml:space="preserve">    get_json_object(RBC_F104.json, '$.retweeted_status') as retweeted_status,</v>
      </c>
      <c r="DH32" t="str">
        <f>CONCATENATE("    get_json_object(",DH$3,".json, '$.",'Data Catalogue'!$B$45,"') as ",'Data Catalogue'!$B$45,",")</f>
        <v xml:space="preserve">    get_json_object(Tang_F105.json, '$.retweeted_status') as retweeted_status,</v>
      </c>
      <c r="DI32" t="str">
        <f>CONCATENATE("    get_json_object(",DI$3,".json, '$.",'Data Catalogue'!$B$45,"') as ",'Data Catalogue'!$B$45,",")</f>
        <v xml:space="preserve">    get_json_object(TD_F106.json, '$.retweeted_status') as retweeted_status,</v>
      </c>
      <c r="DJ32" t="str">
        <f>CONCATENATE("    get_json_object(",DJ$3,".json, '$.",'Data Catalogue'!$B$45,"') as ",'Data Catalogue'!$B$45,",")</f>
        <v xml:space="preserve">    get_json_object(CIBC_F107.json, '$.retweeted_status') as retweeted_status,</v>
      </c>
      <c r="DK32" t="str">
        <f>CONCATENATE("    get_json_object(",DK$3,".json, '$.",'Data Catalogue'!$B$45,"') as ",'Data Catalogue'!$B$45,",")</f>
        <v xml:space="preserve">    get_json_object(Scot_F108.json, '$.retweeted_status') as retweeted_status,</v>
      </c>
      <c r="DL32" t="str">
        <f>CONCATENATE("    get_json_object(",DL$3,".json, '$.",'Data Catalogue'!$B$45,"') as ",'Data Catalogue'!$B$45,",")</f>
        <v xml:space="preserve">    get_json_object(BMO_F109.json, '$.retweeted_status') as retweeted_status,</v>
      </c>
      <c r="DM32" t="str">
        <f>CONCATENATE("    get_json_object(",DM$3,".json, '$.",'Data Catalogue'!$B$45,"') as ",'Data Catalogue'!$B$45,",")</f>
        <v xml:space="preserve">    get_json_object(TD_F110.json, '$.retweeted_status') as retweeted_status,</v>
      </c>
      <c r="DN32" t="str">
        <f>CONCATENATE("    get_json_object(",DN$3,".json, '$.",'Data Catalogue'!$B$45,"') as ",'Data Catalogue'!$B$45,",")</f>
        <v xml:space="preserve">    get_json_object(Bank_F111.json, '$.retweeted_status') as retweeted_status,</v>
      </c>
      <c r="DO32" t="str">
        <f>CONCATENATE("    get_json_object(",DO$3,".json, '$.",'Data Catalogue'!$B$45,"') as ",'Data Catalogue'!$B$45,",")</f>
        <v xml:space="preserve">    get_json_object(Bank_F112.json, '$.retweeted_status') as retweeted_status,</v>
      </c>
      <c r="DP32" t="str">
        <f>CONCATENATE("    get_json_object(",DP$3,".json, '$.",'Data Catalogue'!$B$45,"') as ",'Data Catalogue'!$B$45,",")</f>
        <v xml:space="preserve">    get_json_object(Bank_F113.json, '$.retweeted_status') as retweeted_status,</v>
      </c>
      <c r="DQ32" t="str">
        <f>CONCATENATE("    get_json_object(",DQ$3,".json, '$.",'Data Catalogue'!$B$45,"') as ",'Data Catalogue'!$B$45,",")</f>
        <v xml:space="preserve">    get_json_object(RBC_F114.json, '$.retweeted_status') as retweeted_status,</v>
      </c>
      <c r="DR32" t="str">
        <f>CONCATENATE("    get_json_object(",DR$3,".json, '$.",'Data Catalogue'!$B$45,"') as ",'Data Catalogue'!$B$45,",")</f>
        <v xml:space="preserve">    get_json_object(TD_F115.json, '$.retweeted_status') as retweeted_status,</v>
      </c>
      <c r="DS32" t="str">
        <f>CONCATENATE("    get_json_object(",DS$3,".json, '$.",'Data Catalogue'!$B$45,"') as ",'Data Catalogue'!$B$45,",")</f>
        <v xml:space="preserve">    get_json_object(Bank_F116.json, '$.retweeted_status') as retweeted_status,</v>
      </c>
      <c r="DT32" t="str">
        <f>CONCATENATE("    get_json_object(",DT$3,".json, '$.",'Data Catalogue'!$B$45,"') as ",'Data Catalogue'!$B$45,",")</f>
        <v xml:space="preserve">    get_json_object(Bank_F117.json, '$.retweeted_status') as retweeted_status,</v>
      </c>
      <c r="DU32" t="str">
        <f>CONCATENATE("    get_json_object(",DU$3,".json, '$.",'Data Catalogue'!$B$45,"') as ",'Data Catalogue'!$B$45,",")</f>
        <v xml:space="preserve">    get_json_object(PCF_F118.json, '$.retweeted_status') as retweeted_status,</v>
      </c>
      <c r="DV32" t="str">
        <f>CONCATENATE("    get_json_object(",DV$3,".json, '$.",'Data Catalogue'!$B$45,"') as ",'Data Catalogue'!$B$45,",")</f>
        <v xml:space="preserve">    get_json_object(TD_F119.json, '$.retweeted_status') as retweeted_status,</v>
      </c>
      <c r="DW32" t="str">
        <f>CONCATENATE("    get_json_object(",DW$3,".json, '$.",'Data Catalogue'!$B$45,"') as ",'Data Catalogue'!$B$45,",")</f>
        <v xml:space="preserve">    get_json_object(RBC_F120.json, '$.retweeted_status') as retweeted_status,</v>
      </c>
      <c r="DX32" t="str">
        <f>CONCATENATE("    get_json_object(",DX$3,".json, '$.",'Data Catalogue'!$B$45,"') as ",'Data Catalogue'!$B$45,",")</f>
        <v xml:space="preserve">    get_json_object(Tang_F121.json, '$.retweeted_status') as retweeted_status,</v>
      </c>
      <c r="DY32" t="str">
        <f>CONCATENATE("    get_json_object(",DY$3,".json, '$.",'Data Catalogue'!$B$45,"') as ",'Data Catalogue'!$B$45,",")</f>
        <v xml:space="preserve">    get_json_object(TD_F122.json, '$.retweeted_status') as retweeted_status,</v>
      </c>
      <c r="DZ32" t="str">
        <f>CONCATENATE("    get_json_object(",DZ$3,".json, '$.",'Data Catalogue'!$B$45,"') as ",'Data Catalogue'!$B$45,",")</f>
        <v xml:space="preserve">    get_json_object(CIBC_F123.json, '$.retweeted_status') as retweeted_status,</v>
      </c>
      <c r="EA32" t="str">
        <f>CONCATENATE("    get_json_object(",EA$3,".json, '$.",'Data Catalogue'!$B$45,"') as ",'Data Catalogue'!$B$45,",")</f>
        <v xml:space="preserve">    get_json_object(Scot_F124.json, '$.retweeted_status') as retweeted_status,</v>
      </c>
      <c r="EB32" t="str">
        <f>CONCATENATE("    get_json_object(",EB$3,".json, '$.",'Data Catalogue'!$B$45,"') as ",'Data Catalogue'!$B$45,",")</f>
        <v xml:space="preserve">    get_json_object(BMO_F125.json, '$.retweeted_status') as retweeted_status,</v>
      </c>
      <c r="EC32" t="str">
        <f>CONCATENATE("    get_json_object(",EC$3,".json, '$.",'Data Catalogue'!$B$45,"') as ",'Data Catalogue'!$B$45,",")</f>
        <v xml:space="preserve">    get_json_object(TD_F126.json, '$.retweeted_status') as retweeted_status,</v>
      </c>
      <c r="ED32" t="str">
        <f>CONCATENATE("    get_json_object(",ED$3,".json, '$.",'Data Catalogue'!$B$45,"') as ",'Data Catalogue'!$B$45,",")</f>
        <v xml:space="preserve">    get_json_object(Bank_F127.json, '$.retweeted_status') as retweeted_status,</v>
      </c>
      <c r="EE32" t="str">
        <f>CONCATENATE("    get_json_object(",EE$3,".json, '$.",'Data Catalogue'!$B$45,"') as ",'Data Catalogue'!$B$45,",")</f>
        <v xml:space="preserve">    get_json_object(Bank_F128.json, '$.retweeted_status') as retweeted_status,</v>
      </c>
      <c r="EF32" t="e">
        <f>CONCATENATE("    get_json_object(",EF$3,".json, '$.",'Data Catalogue'!$B$45,"') as ",'Data Catalogue'!$B$45,",")</f>
        <v>#N/A</v>
      </c>
    </row>
    <row r="33" spans="1:136" x14ac:dyDescent="0.2">
      <c r="A33" t="str">
        <f>'Files Inventory'!B34</f>
        <v>scotiabank-2-14-16.txt</v>
      </c>
      <c r="B33" t="str">
        <f>VLOOKUP(A33,'Files Inventory'!B:D,3,FALSE)</f>
        <v>Scot_F032</v>
      </c>
      <c r="C33" t="str">
        <f>VLOOKUP(A33,'Files Inventory'!B:E,4,FALSE)</f>
        <v>Scotia</v>
      </c>
      <c r="D33" t="str">
        <f t="shared" si="60"/>
        <v>Scot_F032_table</v>
      </c>
      <c r="E33" t="str">
        <f t="shared" si="61"/>
        <v>Scot_F032_wc</v>
      </c>
      <c r="F33" t="str">
        <f t="shared" si="2"/>
        <v>Scotia</v>
      </c>
      <c r="H33" t="str">
        <f>CONCATENATE("    get_json_object(",H$3,".json, '$.",'Data Catalogue'!$B$46,"') as ",'Data Catalogue'!$B$46,",")</f>
        <v xml:space="preserve">    get_json_object(Bank_F001.json, '$.user') as user,</v>
      </c>
      <c r="I33" t="str">
        <f>CONCATENATE("    get_json_object(",I$3,".json, '$.",'Data Catalogue'!$B$46,"') as ",'Data Catalogue'!$B$46,",")</f>
        <v xml:space="preserve">    get_json_object(Bank_F002.json, '$.user') as user,</v>
      </c>
      <c r="J33" t="str">
        <f>CONCATENATE("    get_json_object(",J$3,".json, '$.",'Data Catalogue'!$B$46,"') as ",'Data Catalogue'!$B$46,",")</f>
        <v xml:space="preserve">    get_json_object(Bank_F003.json, '$.user') as user,</v>
      </c>
      <c r="K33" t="str">
        <f>CONCATENATE("    get_json_object(",K$3,".json, '$.",'Data Catalogue'!$B$46,"') as ",'Data Catalogue'!$B$46,",")</f>
        <v xml:space="preserve">    get_json_object(Bank_F004.json, '$.user') as user,</v>
      </c>
      <c r="L33" t="str">
        <f>CONCATENATE("    get_json_object(",L$3,".json, '$.",'Data Catalogue'!$B$46,"') as ",'Data Catalogue'!$B$46,",")</f>
        <v xml:space="preserve">    get_json_object(Bank_F005.json, '$.user') as user,</v>
      </c>
      <c r="M33" t="str">
        <f>CONCATENATE("    get_json_object(",M$3,".json, '$.",'Data Catalogue'!$B$46,"') as ",'Data Catalogue'!$B$46,",")</f>
        <v xml:space="preserve">    get_json_object(Bank_F006.json, '$.user') as user,</v>
      </c>
      <c r="N33" t="str">
        <f>CONCATENATE("    get_json_object(",N$3,".json, '$.",'Data Catalogue'!$B$46,"') as ",'Data Catalogue'!$B$46,",")</f>
        <v xml:space="preserve">    get_json_object(Bank_F007.json, '$.user') as user,</v>
      </c>
      <c r="O33" t="str">
        <f>CONCATENATE("    get_json_object(",O$3,".json, '$.",'Data Catalogue'!$B$46,"') as ",'Data Catalogue'!$B$46,",")</f>
        <v xml:space="preserve">    get_json_object(Bank_F008.json, '$.user') as user,</v>
      </c>
      <c r="P33" t="str">
        <f>CONCATENATE("    get_json_object(",P$3,".json, '$.",'Data Catalogue'!$B$46,"') as ",'Data Catalogue'!$B$46,",")</f>
        <v xml:space="preserve">    get_json_object(Bank_F009.json, '$.user') as user,</v>
      </c>
      <c r="Q33" t="str">
        <f>CONCATENATE("    get_json_object(",Q$3,".json, '$.",'Data Catalogue'!$B$46,"') as ",'Data Catalogue'!$B$46,",")</f>
        <v xml:space="preserve">    get_json_object(Bank_F010.json, '$.user') as user,</v>
      </c>
      <c r="R33" t="str">
        <f>CONCATENATE("    get_json_object(",R$3,".json, '$.",'Data Catalogue'!$B$46,"') as ",'Data Catalogue'!$B$46,",")</f>
        <v xml:space="preserve">    get_json_object(Bank_F011.json, '$.user') as user,</v>
      </c>
      <c r="S33" t="str">
        <f>CONCATENATE("    get_json_object(",S$3,".json, '$.",'Data Catalogue'!$B$46,"') as ",'Data Catalogue'!$B$46,",")</f>
        <v xml:space="preserve">    get_json_object(Bank_F012.json, '$.user') as user,</v>
      </c>
      <c r="T33" t="str">
        <f>CONCATENATE("    get_json_object(",T$3,".json, '$.",'Data Catalogue'!$B$46,"') as ",'Data Catalogue'!$B$46,",")</f>
        <v xml:space="preserve">    get_json_object(Bank_F013.json, '$.user') as user,</v>
      </c>
      <c r="U33" t="str">
        <f>CONCATENATE("    get_json_object(",U$3,".json, '$.",'Data Catalogue'!$B$46,"') as ",'Data Catalogue'!$B$46,",")</f>
        <v xml:space="preserve">    get_json_object(Bank_F014.json, '$.user') as user,</v>
      </c>
      <c r="V33" t="str">
        <f>CONCATENATE("    get_json_object(",V$3,".json, '$.",'Data Catalogue'!$B$46,"') as ",'Data Catalogue'!$B$46,",")</f>
        <v xml:space="preserve">    get_json_object(Bank_F015.json, '$.user') as user,</v>
      </c>
      <c r="W33" t="str">
        <f>CONCATENATE("    get_json_object(",W$3,".json, '$.",'Data Catalogue'!$B$46,"') as ",'Data Catalogue'!$B$46,",")</f>
        <v xml:space="preserve">    get_json_object(BMO_F016.json, '$.user') as user,</v>
      </c>
      <c r="X33" t="str">
        <f>CONCATENATE("    get_json_object(",X$3,".json, '$.",'Data Catalogue'!$B$46,"') as ",'Data Catalogue'!$B$46,",")</f>
        <v xml:space="preserve">    get_json_object(BMO_F017.json, '$.user') as user,</v>
      </c>
      <c r="Y33" t="str">
        <f>CONCATENATE("    get_json_object(",Y$3,".json, '$.",'Data Catalogue'!$B$46,"') as ",'Data Catalogue'!$B$46,",")</f>
        <v xml:space="preserve">    get_json_object(BMO_F018.json, '$.user') as user,</v>
      </c>
      <c r="Z33" t="str">
        <f>CONCATENATE("    get_json_object(",Z$3,".json, '$.",'Data Catalogue'!$B$46,"') as ",'Data Catalogue'!$B$46,",")</f>
        <v xml:space="preserve">    get_json_object(CIBC_F019.json, '$.user') as user,</v>
      </c>
      <c r="AA33" t="str">
        <f>CONCATENATE("    get_json_object(",AA$3,".json, '$.",'Data Catalogue'!$B$46,"') as ",'Data Catalogue'!$B$46,",")</f>
        <v xml:space="preserve">    get_json_object(CIBC_F020.json, '$.user') as user,</v>
      </c>
      <c r="AB33" t="str">
        <f>CONCATENATE("    get_json_object(",AB$3,".json, '$.",'Data Catalogue'!$B$46,"') as ",'Data Catalogue'!$B$46,",")</f>
        <v xml:space="preserve">    get_json_object(CIBC_F021.json, '$.user') as user,</v>
      </c>
      <c r="AC33" t="str">
        <f>CONCATENATE("    get_json_object(",AC$3,".json, '$.",'Data Catalogue'!$B$46,"') as ",'Data Catalogue'!$B$46,",")</f>
        <v xml:space="preserve">    get_json_object(PCF_F022.json, '$.user') as user,</v>
      </c>
      <c r="AD33" t="str">
        <f>CONCATENATE("    get_json_object(",AD$3,".json, '$.",'Data Catalogue'!$B$46,"') as ",'Data Catalogue'!$B$46,",")</f>
        <v xml:space="preserve">    get_json_object(PCF_F023.json, '$.user') as user,</v>
      </c>
      <c r="AE33" t="str">
        <f>CONCATENATE("    get_json_object(",AE$3,".json, '$.",'Data Catalogue'!$B$46,"') as ",'Data Catalogue'!$B$46,",")</f>
        <v xml:space="preserve">    get_json_object(PCF_F024.json, '$.user') as user,</v>
      </c>
      <c r="AF33" t="str">
        <f>CONCATENATE("    get_json_object(",AF$3,".json, '$.",'Data Catalogue'!$B$46,"') as ",'Data Catalogue'!$B$46,",")</f>
        <v xml:space="preserve">    get_json_object(RBC_F025.json, '$.user') as user,</v>
      </c>
      <c r="AG33" t="str">
        <f>CONCATENATE("    get_json_object(",AG$3,".json, '$.",'Data Catalogue'!$B$46,"') as ",'Data Catalogue'!$B$46,",")</f>
        <v xml:space="preserve">    get_json_object(RBC_F026.json, '$.user') as user,</v>
      </c>
      <c r="AH33" t="str">
        <f>CONCATENATE("    get_json_object(",AH$3,".json, '$.",'Data Catalogue'!$B$46,"') as ",'Data Catalogue'!$B$46,",")</f>
        <v xml:space="preserve">    get_json_object(RBC_F027.json, '$.user') as user,</v>
      </c>
      <c r="AI33" t="str">
        <f>CONCATENATE("    get_json_object(",AI$3,".json, '$.",'Data Catalogue'!$B$46,"') as ",'Data Catalogue'!$B$46,",")</f>
        <v xml:space="preserve">    get_json_object(RBC_F028.json, '$.user') as user,</v>
      </c>
      <c r="AJ33" t="str">
        <f>CONCATENATE("    get_json_object(",AJ$3,".json, '$.",'Data Catalogue'!$B$46,"') as ",'Data Catalogue'!$B$46,",")</f>
        <v xml:space="preserve">    get_json_object(RBC_F029.json, '$.user') as user,</v>
      </c>
      <c r="AK33" t="str">
        <f>CONCATENATE("    get_json_object(",AK$3,".json, '$.",'Data Catalogue'!$B$46,"') as ",'Data Catalogue'!$B$46,",")</f>
        <v xml:space="preserve">    get_json_object(RBC_F030.json, '$.user') as user,</v>
      </c>
      <c r="AL33" t="str">
        <f>CONCATENATE("    get_json_object(",AL$3,".json, '$.",'Data Catalogue'!$B$46,"') as ",'Data Catalogue'!$B$46,",")</f>
        <v xml:space="preserve">    get_json_object(Scot_F031.json, '$.user') as user,</v>
      </c>
      <c r="AM33" t="str">
        <f>CONCATENATE("    get_json_object(",AM$3,".json, '$.",'Data Catalogue'!$B$46,"') as ",'Data Catalogue'!$B$46,",")</f>
        <v xml:space="preserve">    get_json_object(Scot_F032.json, '$.user') as user,</v>
      </c>
      <c r="AN33" t="str">
        <f>CONCATENATE("    get_json_object(",AN$3,".json, '$.",'Data Catalogue'!$B$46,"') as ",'Data Catalogue'!$B$46,",")</f>
        <v xml:space="preserve">    get_json_object(Scot_F033.json, '$.user') as user,</v>
      </c>
      <c r="AO33" t="str">
        <f>CONCATENATE("    get_json_object(",AO$3,".json, '$.",'Data Catalogue'!$B$46,"') as ",'Data Catalogue'!$B$46,",")</f>
        <v xml:space="preserve">    get_json_object(Tang_F034.json, '$.user') as user,</v>
      </c>
      <c r="AP33" t="str">
        <f>CONCATENATE("    get_json_object(",AP$3,".json, '$.",'Data Catalogue'!$B$46,"') as ",'Data Catalogue'!$B$46,",")</f>
        <v xml:space="preserve">    get_json_object(Tang_F035.json, '$.user') as user,</v>
      </c>
      <c r="AQ33" t="str">
        <f>CONCATENATE("    get_json_object(",AQ$3,".json, '$.",'Data Catalogue'!$B$46,"') as ",'Data Catalogue'!$B$46,",")</f>
        <v xml:space="preserve">    get_json_object(Tang_F036.json, '$.user') as user,</v>
      </c>
      <c r="AR33" t="str">
        <f>CONCATENATE("    get_json_object(",AR$3,".json, '$.",'Data Catalogue'!$B$46,"') as ",'Data Catalogue'!$B$46,",")</f>
        <v xml:space="preserve">    get_json_object(TD_F037.json, '$.user') as user,</v>
      </c>
      <c r="AS33" t="str">
        <f>CONCATENATE("    get_json_object(",AS$3,".json, '$.",'Data Catalogue'!$B$46,"') as ",'Data Catalogue'!$B$46,",")</f>
        <v xml:space="preserve">    get_json_object(TD_F038.json, '$.user') as user,</v>
      </c>
      <c r="AT33" t="str">
        <f>CONCATENATE("    get_json_object(",AT$3,".json, '$.",'Data Catalogue'!$B$46,"') as ",'Data Catalogue'!$B$46,",")</f>
        <v xml:space="preserve">    get_json_object(TD_F039.json, '$.user') as user,</v>
      </c>
      <c r="AU33" t="str">
        <f>CONCATENATE("    get_json_object(",AU$3,".json, '$.",'Data Catalogue'!$B$46,"') as ",'Data Catalogue'!$B$46,",")</f>
        <v xml:space="preserve">    get_json_object(TD_F040.json, '$.user') as user,</v>
      </c>
      <c r="AV33" t="str">
        <f>CONCATENATE("    get_json_object(",AV$3,".json, '$.",'Data Catalogue'!$B$46,"') as ",'Data Catalogue'!$B$46,",")</f>
        <v xml:space="preserve">    get_json_object(TD_F041.json, '$.user') as user,</v>
      </c>
      <c r="AW33" t="str">
        <f>CONCATENATE("    get_json_object(",AW$3,".json, '$.",'Data Catalogue'!$B$46,"') as ",'Data Catalogue'!$B$46,",")</f>
        <v xml:space="preserve">    get_json_object(TD_F042.json, '$.user') as user,</v>
      </c>
      <c r="AX33" t="str">
        <f>CONCATENATE("    get_json_object(",AX$3,".json, '$.",'Data Catalogue'!$B$46,"') as ",'Data Catalogue'!$B$46,",")</f>
        <v xml:space="preserve">    get_json_object(TD_F043.json, '$.user') as user,</v>
      </c>
      <c r="AY33" t="str">
        <f>CONCATENATE("    get_json_object(",AY$3,".json, '$.",'Data Catalogue'!$B$46,"') as ",'Data Catalogue'!$B$46,",")</f>
        <v xml:space="preserve">    get_json_object(TD_F044.json, '$.user') as user,</v>
      </c>
      <c r="AZ33" t="str">
        <f>CONCATENATE("    get_json_object(",AZ$3,".json, '$.",'Data Catalogue'!$B$46,"') as ",'Data Catalogue'!$B$46,",")</f>
        <v xml:space="preserve">    get_json_object(TD_F045.json, '$.user') as user,</v>
      </c>
      <c r="BA33" t="str">
        <f>CONCATENATE("    get_json_object(",BA$3,".json, '$.",'Data Catalogue'!$B$46,"') as ",'Data Catalogue'!$B$46,",")</f>
        <v xml:space="preserve">    get_json_object(TD_F046.json, '$.user') as user,</v>
      </c>
      <c r="BB33" t="str">
        <f>CONCATENATE("    get_json_object(",BB$3,".json, '$.",'Data Catalogue'!$B$46,"') as ",'Data Catalogue'!$B$46,",")</f>
        <v xml:space="preserve">    get_json_object(TD_F047.json, '$.user') as user,</v>
      </c>
      <c r="BC33" t="str">
        <f>CONCATENATE("    get_json_object(",BC$3,".json, '$.",'Data Catalogue'!$B$46,"') as ",'Data Catalogue'!$B$46,",")</f>
        <v xml:space="preserve">    get_json_object(TD_F048.json, '$.user') as user,</v>
      </c>
      <c r="BD33" t="str">
        <f>CONCATENATE("    get_json_object(",BD$3,".json, '$.",'Data Catalogue'!$B$46,"') as ",'Data Catalogue'!$B$46,",")</f>
        <v xml:space="preserve">    get_json_object(Bank_F049.json, '$.user') as user,</v>
      </c>
      <c r="BE33" t="str">
        <f>CONCATENATE("    get_json_object(",BE$3,".json, '$.",'Data Catalogue'!$B$46,"') as ",'Data Catalogue'!$B$46,",")</f>
        <v xml:space="preserve">    get_json_object(Bank_F050.json, '$.user') as user,</v>
      </c>
      <c r="BF33" t="str">
        <f>CONCATENATE("    get_json_object(",BF$3,".json, '$.",'Data Catalogue'!$B$46,"') as ",'Data Catalogue'!$B$46,",")</f>
        <v xml:space="preserve">    get_json_object(Bank_F051.json, '$.user') as user,</v>
      </c>
      <c r="BG33" t="str">
        <f>CONCATENATE("    get_json_object(",BG$3,".json, '$.",'Data Catalogue'!$B$46,"') as ",'Data Catalogue'!$B$46,",")</f>
        <v xml:space="preserve">    get_json_object(Bank_F052.json, '$.user') as user,</v>
      </c>
      <c r="BH33" t="str">
        <f>CONCATENATE("    get_json_object(",BH$3,".json, '$.",'Data Catalogue'!$B$46,"') as ",'Data Catalogue'!$B$46,",")</f>
        <v xml:space="preserve">    get_json_object(Bank_F053.json, '$.user') as user,</v>
      </c>
      <c r="BI33" t="str">
        <f>CONCATENATE("    get_json_object(",BI$3,".json, '$.",'Data Catalogue'!$B$46,"') as ",'Data Catalogue'!$B$46,",")</f>
        <v xml:space="preserve">    get_json_object(BMO_F054.json, '$.user') as user,</v>
      </c>
      <c r="BJ33" t="str">
        <f>CONCATENATE("    get_json_object(",BJ$3,".json, '$.",'Data Catalogue'!$B$46,"') as ",'Data Catalogue'!$B$46,",")</f>
        <v xml:space="preserve">    get_json_object(CIBC_F055.json, '$.user') as user,</v>
      </c>
      <c r="BK33" t="str">
        <f>CONCATENATE("    get_json_object(",BK$3,".json, '$.",'Data Catalogue'!$B$46,"') as ",'Data Catalogue'!$B$46,",")</f>
        <v xml:space="preserve">    get_json_object(PCF_F056.json, '$.user') as user,</v>
      </c>
      <c r="BL33" t="str">
        <f>CONCATENATE("    get_json_object(",BL$3,".json, '$.",'Data Catalogue'!$B$46,"') as ",'Data Catalogue'!$B$46,",")</f>
        <v xml:space="preserve">    get_json_object(RBC_F057.json, '$.user') as user,</v>
      </c>
      <c r="BM33" t="str">
        <f>CONCATENATE("    get_json_object(",BM$3,".json, '$.",'Data Catalogue'!$B$46,"') as ",'Data Catalogue'!$B$46,",")</f>
        <v xml:space="preserve">    get_json_object(RBC_F058.json, '$.user') as user,</v>
      </c>
      <c r="BN33" t="str">
        <f>CONCATENATE("    get_json_object(",BN$3,".json, '$.",'Data Catalogue'!$B$46,"') as ",'Data Catalogue'!$B$46,",")</f>
        <v xml:space="preserve">    get_json_object(Scot_F059.json, '$.user') as user,</v>
      </c>
      <c r="BO33" t="str">
        <f>CONCATENATE("    get_json_object(",BO$3,".json, '$.",'Data Catalogue'!$B$46,"') as ",'Data Catalogue'!$B$46,",")</f>
        <v xml:space="preserve">    get_json_object(Tang_F060.json, '$.user') as user,</v>
      </c>
      <c r="BP33" t="str">
        <f>CONCATENATE("    get_json_object(",BP$3,".json, '$.",'Data Catalogue'!$B$46,"') as ",'Data Catalogue'!$B$46,",")</f>
        <v xml:space="preserve">    get_json_object(TD_F061.json, '$.user') as user,</v>
      </c>
      <c r="BQ33" t="str">
        <f>CONCATENATE("    get_json_object(",BQ$3,".json, '$.",'Data Catalogue'!$B$46,"') as ",'Data Catalogue'!$B$46,",")</f>
        <v xml:space="preserve">    get_json_object(TD_F062.json, '$.user') as user,</v>
      </c>
      <c r="BR33" t="str">
        <f>CONCATENATE("    get_json_object(",BR$3,".json, '$.",'Data Catalogue'!$B$46,"') as ",'Data Catalogue'!$B$46,",")</f>
        <v xml:space="preserve">    get_json_object(TD_F063.json, '$.user') as user,</v>
      </c>
      <c r="BS33" t="str">
        <f>CONCATENATE("    get_json_object(",BS$3,".json, '$.",'Data Catalogue'!$B$46,"') as ",'Data Catalogue'!$B$46,",")</f>
        <v xml:space="preserve">    get_json_object(TD_F064.json, '$.user') as user,</v>
      </c>
      <c r="BT33" t="str">
        <f>CONCATENATE("    get_json_object(",BT$3,".json, '$.",'Data Catalogue'!$B$46,"') as ",'Data Catalogue'!$B$46,",")</f>
        <v xml:space="preserve">    get_json_object(Bank_F065.json, '$.user') as user,</v>
      </c>
      <c r="BU33" t="str">
        <f>CONCATENATE("    get_json_object(",BU$3,".json, '$.",'Data Catalogue'!$B$46,"') as ",'Data Catalogue'!$B$46,",")</f>
        <v xml:space="preserve">    get_json_object(Bank_F066.json, '$.user') as user,</v>
      </c>
      <c r="BV33" t="str">
        <f>CONCATENATE("    get_json_object(",BV$3,".json, '$.",'Data Catalogue'!$B$46,"') as ",'Data Catalogue'!$B$46,",")</f>
        <v xml:space="preserve">    get_json_object(Bank_F067.json, '$.user') as user,</v>
      </c>
      <c r="BW33" t="str">
        <f>CONCATENATE("    get_json_object(",BW$3,".json, '$.",'Data Catalogue'!$B$46,"') as ",'Data Catalogue'!$B$46,",")</f>
        <v xml:space="preserve">    get_json_object(Bank_F068.json, '$.user') as user,</v>
      </c>
      <c r="BX33" t="str">
        <f>CONCATENATE("    get_json_object(",BX$3,".json, '$.",'Data Catalogue'!$B$46,"') as ",'Data Catalogue'!$B$46,",")</f>
        <v xml:space="preserve">    get_json_object(BMO_F069.json, '$.user') as user,</v>
      </c>
      <c r="BY33" t="str">
        <f>CONCATENATE("    get_json_object(",BY$3,".json, '$.",'Data Catalogue'!$B$46,"') as ",'Data Catalogue'!$B$46,",")</f>
        <v xml:space="preserve">    get_json_object(Bank_F070.json, '$.user') as user,</v>
      </c>
      <c r="BZ33" t="str">
        <f>CONCATENATE("    get_json_object(",BZ$3,".json, '$.",'Data Catalogue'!$B$46,"') as ",'Data Catalogue'!$B$46,",")</f>
        <v xml:space="preserve">    get_json_object(CIBC_F071.json, '$.user') as user,</v>
      </c>
      <c r="CA33" t="str">
        <f>CONCATENATE("    get_json_object(",CA$3,".json, '$.",'Data Catalogue'!$B$46,"') as ",'Data Catalogue'!$B$46,",")</f>
        <v xml:space="preserve">    get_json_object(PCF_F072.json, '$.user') as user,</v>
      </c>
      <c r="CB33" t="str">
        <f>CONCATENATE("    get_json_object(",CB$3,".json, '$.",'Data Catalogue'!$B$46,"') as ",'Data Catalogue'!$B$46,",")</f>
        <v xml:space="preserve">    get_json_object(RBC_F073.json, '$.user') as user,</v>
      </c>
      <c r="CC33" t="str">
        <f>CONCATENATE("    get_json_object(",CC$3,".json, '$.",'Data Catalogue'!$B$46,"') as ",'Data Catalogue'!$B$46,",")</f>
        <v xml:space="preserve">    get_json_object(RBC_F074.json, '$.user') as user,</v>
      </c>
      <c r="CD33" t="str">
        <f>CONCATENATE("    get_json_object(",CD$3,".json, '$.",'Data Catalogue'!$B$46,"') as ",'Data Catalogue'!$B$46,",")</f>
        <v xml:space="preserve">    get_json_object(Scot_F075.json, '$.user') as user,</v>
      </c>
      <c r="CE33" t="str">
        <f>CONCATENATE("    get_json_object(",CE$3,".json, '$.",'Data Catalogue'!$B$46,"') as ",'Data Catalogue'!$B$46,",")</f>
        <v xml:space="preserve">    get_json_object(Tang_F076.json, '$.user') as user,</v>
      </c>
      <c r="CF33" t="str">
        <f>CONCATENATE("    get_json_object(",CF$3,".json, '$.",'Data Catalogue'!$B$46,"') as ",'Data Catalogue'!$B$46,",")</f>
        <v xml:space="preserve">    get_json_object(TD_F077.json, '$.user') as user,</v>
      </c>
      <c r="CG33" t="str">
        <f>CONCATENATE("    get_json_object(",CG$3,".json, '$.",'Data Catalogue'!$B$46,"') as ",'Data Catalogue'!$B$46,",")</f>
        <v xml:space="preserve">    get_json_object(TD_F078.json, '$.user') as user,</v>
      </c>
      <c r="CH33" t="str">
        <f>CONCATENATE("    get_json_object(",CH$3,".json, '$.",'Data Catalogue'!$B$46,"') as ",'Data Catalogue'!$B$46,",")</f>
        <v xml:space="preserve">    get_json_object(TD_F079.json, '$.user') as user,</v>
      </c>
      <c r="CI33" t="str">
        <f>CONCATENATE("    get_json_object(",CI$3,".json, '$.",'Data Catalogue'!$B$46,"') as ",'Data Catalogue'!$B$46,",")</f>
        <v xml:space="preserve">    get_json_object(TD_F080.json, '$.user') as user,</v>
      </c>
      <c r="CJ33" t="str">
        <f>CONCATENATE("    get_json_object(",CJ$3,".json, '$.",'Data Catalogue'!$B$46,"') as ",'Data Catalogue'!$B$46,",")</f>
        <v xml:space="preserve">    get_json_object(Bank_F081.json, '$.user') as user,</v>
      </c>
      <c r="CK33" t="str">
        <f>CONCATENATE("    get_json_object(",CK$3,".json, '$.",'Data Catalogue'!$B$46,"') as ",'Data Catalogue'!$B$46,",")</f>
        <v xml:space="preserve">    get_json_object(RBC_F082.json, '$.user') as user,</v>
      </c>
      <c r="CL33" t="str">
        <f>CONCATENATE("    get_json_object(",CL$3,".json, '$.",'Data Catalogue'!$B$46,"') as ",'Data Catalogue'!$B$46,",")</f>
        <v xml:space="preserve">    get_json_object(TD_F083.json, '$.user') as user,</v>
      </c>
      <c r="CM33" t="str">
        <f>CONCATENATE("    get_json_object(",CM$3,".json, '$.",'Data Catalogue'!$B$46,"') as ",'Data Catalogue'!$B$46,",")</f>
        <v xml:space="preserve">    get_json_object(Bank_F084.json, '$.user') as user,</v>
      </c>
      <c r="CN33" t="str">
        <f>CONCATENATE("    get_json_object(",CN$3,".json, '$.",'Data Catalogue'!$B$46,"') as ",'Data Catalogue'!$B$46,",")</f>
        <v xml:space="preserve">    get_json_object(Bank_F085.json, '$.user') as user,</v>
      </c>
      <c r="CO33" t="str">
        <f>CONCATENATE("    get_json_object(",CO$3,".json, '$.",'Data Catalogue'!$B$46,"') as ",'Data Catalogue'!$B$46,",")</f>
        <v xml:space="preserve">    get_json_object(PCF_F086.json, '$.user') as user,</v>
      </c>
      <c r="CP33" t="str">
        <f>CONCATENATE("    get_json_object(",CP$3,".json, '$.",'Data Catalogue'!$B$46,"') as ",'Data Catalogue'!$B$46,",")</f>
        <v xml:space="preserve">    get_json_object(TD_F087.json, '$.user') as user,</v>
      </c>
      <c r="CQ33" t="str">
        <f>CONCATENATE("    get_json_object(",CQ$3,".json, '$.",'Data Catalogue'!$B$46,"') as ",'Data Catalogue'!$B$46,",")</f>
        <v xml:space="preserve">    get_json_object(RBC_F088.json, '$.user') as user,</v>
      </c>
      <c r="CR33" t="str">
        <f>CONCATENATE("    get_json_object(",CR$3,".json, '$.",'Data Catalogue'!$B$46,"') as ",'Data Catalogue'!$B$46,",")</f>
        <v xml:space="preserve">    get_json_object(Tang_F089.json, '$.user') as user,</v>
      </c>
      <c r="CS33" t="str">
        <f>CONCATENATE("    get_json_object(",CS$3,".json, '$.",'Data Catalogue'!$B$46,"') as ",'Data Catalogue'!$B$46,",")</f>
        <v xml:space="preserve">    get_json_object(TD_F090.json, '$.user') as user,</v>
      </c>
      <c r="CT33" t="str">
        <f>CONCATENATE("    get_json_object(",CT$3,".json, '$.",'Data Catalogue'!$B$46,"') as ",'Data Catalogue'!$B$46,",")</f>
        <v xml:space="preserve">    get_json_object(CIBC_F091.json, '$.user') as user,</v>
      </c>
      <c r="CU33" t="str">
        <f>CONCATENATE("    get_json_object(",CU$3,".json, '$.",'Data Catalogue'!$B$46,"') as ",'Data Catalogue'!$B$46,",")</f>
        <v xml:space="preserve">    get_json_object(Scot_F092.json, '$.user') as user,</v>
      </c>
      <c r="CV33" t="str">
        <f>CONCATENATE("    get_json_object(",CV$3,".json, '$.",'Data Catalogue'!$B$46,"') as ",'Data Catalogue'!$B$46,",")</f>
        <v xml:space="preserve">    get_json_object(BMO_F093.json, '$.user') as user,</v>
      </c>
      <c r="CW33" t="str">
        <f>CONCATENATE("    get_json_object(",CW$3,".json, '$.",'Data Catalogue'!$B$46,"') as ",'Data Catalogue'!$B$46,",")</f>
        <v xml:space="preserve">    get_json_object(TD_F094.json, '$.user') as user,</v>
      </c>
      <c r="CX33" t="str">
        <f>CONCATENATE("    get_json_object(",CX$3,".json, '$.",'Data Catalogue'!$B$46,"') as ",'Data Catalogue'!$B$46,",")</f>
        <v xml:space="preserve">    get_json_object(Bank_F095.json, '$.user') as user,</v>
      </c>
      <c r="CY33" t="str">
        <f>CONCATENATE("    get_json_object(",CY$3,".json, '$.",'Data Catalogue'!$B$46,"') as ",'Data Catalogue'!$B$46,",")</f>
        <v xml:space="preserve">    get_json_object(Bank_F096.json, '$.user') as user,</v>
      </c>
      <c r="CZ33" t="str">
        <f>CONCATENATE("    get_json_object(",CZ$3,".json, '$.",'Data Catalogue'!$B$46,"') as ",'Data Catalogue'!$B$46,",")</f>
        <v xml:space="preserve">    get_json_object(Bank_F097.json, '$.user') as user,</v>
      </c>
      <c r="DA33" t="str">
        <f>CONCATENATE("    get_json_object(",DA$3,".json, '$.",'Data Catalogue'!$B$46,"') as ",'Data Catalogue'!$B$46,",")</f>
        <v xml:space="preserve">    get_json_object(RBC_F098.json, '$.user') as user,</v>
      </c>
      <c r="DB33" t="str">
        <f>CONCATENATE("    get_json_object(",DB$3,".json, '$.",'Data Catalogue'!$B$46,"') as ",'Data Catalogue'!$B$46,",")</f>
        <v xml:space="preserve">    get_json_object(TD_F099.json, '$.user') as user,</v>
      </c>
      <c r="DC33" t="str">
        <f>CONCATENATE("    get_json_object(",DC$3,".json, '$.",'Data Catalogue'!$B$46,"') as ",'Data Catalogue'!$B$46,",")</f>
        <v xml:space="preserve">    get_json_object(Bank_F100.json, '$.user') as user,</v>
      </c>
      <c r="DD33" t="str">
        <f>CONCATENATE("    get_json_object(",DD$3,".json, '$.",'Data Catalogue'!$B$46,"') as ",'Data Catalogue'!$B$46,",")</f>
        <v xml:space="preserve">    get_json_object(Bank_F101.json, '$.user') as user,</v>
      </c>
      <c r="DE33" t="str">
        <f>CONCATENATE("    get_json_object(",DE$3,".json, '$.",'Data Catalogue'!$B$46,"') as ",'Data Catalogue'!$B$46,",")</f>
        <v xml:space="preserve">    get_json_object(PCF_F102.json, '$.user') as user,</v>
      </c>
      <c r="DF33" t="str">
        <f>CONCATENATE("    get_json_object(",DF$3,".json, '$.",'Data Catalogue'!$B$46,"') as ",'Data Catalogue'!$B$46,",")</f>
        <v xml:space="preserve">    get_json_object(TD_F103.json, '$.user') as user,</v>
      </c>
      <c r="DG33" t="str">
        <f>CONCATENATE("    get_json_object(",DG$3,".json, '$.",'Data Catalogue'!$B$46,"') as ",'Data Catalogue'!$B$46,",")</f>
        <v xml:space="preserve">    get_json_object(RBC_F104.json, '$.user') as user,</v>
      </c>
      <c r="DH33" t="str">
        <f>CONCATENATE("    get_json_object(",DH$3,".json, '$.",'Data Catalogue'!$B$46,"') as ",'Data Catalogue'!$B$46,",")</f>
        <v xml:space="preserve">    get_json_object(Tang_F105.json, '$.user') as user,</v>
      </c>
      <c r="DI33" t="str">
        <f>CONCATENATE("    get_json_object(",DI$3,".json, '$.",'Data Catalogue'!$B$46,"') as ",'Data Catalogue'!$B$46,",")</f>
        <v xml:space="preserve">    get_json_object(TD_F106.json, '$.user') as user,</v>
      </c>
      <c r="DJ33" t="str">
        <f>CONCATENATE("    get_json_object(",DJ$3,".json, '$.",'Data Catalogue'!$B$46,"') as ",'Data Catalogue'!$B$46,",")</f>
        <v xml:space="preserve">    get_json_object(CIBC_F107.json, '$.user') as user,</v>
      </c>
      <c r="DK33" t="str">
        <f>CONCATENATE("    get_json_object(",DK$3,".json, '$.",'Data Catalogue'!$B$46,"') as ",'Data Catalogue'!$B$46,",")</f>
        <v xml:space="preserve">    get_json_object(Scot_F108.json, '$.user') as user,</v>
      </c>
      <c r="DL33" t="str">
        <f>CONCATENATE("    get_json_object(",DL$3,".json, '$.",'Data Catalogue'!$B$46,"') as ",'Data Catalogue'!$B$46,",")</f>
        <v xml:space="preserve">    get_json_object(BMO_F109.json, '$.user') as user,</v>
      </c>
      <c r="DM33" t="str">
        <f>CONCATENATE("    get_json_object(",DM$3,".json, '$.",'Data Catalogue'!$B$46,"') as ",'Data Catalogue'!$B$46,",")</f>
        <v xml:space="preserve">    get_json_object(TD_F110.json, '$.user') as user,</v>
      </c>
      <c r="DN33" t="str">
        <f>CONCATENATE("    get_json_object(",DN$3,".json, '$.",'Data Catalogue'!$B$46,"') as ",'Data Catalogue'!$B$46,",")</f>
        <v xml:space="preserve">    get_json_object(Bank_F111.json, '$.user') as user,</v>
      </c>
      <c r="DO33" t="str">
        <f>CONCATENATE("    get_json_object(",DO$3,".json, '$.",'Data Catalogue'!$B$46,"') as ",'Data Catalogue'!$B$46,",")</f>
        <v xml:space="preserve">    get_json_object(Bank_F112.json, '$.user') as user,</v>
      </c>
      <c r="DP33" t="str">
        <f>CONCATENATE("    get_json_object(",DP$3,".json, '$.",'Data Catalogue'!$B$46,"') as ",'Data Catalogue'!$B$46,",")</f>
        <v xml:space="preserve">    get_json_object(Bank_F113.json, '$.user') as user,</v>
      </c>
      <c r="DQ33" t="str">
        <f>CONCATENATE("    get_json_object(",DQ$3,".json, '$.",'Data Catalogue'!$B$46,"') as ",'Data Catalogue'!$B$46,",")</f>
        <v xml:space="preserve">    get_json_object(RBC_F114.json, '$.user') as user,</v>
      </c>
      <c r="DR33" t="str">
        <f>CONCATENATE("    get_json_object(",DR$3,".json, '$.",'Data Catalogue'!$B$46,"') as ",'Data Catalogue'!$B$46,",")</f>
        <v xml:space="preserve">    get_json_object(TD_F115.json, '$.user') as user,</v>
      </c>
      <c r="DS33" t="str">
        <f>CONCATENATE("    get_json_object(",DS$3,".json, '$.",'Data Catalogue'!$B$46,"') as ",'Data Catalogue'!$B$46,",")</f>
        <v xml:space="preserve">    get_json_object(Bank_F116.json, '$.user') as user,</v>
      </c>
      <c r="DT33" t="str">
        <f>CONCATENATE("    get_json_object(",DT$3,".json, '$.",'Data Catalogue'!$B$46,"') as ",'Data Catalogue'!$B$46,",")</f>
        <v xml:space="preserve">    get_json_object(Bank_F117.json, '$.user') as user,</v>
      </c>
      <c r="DU33" t="str">
        <f>CONCATENATE("    get_json_object(",DU$3,".json, '$.",'Data Catalogue'!$B$46,"') as ",'Data Catalogue'!$B$46,",")</f>
        <v xml:space="preserve">    get_json_object(PCF_F118.json, '$.user') as user,</v>
      </c>
      <c r="DV33" t="str">
        <f>CONCATENATE("    get_json_object(",DV$3,".json, '$.",'Data Catalogue'!$B$46,"') as ",'Data Catalogue'!$B$46,",")</f>
        <v xml:space="preserve">    get_json_object(TD_F119.json, '$.user') as user,</v>
      </c>
      <c r="DW33" t="str">
        <f>CONCATENATE("    get_json_object(",DW$3,".json, '$.",'Data Catalogue'!$B$46,"') as ",'Data Catalogue'!$B$46,",")</f>
        <v xml:space="preserve">    get_json_object(RBC_F120.json, '$.user') as user,</v>
      </c>
      <c r="DX33" t="str">
        <f>CONCATENATE("    get_json_object(",DX$3,".json, '$.",'Data Catalogue'!$B$46,"') as ",'Data Catalogue'!$B$46,",")</f>
        <v xml:space="preserve">    get_json_object(Tang_F121.json, '$.user') as user,</v>
      </c>
      <c r="DY33" t="str">
        <f>CONCATENATE("    get_json_object(",DY$3,".json, '$.",'Data Catalogue'!$B$46,"') as ",'Data Catalogue'!$B$46,",")</f>
        <v xml:space="preserve">    get_json_object(TD_F122.json, '$.user') as user,</v>
      </c>
      <c r="DZ33" t="str">
        <f>CONCATENATE("    get_json_object(",DZ$3,".json, '$.",'Data Catalogue'!$B$46,"') as ",'Data Catalogue'!$B$46,",")</f>
        <v xml:space="preserve">    get_json_object(CIBC_F123.json, '$.user') as user,</v>
      </c>
      <c r="EA33" t="str">
        <f>CONCATENATE("    get_json_object(",EA$3,".json, '$.",'Data Catalogue'!$B$46,"') as ",'Data Catalogue'!$B$46,",")</f>
        <v xml:space="preserve">    get_json_object(Scot_F124.json, '$.user') as user,</v>
      </c>
      <c r="EB33" t="str">
        <f>CONCATENATE("    get_json_object(",EB$3,".json, '$.",'Data Catalogue'!$B$46,"') as ",'Data Catalogue'!$B$46,",")</f>
        <v xml:space="preserve">    get_json_object(BMO_F125.json, '$.user') as user,</v>
      </c>
      <c r="EC33" t="str">
        <f>CONCATENATE("    get_json_object(",EC$3,".json, '$.",'Data Catalogue'!$B$46,"') as ",'Data Catalogue'!$B$46,",")</f>
        <v xml:space="preserve">    get_json_object(TD_F126.json, '$.user') as user,</v>
      </c>
      <c r="ED33" t="str">
        <f>CONCATENATE("    get_json_object(",ED$3,".json, '$.",'Data Catalogue'!$B$46,"') as ",'Data Catalogue'!$B$46,",")</f>
        <v xml:space="preserve">    get_json_object(Bank_F127.json, '$.user') as user,</v>
      </c>
      <c r="EE33" t="str">
        <f>CONCATENATE("    get_json_object(",EE$3,".json, '$.",'Data Catalogue'!$B$46,"') as ",'Data Catalogue'!$B$46,",")</f>
        <v xml:space="preserve">    get_json_object(Bank_F128.json, '$.user') as user,</v>
      </c>
      <c r="EF33" t="e">
        <f>CONCATENATE("    get_json_object(",EF$3,".json, '$.",'Data Catalogue'!$B$46,"') as ",'Data Catalogue'!$B$46,",")</f>
        <v>#N/A</v>
      </c>
    </row>
    <row r="34" spans="1:136" x14ac:dyDescent="0.2">
      <c r="A34" t="str">
        <f>'Files Inventory'!B35</f>
        <v>scotiabank-2-7-16.txt</v>
      </c>
      <c r="B34" t="str">
        <f>VLOOKUP(A34,'Files Inventory'!B:D,3,FALSE)</f>
        <v>Scot_F033</v>
      </c>
      <c r="C34" t="str">
        <f>VLOOKUP(A34,'Files Inventory'!B:E,4,FALSE)</f>
        <v>Scotia</v>
      </c>
      <c r="D34" t="str">
        <f t="shared" ref="D34:D65" si="62">CONCATENATE(B34,"_table")</f>
        <v>Scot_F033_table</v>
      </c>
      <c r="E34" t="str">
        <f t="shared" ref="E34:E65" si="63">CONCATENATE(B34,"_wc")</f>
        <v>Scot_F033_wc</v>
      </c>
      <c r="F34" t="str">
        <f t="shared" si="2"/>
        <v>Scotia</v>
      </c>
      <c r="H34" t="str">
        <f>CONCATENATE("    get_json_object(",H$3,".json, '$.",'Data Catalogue'!$B$53,"') as ",'Data Catalogue'!$B$53,",")</f>
        <v xml:space="preserve">    get_json_object(Bank_F001.json, '$.followers_count') as followers_count,</v>
      </c>
      <c r="I34" t="str">
        <f>CONCATENATE("    get_json_object(",I$3,".json, '$.",'Data Catalogue'!$B$53,"') as ",'Data Catalogue'!$B$53,",")</f>
        <v xml:space="preserve">    get_json_object(Bank_F002.json, '$.followers_count') as followers_count,</v>
      </c>
      <c r="J34" t="str">
        <f>CONCATENATE("    get_json_object(",J$3,".json, '$.",'Data Catalogue'!$B$53,"') as ",'Data Catalogue'!$B$53,",")</f>
        <v xml:space="preserve">    get_json_object(Bank_F003.json, '$.followers_count') as followers_count,</v>
      </c>
      <c r="K34" t="str">
        <f>CONCATENATE("    get_json_object(",K$3,".json, '$.",'Data Catalogue'!$B$53,"') as ",'Data Catalogue'!$B$53,",")</f>
        <v xml:space="preserve">    get_json_object(Bank_F004.json, '$.followers_count') as followers_count,</v>
      </c>
      <c r="L34" t="str">
        <f>CONCATENATE("    get_json_object(",L$3,".json, '$.",'Data Catalogue'!$B$53,"') as ",'Data Catalogue'!$B$53,",")</f>
        <v xml:space="preserve">    get_json_object(Bank_F005.json, '$.followers_count') as followers_count,</v>
      </c>
      <c r="M34" t="str">
        <f>CONCATENATE("    get_json_object(",M$3,".json, '$.",'Data Catalogue'!$B$53,"') as ",'Data Catalogue'!$B$53,",")</f>
        <v xml:space="preserve">    get_json_object(Bank_F006.json, '$.followers_count') as followers_count,</v>
      </c>
      <c r="N34" t="str">
        <f>CONCATENATE("    get_json_object(",N$3,".json, '$.",'Data Catalogue'!$B$53,"') as ",'Data Catalogue'!$B$53,",")</f>
        <v xml:space="preserve">    get_json_object(Bank_F007.json, '$.followers_count') as followers_count,</v>
      </c>
      <c r="O34" t="str">
        <f>CONCATENATE("    get_json_object(",O$3,".json, '$.",'Data Catalogue'!$B$53,"') as ",'Data Catalogue'!$B$53,",")</f>
        <v xml:space="preserve">    get_json_object(Bank_F008.json, '$.followers_count') as followers_count,</v>
      </c>
      <c r="P34" t="str">
        <f>CONCATENATE("    get_json_object(",P$3,".json, '$.",'Data Catalogue'!$B$53,"') as ",'Data Catalogue'!$B$53,",")</f>
        <v xml:space="preserve">    get_json_object(Bank_F009.json, '$.followers_count') as followers_count,</v>
      </c>
      <c r="Q34" t="str">
        <f>CONCATENATE("    get_json_object(",Q$3,".json, '$.",'Data Catalogue'!$B$53,"') as ",'Data Catalogue'!$B$53,",")</f>
        <v xml:space="preserve">    get_json_object(Bank_F010.json, '$.followers_count') as followers_count,</v>
      </c>
      <c r="R34" t="str">
        <f>CONCATENATE("    get_json_object(",R$3,".json, '$.",'Data Catalogue'!$B$53,"') as ",'Data Catalogue'!$B$53,",")</f>
        <v xml:space="preserve">    get_json_object(Bank_F011.json, '$.followers_count') as followers_count,</v>
      </c>
      <c r="S34" t="str">
        <f>CONCATENATE("    get_json_object(",S$3,".json, '$.",'Data Catalogue'!$B$53,"') as ",'Data Catalogue'!$B$53,",")</f>
        <v xml:space="preserve">    get_json_object(Bank_F012.json, '$.followers_count') as followers_count,</v>
      </c>
      <c r="T34" t="str">
        <f>CONCATENATE("    get_json_object(",T$3,".json, '$.",'Data Catalogue'!$B$53,"') as ",'Data Catalogue'!$B$53,",")</f>
        <v xml:space="preserve">    get_json_object(Bank_F013.json, '$.followers_count') as followers_count,</v>
      </c>
      <c r="U34" t="str">
        <f>CONCATENATE("    get_json_object(",U$3,".json, '$.",'Data Catalogue'!$B$53,"') as ",'Data Catalogue'!$B$53,",")</f>
        <v xml:space="preserve">    get_json_object(Bank_F014.json, '$.followers_count') as followers_count,</v>
      </c>
      <c r="V34" t="str">
        <f>CONCATENATE("    get_json_object(",V$3,".json, '$.",'Data Catalogue'!$B$53,"') as ",'Data Catalogue'!$B$53,",")</f>
        <v xml:space="preserve">    get_json_object(Bank_F015.json, '$.followers_count') as followers_count,</v>
      </c>
      <c r="W34" t="str">
        <f>CONCATENATE("    get_json_object(",W$3,".json, '$.",'Data Catalogue'!$B$53,"') as ",'Data Catalogue'!$B$53,",")</f>
        <v xml:space="preserve">    get_json_object(BMO_F016.json, '$.followers_count') as followers_count,</v>
      </c>
      <c r="X34" t="str">
        <f>CONCATENATE("    get_json_object(",X$3,".json, '$.",'Data Catalogue'!$B$53,"') as ",'Data Catalogue'!$B$53,",")</f>
        <v xml:space="preserve">    get_json_object(BMO_F017.json, '$.followers_count') as followers_count,</v>
      </c>
      <c r="Y34" t="str">
        <f>CONCATENATE("    get_json_object(",Y$3,".json, '$.",'Data Catalogue'!$B$53,"') as ",'Data Catalogue'!$B$53,",")</f>
        <v xml:space="preserve">    get_json_object(BMO_F018.json, '$.followers_count') as followers_count,</v>
      </c>
      <c r="Z34" t="str">
        <f>CONCATENATE("    get_json_object(",Z$3,".json, '$.",'Data Catalogue'!$B$53,"') as ",'Data Catalogue'!$B$53,",")</f>
        <v xml:space="preserve">    get_json_object(CIBC_F019.json, '$.followers_count') as followers_count,</v>
      </c>
      <c r="AA34" t="str">
        <f>CONCATENATE("    get_json_object(",AA$3,".json, '$.",'Data Catalogue'!$B$53,"') as ",'Data Catalogue'!$B$53,",")</f>
        <v xml:space="preserve">    get_json_object(CIBC_F020.json, '$.followers_count') as followers_count,</v>
      </c>
      <c r="AB34" t="str">
        <f>CONCATENATE("    get_json_object(",AB$3,".json, '$.",'Data Catalogue'!$B$53,"') as ",'Data Catalogue'!$B$53,",")</f>
        <v xml:space="preserve">    get_json_object(CIBC_F021.json, '$.followers_count') as followers_count,</v>
      </c>
      <c r="AC34" t="str">
        <f>CONCATENATE("    get_json_object(",AC$3,".json, '$.",'Data Catalogue'!$B$53,"') as ",'Data Catalogue'!$B$53,",")</f>
        <v xml:space="preserve">    get_json_object(PCF_F022.json, '$.followers_count') as followers_count,</v>
      </c>
      <c r="AD34" t="str">
        <f>CONCATENATE("    get_json_object(",AD$3,".json, '$.",'Data Catalogue'!$B$53,"') as ",'Data Catalogue'!$B$53,",")</f>
        <v xml:space="preserve">    get_json_object(PCF_F023.json, '$.followers_count') as followers_count,</v>
      </c>
      <c r="AE34" t="str">
        <f>CONCATENATE("    get_json_object(",AE$3,".json, '$.",'Data Catalogue'!$B$53,"') as ",'Data Catalogue'!$B$53,",")</f>
        <v xml:space="preserve">    get_json_object(PCF_F024.json, '$.followers_count') as followers_count,</v>
      </c>
      <c r="AF34" t="str">
        <f>CONCATENATE("    get_json_object(",AF$3,".json, '$.",'Data Catalogue'!$B$53,"') as ",'Data Catalogue'!$B$53,",")</f>
        <v xml:space="preserve">    get_json_object(RBC_F025.json, '$.followers_count') as followers_count,</v>
      </c>
      <c r="AG34" t="str">
        <f>CONCATENATE("    get_json_object(",AG$3,".json, '$.",'Data Catalogue'!$B$53,"') as ",'Data Catalogue'!$B$53,",")</f>
        <v xml:space="preserve">    get_json_object(RBC_F026.json, '$.followers_count') as followers_count,</v>
      </c>
      <c r="AH34" t="str">
        <f>CONCATENATE("    get_json_object(",AH$3,".json, '$.",'Data Catalogue'!$B$53,"') as ",'Data Catalogue'!$B$53,",")</f>
        <v xml:space="preserve">    get_json_object(RBC_F027.json, '$.followers_count') as followers_count,</v>
      </c>
      <c r="AI34" t="str">
        <f>CONCATENATE("    get_json_object(",AI$3,".json, '$.",'Data Catalogue'!$B$53,"') as ",'Data Catalogue'!$B$53,",")</f>
        <v xml:space="preserve">    get_json_object(RBC_F028.json, '$.followers_count') as followers_count,</v>
      </c>
      <c r="AJ34" t="str">
        <f>CONCATENATE("    get_json_object(",AJ$3,".json, '$.",'Data Catalogue'!$B$53,"') as ",'Data Catalogue'!$B$53,",")</f>
        <v xml:space="preserve">    get_json_object(RBC_F029.json, '$.followers_count') as followers_count,</v>
      </c>
      <c r="AK34" t="str">
        <f>CONCATENATE("    get_json_object(",AK$3,".json, '$.",'Data Catalogue'!$B$53,"') as ",'Data Catalogue'!$B$53,",")</f>
        <v xml:space="preserve">    get_json_object(RBC_F030.json, '$.followers_count') as followers_count,</v>
      </c>
      <c r="AL34" t="str">
        <f>CONCATENATE("    get_json_object(",AL$3,".json, '$.",'Data Catalogue'!$B$53,"') as ",'Data Catalogue'!$B$53,",")</f>
        <v xml:space="preserve">    get_json_object(Scot_F031.json, '$.followers_count') as followers_count,</v>
      </c>
      <c r="AM34" t="str">
        <f>CONCATENATE("    get_json_object(",AM$3,".json, '$.",'Data Catalogue'!$B$53,"') as ",'Data Catalogue'!$B$53,",")</f>
        <v xml:space="preserve">    get_json_object(Scot_F032.json, '$.followers_count') as followers_count,</v>
      </c>
      <c r="AN34" t="str">
        <f>CONCATENATE("    get_json_object(",AN$3,".json, '$.",'Data Catalogue'!$B$53,"') as ",'Data Catalogue'!$B$53,",")</f>
        <v xml:space="preserve">    get_json_object(Scot_F033.json, '$.followers_count') as followers_count,</v>
      </c>
      <c r="AO34" t="str">
        <f>CONCATENATE("    get_json_object(",AO$3,".json, '$.",'Data Catalogue'!$B$53,"') as ",'Data Catalogue'!$B$53,",")</f>
        <v xml:space="preserve">    get_json_object(Tang_F034.json, '$.followers_count') as followers_count,</v>
      </c>
      <c r="AP34" t="str">
        <f>CONCATENATE("    get_json_object(",AP$3,".json, '$.",'Data Catalogue'!$B$53,"') as ",'Data Catalogue'!$B$53,",")</f>
        <v xml:space="preserve">    get_json_object(Tang_F035.json, '$.followers_count') as followers_count,</v>
      </c>
      <c r="AQ34" t="str">
        <f>CONCATENATE("    get_json_object(",AQ$3,".json, '$.",'Data Catalogue'!$B$53,"') as ",'Data Catalogue'!$B$53,",")</f>
        <v xml:space="preserve">    get_json_object(Tang_F036.json, '$.followers_count') as followers_count,</v>
      </c>
      <c r="AR34" t="str">
        <f>CONCATENATE("    get_json_object(",AR$3,".json, '$.",'Data Catalogue'!$B$53,"') as ",'Data Catalogue'!$B$53,",")</f>
        <v xml:space="preserve">    get_json_object(TD_F037.json, '$.followers_count') as followers_count,</v>
      </c>
      <c r="AS34" t="str">
        <f>CONCATENATE("    get_json_object(",AS$3,".json, '$.",'Data Catalogue'!$B$53,"') as ",'Data Catalogue'!$B$53,",")</f>
        <v xml:space="preserve">    get_json_object(TD_F038.json, '$.followers_count') as followers_count,</v>
      </c>
      <c r="AT34" t="str">
        <f>CONCATENATE("    get_json_object(",AT$3,".json, '$.",'Data Catalogue'!$B$53,"') as ",'Data Catalogue'!$B$53,",")</f>
        <v xml:space="preserve">    get_json_object(TD_F039.json, '$.followers_count') as followers_count,</v>
      </c>
      <c r="AU34" t="str">
        <f>CONCATENATE("    get_json_object(",AU$3,".json, '$.",'Data Catalogue'!$B$53,"') as ",'Data Catalogue'!$B$53,",")</f>
        <v xml:space="preserve">    get_json_object(TD_F040.json, '$.followers_count') as followers_count,</v>
      </c>
      <c r="AV34" t="str">
        <f>CONCATENATE("    get_json_object(",AV$3,".json, '$.",'Data Catalogue'!$B$53,"') as ",'Data Catalogue'!$B$53,",")</f>
        <v xml:space="preserve">    get_json_object(TD_F041.json, '$.followers_count') as followers_count,</v>
      </c>
      <c r="AW34" t="str">
        <f>CONCATENATE("    get_json_object(",AW$3,".json, '$.",'Data Catalogue'!$B$53,"') as ",'Data Catalogue'!$B$53,",")</f>
        <v xml:space="preserve">    get_json_object(TD_F042.json, '$.followers_count') as followers_count,</v>
      </c>
      <c r="AX34" t="str">
        <f>CONCATENATE("    get_json_object(",AX$3,".json, '$.",'Data Catalogue'!$B$53,"') as ",'Data Catalogue'!$B$53,",")</f>
        <v xml:space="preserve">    get_json_object(TD_F043.json, '$.followers_count') as followers_count,</v>
      </c>
      <c r="AY34" t="str">
        <f>CONCATENATE("    get_json_object(",AY$3,".json, '$.",'Data Catalogue'!$B$53,"') as ",'Data Catalogue'!$B$53,",")</f>
        <v xml:space="preserve">    get_json_object(TD_F044.json, '$.followers_count') as followers_count,</v>
      </c>
      <c r="AZ34" t="str">
        <f>CONCATENATE("    get_json_object(",AZ$3,".json, '$.",'Data Catalogue'!$B$53,"') as ",'Data Catalogue'!$B$53,",")</f>
        <v xml:space="preserve">    get_json_object(TD_F045.json, '$.followers_count') as followers_count,</v>
      </c>
      <c r="BA34" t="str">
        <f>CONCATENATE("    get_json_object(",BA$3,".json, '$.",'Data Catalogue'!$B$53,"') as ",'Data Catalogue'!$B$53,",")</f>
        <v xml:space="preserve">    get_json_object(TD_F046.json, '$.followers_count') as followers_count,</v>
      </c>
      <c r="BB34" t="str">
        <f>CONCATENATE("    get_json_object(",BB$3,".json, '$.",'Data Catalogue'!$B$53,"') as ",'Data Catalogue'!$B$53,",")</f>
        <v xml:space="preserve">    get_json_object(TD_F047.json, '$.followers_count') as followers_count,</v>
      </c>
      <c r="BC34" t="str">
        <f>CONCATENATE("    get_json_object(",BC$3,".json, '$.",'Data Catalogue'!$B$53,"') as ",'Data Catalogue'!$B$53,",")</f>
        <v xml:space="preserve">    get_json_object(TD_F048.json, '$.followers_count') as followers_count,</v>
      </c>
      <c r="BD34" t="str">
        <f>CONCATENATE("    get_json_object(",BD$3,".json, '$.",'Data Catalogue'!$B$53,"') as ",'Data Catalogue'!$B$53,",")</f>
        <v xml:space="preserve">    get_json_object(Bank_F049.json, '$.followers_count') as followers_count,</v>
      </c>
      <c r="BE34" t="str">
        <f>CONCATENATE("    get_json_object(",BE$3,".json, '$.",'Data Catalogue'!$B$53,"') as ",'Data Catalogue'!$B$53,",")</f>
        <v xml:space="preserve">    get_json_object(Bank_F050.json, '$.followers_count') as followers_count,</v>
      </c>
      <c r="BF34" t="str">
        <f>CONCATENATE("    get_json_object(",BF$3,".json, '$.",'Data Catalogue'!$B$53,"') as ",'Data Catalogue'!$B$53,",")</f>
        <v xml:space="preserve">    get_json_object(Bank_F051.json, '$.followers_count') as followers_count,</v>
      </c>
      <c r="BG34" t="str">
        <f>CONCATENATE("    get_json_object(",BG$3,".json, '$.",'Data Catalogue'!$B$53,"') as ",'Data Catalogue'!$B$53,",")</f>
        <v xml:space="preserve">    get_json_object(Bank_F052.json, '$.followers_count') as followers_count,</v>
      </c>
      <c r="BH34" t="str">
        <f>CONCATENATE("    get_json_object(",BH$3,".json, '$.",'Data Catalogue'!$B$53,"') as ",'Data Catalogue'!$B$53,",")</f>
        <v xml:space="preserve">    get_json_object(Bank_F053.json, '$.followers_count') as followers_count,</v>
      </c>
      <c r="BI34" t="str">
        <f>CONCATENATE("    get_json_object(",BI$3,".json, '$.",'Data Catalogue'!$B$53,"') as ",'Data Catalogue'!$B$53,",")</f>
        <v xml:space="preserve">    get_json_object(BMO_F054.json, '$.followers_count') as followers_count,</v>
      </c>
      <c r="BJ34" t="str">
        <f>CONCATENATE("    get_json_object(",BJ$3,".json, '$.",'Data Catalogue'!$B$53,"') as ",'Data Catalogue'!$B$53,",")</f>
        <v xml:space="preserve">    get_json_object(CIBC_F055.json, '$.followers_count') as followers_count,</v>
      </c>
      <c r="BK34" t="str">
        <f>CONCATENATE("    get_json_object(",BK$3,".json, '$.",'Data Catalogue'!$B$53,"') as ",'Data Catalogue'!$B$53,",")</f>
        <v xml:space="preserve">    get_json_object(PCF_F056.json, '$.followers_count') as followers_count,</v>
      </c>
      <c r="BL34" t="str">
        <f>CONCATENATE("    get_json_object(",BL$3,".json, '$.",'Data Catalogue'!$B$53,"') as ",'Data Catalogue'!$B$53,",")</f>
        <v xml:space="preserve">    get_json_object(RBC_F057.json, '$.followers_count') as followers_count,</v>
      </c>
      <c r="BM34" t="str">
        <f>CONCATENATE("    get_json_object(",BM$3,".json, '$.",'Data Catalogue'!$B$53,"') as ",'Data Catalogue'!$B$53,",")</f>
        <v xml:space="preserve">    get_json_object(RBC_F058.json, '$.followers_count') as followers_count,</v>
      </c>
      <c r="BN34" t="str">
        <f>CONCATENATE("    get_json_object(",BN$3,".json, '$.",'Data Catalogue'!$B$53,"') as ",'Data Catalogue'!$B$53,",")</f>
        <v xml:space="preserve">    get_json_object(Scot_F059.json, '$.followers_count') as followers_count,</v>
      </c>
      <c r="BO34" t="str">
        <f>CONCATENATE("    get_json_object(",BO$3,".json, '$.",'Data Catalogue'!$B$53,"') as ",'Data Catalogue'!$B$53,",")</f>
        <v xml:space="preserve">    get_json_object(Tang_F060.json, '$.followers_count') as followers_count,</v>
      </c>
      <c r="BP34" t="str">
        <f>CONCATENATE("    get_json_object(",BP$3,".json, '$.",'Data Catalogue'!$B$53,"') as ",'Data Catalogue'!$B$53,",")</f>
        <v xml:space="preserve">    get_json_object(TD_F061.json, '$.followers_count') as followers_count,</v>
      </c>
      <c r="BQ34" t="str">
        <f>CONCATENATE("    get_json_object(",BQ$3,".json, '$.",'Data Catalogue'!$B$53,"') as ",'Data Catalogue'!$B$53,",")</f>
        <v xml:space="preserve">    get_json_object(TD_F062.json, '$.followers_count') as followers_count,</v>
      </c>
      <c r="BR34" t="str">
        <f>CONCATENATE("    get_json_object(",BR$3,".json, '$.",'Data Catalogue'!$B$53,"') as ",'Data Catalogue'!$B$53,",")</f>
        <v xml:space="preserve">    get_json_object(TD_F063.json, '$.followers_count') as followers_count,</v>
      </c>
      <c r="BS34" t="str">
        <f>CONCATENATE("    get_json_object(",BS$3,".json, '$.",'Data Catalogue'!$B$53,"') as ",'Data Catalogue'!$B$53,",")</f>
        <v xml:space="preserve">    get_json_object(TD_F064.json, '$.followers_count') as followers_count,</v>
      </c>
      <c r="BT34" t="str">
        <f>CONCATENATE("    get_json_object(",BT$3,".json, '$.",'Data Catalogue'!$B$53,"') as ",'Data Catalogue'!$B$53,",")</f>
        <v xml:space="preserve">    get_json_object(Bank_F065.json, '$.followers_count') as followers_count,</v>
      </c>
      <c r="BU34" t="str">
        <f>CONCATENATE("    get_json_object(",BU$3,".json, '$.",'Data Catalogue'!$B$53,"') as ",'Data Catalogue'!$B$53,",")</f>
        <v xml:space="preserve">    get_json_object(Bank_F066.json, '$.followers_count') as followers_count,</v>
      </c>
      <c r="BV34" t="str">
        <f>CONCATENATE("    get_json_object(",BV$3,".json, '$.",'Data Catalogue'!$B$53,"') as ",'Data Catalogue'!$B$53,",")</f>
        <v xml:space="preserve">    get_json_object(Bank_F067.json, '$.followers_count') as followers_count,</v>
      </c>
      <c r="BW34" t="str">
        <f>CONCATENATE("    get_json_object(",BW$3,".json, '$.",'Data Catalogue'!$B$53,"') as ",'Data Catalogue'!$B$53,",")</f>
        <v xml:space="preserve">    get_json_object(Bank_F068.json, '$.followers_count') as followers_count,</v>
      </c>
      <c r="BX34" t="str">
        <f>CONCATENATE("    get_json_object(",BX$3,".json, '$.",'Data Catalogue'!$B$53,"') as ",'Data Catalogue'!$B$53,",")</f>
        <v xml:space="preserve">    get_json_object(BMO_F069.json, '$.followers_count') as followers_count,</v>
      </c>
      <c r="BY34" t="str">
        <f>CONCATENATE("    get_json_object(",BY$3,".json, '$.",'Data Catalogue'!$B$53,"') as ",'Data Catalogue'!$B$53,",")</f>
        <v xml:space="preserve">    get_json_object(Bank_F070.json, '$.followers_count') as followers_count,</v>
      </c>
      <c r="BZ34" t="str">
        <f>CONCATENATE("    get_json_object(",BZ$3,".json, '$.",'Data Catalogue'!$B$53,"') as ",'Data Catalogue'!$B$53,",")</f>
        <v xml:space="preserve">    get_json_object(CIBC_F071.json, '$.followers_count') as followers_count,</v>
      </c>
      <c r="CA34" t="str">
        <f>CONCATENATE("    get_json_object(",CA$3,".json, '$.",'Data Catalogue'!$B$53,"') as ",'Data Catalogue'!$B$53,",")</f>
        <v xml:space="preserve">    get_json_object(PCF_F072.json, '$.followers_count') as followers_count,</v>
      </c>
      <c r="CB34" t="str">
        <f>CONCATENATE("    get_json_object(",CB$3,".json, '$.",'Data Catalogue'!$B$53,"') as ",'Data Catalogue'!$B$53,",")</f>
        <v xml:space="preserve">    get_json_object(RBC_F073.json, '$.followers_count') as followers_count,</v>
      </c>
      <c r="CC34" t="str">
        <f>CONCATENATE("    get_json_object(",CC$3,".json, '$.",'Data Catalogue'!$B$53,"') as ",'Data Catalogue'!$B$53,",")</f>
        <v xml:space="preserve">    get_json_object(RBC_F074.json, '$.followers_count') as followers_count,</v>
      </c>
      <c r="CD34" t="str">
        <f>CONCATENATE("    get_json_object(",CD$3,".json, '$.",'Data Catalogue'!$B$53,"') as ",'Data Catalogue'!$B$53,",")</f>
        <v xml:space="preserve">    get_json_object(Scot_F075.json, '$.followers_count') as followers_count,</v>
      </c>
      <c r="CE34" t="str">
        <f>CONCATENATE("    get_json_object(",CE$3,".json, '$.",'Data Catalogue'!$B$53,"') as ",'Data Catalogue'!$B$53,",")</f>
        <v xml:space="preserve">    get_json_object(Tang_F076.json, '$.followers_count') as followers_count,</v>
      </c>
      <c r="CF34" t="str">
        <f>CONCATENATE("    get_json_object(",CF$3,".json, '$.",'Data Catalogue'!$B$53,"') as ",'Data Catalogue'!$B$53,",")</f>
        <v xml:space="preserve">    get_json_object(TD_F077.json, '$.followers_count') as followers_count,</v>
      </c>
      <c r="CG34" t="str">
        <f>CONCATENATE("    get_json_object(",CG$3,".json, '$.",'Data Catalogue'!$B$53,"') as ",'Data Catalogue'!$B$53,",")</f>
        <v xml:space="preserve">    get_json_object(TD_F078.json, '$.followers_count') as followers_count,</v>
      </c>
      <c r="CH34" t="str">
        <f>CONCATENATE("    get_json_object(",CH$3,".json, '$.",'Data Catalogue'!$B$53,"') as ",'Data Catalogue'!$B$53,",")</f>
        <v xml:space="preserve">    get_json_object(TD_F079.json, '$.followers_count') as followers_count,</v>
      </c>
      <c r="CI34" t="str">
        <f>CONCATENATE("    get_json_object(",CI$3,".json, '$.",'Data Catalogue'!$B$53,"') as ",'Data Catalogue'!$B$53,",")</f>
        <v xml:space="preserve">    get_json_object(TD_F080.json, '$.followers_count') as followers_count,</v>
      </c>
      <c r="CJ34" t="str">
        <f>CONCATENATE("    get_json_object(",CJ$3,".json, '$.",'Data Catalogue'!$B$53,"') as ",'Data Catalogue'!$B$53,",")</f>
        <v xml:space="preserve">    get_json_object(Bank_F081.json, '$.followers_count') as followers_count,</v>
      </c>
      <c r="CK34" t="str">
        <f>CONCATENATE("    get_json_object(",CK$3,".json, '$.",'Data Catalogue'!$B$53,"') as ",'Data Catalogue'!$B$53,",")</f>
        <v xml:space="preserve">    get_json_object(RBC_F082.json, '$.followers_count') as followers_count,</v>
      </c>
      <c r="CL34" t="str">
        <f>CONCATENATE("    get_json_object(",CL$3,".json, '$.",'Data Catalogue'!$B$53,"') as ",'Data Catalogue'!$B$53,",")</f>
        <v xml:space="preserve">    get_json_object(TD_F083.json, '$.followers_count') as followers_count,</v>
      </c>
      <c r="CM34" t="str">
        <f>CONCATENATE("    get_json_object(",CM$3,".json, '$.",'Data Catalogue'!$B$53,"') as ",'Data Catalogue'!$B$53,",")</f>
        <v xml:space="preserve">    get_json_object(Bank_F084.json, '$.followers_count') as followers_count,</v>
      </c>
      <c r="CN34" t="str">
        <f>CONCATENATE("    get_json_object(",CN$3,".json, '$.",'Data Catalogue'!$B$53,"') as ",'Data Catalogue'!$B$53,",")</f>
        <v xml:space="preserve">    get_json_object(Bank_F085.json, '$.followers_count') as followers_count,</v>
      </c>
      <c r="CO34" t="str">
        <f>CONCATENATE("    get_json_object(",CO$3,".json, '$.",'Data Catalogue'!$B$53,"') as ",'Data Catalogue'!$B$53,",")</f>
        <v xml:space="preserve">    get_json_object(PCF_F086.json, '$.followers_count') as followers_count,</v>
      </c>
      <c r="CP34" t="str">
        <f>CONCATENATE("    get_json_object(",CP$3,".json, '$.",'Data Catalogue'!$B$53,"') as ",'Data Catalogue'!$B$53,",")</f>
        <v xml:space="preserve">    get_json_object(TD_F087.json, '$.followers_count') as followers_count,</v>
      </c>
      <c r="CQ34" t="str">
        <f>CONCATENATE("    get_json_object(",CQ$3,".json, '$.",'Data Catalogue'!$B$53,"') as ",'Data Catalogue'!$B$53,",")</f>
        <v xml:space="preserve">    get_json_object(RBC_F088.json, '$.followers_count') as followers_count,</v>
      </c>
      <c r="CR34" t="str">
        <f>CONCATENATE("    get_json_object(",CR$3,".json, '$.",'Data Catalogue'!$B$53,"') as ",'Data Catalogue'!$B$53,",")</f>
        <v xml:space="preserve">    get_json_object(Tang_F089.json, '$.followers_count') as followers_count,</v>
      </c>
      <c r="CS34" t="str">
        <f>CONCATENATE("    get_json_object(",CS$3,".json, '$.",'Data Catalogue'!$B$53,"') as ",'Data Catalogue'!$B$53,",")</f>
        <v xml:space="preserve">    get_json_object(TD_F090.json, '$.followers_count') as followers_count,</v>
      </c>
      <c r="CT34" t="str">
        <f>CONCATENATE("    get_json_object(",CT$3,".json, '$.",'Data Catalogue'!$B$53,"') as ",'Data Catalogue'!$B$53,",")</f>
        <v xml:space="preserve">    get_json_object(CIBC_F091.json, '$.followers_count') as followers_count,</v>
      </c>
      <c r="CU34" t="str">
        <f>CONCATENATE("    get_json_object(",CU$3,".json, '$.",'Data Catalogue'!$B$53,"') as ",'Data Catalogue'!$B$53,",")</f>
        <v xml:space="preserve">    get_json_object(Scot_F092.json, '$.followers_count') as followers_count,</v>
      </c>
      <c r="CV34" t="str">
        <f>CONCATENATE("    get_json_object(",CV$3,".json, '$.",'Data Catalogue'!$B$53,"') as ",'Data Catalogue'!$B$53,",")</f>
        <v xml:space="preserve">    get_json_object(BMO_F093.json, '$.followers_count') as followers_count,</v>
      </c>
      <c r="CW34" t="str">
        <f>CONCATENATE("    get_json_object(",CW$3,".json, '$.",'Data Catalogue'!$B$53,"') as ",'Data Catalogue'!$B$53,",")</f>
        <v xml:space="preserve">    get_json_object(TD_F094.json, '$.followers_count') as followers_count,</v>
      </c>
      <c r="CX34" t="str">
        <f>CONCATENATE("    get_json_object(",CX$3,".json, '$.",'Data Catalogue'!$B$53,"') as ",'Data Catalogue'!$B$53,",")</f>
        <v xml:space="preserve">    get_json_object(Bank_F095.json, '$.followers_count') as followers_count,</v>
      </c>
      <c r="CY34" t="str">
        <f>CONCATENATE("    get_json_object(",CY$3,".json, '$.",'Data Catalogue'!$B$53,"') as ",'Data Catalogue'!$B$53,",")</f>
        <v xml:space="preserve">    get_json_object(Bank_F096.json, '$.followers_count') as followers_count,</v>
      </c>
      <c r="CZ34" t="str">
        <f>CONCATENATE("    get_json_object(",CZ$3,".json, '$.",'Data Catalogue'!$B$53,"') as ",'Data Catalogue'!$B$53,",")</f>
        <v xml:space="preserve">    get_json_object(Bank_F097.json, '$.followers_count') as followers_count,</v>
      </c>
      <c r="DA34" t="str">
        <f>CONCATENATE("    get_json_object(",DA$3,".json, '$.",'Data Catalogue'!$B$53,"') as ",'Data Catalogue'!$B$53,",")</f>
        <v xml:space="preserve">    get_json_object(RBC_F098.json, '$.followers_count') as followers_count,</v>
      </c>
      <c r="DB34" t="str">
        <f>CONCATENATE("    get_json_object(",DB$3,".json, '$.",'Data Catalogue'!$B$53,"') as ",'Data Catalogue'!$B$53,",")</f>
        <v xml:space="preserve">    get_json_object(TD_F099.json, '$.followers_count') as followers_count,</v>
      </c>
      <c r="DC34" t="str">
        <f>CONCATENATE("    get_json_object(",DC$3,".json, '$.",'Data Catalogue'!$B$53,"') as ",'Data Catalogue'!$B$53,",")</f>
        <v xml:space="preserve">    get_json_object(Bank_F100.json, '$.followers_count') as followers_count,</v>
      </c>
      <c r="DD34" t="str">
        <f>CONCATENATE("    get_json_object(",DD$3,".json, '$.",'Data Catalogue'!$B$53,"') as ",'Data Catalogue'!$B$53,",")</f>
        <v xml:space="preserve">    get_json_object(Bank_F101.json, '$.followers_count') as followers_count,</v>
      </c>
      <c r="DE34" t="str">
        <f>CONCATENATE("    get_json_object(",DE$3,".json, '$.",'Data Catalogue'!$B$53,"') as ",'Data Catalogue'!$B$53,",")</f>
        <v xml:space="preserve">    get_json_object(PCF_F102.json, '$.followers_count') as followers_count,</v>
      </c>
      <c r="DF34" t="str">
        <f>CONCATENATE("    get_json_object(",DF$3,".json, '$.",'Data Catalogue'!$B$53,"') as ",'Data Catalogue'!$B$53,",")</f>
        <v xml:space="preserve">    get_json_object(TD_F103.json, '$.followers_count') as followers_count,</v>
      </c>
      <c r="DG34" t="str">
        <f>CONCATENATE("    get_json_object(",DG$3,".json, '$.",'Data Catalogue'!$B$53,"') as ",'Data Catalogue'!$B$53,",")</f>
        <v xml:space="preserve">    get_json_object(RBC_F104.json, '$.followers_count') as followers_count,</v>
      </c>
      <c r="DH34" t="str">
        <f>CONCATENATE("    get_json_object(",DH$3,".json, '$.",'Data Catalogue'!$B$53,"') as ",'Data Catalogue'!$B$53,",")</f>
        <v xml:space="preserve">    get_json_object(Tang_F105.json, '$.followers_count') as followers_count,</v>
      </c>
      <c r="DI34" t="str">
        <f>CONCATENATE("    get_json_object(",DI$3,".json, '$.",'Data Catalogue'!$B$53,"') as ",'Data Catalogue'!$B$53,",")</f>
        <v xml:space="preserve">    get_json_object(TD_F106.json, '$.followers_count') as followers_count,</v>
      </c>
      <c r="DJ34" t="str">
        <f>CONCATENATE("    get_json_object(",DJ$3,".json, '$.",'Data Catalogue'!$B$53,"') as ",'Data Catalogue'!$B$53,",")</f>
        <v xml:space="preserve">    get_json_object(CIBC_F107.json, '$.followers_count') as followers_count,</v>
      </c>
      <c r="DK34" t="str">
        <f>CONCATENATE("    get_json_object(",DK$3,".json, '$.",'Data Catalogue'!$B$53,"') as ",'Data Catalogue'!$B$53,",")</f>
        <v xml:space="preserve">    get_json_object(Scot_F108.json, '$.followers_count') as followers_count,</v>
      </c>
      <c r="DL34" t="str">
        <f>CONCATENATE("    get_json_object(",DL$3,".json, '$.",'Data Catalogue'!$B$53,"') as ",'Data Catalogue'!$B$53,",")</f>
        <v xml:space="preserve">    get_json_object(BMO_F109.json, '$.followers_count') as followers_count,</v>
      </c>
      <c r="DM34" t="str">
        <f>CONCATENATE("    get_json_object(",DM$3,".json, '$.",'Data Catalogue'!$B$53,"') as ",'Data Catalogue'!$B$53,",")</f>
        <v xml:space="preserve">    get_json_object(TD_F110.json, '$.followers_count') as followers_count,</v>
      </c>
      <c r="DN34" t="str">
        <f>CONCATENATE("    get_json_object(",DN$3,".json, '$.",'Data Catalogue'!$B$53,"') as ",'Data Catalogue'!$B$53,",")</f>
        <v xml:space="preserve">    get_json_object(Bank_F111.json, '$.followers_count') as followers_count,</v>
      </c>
      <c r="DO34" t="str">
        <f>CONCATENATE("    get_json_object(",DO$3,".json, '$.",'Data Catalogue'!$B$53,"') as ",'Data Catalogue'!$B$53,",")</f>
        <v xml:space="preserve">    get_json_object(Bank_F112.json, '$.followers_count') as followers_count,</v>
      </c>
      <c r="DP34" t="str">
        <f>CONCATENATE("    get_json_object(",DP$3,".json, '$.",'Data Catalogue'!$B$53,"') as ",'Data Catalogue'!$B$53,",")</f>
        <v xml:space="preserve">    get_json_object(Bank_F113.json, '$.followers_count') as followers_count,</v>
      </c>
      <c r="DQ34" t="str">
        <f>CONCATENATE("    get_json_object(",DQ$3,".json, '$.",'Data Catalogue'!$B$53,"') as ",'Data Catalogue'!$B$53,",")</f>
        <v xml:space="preserve">    get_json_object(RBC_F114.json, '$.followers_count') as followers_count,</v>
      </c>
      <c r="DR34" t="str">
        <f>CONCATENATE("    get_json_object(",DR$3,".json, '$.",'Data Catalogue'!$B$53,"') as ",'Data Catalogue'!$B$53,",")</f>
        <v xml:space="preserve">    get_json_object(TD_F115.json, '$.followers_count') as followers_count,</v>
      </c>
      <c r="DS34" t="str">
        <f>CONCATENATE("    get_json_object(",DS$3,".json, '$.",'Data Catalogue'!$B$53,"') as ",'Data Catalogue'!$B$53,",")</f>
        <v xml:space="preserve">    get_json_object(Bank_F116.json, '$.followers_count') as followers_count,</v>
      </c>
      <c r="DT34" t="str">
        <f>CONCATENATE("    get_json_object(",DT$3,".json, '$.",'Data Catalogue'!$B$53,"') as ",'Data Catalogue'!$B$53,",")</f>
        <v xml:space="preserve">    get_json_object(Bank_F117.json, '$.followers_count') as followers_count,</v>
      </c>
      <c r="DU34" t="str">
        <f>CONCATENATE("    get_json_object(",DU$3,".json, '$.",'Data Catalogue'!$B$53,"') as ",'Data Catalogue'!$B$53,",")</f>
        <v xml:space="preserve">    get_json_object(PCF_F118.json, '$.followers_count') as followers_count,</v>
      </c>
      <c r="DV34" t="str">
        <f>CONCATENATE("    get_json_object(",DV$3,".json, '$.",'Data Catalogue'!$B$53,"') as ",'Data Catalogue'!$B$53,",")</f>
        <v xml:space="preserve">    get_json_object(TD_F119.json, '$.followers_count') as followers_count,</v>
      </c>
      <c r="DW34" t="str">
        <f>CONCATENATE("    get_json_object(",DW$3,".json, '$.",'Data Catalogue'!$B$53,"') as ",'Data Catalogue'!$B$53,",")</f>
        <v xml:space="preserve">    get_json_object(RBC_F120.json, '$.followers_count') as followers_count,</v>
      </c>
      <c r="DX34" t="str">
        <f>CONCATENATE("    get_json_object(",DX$3,".json, '$.",'Data Catalogue'!$B$53,"') as ",'Data Catalogue'!$B$53,",")</f>
        <v xml:space="preserve">    get_json_object(Tang_F121.json, '$.followers_count') as followers_count,</v>
      </c>
      <c r="DY34" t="str">
        <f>CONCATENATE("    get_json_object(",DY$3,".json, '$.",'Data Catalogue'!$B$53,"') as ",'Data Catalogue'!$B$53,",")</f>
        <v xml:space="preserve">    get_json_object(TD_F122.json, '$.followers_count') as followers_count,</v>
      </c>
      <c r="DZ34" t="str">
        <f>CONCATENATE("    get_json_object(",DZ$3,".json, '$.",'Data Catalogue'!$B$53,"') as ",'Data Catalogue'!$B$53,",")</f>
        <v xml:space="preserve">    get_json_object(CIBC_F123.json, '$.followers_count') as followers_count,</v>
      </c>
      <c r="EA34" t="str">
        <f>CONCATENATE("    get_json_object(",EA$3,".json, '$.",'Data Catalogue'!$B$53,"') as ",'Data Catalogue'!$B$53,",")</f>
        <v xml:space="preserve">    get_json_object(Scot_F124.json, '$.followers_count') as followers_count,</v>
      </c>
      <c r="EB34" t="str">
        <f>CONCATENATE("    get_json_object(",EB$3,".json, '$.",'Data Catalogue'!$B$53,"') as ",'Data Catalogue'!$B$53,",")</f>
        <v xml:space="preserve">    get_json_object(BMO_F125.json, '$.followers_count') as followers_count,</v>
      </c>
      <c r="EC34" t="str">
        <f>CONCATENATE("    get_json_object(",EC$3,".json, '$.",'Data Catalogue'!$B$53,"') as ",'Data Catalogue'!$B$53,",")</f>
        <v xml:space="preserve">    get_json_object(TD_F126.json, '$.followers_count') as followers_count,</v>
      </c>
      <c r="ED34" t="str">
        <f>CONCATENATE("    get_json_object(",ED$3,".json, '$.",'Data Catalogue'!$B$53,"') as ",'Data Catalogue'!$B$53,",")</f>
        <v xml:space="preserve">    get_json_object(Bank_F127.json, '$.followers_count') as followers_count,</v>
      </c>
      <c r="EE34" t="str">
        <f>CONCATENATE("    get_json_object(",EE$3,".json, '$.",'Data Catalogue'!$B$53,"') as ",'Data Catalogue'!$B$53,",")</f>
        <v xml:space="preserve">    get_json_object(Bank_F128.json, '$.followers_count') as followers_count,</v>
      </c>
      <c r="EF34" t="e">
        <f>CONCATENATE("    get_json_object(",EF$3,".json, '$.",'Data Catalogue'!$B$53,"') as ",'Data Catalogue'!$B$53,",")</f>
        <v>#N/A</v>
      </c>
    </row>
    <row r="35" spans="1:136" x14ac:dyDescent="0.2">
      <c r="A35" t="str">
        <f>'Files Inventory'!B36</f>
        <v>tangerinebank-1-28-16.txt</v>
      </c>
      <c r="B35" t="str">
        <f>VLOOKUP(A35,'Files Inventory'!B:D,3,FALSE)</f>
        <v>Tang_F034</v>
      </c>
      <c r="C35" t="str">
        <f>VLOOKUP(A35,'Files Inventory'!B:E,4,FALSE)</f>
        <v>Tangerine</v>
      </c>
      <c r="D35" t="str">
        <f t="shared" si="62"/>
        <v>Tang_F034_table</v>
      </c>
      <c r="E35" t="str">
        <f t="shared" si="63"/>
        <v>Tang_F034_wc</v>
      </c>
      <c r="F35" t="str">
        <f t="shared" si="2"/>
        <v>Tangerine</v>
      </c>
      <c r="H35" t="str">
        <f>CONCATENATE("    get_json_object(",H$3,".json, '$.",'Data Catalogue'!$B$59,"') as ",'Data Catalogue'!$B$59,",")</f>
        <v xml:space="preserve">    get_json_object(Bank_F001.json, '$.statuses_count') as statuses_count,</v>
      </c>
      <c r="I35" t="str">
        <f>CONCATENATE("    get_json_object(",I$3,".json, '$.",'Data Catalogue'!$B$59,"') as ",'Data Catalogue'!$B$59,",")</f>
        <v xml:space="preserve">    get_json_object(Bank_F002.json, '$.statuses_count') as statuses_count,</v>
      </c>
      <c r="J35" t="str">
        <f>CONCATENATE("    get_json_object(",J$3,".json, '$.",'Data Catalogue'!$B$59,"') as ",'Data Catalogue'!$B$59,",")</f>
        <v xml:space="preserve">    get_json_object(Bank_F003.json, '$.statuses_count') as statuses_count,</v>
      </c>
      <c r="K35" t="str">
        <f>CONCATENATE("    get_json_object(",K$3,".json, '$.",'Data Catalogue'!$B$59,"') as ",'Data Catalogue'!$B$59,",")</f>
        <v xml:space="preserve">    get_json_object(Bank_F004.json, '$.statuses_count') as statuses_count,</v>
      </c>
      <c r="L35" t="str">
        <f>CONCATENATE("    get_json_object(",L$3,".json, '$.",'Data Catalogue'!$B$59,"') as ",'Data Catalogue'!$B$59,",")</f>
        <v xml:space="preserve">    get_json_object(Bank_F005.json, '$.statuses_count') as statuses_count,</v>
      </c>
      <c r="M35" t="str">
        <f>CONCATENATE("    get_json_object(",M$3,".json, '$.",'Data Catalogue'!$B$59,"') as ",'Data Catalogue'!$B$59,",")</f>
        <v xml:space="preserve">    get_json_object(Bank_F006.json, '$.statuses_count') as statuses_count,</v>
      </c>
      <c r="N35" t="str">
        <f>CONCATENATE("    get_json_object(",N$3,".json, '$.",'Data Catalogue'!$B$59,"') as ",'Data Catalogue'!$B$59,",")</f>
        <v xml:space="preserve">    get_json_object(Bank_F007.json, '$.statuses_count') as statuses_count,</v>
      </c>
      <c r="O35" t="str">
        <f>CONCATENATE("    get_json_object(",O$3,".json, '$.",'Data Catalogue'!$B$59,"') as ",'Data Catalogue'!$B$59,",")</f>
        <v xml:space="preserve">    get_json_object(Bank_F008.json, '$.statuses_count') as statuses_count,</v>
      </c>
      <c r="P35" t="str">
        <f>CONCATENATE("    get_json_object(",P$3,".json, '$.",'Data Catalogue'!$B$59,"') as ",'Data Catalogue'!$B$59,",")</f>
        <v xml:space="preserve">    get_json_object(Bank_F009.json, '$.statuses_count') as statuses_count,</v>
      </c>
      <c r="Q35" t="str">
        <f>CONCATENATE("    get_json_object(",Q$3,".json, '$.",'Data Catalogue'!$B$59,"') as ",'Data Catalogue'!$B$59,",")</f>
        <v xml:space="preserve">    get_json_object(Bank_F010.json, '$.statuses_count') as statuses_count,</v>
      </c>
      <c r="R35" t="str">
        <f>CONCATENATE("    get_json_object(",R$3,".json, '$.",'Data Catalogue'!$B$59,"') as ",'Data Catalogue'!$B$59,",")</f>
        <v xml:space="preserve">    get_json_object(Bank_F011.json, '$.statuses_count') as statuses_count,</v>
      </c>
      <c r="S35" t="str">
        <f>CONCATENATE("    get_json_object(",S$3,".json, '$.",'Data Catalogue'!$B$59,"') as ",'Data Catalogue'!$B$59,",")</f>
        <v xml:space="preserve">    get_json_object(Bank_F012.json, '$.statuses_count') as statuses_count,</v>
      </c>
      <c r="T35" t="str">
        <f>CONCATENATE("    get_json_object(",T$3,".json, '$.",'Data Catalogue'!$B$59,"') as ",'Data Catalogue'!$B$59,",")</f>
        <v xml:space="preserve">    get_json_object(Bank_F013.json, '$.statuses_count') as statuses_count,</v>
      </c>
      <c r="U35" t="str">
        <f>CONCATENATE("    get_json_object(",U$3,".json, '$.",'Data Catalogue'!$B$59,"') as ",'Data Catalogue'!$B$59,",")</f>
        <v xml:space="preserve">    get_json_object(Bank_F014.json, '$.statuses_count') as statuses_count,</v>
      </c>
      <c r="V35" t="str">
        <f>CONCATENATE("    get_json_object(",V$3,".json, '$.",'Data Catalogue'!$B$59,"') as ",'Data Catalogue'!$B$59,",")</f>
        <v xml:space="preserve">    get_json_object(Bank_F015.json, '$.statuses_count') as statuses_count,</v>
      </c>
      <c r="W35" t="str">
        <f>CONCATENATE("    get_json_object(",W$3,".json, '$.",'Data Catalogue'!$B$59,"') as ",'Data Catalogue'!$B$59,",")</f>
        <v xml:space="preserve">    get_json_object(BMO_F016.json, '$.statuses_count') as statuses_count,</v>
      </c>
      <c r="X35" t="str">
        <f>CONCATENATE("    get_json_object(",X$3,".json, '$.",'Data Catalogue'!$B$59,"') as ",'Data Catalogue'!$B$59,",")</f>
        <v xml:space="preserve">    get_json_object(BMO_F017.json, '$.statuses_count') as statuses_count,</v>
      </c>
      <c r="Y35" t="str">
        <f>CONCATENATE("    get_json_object(",Y$3,".json, '$.",'Data Catalogue'!$B$59,"') as ",'Data Catalogue'!$B$59,",")</f>
        <v xml:space="preserve">    get_json_object(BMO_F018.json, '$.statuses_count') as statuses_count,</v>
      </c>
      <c r="Z35" t="str">
        <f>CONCATENATE("    get_json_object(",Z$3,".json, '$.",'Data Catalogue'!$B$59,"') as ",'Data Catalogue'!$B$59,",")</f>
        <v xml:space="preserve">    get_json_object(CIBC_F019.json, '$.statuses_count') as statuses_count,</v>
      </c>
      <c r="AA35" t="str">
        <f>CONCATENATE("    get_json_object(",AA$3,".json, '$.",'Data Catalogue'!$B$59,"') as ",'Data Catalogue'!$B$59,",")</f>
        <v xml:space="preserve">    get_json_object(CIBC_F020.json, '$.statuses_count') as statuses_count,</v>
      </c>
      <c r="AB35" t="str">
        <f>CONCATENATE("    get_json_object(",AB$3,".json, '$.",'Data Catalogue'!$B$59,"') as ",'Data Catalogue'!$B$59,",")</f>
        <v xml:space="preserve">    get_json_object(CIBC_F021.json, '$.statuses_count') as statuses_count,</v>
      </c>
      <c r="AC35" t="str">
        <f>CONCATENATE("    get_json_object(",AC$3,".json, '$.",'Data Catalogue'!$B$59,"') as ",'Data Catalogue'!$B$59,",")</f>
        <v xml:space="preserve">    get_json_object(PCF_F022.json, '$.statuses_count') as statuses_count,</v>
      </c>
      <c r="AD35" t="str">
        <f>CONCATENATE("    get_json_object(",AD$3,".json, '$.",'Data Catalogue'!$B$59,"') as ",'Data Catalogue'!$B$59,",")</f>
        <v xml:space="preserve">    get_json_object(PCF_F023.json, '$.statuses_count') as statuses_count,</v>
      </c>
      <c r="AE35" t="str">
        <f>CONCATENATE("    get_json_object(",AE$3,".json, '$.",'Data Catalogue'!$B$59,"') as ",'Data Catalogue'!$B$59,",")</f>
        <v xml:space="preserve">    get_json_object(PCF_F024.json, '$.statuses_count') as statuses_count,</v>
      </c>
      <c r="AF35" t="str">
        <f>CONCATENATE("    get_json_object(",AF$3,".json, '$.",'Data Catalogue'!$B$59,"') as ",'Data Catalogue'!$B$59,",")</f>
        <v xml:space="preserve">    get_json_object(RBC_F025.json, '$.statuses_count') as statuses_count,</v>
      </c>
      <c r="AG35" t="str">
        <f>CONCATENATE("    get_json_object(",AG$3,".json, '$.",'Data Catalogue'!$B$59,"') as ",'Data Catalogue'!$B$59,",")</f>
        <v xml:space="preserve">    get_json_object(RBC_F026.json, '$.statuses_count') as statuses_count,</v>
      </c>
      <c r="AH35" t="str">
        <f>CONCATENATE("    get_json_object(",AH$3,".json, '$.",'Data Catalogue'!$B$59,"') as ",'Data Catalogue'!$B$59,",")</f>
        <v xml:space="preserve">    get_json_object(RBC_F027.json, '$.statuses_count') as statuses_count,</v>
      </c>
      <c r="AI35" t="str">
        <f>CONCATENATE("    get_json_object(",AI$3,".json, '$.",'Data Catalogue'!$B$59,"') as ",'Data Catalogue'!$B$59,",")</f>
        <v xml:space="preserve">    get_json_object(RBC_F028.json, '$.statuses_count') as statuses_count,</v>
      </c>
      <c r="AJ35" t="str">
        <f>CONCATENATE("    get_json_object(",AJ$3,".json, '$.",'Data Catalogue'!$B$59,"') as ",'Data Catalogue'!$B$59,",")</f>
        <v xml:space="preserve">    get_json_object(RBC_F029.json, '$.statuses_count') as statuses_count,</v>
      </c>
      <c r="AK35" t="str">
        <f>CONCATENATE("    get_json_object(",AK$3,".json, '$.",'Data Catalogue'!$B$59,"') as ",'Data Catalogue'!$B$59,",")</f>
        <v xml:space="preserve">    get_json_object(RBC_F030.json, '$.statuses_count') as statuses_count,</v>
      </c>
      <c r="AL35" t="str">
        <f>CONCATENATE("    get_json_object(",AL$3,".json, '$.",'Data Catalogue'!$B$59,"') as ",'Data Catalogue'!$B$59,",")</f>
        <v xml:space="preserve">    get_json_object(Scot_F031.json, '$.statuses_count') as statuses_count,</v>
      </c>
      <c r="AM35" t="str">
        <f>CONCATENATE("    get_json_object(",AM$3,".json, '$.",'Data Catalogue'!$B$59,"') as ",'Data Catalogue'!$B$59,",")</f>
        <v xml:space="preserve">    get_json_object(Scot_F032.json, '$.statuses_count') as statuses_count,</v>
      </c>
      <c r="AN35" t="str">
        <f>CONCATENATE("    get_json_object(",AN$3,".json, '$.",'Data Catalogue'!$B$59,"') as ",'Data Catalogue'!$B$59,",")</f>
        <v xml:space="preserve">    get_json_object(Scot_F033.json, '$.statuses_count') as statuses_count,</v>
      </c>
      <c r="AO35" t="str">
        <f>CONCATENATE("    get_json_object(",AO$3,".json, '$.",'Data Catalogue'!$B$59,"') as ",'Data Catalogue'!$B$59,",")</f>
        <v xml:space="preserve">    get_json_object(Tang_F034.json, '$.statuses_count') as statuses_count,</v>
      </c>
      <c r="AP35" t="str">
        <f>CONCATENATE("    get_json_object(",AP$3,".json, '$.",'Data Catalogue'!$B$59,"') as ",'Data Catalogue'!$B$59,",")</f>
        <v xml:space="preserve">    get_json_object(Tang_F035.json, '$.statuses_count') as statuses_count,</v>
      </c>
      <c r="AQ35" t="str">
        <f>CONCATENATE("    get_json_object(",AQ$3,".json, '$.",'Data Catalogue'!$B$59,"') as ",'Data Catalogue'!$B$59,",")</f>
        <v xml:space="preserve">    get_json_object(Tang_F036.json, '$.statuses_count') as statuses_count,</v>
      </c>
      <c r="AR35" t="str">
        <f>CONCATENATE("    get_json_object(",AR$3,".json, '$.",'Data Catalogue'!$B$59,"') as ",'Data Catalogue'!$B$59,",")</f>
        <v xml:space="preserve">    get_json_object(TD_F037.json, '$.statuses_count') as statuses_count,</v>
      </c>
      <c r="AS35" t="str">
        <f>CONCATENATE("    get_json_object(",AS$3,".json, '$.",'Data Catalogue'!$B$59,"') as ",'Data Catalogue'!$B$59,",")</f>
        <v xml:space="preserve">    get_json_object(TD_F038.json, '$.statuses_count') as statuses_count,</v>
      </c>
      <c r="AT35" t="str">
        <f>CONCATENATE("    get_json_object(",AT$3,".json, '$.",'Data Catalogue'!$B$59,"') as ",'Data Catalogue'!$B$59,",")</f>
        <v xml:space="preserve">    get_json_object(TD_F039.json, '$.statuses_count') as statuses_count,</v>
      </c>
      <c r="AU35" t="str">
        <f>CONCATENATE("    get_json_object(",AU$3,".json, '$.",'Data Catalogue'!$B$59,"') as ",'Data Catalogue'!$B$59,",")</f>
        <v xml:space="preserve">    get_json_object(TD_F040.json, '$.statuses_count') as statuses_count,</v>
      </c>
      <c r="AV35" t="str">
        <f>CONCATENATE("    get_json_object(",AV$3,".json, '$.",'Data Catalogue'!$B$59,"') as ",'Data Catalogue'!$B$59,",")</f>
        <v xml:space="preserve">    get_json_object(TD_F041.json, '$.statuses_count') as statuses_count,</v>
      </c>
      <c r="AW35" t="str">
        <f>CONCATENATE("    get_json_object(",AW$3,".json, '$.",'Data Catalogue'!$B$59,"') as ",'Data Catalogue'!$B$59,",")</f>
        <v xml:space="preserve">    get_json_object(TD_F042.json, '$.statuses_count') as statuses_count,</v>
      </c>
      <c r="AX35" t="str">
        <f>CONCATENATE("    get_json_object(",AX$3,".json, '$.",'Data Catalogue'!$B$59,"') as ",'Data Catalogue'!$B$59,",")</f>
        <v xml:space="preserve">    get_json_object(TD_F043.json, '$.statuses_count') as statuses_count,</v>
      </c>
      <c r="AY35" t="str">
        <f>CONCATENATE("    get_json_object(",AY$3,".json, '$.",'Data Catalogue'!$B$59,"') as ",'Data Catalogue'!$B$59,",")</f>
        <v xml:space="preserve">    get_json_object(TD_F044.json, '$.statuses_count') as statuses_count,</v>
      </c>
      <c r="AZ35" t="str">
        <f>CONCATENATE("    get_json_object(",AZ$3,".json, '$.",'Data Catalogue'!$B$59,"') as ",'Data Catalogue'!$B$59,",")</f>
        <v xml:space="preserve">    get_json_object(TD_F045.json, '$.statuses_count') as statuses_count,</v>
      </c>
      <c r="BA35" t="str">
        <f>CONCATENATE("    get_json_object(",BA$3,".json, '$.",'Data Catalogue'!$B$59,"') as ",'Data Catalogue'!$B$59,",")</f>
        <v xml:space="preserve">    get_json_object(TD_F046.json, '$.statuses_count') as statuses_count,</v>
      </c>
      <c r="BB35" t="str">
        <f>CONCATENATE("    get_json_object(",BB$3,".json, '$.",'Data Catalogue'!$B$59,"') as ",'Data Catalogue'!$B$59,",")</f>
        <v xml:space="preserve">    get_json_object(TD_F047.json, '$.statuses_count') as statuses_count,</v>
      </c>
      <c r="BC35" t="str">
        <f>CONCATENATE("    get_json_object(",BC$3,".json, '$.",'Data Catalogue'!$B$59,"') as ",'Data Catalogue'!$B$59,",")</f>
        <v xml:space="preserve">    get_json_object(TD_F048.json, '$.statuses_count') as statuses_count,</v>
      </c>
      <c r="BD35" t="str">
        <f>CONCATENATE("    get_json_object(",BD$3,".json, '$.",'Data Catalogue'!$B$59,"') as ",'Data Catalogue'!$B$59,",")</f>
        <v xml:space="preserve">    get_json_object(Bank_F049.json, '$.statuses_count') as statuses_count,</v>
      </c>
      <c r="BE35" t="str">
        <f>CONCATENATE("    get_json_object(",BE$3,".json, '$.",'Data Catalogue'!$B$59,"') as ",'Data Catalogue'!$B$59,",")</f>
        <v xml:space="preserve">    get_json_object(Bank_F050.json, '$.statuses_count') as statuses_count,</v>
      </c>
      <c r="BF35" t="str">
        <f>CONCATENATE("    get_json_object(",BF$3,".json, '$.",'Data Catalogue'!$B$59,"') as ",'Data Catalogue'!$B$59,",")</f>
        <v xml:space="preserve">    get_json_object(Bank_F051.json, '$.statuses_count') as statuses_count,</v>
      </c>
      <c r="BG35" t="str">
        <f>CONCATENATE("    get_json_object(",BG$3,".json, '$.",'Data Catalogue'!$B$59,"') as ",'Data Catalogue'!$B$59,",")</f>
        <v xml:space="preserve">    get_json_object(Bank_F052.json, '$.statuses_count') as statuses_count,</v>
      </c>
      <c r="BH35" t="str">
        <f>CONCATENATE("    get_json_object(",BH$3,".json, '$.",'Data Catalogue'!$B$59,"') as ",'Data Catalogue'!$B$59,",")</f>
        <v xml:space="preserve">    get_json_object(Bank_F053.json, '$.statuses_count') as statuses_count,</v>
      </c>
      <c r="BI35" t="str">
        <f>CONCATENATE("    get_json_object(",BI$3,".json, '$.",'Data Catalogue'!$B$59,"') as ",'Data Catalogue'!$B$59,",")</f>
        <v xml:space="preserve">    get_json_object(BMO_F054.json, '$.statuses_count') as statuses_count,</v>
      </c>
      <c r="BJ35" t="str">
        <f>CONCATENATE("    get_json_object(",BJ$3,".json, '$.",'Data Catalogue'!$B$59,"') as ",'Data Catalogue'!$B$59,",")</f>
        <v xml:space="preserve">    get_json_object(CIBC_F055.json, '$.statuses_count') as statuses_count,</v>
      </c>
      <c r="BK35" t="str">
        <f>CONCATENATE("    get_json_object(",BK$3,".json, '$.",'Data Catalogue'!$B$59,"') as ",'Data Catalogue'!$B$59,",")</f>
        <v xml:space="preserve">    get_json_object(PCF_F056.json, '$.statuses_count') as statuses_count,</v>
      </c>
      <c r="BL35" t="str">
        <f>CONCATENATE("    get_json_object(",BL$3,".json, '$.",'Data Catalogue'!$B$59,"') as ",'Data Catalogue'!$B$59,",")</f>
        <v xml:space="preserve">    get_json_object(RBC_F057.json, '$.statuses_count') as statuses_count,</v>
      </c>
      <c r="BM35" t="str">
        <f>CONCATENATE("    get_json_object(",BM$3,".json, '$.",'Data Catalogue'!$B$59,"') as ",'Data Catalogue'!$B$59,",")</f>
        <v xml:space="preserve">    get_json_object(RBC_F058.json, '$.statuses_count') as statuses_count,</v>
      </c>
      <c r="BN35" t="str">
        <f>CONCATENATE("    get_json_object(",BN$3,".json, '$.",'Data Catalogue'!$B$59,"') as ",'Data Catalogue'!$B$59,",")</f>
        <v xml:space="preserve">    get_json_object(Scot_F059.json, '$.statuses_count') as statuses_count,</v>
      </c>
      <c r="BO35" t="str">
        <f>CONCATENATE("    get_json_object(",BO$3,".json, '$.",'Data Catalogue'!$B$59,"') as ",'Data Catalogue'!$B$59,",")</f>
        <v xml:space="preserve">    get_json_object(Tang_F060.json, '$.statuses_count') as statuses_count,</v>
      </c>
      <c r="BP35" t="str">
        <f>CONCATENATE("    get_json_object(",BP$3,".json, '$.",'Data Catalogue'!$B$59,"') as ",'Data Catalogue'!$B$59,",")</f>
        <v xml:space="preserve">    get_json_object(TD_F061.json, '$.statuses_count') as statuses_count,</v>
      </c>
      <c r="BQ35" t="str">
        <f>CONCATENATE("    get_json_object(",BQ$3,".json, '$.",'Data Catalogue'!$B$59,"') as ",'Data Catalogue'!$B$59,",")</f>
        <v xml:space="preserve">    get_json_object(TD_F062.json, '$.statuses_count') as statuses_count,</v>
      </c>
      <c r="BR35" t="str">
        <f>CONCATENATE("    get_json_object(",BR$3,".json, '$.",'Data Catalogue'!$B$59,"') as ",'Data Catalogue'!$B$59,",")</f>
        <v xml:space="preserve">    get_json_object(TD_F063.json, '$.statuses_count') as statuses_count,</v>
      </c>
      <c r="BS35" t="str">
        <f>CONCATENATE("    get_json_object(",BS$3,".json, '$.",'Data Catalogue'!$B$59,"') as ",'Data Catalogue'!$B$59,",")</f>
        <v xml:space="preserve">    get_json_object(TD_F064.json, '$.statuses_count') as statuses_count,</v>
      </c>
      <c r="BT35" t="str">
        <f>CONCATENATE("    get_json_object(",BT$3,".json, '$.",'Data Catalogue'!$B$59,"') as ",'Data Catalogue'!$B$59,",")</f>
        <v xml:space="preserve">    get_json_object(Bank_F065.json, '$.statuses_count') as statuses_count,</v>
      </c>
      <c r="BU35" t="str">
        <f>CONCATENATE("    get_json_object(",BU$3,".json, '$.",'Data Catalogue'!$B$59,"') as ",'Data Catalogue'!$B$59,",")</f>
        <v xml:space="preserve">    get_json_object(Bank_F066.json, '$.statuses_count') as statuses_count,</v>
      </c>
      <c r="BV35" t="str">
        <f>CONCATENATE("    get_json_object(",BV$3,".json, '$.",'Data Catalogue'!$B$59,"') as ",'Data Catalogue'!$B$59,",")</f>
        <v xml:space="preserve">    get_json_object(Bank_F067.json, '$.statuses_count') as statuses_count,</v>
      </c>
      <c r="BW35" t="str">
        <f>CONCATENATE("    get_json_object(",BW$3,".json, '$.",'Data Catalogue'!$B$59,"') as ",'Data Catalogue'!$B$59,",")</f>
        <v xml:space="preserve">    get_json_object(Bank_F068.json, '$.statuses_count') as statuses_count,</v>
      </c>
      <c r="BX35" t="str">
        <f>CONCATENATE("    get_json_object(",BX$3,".json, '$.",'Data Catalogue'!$B$59,"') as ",'Data Catalogue'!$B$59,",")</f>
        <v xml:space="preserve">    get_json_object(BMO_F069.json, '$.statuses_count') as statuses_count,</v>
      </c>
      <c r="BY35" t="str">
        <f>CONCATENATE("    get_json_object(",BY$3,".json, '$.",'Data Catalogue'!$B$59,"') as ",'Data Catalogue'!$B$59,",")</f>
        <v xml:space="preserve">    get_json_object(Bank_F070.json, '$.statuses_count') as statuses_count,</v>
      </c>
      <c r="BZ35" t="str">
        <f>CONCATENATE("    get_json_object(",BZ$3,".json, '$.",'Data Catalogue'!$B$59,"') as ",'Data Catalogue'!$B$59,",")</f>
        <v xml:space="preserve">    get_json_object(CIBC_F071.json, '$.statuses_count') as statuses_count,</v>
      </c>
      <c r="CA35" t="str">
        <f>CONCATENATE("    get_json_object(",CA$3,".json, '$.",'Data Catalogue'!$B$59,"') as ",'Data Catalogue'!$B$59,",")</f>
        <v xml:space="preserve">    get_json_object(PCF_F072.json, '$.statuses_count') as statuses_count,</v>
      </c>
      <c r="CB35" t="str">
        <f>CONCATENATE("    get_json_object(",CB$3,".json, '$.",'Data Catalogue'!$B$59,"') as ",'Data Catalogue'!$B$59,",")</f>
        <v xml:space="preserve">    get_json_object(RBC_F073.json, '$.statuses_count') as statuses_count,</v>
      </c>
      <c r="CC35" t="str">
        <f>CONCATENATE("    get_json_object(",CC$3,".json, '$.",'Data Catalogue'!$B$59,"') as ",'Data Catalogue'!$B$59,",")</f>
        <v xml:space="preserve">    get_json_object(RBC_F074.json, '$.statuses_count') as statuses_count,</v>
      </c>
      <c r="CD35" t="str">
        <f>CONCATENATE("    get_json_object(",CD$3,".json, '$.",'Data Catalogue'!$B$59,"') as ",'Data Catalogue'!$B$59,",")</f>
        <v xml:space="preserve">    get_json_object(Scot_F075.json, '$.statuses_count') as statuses_count,</v>
      </c>
      <c r="CE35" t="str">
        <f>CONCATENATE("    get_json_object(",CE$3,".json, '$.",'Data Catalogue'!$B$59,"') as ",'Data Catalogue'!$B$59,",")</f>
        <v xml:space="preserve">    get_json_object(Tang_F076.json, '$.statuses_count') as statuses_count,</v>
      </c>
      <c r="CF35" t="str">
        <f>CONCATENATE("    get_json_object(",CF$3,".json, '$.",'Data Catalogue'!$B$59,"') as ",'Data Catalogue'!$B$59,",")</f>
        <v xml:space="preserve">    get_json_object(TD_F077.json, '$.statuses_count') as statuses_count,</v>
      </c>
      <c r="CG35" t="str">
        <f>CONCATENATE("    get_json_object(",CG$3,".json, '$.",'Data Catalogue'!$B$59,"') as ",'Data Catalogue'!$B$59,",")</f>
        <v xml:space="preserve">    get_json_object(TD_F078.json, '$.statuses_count') as statuses_count,</v>
      </c>
      <c r="CH35" t="str">
        <f>CONCATENATE("    get_json_object(",CH$3,".json, '$.",'Data Catalogue'!$B$59,"') as ",'Data Catalogue'!$B$59,",")</f>
        <v xml:space="preserve">    get_json_object(TD_F079.json, '$.statuses_count') as statuses_count,</v>
      </c>
      <c r="CI35" t="str">
        <f>CONCATENATE("    get_json_object(",CI$3,".json, '$.",'Data Catalogue'!$B$59,"') as ",'Data Catalogue'!$B$59,",")</f>
        <v xml:space="preserve">    get_json_object(TD_F080.json, '$.statuses_count') as statuses_count,</v>
      </c>
      <c r="CJ35" t="str">
        <f>CONCATENATE("    get_json_object(",CJ$3,".json, '$.",'Data Catalogue'!$B$59,"') as ",'Data Catalogue'!$B$59,",")</f>
        <v xml:space="preserve">    get_json_object(Bank_F081.json, '$.statuses_count') as statuses_count,</v>
      </c>
      <c r="CK35" t="str">
        <f>CONCATENATE("    get_json_object(",CK$3,".json, '$.",'Data Catalogue'!$B$59,"') as ",'Data Catalogue'!$B$59,",")</f>
        <v xml:space="preserve">    get_json_object(RBC_F082.json, '$.statuses_count') as statuses_count,</v>
      </c>
      <c r="CL35" t="str">
        <f>CONCATENATE("    get_json_object(",CL$3,".json, '$.",'Data Catalogue'!$B$59,"') as ",'Data Catalogue'!$B$59,",")</f>
        <v xml:space="preserve">    get_json_object(TD_F083.json, '$.statuses_count') as statuses_count,</v>
      </c>
      <c r="CM35" t="str">
        <f>CONCATENATE("    get_json_object(",CM$3,".json, '$.",'Data Catalogue'!$B$59,"') as ",'Data Catalogue'!$B$59,",")</f>
        <v xml:space="preserve">    get_json_object(Bank_F084.json, '$.statuses_count') as statuses_count,</v>
      </c>
      <c r="CN35" t="str">
        <f>CONCATENATE("    get_json_object(",CN$3,".json, '$.",'Data Catalogue'!$B$59,"') as ",'Data Catalogue'!$B$59,",")</f>
        <v xml:space="preserve">    get_json_object(Bank_F085.json, '$.statuses_count') as statuses_count,</v>
      </c>
      <c r="CO35" t="str">
        <f>CONCATENATE("    get_json_object(",CO$3,".json, '$.",'Data Catalogue'!$B$59,"') as ",'Data Catalogue'!$B$59,",")</f>
        <v xml:space="preserve">    get_json_object(PCF_F086.json, '$.statuses_count') as statuses_count,</v>
      </c>
      <c r="CP35" t="str">
        <f>CONCATENATE("    get_json_object(",CP$3,".json, '$.",'Data Catalogue'!$B$59,"') as ",'Data Catalogue'!$B$59,",")</f>
        <v xml:space="preserve">    get_json_object(TD_F087.json, '$.statuses_count') as statuses_count,</v>
      </c>
      <c r="CQ35" t="str">
        <f>CONCATENATE("    get_json_object(",CQ$3,".json, '$.",'Data Catalogue'!$B$59,"') as ",'Data Catalogue'!$B$59,",")</f>
        <v xml:space="preserve">    get_json_object(RBC_F088.json, '$.statuses_count') as statuses_count,</v>
      </c>
      <c r="CR35" t="str">
        <f>CONCATENATE("    get_json_object(",CR$3,".json, '$.",'Data Catalogue'!$B$59,"') as ",'Data Catalogue'!$B$59,",")</f>
        <v xml:space="preserve">    get_json_object(Tang_F089.json, '$.statuses_count') as statuses_count,</v>
      </c>
      <c r="CS35" t="str">
        <f>CONCATENATE("    get_json_object(",CS$3,".json, '$.",'Data Catalogue'!$B$59,"') as ",'Data Catalogue'!$B$59,",")</f>
        <v xml:space="preserve">    get_json_object(TD_F090.json, '$.statuses_count') as statuses_count,</v>
      </c>
      <c r="CT35" t="str">
        <f>CONCATENATE("    get_json_object(",CT$3,".json, '$.",'Data Catalogue'!$B$59,"') as ",'Data Catalogue'!$B$59,",")</f>
        <v xml:space="preserve">    get_json_object(CIBC_F091.json, '$.statuses_count') as statuses_count,</v>
      </c>
      <c r="CU35" t="str">
        <f>CONCATENATE("    get_json_object(",CU$3,".json, '$.",'Data Catalogue'!$B$59,"') as ",'Data Catalogue'!$B$59,",")</f>
        <v xml:space="preserve">    get_json_object(Scot_F092.json, '$.statuses_count') as statuses_count,</v>
      </c>
      <c r="CV35" t="str">
        <f>CONCATENATE("    get_json_object(",CV$3,".json, '$.",'Data Catalogue'!$B$59,"') as ",'Data Catalogue'!$B$59,",")</f>
        <v xml:space="preserve">    get_json_object(BMO_F093.json, '$.statuses_count') as statuses_count,</v>
      </c>
      <c r="CW35" t="str">
        <f>CONCATENATE("    get_json_object(",CW$3,".json, '$.",'Data Catalogue'!$B$59,"') as ",'Data Catalogue'!$B$59,",")</f>
        <v xml:space="preserve">    get_json_object(TD_F094.json, '$.statuses_count') as statuses_count,</v>
      </c>
      <c r="CX35" t="str">
        <f>CONCATENATE("    get_json_object(",CX$3,".json, '$.",'Data Catalogue'!$B$59,"') as ",'Data Catalogue'!$B$59,",")</f>
        <v xml:space="preserve">    get_json_object(Bank_F095.json, '$.statuses_count') as statuses_count,</v>
      </c>
      <c r="CY35" t="str">
        <f>CONCATENATE("    get_json_object(",CY$3,".json, '$.",'Data Catalogue'!$B$59,"') as ",'Data Catalogue'!$B$59,",")</f>
        <v xml:space="preserve">    get_json_object(Bank_F096.json, '$.statuses_count') as statuses_count,</v>
      </c>
      <c r="CZ35" t="str">
        <f>CONCATENATE("    get_json_object(",CZ$3,".json, '$.",'Data Catalogue'!$B$59,"') as ",'Data Catalogue'!$B$59,",")</f>
        <v xml:space="preserve">    get_json_object(Bank_F097.json, '$.statuses_count') as statuses_count,</v>
      </c>
      <c r="DA35" t="str">
        <f>CONCATENATE("    get_json_object(",DA$3,".json, '$.",'Data Catalogue'!$B$59,"') as ",'Data Catalogue'!$B$59,",")</f>
        <v xml:space="preserve">    get_json_object(RBC_F098.json, '$.statuses_count') as statuses_count,</v>
      </c>
      <c r="DB35" t="str">
        <f>CONCATENATE("    get_json_object(",DB$3,".json, '$.",'Data Catalogue'!$B$59,"') as ",'Data Catalogue'!$B$59,",")</f>
        <v xml:space="preserve">    get_json_object(TD_F099.json, '$.statuses_count') as statuses_count,</v>
      </c>
      <c r="DC35" t="str">
        <f>CONCATENATE("    get_json_object(",DC$3,".json, '$.",'Data Catalogue'!$B$59,"') as ",'Data Catalogue'!$B$59,",")</f>
        <v xml:space="preserve">    get_json_object(Bank_F100.json, '$.statuses_count') as statuses_count,</v>
      </c>
      <c r="DD35" t="str">
        <f>CONCATENATE("    get_json_object(",DD$3,".json, '$.",'Data Catalogue'!$B$59,"') as ",'Data Catalogue'!$B$59,",")</f>
        <v xml:space="preserve">    get_json_object(Bank_F101.json, '$.statuses_count') as statuses_count,</v>
      </c>
      <c r="DE35" t="str">
        <f>CONCATENATE("    get_json_object(",DE$3,".json, '$.",'Data Catalogue'!$B$59,"') as ",'Data Catalogue'!$B$59,",")</f>
        <v xml:space="preserve">    get_json_object(PCF_F102.json, '$.statuses_count') as statuses_count,</v>
      </c>
      <c r="DF35" t="str">
        <f>CONCATENATE("    get_json_object(",DF$3,".json, '$.",'Data Catalogue'!$B$59,"') as ",'Data Catalogue'!$B$59,",")</f>
        <v xml:space="preserve">    get_json_object(TD_F103.json, '$.statuses_count') as statuses_count,</v>
      </c>
      <c r="DG35" t="str">
        <f>CONCATENATE("    get_json_object(",DG$3,".json, '$.",'Data Catalogue'!$B$59,"') as ",'Data Catalogue'!$B$59,",")</f>
        <v xml:space="preserve">    get_json_object(RBC_F104.json, '$.statuses_count') as statuses_count,</v>
      </c>
      <c r="DH35" t="str">
        <f>CONCATENATE("    get_json_object(",DH$3,".json, '$.",'Data Catalogue'!$B$59,"') as ",'Data Catalogue'!$B$59,",")</f>
        <v xml:space="preserve">    get_json_object(Tang_F105.json, '$.statuses_count') as statuses_count,</v>
      </c>
      <c r="DI35" t="str">
        <f>CONCATENATE("    get_json_object(",DI$3,".json, '$.",'Data Catalogue'!$B$59,"') as ",'Data Catalogue'!$B$59,",")</f>
        <v xml:space="preserve">    get_json_object(TD_F106.json, '$.statuses_count') as statuses_count,</v>
      </c>
      <c r="DJ35" t="str">
        <f>CONCATENATE("    get_json_object(",DJ$3,".json, '$.",'Data Catalogue'!$B$59,"') as ",'Data Catalogue'!$B$59,",")</f>
        <v xml:space="preserve">    get_json_object(CIBC_F107.json, '$.statuses_count') as statuses_count,</v>
      </c>
      <c r="DK35" t="str">
        <f>CONCATENATE("    get_json_object(",DK$3,".json, '$.",'Data Catalogue'!$B$59,"') as ",'Data Catalogue'!$B$59,",")</f>
        <v xml:space="preserve">    get_json_object(Scot_F108.json, '$.statuses_count') as statuses_count,</v>
      </c>
      <c r="DL35" t="str">
        <f>CONCATENATE("    get_json_object(",DL$3,".json, '$.",'Data Catalogue'!$B$59,"') as ",'Data Catalogue'!$B$59,",")</f>
        <v xml:space="preserve">    get_json_object(BMO_F109.json, '$.statuses_count') as statuses_count,</v>
      </c>
      <c r="DM35" t="str">
        <f>CONCATENATE("    get_json_object(",DM$3,".json, '$.",'Data Catalogue'!$B$59,"') as ",'Data Catalogue'!$B$59,",")</f>
        <v xml:space="preserve">    get_json_object(TD_F110.json, '$.statuses_count') as statuses_count,</v>
      </c>
      <c r="DN35" t="str">
        <f>CONCATENATE("    get_json_object(",DN$3,".json, '$.",'Data Catalogue'!$B$59,"') as ",'Data Catalogue'!$B$59,",")</f>
        <v xml:space="preserve">    get_json_object(Bank_F111.json, '$.statuses_count') as statuses_count,</v>
      </c>
      <c r="DO35" t="str">
        <f>CONCATENATE("    get_json_object(",DO$3,".json, '$.",'Data Catalogue'!$B$59,"') as ",'Data Catalogue'!$B$59,",")</f>
        <v xml:space="preserve">    get_json_object(Bank_F112.json, '$.statuses_count') as statuses_count,</v>
      </c>
      <c r="DP35" t="str">
        <f>CONCATENATE("    get_json_object(",DP$3,".json, '$.",'Data Catalogue'!$B$59,"') as ",'Data Catalogue'!$B$59,",")</f>
        <v xml:space="preserve">    get_json_object(Bank_F113.json, '$.statuses_count') as statuses_count,</v>
      </c>
      <c r="DQ35" t="str">
        <f>CONCATENATE("    get_json_object(",DQ$3,".json, '$.",'Data Catalogue'!$B$59,"') as ",'Data Catalogue'!$B$59,",")</f>
        <v xml:space="preserve">    get_json_object(RBC_F114.json, '$.statuses_count') as statuses_count,</v>
      </c>
      <c r="DR35" t="str">
        <f>CONCATENATE("    get_json_object(",DR$3,".json, '$.",'Data Catalogue'!$B$59,"') as ",'Data Catalogue'!$B$59,",")</f>
        <v xml:space="preserve">    get_json_object(TD_F115.json, '$.statuses_count') as statuses_count,</v>
      </c>
      <c r="DS35" t="str">
        <f>CONCATENATE("    get_json_object(",DS$3,".json, '$.",'Data Catalogue'!$B$59,"') as ",'Data Catalogue'!$B$59,",")</f>
        <v xml:space="preserve">    get_json_object(Bank_F116.json, '$.statuses_count') as statuses_count,</v>
      </c>
      <c r="DT35" t="str">
        <f>CONCATENATE("    get_json_object(",DT$3,".json, '$.",'Data Catalogue'!$B$59,"') as ",'Data Catalogue'!$B$59,",")</f>
        <v xml:space="preserve">    get_json_object(Bank_F117.json, '$.statuses_count') as statuses_count,</v>
      </c>
      <c r="DU35" t="str">
        <f>CONCATENATE("    get_json_object(",DU$3,".json, '$.",'Data Catalogue'!$B$59,"') as ",'Data Catalogue'!$B$59,",")</f>
        <v xml:space="preserve">    get_json_object(PCF_F118.json, '$.statuses_count') as statuses_count,</v>
      </c>
      <c r="DV35" t="str">
        <f>CONCATENATE("    get_json_object(",DV$3,".json, '$.",'Data Catalogue'!$B$59,"') as ",'Data Catalogue'!$B$59,",")</f>
        <v xml:space="preserve">    get_json_object(TD_F119.json, '$.statuses_count') as statuses_count,</v>
      </c>
      <c r="DW35" t="str">
        <f>CONCATENATE("    get_json_object(",DW$3,".json, '$.",'Data Catalogue'!$B$59,"') as ",'Data Catalogue'!$B$59,",")</f>
        <v xml:space="preserve">    get_json_object(RBC_F120.json, '$.statuses_count') as statuses_count,</v>
      </c>
      <c r="DX35" t="str">
        <f>CONCATENATE("    get_json_object(",DX$3,".json, '$.",'Data Catalogue'!$B$59,"') as ",'Data Catalogue'!$B$59,",")</f>
        <v xml:space="preserve">    get_json_object(Tang_F121.json, '$.statuses_count') as statuses_count,</v>
      </c>
      <c r="DY35" t="str">
        <f>CONCATENATE("    get_json_object(",DY$3,".json, '$.",'Data Catalogue'!$B$59,"') as ",'Data Catalogue'!$B$59,",")</f>
        <v xml:space="preserve">    get_json_object(TD_F122.json, '$.statuses_count') as statuses_count,</v>
      </c>
      <c r="DZ35" t="str">
        <f>CONCATENATE("    get_json_object(",DZ$3,".json, '$.",'Data Catalogue'!$B$59,"') as ",'Data Catalogue'!$B$59,",")</f>
        <v xml:space="preserve">    get_json_object(CIBC_F123.json, '$.statuses_count') as statuses_count,</v>
      </c>
      <c r="EA35" t="str">
        <f>CONCATENATE("    get_json_object(",EA$3,".json, '$.",'Data Catalogue'!$B$59,"') as ",'Data Catalogue'!$B$59,",")</f>
        <v xml:space="preserve">    get_json_object(Scot_F124.json, '$.statuses_count') as statuses_count,</v>
      </c>
      <c r="EB35" t="str">
        <f>CONCATENATE("    get_json_object(",EB$3,".json, '$.",'Data Catalogue'!$B$59,"') as ",'Data Catalogue'!$B$59,",")</f>
        <v xml:space="preserve">    get_json_object(BMO_F125.json, '$.statuses_count') as statuses_count,</v>
      </c>
      <c r="EC35" t="str">
        <f>CONCATENATE("    get_json_object(",EC$3,".json, '$.",'Data Catalogue'!$B$59,"') as ",'Data Catalogue'!$B$59,",")</f>
        <v xml:space="preserve">    get_json_object(TD_F126.json, '$.statuses_count') as statuses_count,</v>
      </c>
      <c r="ED35" t="str">
        <f>CONCATENATE("    get_json_object(",ED$3,".json, '$.",'Data Catalogue'!$B$59,"') as ",'Data Catalogue'!$B$59,",")</f>
        <v xml:space="preserve">    get_json_object(Bank_F127.json, '$.statuses_count') as statuses_count,</v>
      </c>
      <c r="EE35" t="str">
        <f>CONCATENATE("    get_json_object(",EE$3,".json, '$.",'Data Catalogue'!$B$59,"') as ",'Data Catalogue'!$B$59,",")</f>
        <v xml:space="preserve">    get_json_object(Bank_F128.json, '$.statuses_count') as statuses_count,</v>
      </c>
      <c r="EF35" t="e">
        <f>CONCATENATE("    get_json_object(",EF$3,".json, '$.",'Data Catalogue'!$B$59,"') as ",'Data Catalogue'!$B$59,",")</f>
        <v>#N/A</v>
      </c>
    </row>
    <row r="36" spans="1:136" x14ac:dyDescent="0.2">
      <c r="A36" t="str">
        <f>'Files Inventory'!B37</f>
        <v>tangerinebank-2-14-16.txt</v>
      </c>
      <c r="B36" t="str">
        <f>VLOOKUP(A36,'Files Inventory'!B:D,3,FALSE)</f>
        <v>Tang_F035</v>
      </c>
      <c r="C36" t="str">
        <f>VLOOKUP(A36,'Files Inventory'!B:E,4,FALSE)</f>
        <v>Tangerine</v>
      </c>
      <c r="D36" t="str">
        <f t="shared" si="62"/>
        <v>Tang_F035_table</v>
      </c>
      <c r="E36" t="str">
        <f t="shared" si="63"/>
        <v>Tang_F035_wc</v>
      </c>
      <c r="F36" t="str">
        <f t="shared" si="2"/>
        <v>Tangerine</v>
      </c>
      <c r="H36" t="str">
        <f>CONCATENATE("    get_json_object(",H$3,".json, '$.",'Data Catalogue'!$B$60,"') as ",'Data Catalogue'!$B$60,",")</f>
        <v xml:space="preserve">    get_json_object(Bank_F001.json, '$.description') as description,</v>
      </c>
      <c r="I36" t="str">
        <f>CONCATENATE("    get_json_object(",I$3,".json, '$.",'Data Catalogue'!$B$60,"') as ",'Data Catalogue'!$B$60,",")</f>
        <v xml:space="preserve">    get_json_object(Bank_F002.json, '$.description') as description,</v>
      </c>
      <c r="J36" t="str">
        <f>CONCATENATE("    get_json_object(",J$3,".json, '$.",'Data Catalogue'!$B$60,"') as ",'Data Catalogue'!$B$60,",")</f>
        <v xml:space="preserve">    get_json_object(Bank_F003.json, '$.description') as description,</v>
      </c>
      <c r="K36" t="str">
        <f>CONCATENATE("    get_json_object(",K$3,".json, '$.",'Data Catalogue'!$B$60,"') as ",'Data Catalogue'!$B$60,",")</f>
        <v xml:space="preserve">    get_json_object(Bank_F004.json, '$.description') as description,</v>
      </c>
      <c r="L36" t="str">
        <f>CONCATENATE("    get_json_object(",L$3,".json, '$.",'Data Catalogue'!$B$60,"') as ",'Data Catalogue'!$B$60,",")</f>
        <v xml:space="preserve">    get_json_object(Bank_F005.json, '$.description') as description,</v>
      </c>
      <c r="M36" t="str">
        <f>CONCATENATE("    get_json_object(",M$3,".json, '$.",'Data Catalogue'!$B$60,"') as ",'Data Catalogue'!$B$60,",")</f>
        <v xml:space="preserve">    get_json_object(Bank_F006.json, '$.description') as description,</v>
      </c>
      <c r="N36" t="str">
        <f>CONCATENATE("    get_json_object(",N$3,".json, '$.",'Data Catalogue'!$B$60,"') as ",'Data Catalogue'!$B$60,",")</f>
        <v xml:space="preserve">    get_json_object(Bank_F007.json, '$.description') as description,</v>
      </c>
      <c r="O36" t="str">
        <f>CONCATENATE("    get_json_object(",O$3,".json, '$.",'Data Catalogue'!$B$60,"') as ",'Data Catalogue'!$B$60,",")</f>
        <v xml:space="preserve">    get_json_object(Bank_F008.json, '$.description') as description,</v>
      </c>
      <c r="P36" t="str">
        <f>CONCATENATE("    get_json_object(",P$3,".json, '$.",'Data Catalogue'!$B$60,"') as ",'Data Catalogue'!$B$60,",")</f>
        <v xml:space="preserve">    get_json_object(Bank_F009.json, '$.description') as description,</v>
      </c>
      <c r="Q36" t="str">
        <f>CONCATENATE("    get_json_object(",Q$3,".json, '$.",'Data Catalogue'!$B$60,"') as ",'Data Catalogue'!$B$60,",")</f>
        <v xml:space="preserve">    get_json_object(Bank_F010.json, '$.description') as description,</v>
      </c>
      <c r="R36" t="str">
        <f>CONCATENATE("    get_json_object(",R$3,".json, '$.",'Data Catalogue'!$B$60,"') as ",'Data Catalogue'!$B$60,",")</f>
        <v xml:space="preserve">    get_json_object(Bank_F011.json, '$.description') as description,</v>
      </c>
      <c r="S36" t="str">
        <f>CONCATENATE("    get_json_object(",S$3,".json, '$.",'Data Catalogue'!$B$60,"') as ",'Data Catalogue'!$B$60,",")</f>
        <v xml:space="preserve">    get_json_object(Bank_F012.json, '$.description') as description,</v>
      </c>
      <c r="T36" t="str">
        <f>CONCATENATE("    get_json_object(",T$3,".json, '$.",'Data Catalogue'!$B$60,"') as ",'Data Catalogue'!$B$60,",")</f>
        <v xml:space="preserve">    get_json_object(Bank_F013.json, '$.description') as description,</v>
      </c>
      <c r="U36" t="str">
        <f>CONCATENATE("    get_json_object(",U$3,".json, '$.",'Data Catalogue'!$B$60,"') as ",'Data Catalogue'!$B$60,",")</f>
        <v xml:space="preserve">    get_json_object(Bank_F014.json, '$.description') as description,</v>
      </c>
      <c r="V36" t="str">
        <f>CONCATENATE("    get_json_object(",V$3,".json, '$.",'Data Catalogue'!$B$60,"') as ",'Data Catalogue'!$B$60,",")</f>
        <v xml:space="preserve">    get_json_object(Bank_F015.json, '$.description') as description,</v>
      </c>
      <c r="W36" t="str">
        <f>CONCATENATE("    get_json_object(",W$3,".json, '$.",'Data Catalogue'!$B$60,"') as ",'Data Catalogue'!$B$60,",")</f>
        <v xml:space="preserve">    get_json_object(BMO_F016.json, '$.description') as description,</v>
      </c>
      <c r="X36" t="str">
        <f>CONCATENATE("    get_json_object(",X$3,".json, '$.",'Data Catalogue'!$B$60,"') as ",'Data Catalogue'!$B$60,",")</f>
        <v xml:space="preserve">    get_json_object(BMO_F017.json, '$.description') as description,</v>
      </c>
      <c r="Y36" t="str">
        <f>CONCATENATE("    get_json_object(",Y$3,".json, '$.",'Data Catalogue'!$B$60,"') as ",'Data Catalogue'!$B$60,",")</f>
        <v xml:space="preserve">    get_json_object(BMO_F018.json, '$.description') as description,</v>
      </c>
      <c r="Z36" t="str">
        <f>CONCATENATE("    get_json_object(",Z$3,".json, '$.",'Data Catalogue'!$B$60,"') as ",'Data Catalogue'!$B$60,",")</f>
        <v xml:space="preserve">    get_json_object(CIBC_F019.json, '$.description') as description,</v>
      </c>
      <c r="AA36" t="str">
        <f>CONCATENATE("    get_json_object(",AA$3,".json, '$.",'Data Catalogue'!$B$60,"') as ",'Data Catalogue'!$B$60,",")</f>
        <v xml:space="preserve">    get_json_object(CIBC_F020.json, '$.description') as description,</v>
      </c>
      <c r="AB36" t="str">
        <f>CONCATENATE("    get_json_object(",AB$3,".json, '$.",'Data Catalogue'!$B$60,"') as ",'Data Catalogue'!$B$60,",")</f>
        <v xml:space="preserve">    get_json_object(CIBC_F021.json, '$.description') as description,</v>
      </c>
      <c r="AC36" t="str">
        <f>CONCATENATE("    get_json_object(",AC$3,".json, '$.",'Data Catalogue'!$B$60,"') as ",'Data Catalogue'!$B$60,",")</f>
        <v xml:space="preserve">    get_json_object(PCF_F022.json, '$.description') as description,</v>
      </c>
      <c r="AD36" t="str">
        <f>CONCATENATE("    get_json_object(",AD$3,".json, '$.",'Data Catalogue'!$B$60,"') as ",'Data Catalogue'!$B$60,",")</f>
        <v xml:space="preserve">    get_json_object(PCF_F023.json, '$.description') as description,</v>
      </c>
      <c r="AE36" t="str">
        <f>CONCATENATE("    get_json_object(",AE$3,".json, '$.",'Data Catalogue'!$B$60,"') as ",'Data Catalogue'!$B$60,",")</f>
        <v xml:space="preserve">    get_json_object(PCF_F024.json, '$.description') as description,</v>
      </c>
      <c r="AF36" t="str">
        <f>CONCATENATE("    get_json_object(",AF$3,".json, '$.",'Data Catalogue'!$B$60,"') as ",'Data Catalogue'!$B$60,",")</f>
        <v xml:space="preserve">    get_json_object(RBC_F025.json, '$.description') as description,</v>
      </c>
      <c r="AG36" t="str">
        <f>CONCATENATE("    get_json_object(",AG$3,".json, '$.",'Data Catalogue'!$B$60,"') as ",'Data Catalogue'!$B$60,",")</f>
        <v xml:space="preserve">    get_json_object(RBC_F026.json, '$.description') as description,</v>
      </c>
      <c r="AH36" t="str">
        <f>CONCATENATE("    get_json_object(",AH$3,".json, '$.",'Data Catalogue'!$B$60,"') as ",'Data Catalogue'!$B$60,",")</f>
        <v xml:space="preserve">    get_json_object(RBC_F027.json, '$.description') as description,</v>
      </c>
      <c r="AI36" t="str">
        <f>CONCATENATE("    get_json_object(",AI$3,".json, '$.",'Data Catalogue'!$B$60,"') as ",'Data Catalogue'!$B$60,",")</f>
        <v xml:space="preserve">    get_json_object(RBC_F028.json, '$.description') as description,</v>
      </c>
      <c r="AJ36" t="str">
        <f>CONCATENATE("    get_json_object(",AJ$3,".json, '$.",'Data Catalogue'!$B$60,"') as ",'Data Catalogue'!$B$60,",")</f>
        <v xml:space="preserve">    get_json_object(RBC_F029.json, '$.description') as description,</v>
      </c>
      <c r="AK36" t="str">
        <f>CONCATENATE("    get_json_object(",AK$3,".json, '$.",'Data Catalogue'!$B$60,"') as ",'Data Catalogue'!$B$60,",")</f>
        <v xml:space="preserve">    get_json_object(RBC_F030.json, '$.description') as description,</v>
      </c>
      <c r="AL36" t="str">
        <f>CONCATENATE("    get_json_object(",AL$3,".json, '$.",'Data Catalogue'!$B$60,"') as ",'Data Catalogue'!$B$60,",")</f>
        <v xml:space="preserve">    get_json_object(Scot_F031.json, '$.description') as description,</v>
      </c>
      <c r="AM36" t="str">
        <f>CONCATENATE("    get_json_object(",AM$3,".json, '$.",'Data Catalogue'!$B$60,"') as ",'Data Catalogue'!$B$60,",")</f>
        <v xml:space="preserve">    get_json_object(Scot_F032.json, '$.description') as description,</v>
      </c>
      <c r="AN36" t="str">
        <f>CONCATENATE("    get_json_object(",AN$3,".json, '$.",'Data Catalogue'!$B$60,"') as ",'Data Catalogue'!$B$60,",")</f>
        <v xml:space="preserve">    get_json_object(Scot_F033.json, '$.description') as description,</v>
      </c>
      <c r="AO36" t="str">
        <f>CONCATENATE("    get_json_object(",AO$3,".json, '$.",'Data Catalogue'!$B$60,"') as ",'Data Catalogue'!$B$60,",")</f>
        <v xml:space="preserve">    get_json_object(Tang_F034.json, '$.description') as description,</v>
      </c>
      <c r="AP36" t="str">
        <f>CONCATENATE("    get_json_object(",AP$3,".json, '$.",'Data Catalogue'!$B$60,"') as ",'Data Catalogue'!$B$60,",")</f>
        <v xml:space="preserve">    get_json_object(Tang_F035.json, '$.description') as description,</v>
      </c>
      <c r="AQ36" t="str">
        <f>CONCATENATE("    get_json_object(",AQ$3,".json, '$.",'Data Catalogue'!$B$60,"') as ",'Data Catalogue'!$B$60,",")</f>
        <v xml:space="preserve">    get_json_object(Tang_F036.json, '$.description') as description,</v>
      </c>
      <c r="AR36" t="str">
        <f>CONCATENATE("    get_json_object(",AR$3,".json, '$.",'Data Catalogue'!$B$60,"') as ",'Data Catalogue'!$B$60,",")</f>
        <v xml:space="preserve">    get_json_object(TD_F037.json, '$.description') as description,</v>
      </c>
      <c r="AS36" t="str">
        <f>CONCATENATE("    get_json_object(",AS$3,".json, '$.",'Data Catalogue'!$B$60,"') as ",'Data Catalogue'!$B$60,",")</f>
        <v xml:space="preserve">    get_json_object(TD_F038.json, '$.description') as description,</v>
      </c>
      <c r="AT36" t="str">
        <f>CONCATENATE("    get_json_object(",AT$3,".json, '$.",'Data Catalogue'!$B$60,"') as ",'Data Catalogue'!$B$60,",")</f>
        <v xml:space="preserve">    get_json_object(TD_F039.json, '$.description') as description,</v>
      </c>
      <c r="AU36" t="str">
        <f>CONCATENATE("    get_json_object(",AU$3,".json, '$.",'Data Catalogue'!$B$60,"') as ",'Data Catalogue'!$B$60,",")</f>
        <v xml:space="preserve">    get_json_object(TD_F040.json, '$.description') as description,</v>
      </c>
      <c r="AV36" t="str">
        <f>CONCATENATE("    get_json_object(",AV$3,".json, '$.",'Data Catalogue'!$B$60,"') as ",'Data Catalogue'!$B$60,",")</f>
        <v xml:space="preserve">    get_json_object(TD_F041.json, '$.description') as description,</v>
      </c>
      <c r="AW36" t="str">
        <f>CONCATENATE("    get_json_object(",AW$3,".json, '$.",'Data Catalogue'!$B$60,"') as ",'Data Catalogue'!$B$60,",")</f>
        <v xml:space="preserve">    get_json_object(TD_F042.json, '$.description') as description,</v>
      </c>
      <c r="AX36" t="str">
        <f>CONCATENATE("    get_json_object(",AX$3,".json, '$.",'Data Catalogue'!$B$60,"') as ",'Data Catalogue'!$B$60,",")</f>
        <v xml:space="preserve">    get_json_object(TD_F043.json, '$.description') as description,</v>
      </c>
      <c r="AY36" t="str">
        <f>CONCATENATE("    get_json_object(",AY$3,".json, '$.",'Data Catalogue'!$B$60,"') as ",'Data Catalogue'!$B$60,",")</f>
        <v xml:space="preserve">    get_json_object(TD_F044.json, '$.description') as description,</v>
      </c>
      <c r="AZ36" t="str">
        <f>CONCATENATE("    get_json_object(",AZ$3,".json, '$.",'Data Catalogue'!$B$60,"') as ",'Data Catalogue'!$B$60,",")</f>
        <v xml:space="preserve">    get_json_object(TD_F045.json, '$.description') as description,</v>
      </c>
      <c r="BA36" t="str">
        <f>CONCATENATE("    get_json_object(",BA$3,".json, '$.",'Data Catalogue'!$B$60,"') as ",'Data Catalogue'!$B$60,",")</f>
        <v xml:space="preserve">    get_json_object(TD_F046.json, '$.description') as description,</v>
      </c>
      <c r="BB36" t="str">
        <f>CONCATENATE("    get_json_object(",BB$3,".json, '$.",'Data Catalogue'!$B$60,"') as ",'Data Catalogue'!$B$60,",")</f>
        <v xml:space="preserve">    get_json_object(TD_F047.json, '$.description') as description,</v>
      </c>
      <c r="BC36" t="str">
        <f>CONCATENATE("    get_json_object(",BC$3,".json, '$.",'Data Catalogue'!$B$60,"') as ",'Data Catalogue'!$B$60,",")</f>
        <v xml:space="preserve">    get_json_object(TD_F048.json, '$.description') as description,</v>
      </c>
      <c r="BD36" t="str">
        <f>CONCATENATE("    get_json_object(",BD$3,".json, '$.",'Data Catalogue'!$B$60,"') as ",'Data Catalogue'!$B$60,",")</f>
        <v xml:space="preserve">    get_json_object(Bank_F049.json, '$.description') as description,</v>
      </c>
      <c r="BE36" t="str">
        <f>CONCATENATE("    get_json_object(",BE$3,".json, '$.",'Data Catalogue'!$B$60,"') as ",'Data Catalogue'!$B$60,",")</f>
        <v xml:space="preserve">    get_json_object(Bank_F050.json, '$.description') as description,</v>
      </c>
      <c r="BF36" t="str">
        <f>CONCATENATE("    get_json_object(",BF$3,".json, '$.",'Data Catalogue'!$B$60,"') as ",'Data Catalogue'!$B$60,",")</f>
        <v xml:space="preserve">    get_json_object(Bank_F051.json, '$.description') as description,</v>
      </c>
      <c r="BG36" t="str">
        <f>CONCATENATE("    get_json_object(",BG$3,".json, '$.",'Data Catalogue'!$B$60,"') as ",'Data Catalogue'!$B$60,",")</f>
        <v xml:space="preserve">    get_json_object(Bank_F052.json, '$.description') as description,</v>
      </c>
      <c r="BH36" t="str">
        <f>CONCATENATE("    get_json_object(",BH$3,".json, '$.",'Data Catalogue'!$B$60,"') as ",'Data Catalogue'!$B$60,",")</f>
        <v xml:space="preserve">    get_json_object(Bank_F053.json, '$.description') as description,</v>
      </c>
      <c r="BI36" t="str">
        <f>CONCATENATE("    get_json_object(",BI$3,".json, '$.",'Data Catalogue'!$B$60,"') as ",'Data Catalogue'!$B$60,",")</f>
        <v xml:space="preserve">    get_json_object(BMO_F054.json, '$.description') as description,</v>
      </c>
      <c r="BJ36" t="str">
        <f>CONCATENATE("    get_json_object(",BJ$3,".json, '$.",'Data Catalogue'!$B$60,"') as ",'Data Catalogue'!$B$60,",")</f>
        <v xml:space="preserve">    get_json_object(CIBC_F055.json, '$.description') as description,</v>
      </c>
      <c r="BK36" t="str">
        <f>CONCATENATE("    get_json_object(",BK$3,".json, '$.",'Data Catalogue'!$B$60,"') as ",'Data Catalogue'!$B$60,",")</f>
        <v xml:space="preserve">    get_json_object(PCF_F056.json, '$.description') as description,</v>
      </c>
      <c r="BL36" t="str">
        <f>CONCATENATE("    get_json_object(",BL$3,".json, '$.",'Data Catalogue'!$B$60,"') as ",'Data Catalogue'!$B$60,",")</f>
        <v xml:space="preserve">    get_json_object(RBC_F057.json, '$.description') as description,</v>
      </c>
      <c r="BM36" t="str">
        <f>CONCATENATE("    get_json_object(",BM$3,".json, '$.",'Data Catalogue'!$B$60,"') as ",'Data Catalogue'!$B$60,",")</f>
        <v xml:space="preserve">    get_json_object(RBC_F058.json, '$.description') as description,</v>
      </c>
      <c r="BN36" t="str">
        <f>CONCATENATE("    get_json_object(",BN$3,".json, '$.",'Data Catalogue'!$B$60,"') as ",'Data Catalogue'!$B$60,",")</f>
        <v xml:space="preserve">    get_json_object(Scot_F059.json, '$.description') as description,</v>
      </c>
      <c r="BO36" t="str">
        <f>CONCATENATE("    get_json_object(",BO$3,".json, '$.",'Data Catalogue'!$B$60,"') as ",'Data Catalogue'!$B$60,",")</f>
        <v xml:space="preserve">    get_json_object(Tang_F060.json, '$.description') as description,</v>
      </c>
      <c r="BP36" t="str">
        <f>CONCATENATE("    get_json_object(",BP$3,".json, '$.",'Data Catalogue'!$B$60,"') as ",'Data Catalogue'!$B$60,",")</f>
        <v xml:space="preserve">    get_json_object(TD_F061.json, '$.description') as description,</v>
      </c>
      <c r="BQ36" t="str">
        <f>CONCATENATE("    get_json_object(",BQ$3,".json, '$.",'Data Catalogue'!$B$60,"') as ",'Data Catalogue'!$B$60,",")</f>
        <v xml:space="preserve">    get_json_object(TD_F062.json, '$.description') as description,</v>
      </c>
      <c r="BR36" t="str">
        <f>CONCATENATE("    get_json_object(",BR$3,".json, '$.",'Data Catalogue'!$B$60,"') as ",'Data Catalogue'!$B$60,",")</f>
        <v xml:space="preserve">    get_json_object(TD_F063.json, '$.description') as description,</v>
      </c>
      <c r="BS36" t="str">
        <f>CONCATENATE("    get_json_object(",BS$3,".json, '$.",'Data Catalogue'!$B$60,"') as ",'Data Catalogue'!$B$60,",")</f>
        <v xml:space="preserve">    get_json_object(TD_F064.json, '$.description') as description,</v>
      </c>
      <c r="BT36" t="str">
        <f>CONCATENATE("    get_json_object(",BT$3,".json, '$.",'Data Catalogue'!$B$60,"') as ",'Data Catalogue'!$B$60,",")</f>
        <v xml:space="preserve">    get_json_object(Bank_F065.json, '$.description') as description,</v>
      </c>
      <c r="BU36" t="str">
        <f>CONCATENATE("    get_json_object(",BU$3,".json, '$.",'Data Catalogue'!$B$60,"') as ",'Data Catalogue'!$B$60,",")</f>
        <v xml:space="preserve">    get_json_object(Bank_F066.json, '$.description') as description,</v>
      </c>
      <c r="BV36" t="str">
        <f>CONCATENATE("    get_json_object(",BV$3,".json, '$.",'Data Catalogue'!$B$60,"') as ",'Data Catalogue'!$B$60,",")</f>
        <v xml:space="preserve">    get_json_object(Bank_F067.json, '$.description') as description,</v>
      </c>
      <c r="BW36" t="str">
        <f>CONCATENATE("    get_json_object(",BW$3,".json, '$.",'Data Catalogue'!$B$60,"') as ",'Data Catalogue'!$B$60,",")</f>
        <v xml:space="preserve">    get_json_object(Bank_F068.json, '$.description') as description,</v>
      </c>
      <c r="BX36" t="str">
        <f>CONCATENATE("    get_json_object(",BX$3,".json, '$.",'Data Catalogue'!$B$60,"') as ",'Data Catalogue'!$B$60,",")</f>
        <v xml:space="preserve">    get_json_object(BMO_F069.json, '$.description') as description,</v>
      </c>
      <c r="BY36" t="str">
        <f>CONCATENATE("    get_json_object(",BY$3,".json, '$.",'Data Catalogue'!$B$60,"') as ",'Data Catalogue'!$B$60,",")</f>
        <v xml:space="preserve">    get_json_object(Bank_F070.json, '$.description') as description,</v>
      </c>
      <c r="BZ36" t="str">
        <f>CONCATENATE("    get_json_object(",BZ$3,".json, '$.",'Data Catalogue'!$B$60,"') as ",'Data Catalogue'!$B$60,",")</f>
        <v xml:space="preserve">    get_json_object(CIBC_F071.json, '$.description') as description,</v>
      </c>
      <c r="CA36" t="str">
        <f>CONCATENATE("    get_json_object(",CA$3,".json, '$.",'Data Catalogue'!$B$60,"') as ",'Data Catalogue'!$B$60,",")</f>
        <v xml:space="preserve">    get_json_object(PCF_F072.json, '$.description') as description,</v>
      </c>
      <c r="CB36" t="str">
        <f>CONCATENATE("    get_json_object(",CB$3,".json, '$.",'Data Catalogue'!$B$60,"') as ",'Data Catalogue'!$B$60,",")</f>
        <v xml:space="preserve">    get_json_object(RBC_F073.json, '$.description') as description,</v>
      </c>
      <c r="CC36" t="str">
        <f>CONCATENATE("    get_json_object(",CC$3,".json, '$.",'Data Catalogue'!$B$60,"') as ",'Data Catalogue'!$B$60,",")</f>
        <v xml:space="preserve">    get_json_object(RBC_F074.json, '$.description') as description,</v>
      </c>
      <c r="CD36" t="str">
        <f>CONCATENATE("    get_json_object(",CD$3,".json, '$.",'Data Catalogue'!$B$60,"') as ",'Data Catalogue'!$B$60,",")</f>
        <v xml:space="preserve">    get_json_object(Scot_F075.json, '$.description') as description,</v>
      </c>
      <c r="CE36" t="str">
        <f>CONCATENATE("    get_json_object(",CE$3,".json, '$.",'Data Catalogue'!$B$60,"') as ",'Data Catalogue'!$B$60,",")</f>
        <v xml:space="preserve">    get_json_object(Tang_F076.json, '$.description') as description,</v>
      </c>
      <c r="CF36" t="str">
        <f>CONCATENATE("    get_json_object(",CF$3,".json, '$.",'Data Catalogue'!$B$60,"') as ",'Data Catalogue'!$B$60,",")</f>
        <v xml:space="preserve">    get_json_object(TD_F077.json, '$.description') as description,</v>
      </c>
      <c r="CG36" t="str">
        <f>CONCATENATE("    get_json_object(",CG$3,".json, '$.",'Data Catalogue'!$B$60,"') as ",'Data Catalogue'!$B$60,",")</f>
        <v xml:space="preserve">    get_json_object(TD_F078.json, '$.description') as description,</v>
      </c>
      <c r="CH36" t="str">
        <f>CONCATENATE("    get_json_object(",CH$3,".json, '$.",'Data Catalogue'!$B$60,"') as ",'Data Catalogue'!$B$60,",")</f>
        <v xml:space="preserve">    get_json_object(TD_F079.json, '$.description') as description,</v>
      </c>
      <c r="CI36" t="str">
        <f>CONCATENATE("    get_json_object(",CI$3,".json, '$.",'Data Catalogue'!$B$60,"') as ",'Data Catalogue'!$B$60,",")</f>
        <v xml:space="preserve">    get_json_object(TD_F080.json, '$.description') as description,</v>
      </c>
      <c r="CJ36" t="str">
        <f>CONCATENATE("    get_json_object(",CJ$3,".json, '$.",'Data Catalogue'!$B$60,"') as ",'Data Catalogue'!$B$60,",")</f>
        <v xml:space="preserve">    get_json_object(Bank_F081.json, '$.description') as description,</v>
      </c>
      <c r="CK36" t="str">
        <f>CONCATENATE("    get_json_object(",CK$3,".json, '$.",'Data Catalogue'!$B$60,"') as ",'Data Catalogue'!$B$60,",")</f>
        <v xml:space="preserve">    get_json_object(RBC_F082.json, '$.description') as description,</v>
      </c>
      <c r="CL36" t="str">
        <f>CONCATENATE("    get_json_object(",CL$3,".json, '$.",'Data Catalogue'!$B$60,"') as ",'Data Catalogue'!$B$60,",")</f>
        <v xml:space="preserve">    get_json_object(TD_F083.json, '$.description') as description,</v>
      </c>
      <c r="CM36" t="str">
        <f>CONCATENATE("    get_json_object(",CM$3,".json, '$.",'Data Catalogue'!$B$60,"') as ",'Data Catalogue'!$B$60,",")</f>
        <v xml:space="preserve">    get_json_object(Bank_F084.json, '$.description') as description,</v>
      </c>
      <c r="CN36" t="str">
        <f>CONCATENATE("    get_json_object(",CN$3,".json, '$.",'Data Catalogue'!$B$60,"') as ",'Data Catalogue'!$B$60,",")</f>
        <v xml:space="preserve">    get_json_object(Bank_F085.json, '$.description') as description,</v>
      </c>
      <c r="CO36" t="str">
        <f>CONCATENATE("    get_json_object(",CO$3,".json, '$.",'Data Catalogue'!$B$60,"') as ",'Data Catalogue'!$B$60,",")</f>
        <v xml:space="preserve">    get_json_object(PCF_F086.json, '$.description') as description,</v>
      </c>
      <c r="CP36" t="str">
        <f>CONCATENATE("    get_json_object(",CP$3,".json, '$.",'Data Catalogue'!$B$60,"') as ",'Data Catalogue'!$B$60,",")</f>
        <v xml:space="preserve">    get_json_object(TD_F087.json, '$.description') as description,</v>
      </c>
      <c r="CQ36" t="str">
        <f>CONCATENATE("    get_json_object(",CQ$3,".json, '$.",'Data Catalogue'!$B$60,"') as ",'Data Catalogue'!$B$60,",")</f>
        <v xml:space="preserve">    get_json_object(RBC_F088.json, '$.description') as description,</v>
      </c>
      <c r="CR36" t="str">
        <f>CONCATENATE("    get_json_object(",CR$3,".json, '$.",'Data Catalogue'!$B$60,"') as ",'Data Catalogue'!$B$60,",")</f>
        <v xml:space="preserve">    get_json_object(Tang_F089.json, '$.description') as description,</v>
      </c>
      <c r="CS36" t="str">
        <f>CONCATENATE("    get_json_object(",CS$3,".json, '$.",'Data Catalogue'!$B$60,"') as ",'Data Catalogue'!$B$60,",")</f>
        <v xml:space="preserve">    get_json_object(TD_F090.json, '$.description') as description,</v>
      </c>
      <c r="CT36" t="str">
        <f>CONCATENATE("    get_json_object(",CT$3,".json, '$.",'Data Catalogue'!$B$60,"') as ",'Data Catalogue'!$B$60,",")</f>
        <v xml:space="preserve">    get_json_object(CIBC_F091.json, '$.description') as description,</v>
      </c>
      <c r="CU36" t="str">
        <f>CONCATENATE("    get_json_object(",CU$3,".json, '$.",'Data Catalogue'!$B$60,"') as ",'Data Catalogue'!$B$60,",")</f>
        <v xml:space="preserve">    get_json_object(Scot_F092.json, '$.description') as description,</v>
      </c>
      <c r="CV36" t="str">
        <f>CONCATENATE("    get_json_object(",CV$3,".json, '$.",'Data Catalogue'!$B$60,"') as ",'Data Catalogue'!$B$60,",")</f>
        <v xml:space="preserve">    get_json_object(BMO_F093.json, '$.description') as description,</v>
      </c>
      <c r="CW36" t="str">
        <f>CONCATENATE("    get_json_object(",CW$3,".json, '$.",'Data Catalogue'!$B$60,"') as ",'Data Catalogue'!$B$60,",")</f>
        <v xml:space="preserve">    get_json_object(TD_F094.json, '$.description') as description,</v>
      </c>
      <c r="CX36" t="str">
        <f>CONCATENATE("    get_json_object(",CX$3,".json, '$.",'Data Catalogue'!$B$60,"') as ",'Data Catalogue'!$B$60,",")</f>
        <v xml:space="preserve">    get_json_object(Bank_F095.json, '$.description') as description,</v>
      </c>
      <c r="CY36" t="str">
        <f>CONCATENATE("    get_json_object(",CY$3,".json, '$.",'Data Catalogue'!$B$60,"') as ",'Data Catalogue'!$B$60,",")</f>
        <v xml:space="preserve">    get_json_object(Bank_F096.json, '$.description') as description,</v>
      </c>
      <c r="CZ36" t="str">
        <f>CONCATENATE("    get_json_object(",CZ$3,".json, '$.",'Data Catalogue'!$B$60,"') as ",'Data Catalogue'!$B$60,",")</f>
        <v xml:space="preserve">    get_json_object(Bank_F097.json, '$.description') as description,</v>
      </c>
      <c r="DA36" t="str">
        <f>CONCATENATE("    get_json_object(",DA$3,".json, '$.",'Data Catalogue'!$B$60,"') as ",'Data Catalogue'!$B$60,",")</f>
        <v xml:space="preserve">    get_json_object(RBC_F098.json, '$.description') as description,</v>
      </c>
      <c r="DB36" t="str">
        <f>CONCATENATE("    get_json_object(",DB$3,".json, '$.",'Data Catalogue'!$B$60,"') as ",'Data Catalogue'!$B$60,",")</f>
        <v xml:space="preserve">    get_json_object(TD_F099.json, '$.description') as description,</v>
      </c>
      <c r="DC36" t="str">
        <f>CONCATENATE("    get_json_object(",DC$3,".json, '$.",'Data Catalogue'!$B$60,"') as ",'Data Catalogue'!$B$60,",")</f>
        <v xml:space="preserve">    get_json_object(Bank_F100.json, '$.description') as description,</v>
      </c>
      <c r="DD36" t="str">
        <f>CONCATENATE("    get_json_object(",DD$3,".json, '$.",'Data Catalogue'!$B$60,"') as ",'Data Catalogue'!$B$60,",")</f>
        <v xml:space="preserve">    get_json_object(Bank_F101.json, '$.description') as description,</v>
      </c>
      <c r="DE36" t="str">
        <f>CONCATENATE("    get_json_object(",DE$3,".json, '$.",'Data Catalogue'!$B$60,"') as ",'Data Catalogue'!$B$60,",")</f>
        <v xml:space="preserve">    get_json_object(PCF_F102.json, '$.description') as description,</v>
      </c>
      <c r="DF36" t="str">
        <f>CONCATENATE("    get_json_object(",DF$3,".json, '$.",'Data Catalogue'!$B$60,"') as ",'Data Catalogue'!$B$60,",")</f>
        <v xml:space="preserve">    get_json_object(TD_F103.json, '$.description') as description,</v>
      </c>
      <c r="DG36" t="str">
        <f>CONCATENATE("    get_json_object(",DG$3,".json, '$.",'Data Catalogue'!$B$60,"') as ",'Data Catalogue'!$B$60,",")</f>
        <v xml:space="preserve">    get_json_object(RBC_F104.json, '$.description') as description,</v>
      </c>
      <c r="DH36" t="str">
        <f>CONCATENATE("    get_json_object(",DH$3,".json, '$.",'Data Catalogue'!$B$60,"') as ",'Data Catalogue'!$B$60,",")</f>
        <v xml:space="preserve">    get_json_object(Tang_F105.json, '$.description') as description,</v>
      </c>
      <c r="DI36" t="str">
        <f>CONCATENATE("    get_json_object(",DI$3,".json, '$.",'Data Catalogue'!$B$60,"') as ",'Data Catalogue'!$B$60,",")</f>
        <v xml:space="preserve">    get_json_object(TD_F106.json, '$.description') as description,</v>
      </c>
      <c r="DJ36" t="str">
        <f>CONCATENATE("    get_json_object(",DJ$3,".json, '$.",'Data Catalogue'!$B$60,"') as ",'Data Catalogue'!$B$60,",")</f>
        <v xml:space="preserve">    get_json_object(CIBC_F107.json, '$.description') as description,</v>
      </c>
      <c r="DK36" t="str">
        <f>CONCATENATE("    get_json_object(",DK$3,".json, '$.",'Data Catalogue'!$B$60,"') as ",'Data Catalogue'!$B$60,",")</f>
        <v xml:space="preserve">    get_json_object(Scot_F108.json, '$.description') as description,</v>
      </c>
      <c r="DL36" t="str">
        <f>CONCATENATE("    get_json_object(",DL$3,".json, '$.",'Data Catalogue'!$B$60,"') as ",'Data Catalogue'!$B$60,",")</f>
        <v xml:space="preserve">    get_json_object(BMO_F109.json, '$.description') as description,</v>
      </c>
      <c r="DM36" t="str">
        <f>CONCATENATE("    get_json_object(",DM$3,".json, '$.",'Data Catalogue'!$B$60,"') as ",'Data Catalogue'!$B$60,",")</f>
        <v xml:space="preserve">    get_json_object(TD_F110.json, '$.description') as description,</v>
      </c>
      <c r="DN36" t="str">
        <f>CONCATENATE("    get_json_object(",DN$3,".json, '$.",'Data Catalogue'!$B$60,"') as ",'Data Catalogue'!$B$60,",")</f>
        <v xml:space="preserve">    get_json_object(Bank_F111.json, '$.description') as description,</v>
      </c>
      <c r="DO36" t="str">
        <f>CONCATENATE("    get_json_object(",DO$3,".json, '$.",'Data Catalogue'!$B$60,"') as ",'Data Catalogue'!$B$60,",")</f>
        <v xml:space="preserve">    get_json_object(Bank_F112.json, '$.description') as description,</v>
      </c>
      <c r="DP36" t="str">
        <f>CONCATENATE("    get_json_object(",DP$3,".json, '$.",'Data Catalogue'!$B$60,"') as ",'Data Catalogue'!$B$60,",")</f>
        <v xml:space="preserve">    get_json_object(Bank_F113.json, '$.description') as description,</v>
      </c>
      <c r="DQ36" t="str">
        <f>CONCATENATE("    get_json_object(",DQ$3,".json, '$.",'Data Catalogue'!$B$60,"') as ",'Data Catalogue'!$B$60,",")</f>
        <v xml:space="preserve">    get_json_object(RBC_F114.json, '$.description') as description,</v>
      </c>
      <c r="DR36" t="str">
        <f>CONCATENATE("    get_json_object(",DR$3,".json, '$.",'Data Catalogue'!$B$60,"') as ",'Data Catalogue'!$B$60,",")</f>
        <v xml:space="preserve">    get_json_object(TD_F115.json, '$.description') as description,</v>
      </c>
      <c r="DS36" t="str">
        <f>CONCATENATE("    get_json_object(",DS$3,".json, '$.",'Data Catalogue'!$B$60,"') as ",'Data Catalogue'!$B$60,",")</f>
        <v xml:space="preserve">    get_json_object(Bank_F116.json, '$.description') as description,</v>
      </c>
      <c r="DT36" t="str">
        <f>CONCATENATE("    get_json_object(",DT$3,".json, '$.",'Data Catalogue'!$B$60,"') as ",'Data Catalogue'!$B$60,",")</f>
        <v xml:space="preserve">    get_json_object(Bank_F117.json, '$.description') as description,</v>
      </c>
      <c r="DU36" t="str">
        <f>CONCATENATE("    get_json_object(",DU$3,".json, '$.",'Data Catalogue'!$B$60,"') as ",'Data Catalogue'!$B$60,",")</f>
        <v xml:space="preserve">    get_json_object(PCF_F118.json, '$.description') as description,</v>
      </c>
      <c r="DV36" t="str">
        <f>CONCATENATE("    get_json_object(",DV$3,".json, '$.",'Data Catalogue'!$B$60,"') as ",'Data Catalogue'!$B$60,",")</f>
        <v xml:space="preserve">    get_json_object(TD_F119.json, '$.description') as description,</v>
      </c>
      <c r="DW36" t="str">
        <f>CONCATENATE("    get_json_object(",DW$3,".json, '$.",'Data Catalogue'!$B$60,"') as ",'Data Catalogue'!$B$60,",")</f>
        <v xml:space="preserve">    get_json_object(RBC_F120.json, '$.description') as description,</v>
      </c>
      <c r="DX36" t="str">
        <f>CONCATENATE("    get_json_object(",DX$3,".json, '$.",'Data Catalogue'!$B$60,"') as ",'Data Catalogue'!$B$60,",")</f>
        <v xml:space="preserve">    get_json_object(Tang_F121.json, '$.description') as description,</v>
      </c>
      <c r="DY36" t="str">
        <f>CONCATENATE("    get_json_object(",DY$3,".json, '$.",'Data Catalogue'!$B$60,"') as ",'Data Catalogue'!$B$60,",")</f>
        <v xml:space="preserve">    get_json_object(TD_F122.json, '$.description') as description,</v>
      </c>
      <c r="DZ36" t="str">
        <f>CONCATENATE("    get_json_object(",DZ$3,".json, '$.",'Data Catalogue'!$B$60,"') as ",'Data Catalogue'!$B$60,",")</f>
        <v xml:space="preserve">    get_json_object(CIBC_F123.json, '$.description') as description,</v>
      </c>
      <c r="EA36" t="str">
        <f>CONCATENATE("    get_json_object(",EA$3,".json, '$.",'Data Catalogue'!$B$60,"') as ",'Data Catalogue'!$B$60,",")</f>
        <v xml:space="preserve">    get_json_object(Scot_F124.json, '$.description') as description,</v>
      </c>
      <c r="EB36" t="str">
        <f>CONCATENATE("    get_json_object(",EB$3,".json, '$.",'Data Catalogue'!$B$60,"') as ",'Data Catalogue'!$B$60,",")</f>
        <v xml:space="preserve">    get_json_object(BMO_F125.json, '$.description') as description,</v>
      </c>
      <c r="EC36" t="str">
        <f>CONCATENATE("    get_json_object(",EC$3,".json, '$.",'Data Catalogue'!$B$60,"') as ",'Data Catalogue'!$B$60,",")</f>
        <v xml:space="preserve">    get_json_object(TD_F126.json, '$.description') as description,</v>
      </c>
      <c r="ED36" t="str">
        <f>CONCATENATE("    get_json_object(",ED$3,".json, '$.",'Data Catalogue'!$B$60,"') as ",'Data Catalogue'!$B$60,",")</f>
        <v xml:space="preserve">    get_json_object(Bank_F127.json, '$.description') as description,</v>
      </c>
      <c r="EE36" t="str">
        <f>CONCATENATE("    get_json_object(",EE$3,".json, '$.",'Data Catalogue'!$B$60,"') as ",'Data Catalogue'!$B$60,",")</f>
        <v xml:space="preserve">    get_json_object(Bank_F128.json, '$.description') as description,</v>
      </c>
      <c r="EF36" t="e">
        <f>CONCATENATE("    get_json_object(",EF$3,".json, '$.",'Data Catalogue'!$B$60,"') as ",'Data Catalogue'!$B$60,",")</f>
        <v>#N/A</v>
      </c>
    </row>
    <row r="37" spans="1:136" x14ac:dyDescent="0.2">
      <c r="A37" t="str">
        <f>'Files Inventory'!B38</f>
        <v>tangerinebank-2-7-16.txt</v>
      </c>
      <c r="B37" t="str">
        <f>VLOOKUP(A37,'Files Inventory'!B:D,3,FALSE)</f>
        <v>Tang_F036</v>
      </c>
      <c r="C37" t="str">
        <f>VLOOKUP(A37,'Files Inventory'!B:E,4,FALSE)</f>
        <v>Tangerine</v>
      </c>
      <c r="D37" t="str">
        <f t="shared" si="62"/>
        <v>Tang_F036_table</v>
      </c>
      <c r="E37" t="str">
        <f t="shared" si="63"/>
        <v>Tang_F036_wc</v>
      </c>
      <c r="F37" t="str">
        <f t="shared" si="2"/>
        <v>Tangerine</v>
      </c>
      <c r="H37" t="str">
        <f>CONCATENATE("    get_json_object(",H$3,".json, '$.",'Data Catalogue'!$B$66,"') as ",'Data Catalogue'!$B$66,",")</f>
        <v xml:space="preserve">    get_json_object(Bank_F001.json, '$.geo_enabled') as geo_enabled,</v>
      </c>
      <c r="I37" t="str">
        <f>CONCATENATE("    get_json_object(",I$3,".json, '$.",'Data Catalogue'!$B$66,"') as ",'Data Catalogue'!$B$66,",")</f>
        <v xml:space="preserve">    get_json_object(Bank_F002.json, '$.geo_enabled') as geo_enabled,</v>
      </c>
      <c r="J37" t="str">
        <f>CONCATENATE("    get_json_object(",J$3,".json, '$.",'Data Catalogue'!$B$66,"') as ",'Data Catalogue'!$B$66,",")</f>
        <v xml:space="preserve">    get_json_object(Bank_F003.json, '$.geo_enabled') as geo_enabled,</v>
      </c>
      <c r="K37" t="str">
        <f>CONCATENATE("    get_json_object(",K$3,".json, '$.",'Data Catalogue'!$B$66,"') as ",'Data Catalogue'!$B$66,",")</f>
        <v xml:space="preserve">    get_json_object(Bank_F004.json, '$.geo_enabled') as geo_enabled,</v>
      </c>
      <c r="L37" t="str">
        <f>CONCATENATE("    get_json_object(",L$3,".json, '$.",'Data Catalogue'!$B$66,"') as ",'Data Catalogue'!$B$66,",")</f>
        <v xml:space="preserve">    get_json_object(Bank_F005.json, '$.geo_enabled') as geo_enabled,</v>
      </c>
      <c r="M37" t="str">
        <f>CONCATENATE("    get_json_object(",M$3,".json, '$.",'Data Catalogue'!$B$66,"') as ",'Data Catalogue'!$B$66,",")</f>
        <v xml:space="preserve">    get_json_object(Bank_F006.json, '$.geo_enabled') as geo_enabled,</v>
      </c>
      <c r="N37" t="str">
        <f>CONCATENATE("    get_json_object(",N$3,".json, '$.",'Data Catalogue'!$B$66,"') as ",'Data Catalogue'!$B$66,",")</f>
        <v xml:space="preserve">    get_json_object(Bank_F007.json, '$.geo_enabled') as geo_enabled,</v>
      </c>
      <c r="O37" t="str">
        <f>CONCATENATE("    get_json_object(",O$3,".json, '$.",'Data Catalogue'!$B$66,"') as ",'Data Catalogue'!$B$66,",")</f>
        <v xml:space="preserve">    get_json_object(Bank_F008.json, '$.geo_enabled') as geo_enabled,</v>
      </c>
      <c r="P37" t="str">
        <f>CONCATENATE("    get_json_object(",P$3,".json, '$.",'Data Catalogue'!$B$66,"') as ",'Data Catalogue'!$B$66,",")</f>
        <v xml:space="preserve">    get_json_object(Bank_F009.json, '$.geo_enabled') as geo_enabled,</v>
      </c>
      <c r="Q37" t="str">
        <f>CONCATENATE("    get_json_object(",Q$3,".json, '$.",'Data Catalogue'!$B$66,"') as ",'Data Catalogue'!$B$66,",")</f>
        <v xml:space="preserve">    get_json_object(Bank_F010.json, '$.geo_enabled') as geo_enabled,</v>
      </c>
      <c r="R37" t="str">
        <f>CONCATENATE("    get_json_object(",R$3,".json, '$.",'Data Catalogue'!$B$66,"') as ",'Data Catalogue'!$B$66,",")</f>
        <v xml:space="preserve">    get_json_object(Bank_F011.json, '$.geo_enabled') as geo_enabled,</v>
      </c>
      <c r="S37" t="str">
        <f>CONCATENATE("    get_json_object(",S$3,".json, '$.",'Data Catalogue'!$B$66,"') as ",'Data Catalogue'!$B$66,",")</f>
        <v xml:space="preserve">    get_json_object(Bank_F012.json, '$.geo_enabled') as geo_enabled,</v>
      </c>
      <c r="T37" t="str">
        <f>CONCATENATE("    get_json_object(",T$3,".json, '$.",'Data Catalogue'!$B$66,"') as ",'Data Catalogue'!$B$66,",")</f>
        <v xml:space="preserve">    get_json_object(Bank_F013.json, '$.geo_enabled') as geo_enabled,</v>
      </c>
      <c r="U37" t="str">
        <f>CONCATENATE("    get_json_object(",U$3,".json, '$.",'Data Catalogue'!$B$66,"') as ",'Data Catalogue'!$B$66,",")</f>
        <v xml:space="preserve">    get_json_object(Bank_F014.json, '$.geo_enabled') as geo_enabled,</v>
      </c>
      <c r="V37" t="str">
        <f>CONCATENATE("    get_json_object(",V$3,".json, '$.",'Data Catalogue'!$B$66,"') as ",'Data Catalogue'!$B$66,",")</f>
        <v xml:space="preserve">    get_json_object(Bank_F015.json, '$.geo_enabled') as geo_enabled,</v>
      </c>
      <c r="W37" t="str">
        <f>CONCATENATE("    get_json_object(",W$3,".json, '$.",'Data Catalogue'!$B$66,"') as ",'Data Catalogue'!$B$66,",")</f>
        <v xml:space="preserve">    get_json_object(BMO_F016.json, '$.geo_enabled') as geo_enabled,</v>
      </c>
      <c r="X37" t="str">
        <f>CONCATENATE("    get_json_object(",X$3,".json, '$.",'Data Catalogue'!$B$66,"') as ",'Data Catalogue'!$B$66,",")</f>
        <v xml:space="preserve">    get_json_object(BMO_F017.json, '$.geo_enabled') as geo_enabled,</v>
      </c>
      <c r="Y37" t="str">
        <f>CONCATENATE("    get_json_object(",Y$3,".json, '$.",'Data Catalogue'!$B$66,"') as ",'Data Catalogue'!$B$66,",")</f>
        <v xml:space="preserve">    get_json_object(BMO_F018.json, '$.geo_enabled') as geo_enabled,</v>
      </c>
      <c r="Z37" t="str">
        <f>CONCATENATE("    get_json_object(",Z$3,".json, '$.",'Data Catalogue'!$B$66,"') as ",'Data Catalogue'!$B$66,",")</f>
        <v xml:space="preserve">    get_json_object(CIBC_F019.json, '$.geo_enabled') as geo_enabled,</v>
      </c>
      <c r="AA37" t="str">
        <f>CONCATENATE("    get_json_object(",AA$3,".json, '$.",'Data Catalogue'!$B$66,"') as ",'Data Catalogue'!$B$66,",")</f>
        <v xml:space="preserve">    get_json_object(CIBC_F020.json, '$.geo_enabled') as geo_enabled,</v>
      </c>
      <c r="AB37" t="str">
        <f>CONCATENATE("    get_json_object(",AB$3,".json, '$.",'Data Catalogue'!$B$66,"') as ",'Data Catalogue'!$B$66,",")</f>
        <v xml:space="preserve">    get_json_object(CIBC_F021.json, '$.geo_enabled') as geo_enabled,</v>
      </c>
      <c r="AC37" t="str">
        <f>CONCATENATE("    get_json_object(",AC$3,".json, '$.",'Data Catalogue'!$B$66,"') as ",'Data Catalogue'!$B$66,",")</f>
        <v xml:space="preserve">    get_json_object(PCF_F022.json, '$.geo_enabled') as geo_enabled,</v>
      </c>
      <c r="AD37" t="str">
        <f>CONCATENATE("    get_json_object(",AD$3,".json, '$.",'Data Catalogue'!$B$66,"') as ",'Data Catalogue'!$B$66,",")</f>
        <v xml:space="preserve">    get_json_object(PCF_F023.json, '$.geo_enabled') as geo_enabled,</v>
      </c>
      <c r="AE37" t="str">
        <f>CONCATENATE("    get_json_object(",AE$3,".json, '$.",'Data Catalogue'!$B$66,"') as ",'Data Catalogue'!$B$66,",")</f>
        <v xml:space="preserve">    get_json_object(PCF_F024.json, '$.geo_enabled') as geo_enabled,</v>
      </c>
      <c r="AF37" t="str">
        <f>CONCATENATE("    get_json_object(",AF$3,".json, '$.",'Data Catalogue'!$B$66,"') as ",'Data Catalogue'!$B$66,",")</f>
        <v xml:space="preserve">    get_json_object(RBC_F025.json, '$.geo_enabled') as geo_enabled,</v>
      </c>
      <c r="AG37" t="str">
        <f>CONCATENATE("    get_json_object(",AG$3,".json, '$.",'Data Catalogue'!$B$66,"') as ",'Data Catalogue'!$B$66,",")</f>
        <v xml:space="preserve">    get_json_object(RBC_F026.json, '$.geo_enabled') as geo_enabled,</v>
      </c>
      <c r="AH37" t="str">
        <f>CONCATENATE("    get_json_object(",AH$3,".json, '$.",'Data Catalogue'!$B$66,"') as ",'Data Catalogue'!$B$66,",")</f>
        <v xml:space="preserve">    get_json_object(RBC_F027.json, '$.geo_enabled') as geo_enabled,</v>
      </c>
      <c r="AI37" t="str">
        <f>CONCATENATE("    get_json_object(",AI$3,".json, '$.",'Data Catalogue'!$B$66,"') as ",'Data Catalogue'!$B$66,",")</f>
        <v xml:space="preserve">    get_json_object(RBC_F028.json, '$.geo_enabled') as geo_enabled,</v>
      </c>
      <c r="AJ37" t="str">
        <f>CONCATENATE("    get_json_object(",AJ$3,".json, '$.",'Data Catalogue'!$B$66,"') as ",'Data Catalogue'!$B$66,",")</f>
        <v xml:space="preserve">    get_json_object(RBC_F029.json, '$.geo_enabled') as geo_enabled,</v>
      </c>
      <c r="AK37" t="str">
        <f>CONCATENATE("    get_json_object(",AK$3,".json, '$.",'Data Catalogue'!$B$66,"') as ",'Data Catalogue'!$B$66,",")</f>
        <v xml:space="preserve">    get_json_object(RBC_F030.json, '$.geo_enabled') as geo_enabled,</v>
      </c>
      <c r="AL37" t="str">
        <f>CONCATENATE("    get_json_object(",AL$3,".json, '$.",'Data Catalogue'!$B$66,"') as ",'Data Catalogue'!$B$66,",")</f>
        <v xml:space="preserve">    get_json_object(Scot_F031.json, '$.geo_enabled') as geo_enabled,</v>
      </c>
      <c r="AM37" t="str">
        <f>CONCATENATE("    get_json_object(",AM$3,".json, '$.",'Data Catalogue'!$B$66,"') as ",'Data Catalogue'!$B$66,",")</f>
        <v xml:space="preserve">    get_json_object(Scot_F032.json, '$.geo_enabled') as geo_enabled,</v>
      </c>
      <c r="AN37" t="str">
        <f>CONCATENATE("    get_json_object(",AN$3,".json, '$.",'Data Catalogue'!$B$66,"') as ",'Data Catalogue'!$B$66,",")</f>
        <v xml:space="preserve">    get_json_object(Scot_F033.json, '$.geo_enabled') as geo_enabled,</v>
      </c>
      <c r="AO37" t="str">
        <f>CONCATENATE("    get_json_object(",AO$3,".json, '$.",'Data Catalogue'!$B$66,"') as ",'Data Catalogue'!$B$66,",")</f>
        <v xml:space="preserve">    get_json_object(Tang_F034.json, '$.geo_enabled') as geo_enabled,</v>
      </c>
      <c r="AP37" t="str">
        <f>CONCATENATE("    get_json_object(",AP$3,".json, '$.",'Data Catalogue'!$B$66,"') as ",'Data Catalogue'!$B$66,",")</f>
        <v xml:space="preserve">    get_json_object(Tang_F035.json, '$.geo_enabled') as geo_enabled,</v>
      </c>
      <c r="AQ37" t="str">
        <f>CONCATENATE("    get_json_object(",AQ$3,".json, '$.",'Data Catalogue'!$B$66,"') as ",'Data Catalogue'!$B$66,",")</f>
        <v xml:space="preserve">    get_json_object(Tang_F036.json, '$.geo_enabled') as geo_enabled,</v>
      </c>
      <c r="AR37" t="str">
        <f>CONCATENATE("    get_json_object(",AR$3,".json, '$.",'Data Catalogue'!$B$66,"') as ",'Data Catalogue'!$B$66,",")</f>
        <v xml:space="preserve">    get_json_object(TD_F037.json, '$.geo_enabled') as geo_enabled,</v>
      </c>
      <c r="AS37" t="str">
        <f>CONCATENATE("    get_json_object(",AS$3,".json, '$.",'Data Catalogue'!$B$66,"') as ",'Data Catalogue'!$B$66,",")</f>
        <v xml:space="preserve">    get_json_object(TD_F038.json, '$.geo_enabled') as geo_enabled,</v>
      </c>
      <c r="AT37" t="str">
        <f>CONCATENATE("    get_json_object(",AT$3,".json, '$.",'Data Catalogue'!$B$66,"') as ",'Data Catalogue'!$B$66,",")</f>
        <v xml:space="preserve">    get_json_object(TD_F039.json, '$.geo_enabled') as geo_enabled,</v>
      </c>
      <c r="AU37" t="str">
        <f>CONCATENATE("    get_json_object(",AU$3,".json, '$.",'Data Catalogue'!$B$66,"') as ",'Data Catalogue'!$B$66,",")</f>
        <v xml:space="preserve">    get_json_object(TD_F040.json, '$.geo_enabled') as geo_enabled,</v>
      </c>
      <c r="AV37" t="str">
        <f>CONCATENATE("    get_json_object(",AV$3,".json, '$.",'Data Catalogue'!$B$66,"') as ",'Data Catalogue'!$B$66,",")</f>
        <v xml:space="preserve">    get_json_object(TD_F041.json, '$.geo_enabled') as geo_enabled,</v>
      </c>
      <c r="AW37" t="str">
        <f>CONCATENATE("    get_json_object(",AW$3,".json, '$.",'Data Catalogue'!$B$66,"') as ",'Data Catalogue'!$B$66,",")</f>
        <v xml:space="preserve">    get_json_object(TD_F042.json, '$.geo_enabled') as geo_enabled,</v>
      </c>
      <c r="AX37" t="str">
        <f>CONCATENATE("    get_json_object(",AX$3,".json, '$.",'Data Catalogue'!$B$66,"') as ",'Data Catalogue'!$B$66,",")</f>
        <v xml:space="preserve">    get_json_object(TD_F043.json, '$.geo_enabled') as geo_enabled,</v>
      </c>
      <c r="AY37" t="str">
        <f>CONCATENATE("    get_json_object(",AY$3,".json, '$.",'Data Catalogue'!$B$66,"') as ",'Data Catalogue'!$B$66,",")</f>
        <v xml:space="preserve">    get_json_object(TD_F044.json, '$.geo_enabled') as geo_enabled,</v>
      </c>
      <c r="AZ37" t="str">
        <f>CONCATENATE("    get_json_object(",AZ$3,".json, '$.",'Data Catalogue'!$B$66,"') as ",'Data Catalogue'!$B$66,",")</f>
        <v xml:space="preserve">    get_json_object(TD_F045.json, '$.geo_enabled') as geo_enabled,</v>
      </c>
      <c r="BA37" t="str">
        <f>CONCATENATE("    get_json_object(",BA$3,".json, '$.",'Data Catalogue'!$B$66,"') as ",'Data Catalogue'!$B$66,",")</f>
        <v xml:space="preserve">    get_json_object(TD_F046.json, '$.geo_enabled') as geo_enabled,</v>
      </c>
      <c r="BB37" t="str">
        <f>CONCATENATE("    get_json_object(",BB$3,".json, '$.",'Data Catalogue'!$B$66,"') as ",'Data Catalogue'!$B$66,",")</f>
        <v xml:space="preserve">    get_json_object(TD_F047.json, '$.geo_enabled') as geo_enabled,</v>
      </c>
      <c r="BC37" t="str">
        <f>CONCATENATE("    get_json_object(",BC$3,".json, '$.",'Data Catalogue'!$B$66,"') as ",'Data Catalogue'!$B$66,",")</f>
        <v xml:space="preserve">    get_json_object(TD_F048.json, '$.geo_enabled') as geo_enabled,</v>
      </c>
      <c r="BD37" t="str">
        <f>CONCATENATE("    get_json_object(",BD$3,".json, '$.",'Data Catalogue'!$B$66,"') as ",'Data Catalogue'!$B$66,",")</f>
        <v xml:space="preserve">    get_json_object(Bank_F049.json, '$.geo_enabled') as geo_enabled,</v>
      </c>
      <c r="BE37" t="str">
        <f>CONCATENATE("    get_json_object(",BE$3,".json, '$.",'Data Catalogue'!$B$66,"') as ",'Data Catalogue'!$B$66,",")</f>
        <v xml:space="preserve">    get_json_object(Bank_F050.json, '$.geo_enabled') as geo_enabled,</v>
      </c>
      <c r="BF37" t="str">
        <f>CONCATENATE("    get_json_object(",BF$3,".json, '$.",'Data Catalogue'!$B$66,"') as ",'Data Catalogue'!$B$66,",")</f>
        <v xml:space="preserve">    get_json_object(Bank_F051.json, '$.geo_enabled') as geo_enabled,</v>
      </c>
      <c r="BG37" t="str">
        <f>CONCATENATE("    get_json_object(",BG$3,".json, '$.",'Data Catalogue'!$B$66,"') as ",'Data Catalogue'!$B$66,",")</f>
        <v xml:space="preserve">    get_json_object(Bank_F052.json, '$.geo_enabled') as geo_enabled,</v>
      </c>
      <c r="BH37" t="str">
        <f>CONCATENATE("    get_json_object(",BH$3,".json, '$.",'Data Catalogue'!$B$66,"') as ",'Data Catalogue'!$B$66,",")</f>
        <v xml:space="preserve">    get_json_object(Bank_F053.json, '$.geo_enabled') as geo_enabled,</v>
      </c>
      <c r="BI37" t="str">
        <f>CONCATENATE("    get_json_object(",BI$3,".json, '$.",'Data Catalogue'!$B$66,"') as ",'Data Catalogue'!$B$66,",")</f>
        <v xml:space="preserve">    get_json_object(BMO_F054.json, '$.geo_enabled') as geo_enabled,</v>
      </c>
      <c r="BJ37" t="str">
        <f>CONCATENATE("    get_json_object(",BJ$3,".json, '$.",'Data Catalogue'!$B$66,"') as ",'Data Catalogue'!$B$66,",")</f>
        <v xml:space="preserve">    get_json_object(CIBC_F055.json, '$.geo_enabled') as geo_enabled,</v>
      </c>
      <c r="BK37" t="str">
        <f>CONCATENATE("    get_json_object(",BK$3,".json, '$.",'Data Catalogue'!$B$66,"') as ",'Data Catalogue'!$B$66,",")</f>
        <v xml:space="preserve">    get_json_object(PCF_F056.json, '$.geo_enabled') as geo_enabled,</v>
      </c>
      <c r="BL37" t="str">
        <f>CONCATENATE("    get_json_object(",BL$3,".json, '$.",'Data Catalogue'!$B$66,"') as ",'Data Catalogue'!$B$66,",")</f>
        <v xml:space="preserve">    get_json_object(RBC_F057.json, '$.geo_enabled') as geo_enabled,</v>
      </c>
      <c r="BM37" t="str">
        <f>CONCATENATE("    get_json_object(",BM$3,".json, '$.",'Data Catalogue'!$B$66,"') as ",'Data Catalogue'!$B$66,",")</f>
        <v xml:space="preserve">    get_json_object(RBC_F058.json, '$.geo_enabled') as geo_enabled,</v>
      </c>
      <c r="BN37" t="str">
        <f>CONCATENATE("    get_json_object(",BN$3,".json, '$.",'Data Catalogue'!$B$66,"') as ",'Data Catalogue'!$B$66,",")</f>
        <v xml:space="preserve">    get_json_object(Scot_F059.json, '$.geo_enabled') as geo_enabled,</v>
      </c>
      <c r="BO37" t="str">
        <f>CONCATENATE("    get_json_object(",BO$3,".json, '$.",'Data Catalogue'!$B$66,"') as ",'Data Catalogue'!$B$66,",")</f>
        <v xml:space="preserve">    get_json_object(Tang_F060.json, '$.geo_enabled') as geo_enabled,</v>
      </c>
      <c r="BP37" t="str">
        <f>CONCATENATE("    get_json_object(",BP$3,".json, '$.",'Data Catalogue'!$B$66,"') as ",'Data Catalogue'!$B$66,",")</f>
        <v xml:space="preserve">    get_json_object(TD_F061.json, '$.geo_enabled') as geo_enabled,</v>
      </c>
      <c r="BQ37" t="str">
        <f>CONCATENATE("    get_json_object(",BQ$3,".json, '$.",'Data Catalogue'!$B$66,"') as ",'Data Catalogue'!$B$66,",")</f>
        <v xml:space="preserve">    get_json_object(TD_F062.json, '$.geo_enabled') as geo_enabled,</v>
      </c>
      <c r="BR37" t="str">
        <f>CONCATENATE("    get_json_object(",BR$3,".json, '$.",'Data Catalogue'!$B$66,"') as ",'Data Catalogue'!$B$66,",")</f>
        <v xml:space="preserve">    get_json_object(TD_F063.json, '$.geo_enabled') as geo_enabled,</v>
      </c>
      <c r="BS37" t="str">
        <f>CONCATENATE("    get_json_object(",BS$3,".json, '$.",'Data Catalogue'!$B$66,"') as ",'Data Catalogue'!$B$66,",")</f>
        <v xml:space="preserve">    get_json_object(TD_F064.json, '$.geo_enabled') as geo_enabled,</v>
      </c>
      <c r="BT37" t="str">
        <f>CONCATENATE("    get_json_object(",BT$3,".json, '$.",'Data Catalogue'!$B$66,"') as ",'Data Catalogue'!$B$66,",")</f>
        <v xml:space="preserve">    get_json_object(Bank_F065.json, '$.geo_enabled') as geo_enabled,</v>
      </c>
      <c r="BU37" t="str">
        <f>CONCATENATE("    get_json_object(",BU$3,".json, '$.",'Data Catalogue'!$B$66,"') as ",'Data Catalogue'!$B$66,",")</f>
        <v xml:space="preserve">    get_json_object(Bank_F066.json, '$.geo_enabled') as geo_enabled,</v>
      </c>
      <c r="BV37" t="str">
        <f>CONCATENATE("    get_json_object(",BV$3,".json, '$.",'Data Catalogue'!$B$66,"') as ",'Data Catalogue'!$B$66,",")</f>
        <v xml:space="preserve">    get_json_object(Bank_F067.json, '$.geo_enabled') as geo_enabled,</v>
      </c>
      <c r="BW37" t="str">
        <f>CONCATENATE("    get_json_object(",BW$3,".json, '$.",'Data Catalogue'!$B$66,"') as ",'Data Catalogue'!$B$66,",")</f>
        <v xml:space="preserve">    get_json_object(Bank_F068.json, '$.geo_enabled') as geo_enabled,</v>
      </c>
      <c r="BX37" t="str">
        <f>CONCATENATE("    get_json_object(",BX$3,".json, '$.",'Data Catalogue'!$B$66,"') as ",'Data Catalogue'!$B$66,",")</f>
        <v xml:space="preserve">    get_json_object(BMO_F069.json, '$.geo_enabled') as geo_enabled,</v>
      </c>
      <c r="BY37" t="str">
        <f>CONCATENATE("    get_json_object(",BY$3,".json, '$.",'Data Catalogue'!$B$66,"') as ",'Data Catalogue'!$B$66,",")</f>
        <v xml:space="preserve">    get_json_object(Bank_F070.json, '$.geo_enabled') as geo_enabled,</v>
      </c>
      <c r="BZ37" t="str">
        <f>CONCATENATE("    get_json_object(",BZ$3,".json, '$.",'Data Catalogue'!$B$66,"') as ",'Data Catalogue'!$B$66,",")</f>
        <v xml:space="preserve">    get_json_object(CIBC_F071.json, '$.geo_enabled') as geo_enabled,</v>
      </c>
      <c r="CA37" t="str">
        <f>CONCATENATE("    get_json_object(",CA$3,".json, '$.",'Data Catalogue'!$B$66,"') as ",'Data Catalogue'!$B$66,",")</f>
        <v xml:space="preserve">    get_json_object(PCF_F072.json, '$.geo_enabled') as geo_enabled,</v>
      </c>
      <c r="CB37" t="str">
        <f>CONCATENATE("    get_json_object(",CB$3,".json, '$.",'Data Catalogue'!$B$66,"') as ",'Data Catalogue'!$B$66,",")</f>
        <v xml:space="preserve">    get_json_object(RBC_F073.json, '$.geo_enabled') as geo_enabled,</v>
      </c>
      <c r="CC37" t="str">
        <f>CONCATENATE("    get_json_object(",CC$3,".json, '$.",'Data Catalogue'!$B$66,"') as ",'Data Catalogue'!$B$66,",")</f>
        <v xml:space="preserve">    get_json_object(RBC_F074.json, '$.geo_enabled') as geo_enabled,</v>
      </c>
      <c r="CD37" t="str">
        <f>CONCATENATE("    get_json_object(",CD$3,".json, '$.",'Data Catalogue'!$B$66,"') as ",'Data Catalogue'!$B$66,",")</f>
        <v xml:space="preserve">    get_json_object(Scot_F075.json, '$.geo_enabled') as geo_enabled,</v>
      </c>
      <c r="CE37" t="str">
        <f>CONCATENATE("    get_json_object(",CE$3,".json, '$.",'Data Catalogue'!$B$66,"') as ",'Data Catalogue'!$B$66,",")</f>
        <v xml:space="preserve">    get_json_object(Tang_F076.json, '$.geo_enabled') as geo_enabled,</v>
      </c>
      <c r="CF37" t="str">
        <f>CONCATENATE("    get_json_object(",CF$3,".json, '$.",'Data Catalogue'!$B$66,"') as ",'Data Catalogue'!$B$66,",")</f>
        <v xml:space="preserve">    get_json_object(TD_F077.json, '$.geo_enabled') as geo_enabled,</v>
      </c>
      <c r="CG37" t="str">
        <f>CONCATENATE("    get_json_object(",CG$3,".json, '$.",'Data Catalogue'!$B$66,"') as ",'Data Catalogue'!$B$66,",")</f>
        <v xml:space="preserve">    get_json_object(TD_F078.json, '$.geo_enabled') as geo_enabled,</v>
      </c>
      <c r="CH37" t="str">
        <f>CONCATENATE("    get_json_object(",CH$3,".json, '$.",'Data Catalogue'!$B$66,"') as ",'Data Catalogue'!$B$66,",")</f>
        <v xml:space="preserve">    get_json_object(TD_F079.json, '$.geo_enabled') as geo_enabled,</v>
      </c>
      <c r="CI37" t="str">
        <f>CONCATENATE("    get_json_object(",CI$3,".json, '$.",'Data Catalogue'!$B$66,"') as ",'Data Catalogue'!$B$66,",")</f>
        <v xml:space="preserve">    get_json_object(TD_F080.json, '$.geo_enabled') as geo_enabled,</v>
      </c>
      <c r="CJ37" t="str">
        <f>CONCATENATE("    get_json_object(",CJ$3,".json, '$.",'Data Catalogue'!$B$66,"') as ",'Data Catalogue'!$B$66,",")</f>
        <v xml:space="preserve">    get_json_object(Bank_F081.json, '$.geo_enabled') as geo_enabled,</v>
      </c>
      <c r="CK37" t="str">
        <f>CONCATENATE("    get_json_object(",CK$3,".json, '$.",'Data Catalogue'!$B$66,"') as ",'Data Catalogue'!$B$66,",")</f>
        <v xml:space="preserve">    get_json_object(RBC_F082.json, '$.geo_enabled') as geo_enabled,</v>
      </c>
      <c r="CL37" t="str">
        <f>CONCATENATE("    get_json_object(",CL$3,".json, '$.",'Data Catalogue'!$B$66,"') as ",'Data Catalogue'!$B$66,",")</f>
        <v xml:space="preserve">    get_json_object(TD_F083.json, '$.geo_enabled') as geo_enabled,</v>
      </c>
      <c r="CM37" t="str">
        <f>CONCATENATE("    get_json_object(",CM$3,".json, '$.",'Data Catalogue'!$B$66,"') as ",'Data Catalogue'!$B$66,",")</f>
        <v xml:space="preserve">    get_json_object(Bank_F084.json, '$.geo_enabled') as geo_enabled,</v>
      </c>
      <c r="CN37" t="str">
        <f>CONCATENATE("    get_json_object(",CN$3,".json, '$.",'Data Catalogue'!$B$66,"') as ",'Data Catalogue'!$B$66,",")</f>
        <v xml:space="preserve">    get_json_object(Bank_F085.json, '$.geo_enabled') as geo_enabled,</v>
      </c>
      <c r="CO37" t="str">
        <f>CONCATENATE("    get_json_object(",CO$3,".json, '$.",'Data Catalogue'!$B$66,"') as ",'Data Catalogue'!$B$66,",")</f>
        <v xml:space="preserve">    get_json_object(PCF_F086.json, '$.geo_enabled') as geo_enabled,</v>
      </c>
      <c r="CP37" t="str">
        <f>CONCATENATE("    get_json_object(",CP$3,".json, '$.",'Data Catalogue'!$B$66,"') as ",'Data Catalogue'!$B$66,",")</f>
        <v xml:space="preserve">    get_json_object(TD_F087.json, '$.geo_enabled') as geo_enabled,</v>
      </c>
      <c r="CQ37" t="str">
        <f>CONCATENATE("    get_json_object(",CQ$3,".json, '$.",'Data Catalogue'!$B$66,"') as ",'Data Catalogue'!$B$66,",")</f>
        <v xml:space="preserve">    get_json_object(RBC_F088.json, '$.geo_enabled') as geo_enabled,</v>
      </c>
      <c r="CR37" t="str">
        <f>CONCATENATE("    get_json_object(",CR$3,".json, '$.",'Data Catalogue'!$B$66,"') as ",'Data Catalogue'!$B$66,",")</f>
        <v xml:space="preserve">    get_json_object(Tang_F089.json, '$.geo_enabled') as geo_enabled,</v>
      </c>
      <c r="CS37" t="str">
        <f>CONCATENATE("    get_json_object(",CS$3,".json, '$.",'Data Catalogue'!$B$66,"') as ",'Data Catalogue'!$B$66,",")</f>
        <v xml:space="preserve">    get_json_object(TD_F090.json, '$.geo_enabled') as geo_enabled,</v>
      </c>
      <c r="CT37" t="str">
        <f>CONCATENATE("    get_json_object(",CT$3,".json, '$.",'Data Catalogue'!$B$66,"') as ",'Data Catalogue'!$B$66,",")</f>
        <v xml:space="preserve">    get_json_object(CIBC_F091.json, '$.geo_enabled') as geo_enabled,</v>
      </c>
      <c r="CU37" t="str">
        <f>CONCATENATE("    get_json_object(",CU$3,".json, '$.",'Data Catalogue'!$B$66,"') as ",'Data Catalogue'!$B$66,",")</f>
        <v xml:space="preserve">    get_json_object(Scot_F092.json, '$.geo_enabled') as geo_enabled,</v>
      </c>
      <c r="CV37" t="str">
        <f>CONCATENATE("    get_json_object(",CV$3,".json, '$.",'Data Catalogue'!$B$66,"') as ",'Data Catalogue'!$B$66,",")</f>
        <v xml:space="preserve">    get_json_object(BMO_F093.json, '$.geo_enabled') as geo_enabled,</v>
      </c>
      <c r="CW37" t="str">
        <f>CONCATENATE("    get_json_object(",CW$3,".json, '$.",'Data Catalogue'!$B$66,"') as ",'Data Catalogue'!$B$66,",")</f>
        <v xml:space="preserve">    get_json_object(TD_F094.json, '$.geo_enabled') as geo_enabled,</v>
      </c>
      <c r="CX37" t="str">
        <f>CONCATENATE("    get_json_object(",CX$3,".json, '$.",'Data Catalogue'!$B$66,"') as ",'Data Catalogue'!$B$66,",")</f>
        <v xml:space="preserve">    get_json_object(Bank_F095.json, '$.geo_enabled') as geo_enabled,</v>
      </c>
      <c r="CY37" t="str">
        <f>CONCATENATE("    get_json_object(",CY$3,".json, '$.",'Data Catalogue'!$B$66,"') as ",'Data Catalogue'!$B$66,",")</f>
        <v xml:space="preserve">    get_json_object(Bank_F096.json, '$.geo_enabled') as geo_enabled,</v>
      </c>
      <c r="CZ37" t="str">
        <f>CONCATENATE("    get_json_object(",CZ$3,".json, '$.",'Data Catalogue'!$B$66,"') as ",'Data Catalogue'!$B$66,",")</f>
        <v xml:space="preserve">    get_json_object(Bank_F097.json, '$.geo_enabled') as geo_enabled,</v>
      </c>
      <c r="DA37" t="str">
        <f>CONCATENATE("    get_json_object(",DA$3,".json, '$.",'Data Catalogue'!$B$66,"') as ",'Data Catalogue'!$B$66,",")</f>
        <v xml:space="preserve">    get_json_object(RBC_F098.json, '$.geo_enabled') as geo_enabled,</v>
      </c>
      <c r="DB37" t="str">
        <f>CONCATENATE("    get_json_object(",DB$3,".json, '$.",'Data Catalogue'!$B$66,"') as ",'Data Catalogue'!$B$66,",")</f>
        <v xml:space="preserve">    get_json_object(TD_F099.json, '$.geo_enabled') as geo_enabled,</v>
      </c>
      <c r="DC37" t="str">
        <f>CONCATENATE("    get_json_object(",DC$3,".json, '$.",'Data Catalogue'!$B$66,"') as ",'Data Catalogue'!$B$66,",")</f>
        <v xml:space="preserve">    get_json_object(Bank_F100.json, '$.geo_enabled') as geo_enabled,</v>
      </c>
      <c r="DD37" t="str">
        <f>CONCATENATE("    get_json_object(",DD$3,".json, '$.",'Data Catalogue'!$B$66,"') as ",'Data Catalogue'!$B$66,",")</f>
        <v xml:space="preserve">    get_json_object(Bank_F101.json, '$.geo_enabled') as geo_enabled,</v>
      </c>
      <c r="DE37" t="str">
        <f>CONCATENATE("    get_json_object(",DE$3,".json, '$.",'Data Catalogue'!$B$66,"') as ",'Data Catalogue'!$B$66,",")</f>
        <v xml:space="preserve">    get_json_object(PCF_F102.json, '$.geo_enabled') as geo_enabled,</v>
      </c>
      <c r="DF37" t="str">
        <f>CONCATENATE("    get_json_object(",DF$3,".json, '$.",'Data Catalogue'!$B$66,"') as ",'Data Catalogue'!$B$66,",")</f>
        <v xml:space="preserve">    get_json_object(TD_F103.json, '$.geo_enabled') as geo_enabled,</v>
      </c>
      <c r="DG37" t="str">
        <f>CONCATENATE("    get_json_object(",DG$3,".json, '$.",'Data Catalogue'!$B$66,"') as ",'Data Catalogue'!$B$66,",")</f>
        <v xml:space="preserve">    get_json_object(RBC_F104.json, '$.geo_enabled') as geo_enabled,</v>
      </c>
      <c r="DH37" t="str">
        <f>CONCATENATE("    get_json_object(",DH$3,".json, '$.",'Data Catalogue'!$B$66,"') as ",'Data Catalogue'!$B$66,",")</f>
        <v xml:space="preserve">    get_json_object(Tang_F105.json, '$.geo_enabled') as geo_enabled,</v>
      </c>
      <c r="DI37" t="str">
        <f>CONCATENATE("    get_json_object(",DI$3,".json, '$.",'Data Catalogue'!$B$66,"') as ",'Data Catalogue'!$B$66,",")</f>
        <v xml:space="preserve">    get_json_object(TD_F106.json, '$.geo_enabled') as geo_enabled,</v>
      </c>
      <c r="DJ37" t="str">
        <f>CONCATENATE("    get_json_object(",DJ$3,".json, '$.",'Data Catalogue'!$B$66,"') as ",'Data Catalogue'!$B$66,",")</f>
        <v xml:space="preserve">    get_json_object(CIBC_F107.json, '$.geo_enabled') as geo_enabled,</v>
      </c>
      <c r="DK37" t="str">
        <f>CONCATENATE("    get_json_object(",DK$3,".json, '$.",'Data Catalogue'!$B$66,"') as ",'Data Catalogue'!$B$66,",")</f>
        <v xml:space="preserve">    get_json_object(Scot_F108.json, '$.geo_enabled') as geo_enabled,</v>
      </c>
      <c r="DL37" t="str">
        <f>CONCATENATE("    get_json_object(",DL$3,".json, '$.",'Data Catalogue'!$B$66,"') as ",'Data Catalogue'!$B$66,",")</f>
        <v xml:space="preserve">    get_json_object(BMO_F109.json, '$.geo_enabled') as geo_enabled,</v>
      </c>
      <c r="DM37" t="str">
        <f>CONCATENATE("    get_json_object(",DM$3,".json, '$.",'Data Catalogue'!$B$66,"') as ",'Data Catalogue'!$B$66,",")</f>
        <v xml:space="preserve">    get_json_object(TD_F110.json, '$.geo_enabled') as geo_enabled,</v>
      </c>
      <c r="DN37" t="str">
        <f>CONCATENATE("    get_json_object(",DN$3,".json, '$.",'Data Catalogue'!$B$66,"') as ",'Data Catalogue'!$B$66,",")</f>
        <v xml:space="preserve">    get_json_object(Bank_F111.json, '$.geo_enabled') as geo_enabled,</v>
      </c>
      <c r="DO37" t="str">
        <f>CONCATENATE("    get_json_object(",DO$3,".json, '$.",'Data Catalogue'!$B$66,"') as ",'Data Catalogue'!$B$66,",")</f>
        <v xml:space="preserve">    get_json_object(Bank_F112.json, '$.geo_enabled') as geo_enabled,</v>
      </c>
      <c r="DP37" t="str">
        <f>CONCATENATE("    get_json_object(",DP$3,".json, '$.",'Data Catalogue'!$B$66,"') as ",'Data Catalogue'!$B$66,",")</f>
        <v xml:space="preserve">    get_json_object(Bank_F113.json, '$.geo_enabled') as geo_enabled,</v>
      </c>
      <c r="DQ37" t="str">
        <f>CONCATENATE("    get_json_object(",DQ$3,".json, '$.",'Data Catalogue'!$B$66,"') as ",'Data Catalogue'!$B$66,",")</f>
        <v xml:space="preserve">    get_json_object(RBC_F114.json, '$.geo_enabled') as geo_enabled,</v>
      </c>
      <c r="DR37" t="str">
        <f>CONCATENATE("    get_json_object(",DR$3,".json, '$.",'Data Catalogue'!$B$66,"') as ",'Data Catalogue'!$B$66,",")</f>
        <v xml:space="preserve">    get_json_object(TD_F115.json, '$.geo_enabled') as geo_enabled,</v>
      </c>
      <c r="DS37" t="str">
        <f>CONCATENATE("    get_json_object(",DS$3,".json, '$.",'Data Catalogue'!$B$66,"') as ",'Data Catalogue'!$B$66,",")</f>
        <v xml:space="preserve">    get_json_object(Bank_F116.json, '$.geo_enabled') as geo_enabled,</v>
      </c>
      <c r="DT37" t="str">
        <f>CONCATENATE("    get_json_object(",DT$3,".json, '$.",'Data Catalogue'!$B$66,"') as ",'Data Catalogue'!$B$66,",")</f>
        <v xml:space="preserve">    get_json_object(Bank_F117.json, '$.geo_enabled') as geo_enabled,</v>
      </c>
      <c r="DU37" t="str">
        <f>CONCATENATE("    get_json_object(",DU$3,".json, '$.",'Data Catalogue'!$B$66,"') as ",'Data Catalogue'!$B$66,",")</f>
        <v xml:space="preserve">    get_json_object(PCF_F118.json, '$.geo_enabled') as geo_enabled,</v>
      </c>
      <c r="DV37" t="str">
        <f>CONCATENATE("    get_json_object(",DV$3,".json, '$.",'Data Catalogue'!$B$66,"') as ",'Data Catalogue'!$B$66,",")</f>
        <v xml:space="preserve">    get_json_object(TD_F119.json, '$.geo_enabled') as geo_enabled,</v>
      </c>
      <c r="DW37" t="str">
        <f>CONCATENATE("    get_json_object(",DW$3,".json, '$.",'Data Catalogue'!$B$66,"') as ",'Data Catalogue'!$B$66,",")</f>
        <v xml:space="preserve">    get_json_object(RBC_F120.json, '$.geo_enabled') as geo_enabled,</v>
      </c>
      <c r="DX37" t="str">
        <f>CONCATENATE("    get_json_object(",DX$3,".json, '$.",'Data Catalogue'!$B$66,"') as ",'Data Catalogue'!$B$66,",")</f>
        <v xml:space="preserve">    get_json_object(Tang_F121.json, '$.geo_enabled') as geo_enabled,</v>
      </c>
      <c r="DY37" t="str">
        <f>CONCATENATE("    get_json_object(",DY$3,".json, '$.",'Data Catalogue'!$B$66,"') as ",'Data Catalogue'!$B$66,",")</f>
        <v xml:space="preserve">    get_json_object(TD_F122.json, '$.geo_enabled') as geo_enabled,</v>
      </c>
      <c r="DZ37" t="str">
        <f>CONCATENATE("    get_json_object(",DZ$3,".json, '$.",'Data Catalogue'!$B$66,"') as ",'Data Catalogue'!$B$66,",")</f>
        <v xml:space="preserve">    get_json_object(CIBC_F123.json, '$.geo_enabled') as geo_enabled,</v>
      </c>
      <c r="EA37" t="str">
        <f>CONCATENATE("    get_json_object(",EA$3,".json, '$.",'Data Catalogue'!$B$66,"') as ",'Data Catalogue'!$B$66,",")</f>
        <v xml:space="preserve">    get_json_object(Scot_F124.json, '$.geo_enabled') as geo_enabled,</v>
      </c>
      <c r="EB37" t="str">
        <f>CONCATENATE("    get_json_object(",EB$3,".json, '$.",'Data Catalogue'!$B$66,"') as ",'Data Catalogue'!$B$66,",")</f>
        <v xml:space="preserve">    get_json_object(BMO_F125.json, '$.geo_enabled') as geo_enabled,</v>
      </c>
      <c r="EC37" t="str">
        <f>CONCATENATE("    get_json_object(",EC$3,".json, '$.",'Data Catalogue'!$B$66,"') as ",'Data Catalogue'!$B$66,",")</f>
        <v xml:space="preserve">    get_json_object(TD_F126.json, '$.geo_enabled') as geo_enabled,</v>
      </c>
      <c r="ED37" t="str">
        <f>CONCATENATE("    get_json_object(",ED$3,".json, '$.",'Data Catalogue'!$B$66,"') as ",'Data Catalogue'!$B$66,",")</f>
        <v xml:space="preserve">    get_json_object(Bank_F127.json, '$.geo_enabled') as geo_enabled,</v>
      </c>
      <c r="EE37" t="str">
        <f>CONCATENATE("    get_json_object(",EE$3,".json, '$.",'Data Catalogue'!$B$66,"') as ",'Data Catalogue'!$B$66,",")</f>
        <v xml:space="preserve">    get_json_object(Bank_F128.json, '$.geo_enabled') as geo_enabled,</v>
      </c>
      <c r="EF37" t="e">
        <f>CONCATENATE("    get_json_object(",EF$3,".json, '$.",'Data Catalogue'!$B$66,"') as ",'Data Catalogue'!$B$66,",")</f>
        <v>#N/A</v>
      </c>
    </row>
    <row r="38" spans="1:136" x14ac:dyDescent="0.2">
      <c r="A38" t="str">
        <f>'Files Inventory'!B39</f>
        <v>td_bank-2-14-16.txt</v>
      </c>
      <c r="B38" t="str">
        <f>VLOOKUP(A38,'Files Inventory'!B:D,3,FALSE)</f>
        <v>TD_F037</v>
      </c>
      <c r="C38" t="str">
        <f>VLOOKUP(A38,'Files Inventory'!B:E,4,FALSE)</f>
        <v>TD</v>
      </c>
      <c r="D38" t="str">
        <f t="shared" si="62"/>
        <v>TD_F037_table</v>
      </c>
      <c r="E38" t="str">
        <f t="shared" si="63"/>
        <v>TD_F037_wc</v>
      </c>
      <c r="F38" t="str">
        <f t="shared" si="2"/>
        <v>TD</v>
      </c>
      <c r="H38" t="str">
        <f>CONCATENATE("    get_json_object(",H$3,".json, '$.",'Data Catalogue'!$B$72,"') as ",'Data Catalogue'!$B$72,",")</f>
        <v xml:space="preserve">    get_json_object(Bank_F001.json, '$.favourites_count') as favourites_count,</v>
      </c>
      <c r="I38" t="str">
        <f>CONCATENATE("    get_json_object(",I$3,".json, '$.",'Data Catalogue'!$B$72,"') as ",'Data Catalogue'!$B$72,",")</f>
        <v xml:space="preserve">    get_json_object(Bank_F002.json, '$.favourites_count') as favourites_count,</v>
      </c>
      <c r="J38" t="str">
        <f>CONCATENATE("    get_json_object(",J$3,".json, '$.",'Data Catalogue'!$B$72,"') as ",'Data Catalogue'!$B$72,",")</f>
        <v xml:space="preserve">    get_json_object(Bank_F003.json, '$.favourites_count') as favourites_count,</v>
      </c>
      <c r="K38" t="str">
        <f>CONCATENATE("    get_json_object(",K$3,".json, '$.",'Data Catalogue'!$B$72,"') as ",'Data Catalogue'!$B$72,",")</f>
        <v xml:space="preserve">    get_json_object(Bank_F004.json, '$.favourites_count') as favourites_count,</v>
      </c>
      <c r="L38" t="str">
        <f>CONCATENATE("    get_json_object(",L$3,".json, '$.",'Data Catalogue'!$B$72,"') as ",'Data Catalogue'!$B$72,",")</f>
        <v xml:space="preserve">    get_json_object(Bank_F005.json, '$.favourites_count') as favourites_count,</v>
      </c>
      <c r="M38" t="str">
        <f>CONCATENATE("    get_json_object(",M$3,".json, '$.",'Data Catalogue'!$B$72,"') as ",'Data Catalogue'!$B$72,",")</f>
        <v xml:space="preserve">    get_json_object(Bank_F006.json, '$.favourites_count') as favourites_count,</v>
      </c>
      <c r="N38" t="str">
        <f>CONCATENATE("    get_json_object(",N$3,".json, '$.",'Data Catalogue'!$B$72,"') as ",'Data Catalogue'!$B$72,",")</f>
        <v xml:space="preserve">    get_json_object(Bank_F007.json, '$.favourites_count') as favourites_count,</v>
      </c>
      <c r="O38" t="str">
        <f>CONCATENATE("    get_json_object(",O$3,".json, '$.",'Data Catalogue'!$B$72,"') as ",'Data Catalogue'!$B$72,",")</f>
        <v xml:space="preserve">    get_json_object(Bank_F008.json, '$.favourites_count') as favourites_count,</v>
      </c>
      <c r="P38" t="str">
        <f>CONCATENATE("    get_json_object(",P$3,".json, '$.",'Data Catalogue'!$B$72,"') as ",'Data Catalogue'!$B$72,",")</f>
        <v xml:space="preserve">    get_json_object(Bank_F009.json, '$.favourites_count') as favourites_count,</v>
      </c>
      <c r="Q38" t="str">
        <f>CONCATENATE("    get_json_object(",Q$3,".json, '$.",'Data Catalogue'!$B$72,"') as ",'Data Catalogue'!$B$72,",")</f>
        <v xml:space="preserve">    get_json_object(Bank_F010.json, '$.favourites_count') as favourites_count,</v>
      </c>
      <c r="R38" t="str">
        <f>CONCATENATE("    get_json_object(",R$3,".json, '$.",'Data Catalogue'!$B$72,"') as ",'Data Catalogue'!$B$72,",")</f>
        <v xml:space="preserve">    get_json_object(Bank_F011.json, '$.favourites_count') as favourites_count,</v>
      </c>
      <c r="S38" t="str">
        <f>CONCATENATE("    get_json_object(",S$3,".json, '$.",'Data Catalogue'!$B$72,"') as ",'Data Catalogue'!$B$72,",")</f>
        <v xml:space="preserve">    get_json_object(Bank_F012.json, '$.favourites_count') as favourites_count,</v>
      </c>
      <c r="T38" t="str">
        <f>CONCATENATE("    get_json_object(",T$3,".json, '$.",'Data Catalogue'!$B$72,"') as ",'Data Catalogue'!$B$72,",")</f>
        <v xml:space="preserve">    get_json_object(Bank_F013.json, '$.favourites_count') as favourites_count,</v>
      </c>
      <c r="U38" t="str">
        <f>CONCATENATE("    get_json_object(",U$3,".json, '$.",'Data Catalogue'!$B$72,"') as ",'Data Catalogue'!$B$72,",")</f>
        <v xml:space="preserve">    get_json_object(Bank_F014.json, '$.favourites_count') as favourites_count,</v>
      </c>
      <c r="V38" t="str">
        <f>CONCATENATE("    get_json_object(",V$3,".json, '$.",'Data Catalogue'!$B$72,"') as ",'Data Catalogue'!$B$72,",")</f>
        <v xml:space="preserve">    get_json_object(Bank_F015.json, '$.favourites_count') as favourites_count,</v>
      </c>
      <c r="W38" t="str">
        <f>CONCATENATE("    get_json_object(",W$3,".json, '$.",'Data Catalogue'!$B$72,"') as ",'Data Catalogue'!$B$72,",")</f>
        <v xml:space="preserve">    get_json_object(BMO_F016.json, '$.favourites_count') as favourites_count,</v>
      </c>
      <c r="X38" t="str">
        <f>CONCATENATE("    get_json_object(",X$3,".json, '$.",'Data Catalogue'!$B$72,"') as ",'Data Catalogue'!$B$72,",")</f>
        <v xml:space="preserve">    get_json_object(BMO_F017.json, '$.favourites_count') as favourites_count,</v>
      </c>
      <c r="Y38" t="str">
        <f>CONCATENATE("    get_json_object(",Y$3,".json, '$.",'Data Catalogue'!$B$72,"') as ",'Data Catalogue'!$B$72,",")</f>
        <v xml:space="preserve">    get_json_object(BMO_F018.json, '$.favourites_count') as favourites_count,</v>
      </c>
      <c r="Z38" t="str">
        <f>CONCATENATE("    get_json_object(",Z$3,".json, '$.",'Data Catalogue'!$B$72,"') as ",'Data Catalogue'!$B$72,",")</f>
        <v xml:space="preserve">    get_json_object(CIBC_F019.json, '$.favourites_count') as favourites_count,</v>
      </c>
      <c r="AA38" t="str">
        <f>CONCATENATE("    get_json_object(",AA$3,".json, '$.",'Data Catalogue'!$B$72,"') as ",'Data Catalogue'!$B$72,",")</f>
        <v xml:space="preserve">    get_json_object(CIBC_F020.json, '$.favourites_count') as favourites_count,</v>
      </c>
      <c r="AB38" t="str">
        <f>CONCATENATE("    get_json_object(",AB$3,".json, '$.",'Data Catalogue'!$B$72,"') as ",'Data Catalogue'!$B$72,",")</f>
        <v xml:space="preserve">    get_json_object(CIBC_F021.json, '$.favourites_count') as favourites_count,</v>
      </c>
      <c r="AC38" t="str">
        <f>CONCATENATE("    get_json_object(",AC$3,".json, '$.",'Data Catalogue'!$B$72,"') as ",'Data Catalogue'!$B$72,",")</f>
        <v xml:space="preserve">    get_json_object(PCF_F022.json, '$.favourites_count') as favourites_count,</v>
      </c>
      <c r="AD38" t="str">
        <f>CONCATENATE("    get_json_object(",AD$3,".json, '$.",'Data Catalogue'!$B$72,"') as ",'Data Catalogue'!$B$72,",")</f>
        <v xml:space="preserve">    get_json_object(PCF_F023.json, '$.favourites_count') as favourites_count,</v>
      </c>
      <c r="AE38" t="str">
        <f>CONCATENATE("    get_json_object(",AE$3,".json, '$.",'Data Catalogue'!$B$72,"') as ",'Data Catalogue'!$B$72,",")</f>
        <v xml:space="preserve">    get_json_object(PCF_F024.json, '$.favourites_count') as favourites_count,</v>
      </c>
      <c r="AF38" t="str">
        <f>CONCATENATE("    get_json_object(",AF$3,".json, '$.",'Data Catalogue'!$B$72,"') as ",'Data Catalogue'!$B$72,",")</f>
        <v xml:space="preserve">    get_json_object(RBC_F025.json, '$.favourites_count') as favourites_count,</v>
      </c>
      <c r="AG38" t="str">
        <f>CONCATENATE("    get_json_object(",AG$3,".json, '$.",'Data Catalogue'!$B$72,"') as ",'Data Catalogue'!$B$72,",")</f>
        <v xml:space="preserve">    get_json_object(RBC_F026.json, '$.favourites_count') as favourites_count,</v>
      </c>
      <c r="AH38" t="str">
        <f>CONCATENATE("    get_json_object(",AH$3,".json, '$.",'Data Catalogue'!$B$72,"') as ",'Data Catalogue'!$B$72,",")</f>
        <v xml:space="preserve">    get_json_object(RBC_F027.json, '$.favourites_count') as favourites_count,</v>
      </c>
      <c r="AI38" t="str">
        <f>CONCATENATE("    get_json_object(",AI$3,".json, '$.",'Data Catalogue'!$B$72,"') as ",'Data Catalogue'!$B$72,",")</f>
        <v xml:space="preserve">    get_json_object(RBC_F028.json, '$.favourites_count') as favourites_count,</v>
      </c>
      <c r="AJ38" t="str">
        <f>CONCATENATE("    get_json_object(",AJ$3,".json, '$.",'Data Catalogue'!$B$72,"') as ",'Data Catalogue'!$B$72,",")</f>
        <v xml:space="preserve">    get_json_object(RBC_F029.json, '$.favourites_count') as favourites_count,</v>
      </c>
      <c r="AK38" t="str">
        <f>CONCATENATE("    get_json_object(",AK$3,".json, '$.",'Data Catalogue'!$B$72,"') as ",'Data Catalogue'!$B$72,",")</f>
        <v xml:space="preserve">    get_json_object(RBC_F030.json, '$.favourites_count') as favourites_count,</v>
      </c>
      <c r="AL38" t="str">
        <f>CONCATENATE("    get_json_object(",AL$3,".json, '$.",'Data Catalogue'!$B$72,"') as ",'Data Catalogue'!$B$72,",")</f>
        <v xml:space="preserve">    get_json_object(Scot_F031.json, '$.favourites_count') as favourites_count,</v>
      </c>
      <c r="AM38" t="str">
        <f>CONCATENATE("    get_json_object(",AM$3,".json, '$.",'Data Catalogue'!$B$72,"') as ",'Data Catalogue'!$B$72,",")</f>
        <v xml:space="preserve">    get_json_object(Scot_F032.json, '$.favourites_count') as favourites_count,</v>
      </c>
      <c r="AN38" t="str">
        <f>CONCATENATE("    get_json_object(",AN$3,".json, '$.",'Data Catalogue'!$B$72,"') as ",'Data Catalogue'!$B$72,",")</f>
        <v xml:space="preserve">    get_json_object(Scot_F033.json, '$.favourites_count') as favourites_count,</v>
      </c>
      <c r="AO38" t="str">
        <f>CONCATENATE("    get_json_object(",AO$3,".json, '$.",'Data Catalogue'!$B$72,"') as ",'Data Catalogue'!$B$72,",")</f>
        <v xml:space="preserve">    get_json_object(Tang_F034.json, '$.favourites_count') as favourites_count,</v>
      </c>
      <c r="AP38" t="str">
        <f>CONCATENATE("    get_json_object(",AP$3,".json, '$.",'Data Catalogue'!$B$72,"') as ",'Data Catalogue'!$B$72,",")</f>
        <v xml:space="preserve">    get_json_object(Tang_F035.json, '$.favourites_count') as favourites_count,</v>
      </c>
      <c r="AQ38" t="str">
        <f>CONCATENATE("    get_json_object(",AQ$3,".json, '$.",'Data Catalogue'!$B$72,"') as ",'Data Catalogue'!$B$72,",")</f>
        <v xml:space="preserve">    get_json_object(Tang_F036.json, '$.favourites_count') as favourites_count,</v>
      </c>
      <c r="AR38" t="str">
        <f>CONCATENATE("    get_json_object(",AR$3,".json, '$.",'Data Catalogue'!$B$72,"') as ",'Data Catalogue'!$B$72,",")</f>
        <v xml:space="preserve">    get_json_object(TD_F037.json, '$.favourites_count') as favourites_count,</v>
      </c>
      <c r="AS38" t="str">
        <f>CONCATENATE("    get_json_object(",AS$3,".json, '$.",'Data Catalogue'!$B$72,"') as ",'Data Catalogue'!$B$72,",")</f>
        <v xml:space="preserve">    get_json_object(TD_F038.json, '$.favourites_count') as favourites_count,</v>
      </c>
      <c r="AT38" t="str">
        <f>CONCATENATE("    get_json_object(",AT$3,".json, '$.",'Data Catalogue'!$B$72,"') as ",'Data Catalogue'!$B$72,",")</f>
        <v xml:space="preserve">    get_json_object(TD_F039.json, '$.favourites_count') as favourites_count,</v>
      </c>
      <c r="AU38" t="str">
        <f>CONCATENATE("    get_json_object(",AU$3,".json, '$.",'Data Catalogue'!$B$72,"') as ",'Data Catalogue'!$B$72,",")</f>
        <v xml:space="preserve">    get_json_object(TD_F040.json, '$.favourites_count') as favourites_count,</v>
      </c>
      <c r="AV38" t="str">
        <f>CONCATENATE("    get_json_object(",AV$3,".json, '$.",'Data Catalogue'!$B$72,"') as ",'Data Catalogue'!$B$72,",")</f>
        <v xml:space="preserve">    get_json_object(TD_F041.json, '$.favourites_count') as favourites_count,</v>
      </c>
      <c r="AW38" t="str">
        <f>CONCATENATE("    get_json_object(",AW$3,".json, '$.",'Data Catalogue'!$B$72,"') as ",'Data Catalogue'!$B$72,",")</f>
        <v xml:space="preserve">    get_json_object(TD_F042.json, '$.favourites_count') as favourites_count,</v>
      </c>
      <c r="AX38" t="str">
        <f>CONCATENATE("    get_json_object(",AX$3,".json, '$.",'Data Catalogue'!$B$72,"') as ",'Data Catalogue'!$B$72,",")</f>
        <v xml:space="preserve">    get_json_object(TD_F043.json, '$.favourites_count') as favourites_count,</v>
      </c>
      <c r="AY38" t="str">
        <f>CONCATENATE("    get_json_object(",AY$3,".json, '$.",'Data Catalogue'!$B$72,"') as ",'Data Catalogue'!$B$72,",")</f>
        <v xml:space="preserve">    get_json_object(TD_F044.json, '$.favourites_count') as favourites_count,</v>
      </c>
      <c r="AZ38" t="str">
        <f>CONCATENATE("    get_json_object(",AZ$3,".json, '$.",'Data Catalogue'!$B$72,"') as ",'Data Catalogue'!$B$72,",")</f>
        <v xml:space="preserve">    get_json_object(TD_F045.json, '$.favourites_count') as favourites_count,</v>
      </c>
      <c r="BA38" t="str">
        <f>CONCATENATE("    get_json_object(",BA$3,".json, '$.",'Data Catalogue'!$B$72,"') as ",'Data Catalogue'!$B$72,",")</f>
        <v xml:space="preserve">    get_json_object(TD_F046.json, '$.favourites_count') as favourites_count,</v>
      </c>
      <c r="BB38" t="str">
        <f>CONCATENATE("    get_json_object(",BB$3,".json, '$.",'Data Catalogue'!$B$72,"') as ",'Data Catalogue'!$B$72,",")</f>
        <v xml:space="preserve">    get_json_object(TD_F047.json, '$.favourites_count') as favourites_count,</v>
      </c>
      <c r="BC38" t="str">
        <f>CONCATENATE("    get_json_object(",BC$3,".json, '$.",'Data Catalogue'!$B$72,"') as ",'Data Catalogue'!$B$72,",")</f>
        <v xml:space="preserve">    get_json_object(TD_F048.json, '$.favourites_count') as favourites_count,</v>
      </c>
      <c r="BD38" t="str">
        <f>CONCATENATE("    get_json_object(",BD$3,".json, '$.",'Data Catalogue'!$B$72,"') as ",'Data Catalogue'!$B$72,",")</f>
        <v xml:space="preserve">    get_json_object(Bank_F049.json, '$.favourites_count') as favourites_count,</v>
      </c>
      <c r="BE38" t="str">
        <f>CONCATENATE("    get_json_object(",BE$3,".json, '$.",'Data Catalogue'!$B$72,"') as ",'Data Catalogue'!$B$72,",")</f>
        <v xml:space="preserve">    get_json_object(Bank_F050.json, '$.favourites_count') as favourites_count,</v>
      </c>
      <c r="BF38" t="str">
        <f>CONCATENATE("    get_json_object(",BF$3,".json, '$.",'Data Catalogue'!$B$72,"') as ",'Data Catalogue'!$B$72,",")</f>
        <v xml:space="preserve">    get_json_object(Bank_F051.json, '$.favourites_count') as favourites_count,</v>
      </c>
      <c r="BG38" t="str">
        <f>CONCATENATE("    get_json_object(",BG$3,".json, '$.",'Data Catalogue'!$B$72,"') as ",'Data Catalogue'!$B$72,",")</f>
        <v xml:space="preserve">    get_json_object(Bank_F052.json, '$.favourites_count') as favourites_count,</v>
      </c>
      <c r="BH38" t="str">
        <f>CONCATENATE("    get_json_object(",BH$3,".json, '$.",'Data Catalogue'!$B$72,"') as ",'Data Catalogue'!$B$72,",")</f>
        <v xml:space="preserve">    get_json_object(Bank_F053.json, '$.favourites_count') as favourites_count,</v>
      </c>
      <c r="BI38" t="str">
        <f>CONCATENATE("    get_json_object(",BI$3,".json, '$.",'Data Catalogue'!$B$72,"') as ",'Data Catalogue'!$B$72,",")</f>
        <v xml:space="preserve">    get_json_object(BMO_F054.json, '$.favourites_count') as favourites_count,</v>
      </c>
      <c r="BJ38" t="str">
        <f>CONCATENATE("    get_json_object(",BJ$3,".json, '$.",'Data Catalogue'!$B$72,"') as ",'Data Catalogue'!$B$72,",")</f>
        <v xml:space="preserve">    get_json_object(CIBC_F055.json, '$.favourites_count') as favourites_count,</v>
      </c>
      <c r="BK38" t="str">
        <f>CONCATENATE("    get_json_object(",BK$3,".json, '$.",'Data Catalogue'!$B$72,"') as ",'Data Catalogue'!$B$72,",")</f>
        <v xml:space="preserve">    get_json_object(PCF_F056.json, '$.favourites_count') as favourites_count,</v>
      </c>
      <c r="BL38" t="str">
        <f>CONCATENATE("    get_json_object(",BL$3,".json, '$.",'Data Catalogue'!$B$72,"') as ",'Data Catalogue'!$B$72,",")</f>
        <v xml:space="preserve">    get_json_object(RBC_F057.json, '$.favourites_count') as favourites_count,</v>
      </c>
      <c r="BM38" t="str">
        <f>CONCATENATE("    get_json_object(",BM$3,".json, '$.",'Data Catalogue'!$B$72,"') as ",'Data Catalogue'!$B$72,",")</f>
        <v xml:space="preserve">    get_json_object(RBC_F058.json, '$.favourites_count') as favourites_count,</v>
      </c>
      <c r="BN38" t="str">
        <f>CONCATENATE("    get_json_object(",BN$3,".json, '$.",'Data Catalogue'!$B$72,"') as ",'Data Catalogue'!$B$72,",")</f>
        <v xml:space="preserve">    get_json_object(Scot_F059.json, '$.favourites_count') as favourites_count,</v>
      </c>
      <c r="BO38" t="str">
        <f>CONCATENATE("    get_json_object(",BO$3,".json, '$.",'Data Catalogue'!$B$72,"') as ",'Data Catalogue'!$B$72,",")</f>
        <v xml:space="preserve">    get_json_object(Tang_F060.json, '$.favourites_count') as favourites_count,</v>
      </c>
      <c r="BP38" t="str">
        <f>CONCATENATE("    get_json_object(",BP$3,".json, '$.",'Data Catalogue'!$B$72,"') as ",'Data Catalogue'!$B$72,",")</f>
        <v xml:space="preserve">    get_json_object(TD_F061.json, '$.favourites_count') as favourites_count,</v>
      </c>
      <c r="BQ38" t="str">
        <f>CONCATENATE("    get_json_object(",BQ$3,".json, '$.",'Data Catalogue'!$B$72,"') as ",'Data Catalogue'!$B$72,",")</f>
        <v xml:space="preserve">    get_json_object(TD_F062.json, '$.favourites_count') as favourites_count,</v>
      </c>
      <c r="BR38" t="str">
        <f>CONCATENATE("    get_json_object(",BR$3,".json, '$.",'Data Catalogue'!$B$72,"') as ",'Data Catalogue'!$B$72,",")</f>
        <v xml:space="preserve">    get_json_object(TD_F063.json, '$.favourites_count') as favourites_count,</v>
      </c>
      <c r="BS38" t="str">
        <f>CONCATENATE("    get_json_object(",BS$3,".json, '$.",'Data Catalogue'!$B$72,"') as ",'Data Catalogue'!$B$72,",")</f>
        <v xml:space="preserve">    get_json_object(TD_F064.json, '$.favourites_count') as favourites_count,</v>
      </c>
      <c r="BT38" t="str">
        <f>CONCATENATE("    get_json_object(",BT$3,".json, '$.",'Data Catalogue'!$B$72,"') as ",'Data Catalogue'!$B$72,",")</f>
        <v xml:space="preserve">    get_json_object(Bank_F065.json, '$.favourites_count') as favourites_count,</v>
      </c>
      <c r="BU38" t="str">
        <f>CONCATENATE("    get_json_object(",BU$3,".json, '$.",'Data Catalogue'!$B$72,"') as ",'Data Catalogue'!$B$72,",")</f>
        <v xml:space="preserve">    get_json_object(Bank_F066.json, '$.favourites_count') as favourites_count,</v>
      </c>
      <c r="BV38" t="str">
        <f>CONCATENATE("    get_json_object(",BV$3,".json, '$.",'Data Catalogue'!$B$72,"') as ",'Data Catalogue'!$B$72,",")</f>
        <v xml:space="preserve">    get_json_object(Bank_F067.json, '$.favourites_count') as favourites_count,</v>
      </c>
      <c r="BW38" t="str">
        <f>CONCATENATE("    get_json_object(",BW$3,".json, '$.",'Data Catalogue'!$B$72,"') as ",'Data Catalogue'!$B$72,",")</f>
        <v xml:space="preserve">    get_json_object(Bank_F068.json, '$.favourites_count') as favourites_count,</v>
      </c>
      <c r="BX38" t="str">
        <f>CONCATENATE("    get_json_object(",BX$3,".json, '$.",'Data Catalogue'!$B$72,"') as ",'Data Catalogue'!$B$72,",")</f>
        <v xml:space="preserve">    get_json_object(BMO_F069.json, '$.favourites_count') as favourites_count,</v>
      </c>
      <c r="BY38" t="str">
        <f>CONCATENATE("    get_json_object(",BY$3,".json, '$.",'Data Catalogue'!$B$72,"') as ",'Data Catalogue'!$B$72,",")</f>
        <v xml:space="preserve">    get_json_object(Bank_F070.json, '$.favourites_count') as favourites_count,</v>
      </c>
      <c r="BZ38" t="str">
        <f>CONCATENATE("    get_json_object(",BZ$3,".json, '$.",'Data Catalogue'!$B$72,"') as ",'Data Catalogue'!$B$72,",")</f>
        <v xml:space="preserve">    get_json_object(CIBC_F071.json, '$.favourites_count') as favourites_count,</v>
      </c>
      <c r="CA38" t="str">
        <f>CONCATENATE("    get_json_object(",CA$3,".json, '$.",'Data Catalogue'!$B$72,"') as ",'Data Catalogue'!$B$72,",")</f>
        <v xml:space="preserve">    get_json_object(PCF_F072.json, '$.favourites_count') as favourites_count,</v>
      </c>
      <c r="CB38" t="str">
        <f>CONCATENATE("    get_json_object(",CB$3,".json, '$.",'Data Catalogue'!$B$72,"') as ",'Data Catalogue'!$B$72,",")</f>
        <v xml:space="preserve">    get_json_object(RBC_F073.json, '$.favourites_count') as favourites_count,</v>
      </c>
      <c r="CC38" t="str">
        <f>CONCATENATE("    get_json_object(",CC$3,".json, '$.",'Data Catalogue'!$B$72,"') as ",'Data Catalogue'!$B$72,",")</f>
        <v xml:space="preserve">    get_json_object(RBC_F074.json, '$.favourites_count') as favourites_count,</v>
      </c>
      <c r="CD38" t="str">
        <f>CONCATENATE("    get_json_object(",CD$3,".json, '$.",'Data Catalogue'!$B$72,"') as ",'Data Catalogue'!$B$72,",")</f>
        <v xml:space="preserve">    get_json_object(Scot_F075.json, '$.favourites_count') as favourites_count,</v>
      </c>
      <c r="CE38" t="str">
        <f>CONCATENATE("    get_json_object(",CE$3,".json, '$.",'Data Catalogue'!$B$72,"') as ",'Data Catalogue'!$B$72,",")</f>
        <v xml:space="preserve">    get_json_object(Tang_F076.json, '$.favourites_count') as favourites_count,</v>
      </c>
      <c r="CF38" t="str">
        <f>CONCATENATE("    get_json_object(",CF$3,".json, '$.",'Data Catalogue'!$B$72,"') as ",'Data Catalogue'!$B$72,",")</f>
        <v xml:space="preserve">    get_json_object(TD_F077.json, '$.favourites_count') as favourites_count,</v>
      </c>
      <c r="CG38" t="str">
        <f>CONCATENATE("    get_json_object(",CG$3,".json, '$.",'Data Catalogue'!$B$72,"') as ",'Data Catalogue'!$B$72,",")</f>
        <v xml:space="preserve">    get_json_object(TD_F078.json, '$.favourites_count') as favourites_count,</v>
      </c>
      <c r="CH38" t="str">
        <f>CONCATENATE("    get_json_object(",CH$3,".json, '$.",'Data Catalogue'!$B$72,"') as ",'Data Catalogue'!$B$72,",")</f>
        <v xml:space="preserve">    get_json_object(TD_F079.json, '$.favourites_count') as favourites_count,</v>
      </c>
      <c r="CI38" t="str">
        <f>CONCATENATE("    get_json_object(",CI$3,".json, '$.",'Data Catalogue'!$B$72,"') as ",'Data Catalogue'!$B$72,",")</f>
        <v xml:space="preserve">    get_json_object(TD_F080.json, '$.favourites_count') as favourites_count,</v>
      </c>
      <c r="CJ38" t="str">
        <f>CONCATENATE("    get_json_object(",CJ$3,".json, '$.",'Data Catalogue'!$B$72,"') as ",'Data Catalogue'!$B$72,",")</f>
        <v xml:space="preserve">    get_json_object(Bank_F081.json, '$.favourites_count') as favourites_count,</v>
      </c>
      <c r="CK38" t="str">
        <f>CONCATENATE("    get_json_object(",CK$3,".json, '$.",'Data Catalogue'!$B$72,"') as ",'Data Catalogue'!$B$72,",")</f>
        <v xml:space="preserve">    get_json_object(RBC_F082.json, '$.favourites_count') as favourites_count,</v>
      </c>
      <c r="CL38" t="str">
        <f>CONCATENATE("    get_json_object(",CL$3,".json, '$.",'Data Catalogue'!$B$72,"') as ",'Data Catalogue'!$B$72,",")</f>
        <v xml:space="preserve">    get_json_object(TD_F083.json, '$.favourites_count') as favourites_count,</v>
      </c>
      <c r="CM38" t="str">
        <f>CONCATENATE("    get_json_object(",CM$3,".json, '$.",'Data Catalogue'!$B$72,"') as ",'Data Catalogue'!$B$72,",")</f>
        <v xml:space="preserve">    get_json_object(Bank_F084.json, '$.favourites_count') as favourites_count,</v>
      </c>
      <c r="CN38" t="str">
        <f>CONCATENATE("    get_json_object(",CN$3,".json, '$.",'Data Catalogue'!$B$72,"') as ",'Data Catalogue'!$B$72,",")</f>
        <v xml:space="preserve">    get_json_object(Bank_F085.json, '$.favourites_count') as favourites_count,</v>
      </c>
      <c r="CO38" t="str">
        <f>CONCATENATE("    get_json_object(",CO$3,".json, '$.",'Data Catalogue'!$B$72,"') as ",'Data Catalogue'!$B$72,",")</f>
        <v xml:space="preserve">    get_json_object(PCF_F086.json, '$.favourites_count') as favourites_count,</v>
      </c>
      <c r="CP38" t="str">
        <f>CONCATENATE("    get_json_object(",CP$3,".json, '$.",'Data Catalogue'!$B$72,"') as ",'Data Catalogue'!$B$72,",")</f>
        <v xml:space="preserve">    get_json_object(TD_F087.json, '$.favourites_count') as favourites_count,</v>
      </c>
      <c r="CQ38" t="str">
        <f>CONCATENATE("    get_json_object(",CQ$3,".json, '$.",'Data Catalogue'!$B$72,"') as ",'Data Catalogue'!$B$72,",")</f>
        <v xml:space="preserve">    get_json_object(RBC_F088.json, '$.favourites_count') as favourites_count,</v>
      </c>
      <c r="CR38" t="str">
        <f>CONCATENATE("    get_json_object(",CR$3,".json, '$.",'Data Catalogue'!$B$72,"') as ",'Data Catalogue'!$B$72,",")</f>
        <v xml:space="preserve">    get_json_object(Tang_F089.json, '$.favourites_count') as favourites_count,</v>
      </c>
      <c r="CS38" t="str">
        <f>CONCATENATE("    get_json_object(",CS$3,".json, '$.",'Data Catalogue'!$B$72,"') as ",'Data Catalogue'!$B$72,",")</f>
        <v xml:space="preserve">    get_json_object(TD_F090.json, '$.favourites_count') as favourites_count,</v>
      </c>
      <c r="CT38" t="str">
        <f>CONCATENATE("    get_json_object(",CT$3,".json, '$.",'Data Catalogue'!$B$72,"') as ",'Data Catalogue'!$B$72,",")</f>
        <v xml:space="preserve">    get_json_object(CIBC_F091.json, '$.favourites_count') as favourites_count,</v>
      </c>
      <c r="CU38" t="str">
        <f>CONCATENATE("    get_json_object(",CU$3,".json, '$.",'Data Catalogue'!$B$72,"') as ",'Data Catalogue'!$B$72,",")</f>
        <v xml:space="preserve">    get_json_object(Scot_F092.json, '$.favourites_count') as favourites_count,</v>
      </c>
      <c r="CV38" t="str">
        <f>CONCATENATE("    get_json_object(",CV$3,".json, '$.",'Data Catalogue'!$B$72,"') as ",'Data Catalogue'!$B$72,",")</f>
        <v xml:space="preserve">    get_json_object(BMO_F093.json, '$.favourites_count') as favourites_count,</v>
      </c>
      <c r="CW38" t="str">
        <f>CONCATENATE("    get_json_object(",CW$3,".json, '$.",'Data Catalogue'!$B$72,"') as ",'Data Catalogue'!$B$72,",")</f>
        <v xml:space="preserve">    get_json_object(TD_F094.json, '$.favourites_count') as favourites_count,</v>
      </c>
      <c r="CX38" t="str">
        <f>CONCATENATE("    get_json_object(",CX$3,".json, '$.",'Data Catalogue'!$B$72,"') as ",'Data Catalogue'!$B$72,",")</f>
        <v xml:space="preserve">    get_json_object(Bank_F095.json, '$.favourites_count') as favourites_count,</v>
      </c>
      <c r="CY38" t="str">
        <f>CONCATENATE("    get_json_object(",CY$3,".json, '$.",'Data Catalogue'!$B$72,"') as ",'Data Catalogue'!$B$72,",")</f>
        <v xml:space="preserve">    get_json_object(Bank_F096.json, '$.favourites_count') as favourites_count,</v>
      </c>
      <c r="CZ38" t="str">
        <f>CONCATENATE("    get_json_object(",CZ$3,".json, '$.",'Data Catalogue'!$B$72,"') as ",'Data Catalogue'!$B$72,",")</f>
        <v xml:space="preserve">    get_json_object(Bank_F097.json, '$.favourites_count') as favourites_count,</v>
      </c>
      <c r="DA38" t="str">
        <f>CONCATENATE("    get_json_object(",DA$3,".json, '$.",'Data Catalogue'!$B$72,"') as ",'Data Catalogue'!$B$72,",")</f>
        <v xml:space="preserve">    get_json_object(RBC_F098.json, '$.favourites_count') as favourites_count,</v>
      </c>
      <c r="DB38" t="str">
        <f>CONCATENATE("    get_json_object(",DB$3,".json, '$.",'Data Catalogue'!$B$72,"') as ",'Data Catalogue'!$B$72,",")</f>
        <v xml:space="preserve">    get_json_object(TD_F099.json, '$.favourites_count') as favourites_count,</v>
      </c>
      <c r="DC38" t="str">
        <f>CONCATENATE("    get_json_object(",DC$3,".json, '$.",'Data Catalogue'!$B$72,"') as ",'Data Catalogue'!$B$72,",")</f>
        <v xml:space="preserve">    get_json_object(Bank_F100.json, '$.favourites_count') as favourites_count,</v>
      </c>
      <c r="DD38" t="str">
        <f>CONCATENATE("    get_json_object(",DD$3,".json, '$.",'Data Catalogue'!$B$72,"') as ",'Data Catalogue'!$B$72,",")</f>
        <v xml:space="preserve">    get_json_object(Bank_F101.json, '$.favourites_count') as favourites_count,</v>
      </c>
      <c r="DE38" t="str">
        <f>CONCATENATE("    get_json_object(",DE$3,".json, '$.",'Data Catalogue'!$B$72,"') as ",'Data Catalogue'!$B$72,",")</f>
        <v xml:space="preserve">    get_json_object(PCF_F102.json, '$.favourites_count') as favourites_count,</v>
      </c>
      <c r="DF38" t="str">
        <f>CONCATENATE("    get_json_object(",DF$3,".json, '$.",'Data Catalogue'!$B$72,"') as ",'Data Catalogue'!$B$72,",")</f>
        <v xml:space="preserve">    get_json_object(TD_F103.json, '$.favourites_count') as favourites_count,</v>
      </c>
      <c r="DG38" t="str">
        <f>CONCATENATE("    get_json_object(",DG$3,".json, '$.",'Data Catalogue'!$B$72,"') as ",'Data Catalogue'!$B$72,",")</f>
        <v xml:space="preserve">    get_json_object(RBC_F104.json, '$.favourites_count') as favourites_count,</v>
      </c>
      <c r="DH38" t="str">
        <f>CONCATENATE("    get_json_object(",DH$3,".json, '$.",'Data Catalogue'!$B$72,"') as ",'Data Catalogue'!$B$72,",")</f>
        <v xml:space="preserve">    get_json_object(Tang_F105.json, '$.favourites_count') as favourites_count,</v>
      </c>
      <c r="DI38" t="str">
        <f>CONCATENATE("    get_json_object(",DI$3,".json, '$.",'Data Catalogue'!$B$72,"') as ",'Data Catalogue'!$B$72,",")</f>
        <v xml:space="preserve">    get_json_object(TD_F106.json, '$.favourites_count') as favourites_count,</v>
      </c>
      <c r="DJ38" t="str">
        <f>CONCATENATE("    get_json_object(",DJ$3,".json, '$.",'Data Catalogue'!$B$72,"') as ",'Data Catalogue'!$B$72,",")</f>
        <v xml:space="preserve">    get_json_object(CIBC_F107.json, '$.favourites_count') as favourites_count,</v>
      </c>
      <c r="DK38" t="str">
        <f>CONCATENATE("    get_json_object(",DK$3,".json, '$.",'Data Catalogue'!$B$72,"') as ",'Data Catalogue'!$B$72,",")</f>
        <v xml:space="preserve">    get_json_object(Scot_F108.json, '$.favourites_count') as favourites_count,</v>
      </c>
      <c r="DL38" t="str">
        <f>CONCATENATE("    get_json_object(",DL$3,".json, '$.",'Data Catalogue'!$B$72,"') as ",'Data Catalogue'!$B$72,",")</f>
        <v xml:space="preserve">    get_json_object(BMO_F109.json, '$.favourites_count') as favourites_count,</v>
      </c>
      <c r="DM38" t="str">
        <f>CONCATENATE("    get_json_object(",DM$3,".json, '$.",'Data Catalogue'!$B$72,"') as ",'Data Catalogue'!$B$72,",")</f>
        <v xml:space="preserve">    get_json_object(TD_F110.json, '$.favourites_count') as favourites_count,</v>
      </c>
      <c r="DN38" t="str">
        <f>CONCATENATE("    get_json_object(",DN$3,".json, '$.",'Data Catalogue'!$B$72,"') as ",'Data Catalogue'!$B$72,",")</f>
        <v xml:space="preserve">    get_json_object(Bank_F111.json, '$.favourites_count') as favourites_count,</v>
      </c>
      <c r="DO38" t="str">
        <f>CONCATENATE("    get_json_object(",DO$3,".json, '$.",'Data Catalogue'!$B$72,"') as ",'Data Catalogue'!$B$72,",")</f>
        <v xml:space="preserve">    get_json_object(Bank_F112.json, '$.favourites_count') as favourites_count,</v>
      </c>
      <c r="DP38" t="str">
        <f>CONCATENATE("    get_json_object(",DP$3,".json, '$.",'Data Catalogue'!$B$72,"') as ",'Data Catalogue'!$B$72,",")</f>
        <v xml:space="preserve">    get_json_object(Bank_F113.json, '$.favourites_count') as favourites_count,</v>
      </c>
      <c r="DQ38" t="str">
        <f>CONCATENATE("    get_json_object(",DQ$3,".json, '$.",'Data Catalogue'!$B$72,"') as ",'Data Catalogue'!$B$72,",")</f>
        <v xml:space="preserve">    get_json_object(RBC_F114.json, '$.favourites_count') as favourites_count,</v>
      </c>
      <c r="DR38" t="str">
        <f>CONCATENATE("    get_json_object(",DR$3,".json, '$.",'Data Catalogue'!$B$72,"') as ",'Data Catalogue'!$B$72,",")</f>
        <v xml:space="preserve">    get_json_object(TD_F115.json, '$.favourites_count') as favourites_count,</v>
      </c>
      <c r="DS38" t="str">
        <f>CONCATENATE("    get_json_object(",DS$3,".json, '$.",'Data Catalogue'!$B$72,"') as ",'Data Catalogue'!$B$72,",")</f>
        <v xml:space="preserve">    get_json_object(Bank_F116.json, '$.favourites_count') as favourites_count,</v>
      </c>
      <c r="DT38" t="str">
        <f>CONCATENATE("    get_json_object(",DT$3,".json, '$.",'Data Catalogue'!$B$72,"') as ",'Data Catalogue'!$B$72,",")</f>
        <v xml:space="preserve">    get_json_object(Bank_F117.json, '$.favourites_count') as favourites_count,</v>
      </c>
      <c r="DU38" t="str">
        <f>CONCATENATE("    get_json_object(",DU$3,".json, '$.",'Data Catalogue'!$B$72,"') as ",'Data Catalogue'!$B$72,",")</f>
        <v xml:space="preserve">    get_json_object(PCF_F118.json, '$.favourites_count') as favourites_count,</v>
      </c>
      <c r="DV38" t="str">
        <f>CONCATENATE("    get_json_object(",DV$3,".json, '$.",'Data Catalogue'!$B$72,"') as ",'Data Catalogue'!$B$72,",")</f>
        <v xml:space="preserve">    get_json_object(TD_F119.json, '$.favourites_count') as favourites_count,</v>
      </c>
      <c r="DW38" t="str">
        <f>CONCATENATE("    get_json_object(",DW$3,".json, '$.",'Data Catalogue'!$B$72,"') as ",'Data Catalogue'!$B$72,",")</f>
        <v xml:space="preserve">    get_json_object(RBC_F120.json, '$.favourites_count') as favourites_count,</v>
      </c>
      <c r="DX38" t="str">
        <f>CONCATENATE("    get_json_object(",DX$3,".json, '$.",'Data Catalogue'!$B$72,"') as ",'Data Catalogue'!$B$72,",")</f>
        <v xml:space="preserve">    get_json_object(Tang_F121.json, '$.favourites_count') as favourites_count,</v>
      </c>
      <c r="DY38" t="str">
        <f>CONCATENATE("    get_json_object(",DY$3,".json, '$.",'Data Catalogue'!$B$72,"') as ",'Data Catalogue'!$B$72,",")</f>
        <v xml:space="preserve">    get_json_object(TD_F122.json, '$.favourites_count') as favourites_count,</v>
      </c>
      <c r="DZ38" t="str">
        <f>CONCATENATE("    get_json_object(",DZ$3,".json, '$.",'Data Catalogue'!$B$72,"') as ",'Data Catalogue'!$B$72,",")</f>
        <v xml:space="preserve">    get_json_object(CIBC_F123.json, '$.favourites_count') as favourites_count,</v>
      </c>
      <c r="EA38" t="str">
        <f>CONCATENATE("    get_json_object(",EA$3,".json, '$.",'Data Catalogue'!$B$72,"') as ",'Data Catalogue'!$B$72,",")</f>
        <v xml:space="preserve">    get_json_object(Scot_F124.json, '$.favourites_count') as favourites_count,</v>
      </c>
      <c r="EB38" t="str">
        <f>CONCATENATE("    get_json_object(",EB$3,".json, '$.",'Data Catalogue'!$B$72,"') as ",'Data Catalogue'!$B$72,",")</f>
        <v xml:space="preserve">    get_json_object(BMO_F125.json, '$.favourites_count') as favourites_count,</v>
      </c>
      <c r="EC38" t="str">
        <f>CONCATENATE("    get_json_object(",EC$3,".json, '$.",'Data Catalogue'!$B$72,"') as ",'Data Catalogue'!$B$72,",")</f>
        <v xml:space="preserve">    get_json_object(TD_F126.json, '$.favourites_count') as favourites_count,</v>
      </c>
      <c r="ED38" t="str">
        <f>CONCATENATE("    get_json_object(",ED$3,".json, '$.",'Data Catalogue'!$B$72,"') as ",'Data Catalogue'!$B$72,",")</f>
        <v xml:space="preserve">    get_json_object(Bank_F127.json, '$.favourites_count') as favourites_count,</v>
      </c>
      <c r="EE38" t="str">
        <f>CONCATENATE("    get_json_object(",EE$3,".json, '$.",'Data Catalogue'!$B$72,"') as ",'Data Catalogue'!$B$72,",")</f>
        <v xml:space="preserve">    get_json_object(Bank_F128.json, '$.favourites_count') as favourites_count,</v>
      </c>
      <c r="EF38" t="e">
        <f>CONCATENATE("    get_json_object(",EF$3,".json, '$.",'Data Catalogue'!$B$72,"') as ",'Data Catalogue'!$B$72,",")</f>
        <v>#N/A</v>
      </c>
    </row>
    <row r="39" spans="1:136" x14ac:dyDescent="0.2">
      <c r="A39" t="str">
        <f>'Files Inventory'!B40</f>
        <v>td_bank-2-7-16.txt</v>
      </c>
      <c r="B39" t="str">
        <f>VLOOKUP(A39,'Files Inventory'!B:D,3,FALSE)</f>
        <v>TD_F038</v>
      </c>
      <c r="C39" t="str">
        <f>VLOOKUP(A39,'Files Inventory'!B:E,4,FALSE)</f>
        <v>TD</v>
      </c>
      <c r="D39" t="str">
        <f t="shared" si="62"/>
        <v>TD_F038_table</v>
      </c>
      <c r="E39" t="str">
        <f t="shared" si="63"/>
        <v>TD_F038_wc</v>
      </c>
      <c r="F39" t="str">
        <f t="shared" si="2"/>
        <v>TD</v>
      </c>
      <c r="H39" t="str">
        <f>CONCATENATE("    get_json_object(",H$3,".json, '$.",'Data Catalogue'!$B$74,"') as ",'Data Catalogue'!$B$74,",")</f>
        <v xml:space="preserve">    get_json_object(Bank_F001.json, '$.created_at') as created_at,</v>
      </c>
      <c r="I39" t="str">
        <f>CONCATENATE("    get_json_object(",I$3,".json, '$.",'Data Catalogue'!$B$74,"') as ",'Data Catalogue'!$B$74,",")</f>
        <v xml:space="preserve">    get_json_object(Bank_F002.json, '$.created_at') as created_at,</v>
      </c>
      <c r="J39" t="str">
        <f>CONCATENATE("    get_json_object(",J$3,".json, '$.",'Data Catalogue'!$B$74,"') as ",'Data Catalogue'!$B$74,",")</f>
        <v xml:space="preserve">    get_json_object(Bank_F003.json, '$.created_at') as created_at,</v>
      </c>
      <c r="K39" t="str">
        <f>CONCATENATE("    get_json_object(",K$3,".json, '$.",'Data Catalogue'!$B$74,"') as ",'Data Catalogue'!$B$74,",")</f>
        <v xml:space="preserve">    get_json_object(Bank_F004.json, '$.created_at') as created_at,</v>
      </c>
      <c r="L39" t="str">
        <f>CONCATENATE("    get_json_object(",L$3,".json, '$.",'Data Catalogue'!$B$74,"') as ",'Data Catalogue'!$B$74,",")</f>
        <v xml:space="preserve">    get_json_object(Bank_F005.json, '$.created_at') as created_at,</v>
      </c>
      <c r="M39" t="str">
        <f>CONCATENATE("    get_json_object(",M$3,".json, '$.",'Data Catalogue'!$B$74,"') as ",'Data Catalogue'!$B$74,",")</f>
        <v xml:space="preserve">    get_json_object(Bank_F006.json, '$.created_at') as created_at,</v>
      </c>
      <c r="N39" t="str">
        <f>CONCATENATE("    get_json_object(",N$3,".json, '$.",'Data Catalogue'!$B$74,"') as ",'Data Catalogue'!$B$74,",")</f>
        <v xml:space="preserve">    get_json_object(Bank_F007.json, '$.created_at') as created_at,</v>
      </c>
      <c r="O39" t="str">
        <f>CONCATENATE("    get_json_object(",O$3,".json, '$.",'Data Catalogue'!$B$74,"') as ",'Data Catalogue'!$B$74,",")</f>
        <v xml:space="preserve">    get_json_object(Bank_F008.json, '$.created_at') as created_at,</v>
      </c>
      <c r="P39" t="str">
        <f>CONCATENATE("    get_json_object(",P$3,".json, '$.",'Data Catalogue'!$B$74,"') as ",'Data Catalogue'!$B$74,",")</f>
        <v xml:space="preserve">    get_json_object(Bank_F009.json, '$.created_at') as created_at,</v>
      </c>
      <c r="Q39" t="str">
        <f>CONCATENATE("    get_json_object(",Q$3,".json, '$.",'Data Catalogue'!$B$74,"') as ",'Data Catalogue'!$B$74,",")</f>
        <v xml:space="preserve">    get_json_object(Bank_F010.json, '$.created_at') as created_at,</v>
      </c>
      <c r="R39" t="str">
        <f>CONCATENATE("    get_json_object(",R$3,".json, '$.",'Data Catalogue'!$B$74,"') as ",'Data Catalogue'!$B$74,",")</f>
        <v xml:space="preserve">    get_json_object(Bank_F011.json, '$.created_at') as created_at,</v>
      </c>
      <c r="S39" t="str">
        <f>CONCATENATE("    get_json_object(",S$3,".json, '$.",'Data Catalogue'!$B$74,"') as ",'Data Catalogue'!$B$74,",")</f>
        <v xml:space="preserve">    get_json_object(Bank_F012.json, '$.created_at') as created_at,</v>
      </c>
      <c r="T39" t="str">
        <f>CONCATENATE("    get_json_object(",T$3,".json, '$.",'Data Catalogue'!$B$74,"') as ",'Data Catalogue'!$B$74,",")</f>
        <v xml:space="preserve">    get_json_object(Bank_F013.json, '$.created_at') as created_at,</v>
      </c>
      <c r="U39" t="str">
        <f>CONCATENATE("    get_json_object(",U$3,".json, '$.",'Data Catalogue'!$B$74,"') as ",'Data Catalogue'!$B$74,",")</f>
        <v xml:space="preserve">    get_json_object(Bank_F014.json, '$.created_at') as created_at,</v>
      </c>
      <c r="V39" t="str">
        <f>CONCATENATE("    get_json_object(",V$3,".json, '$.",'Data Catalogue'!$B$74,"') as ",'Data Catalogue'!$B$74,",")</f>
        <v xml:space="preserve">    get_json_object(Bank_F015.json, '$.created_at') as created_at,</v>
      </c>
      <c r="W39" t="str">
        <f>CONCATENATE("    get_json_object(",W$3,".json, '$.",'Data Catalogue'!$B$74,"') as ",'Data Catalogue'!$B$74,",")</f>
        <v xml:space="preserve">    get_json_object(BMO_F016.json, '$.created_at') as created_at,</v>
      </c>
      <c r="X39" t="str">
        <f>CONCATENATE("    get_json_object(",X$3,".json, '$.",'Data Catalogue'!$B$74,"') as ",'Data Catalogue'!$B$74,",")</f>
        <v xml:space="preserve">    get_json_object(BMO_F017.json, '$.created_at') as created_at,</v>
      </c>
      <c r="Y39" t="str">
        <f>CONCATENATE("    get_json_object(",Y$3,".json, '$.",'Data Catalogue'!$B$74,"') as ",'Data Catalogue'!$B$74,",")</f>
        <v xml:space="preserve">    get_json_object(BMO_F018.json, '$.created_at') as created_at,</v>
      </c>
      <c r="Z39" t="str">
        <f>CONCATENATE("    get_json_object(",Z$3,".json, '$.",'Data Catalogue'!$B$74,"') as ",'Data Catalogue'!$B$74,",")</f>
        <v xml:space="preserve">    get_json_object(CIBC_F019.json, '$.created_at') as created_at,</v>
      </c>
      <c r="AA39" t="str">
        <f>CONCATENATE("    get_json_object(",AA$3,".json, '$.",'Data Catalogue'!$B$74,"') as ",'Data Catalogue'!$B$74,",")</f>
        <v xml:space="preserve">    get_json_object(CIBC_F020.json, '$.created_at') as created_at,</v>
      </c>
      <c r="AB39" t="str">
        <f>CONCATENATE("    get_json_object(",AB$3,".json, '$.",'Data Catalogue'!$B$74,"') as ",'Data Catalogue'!$B$74,",")</f>
        <v xml:space="preserve">    get_json_object(CIBC_F021.json, '$.created_at') as created_at,</v>
      </c>
      <c r="AC39" t="str">
        <f>CONCATENATE("    get_json_object(",AC$3,".json, '$.",'Data Catalogue'!$B$74,"') as ",'Data Catalogue'!$B$74,",")</f>
        <v xml:space="preserve">    get_json_object(PCF_F022.json, '$.created_at') as created_at,</v>
      </c>
      <c r="AD39" t="str">
        <f>CONCATENATE("    get_json_object(",AD$3,".json, '$.",'Data Catalogue'!$B$74,"') as ",'Data Catalogue'!$B$74,",")</f>
        <v xml:space="preserve">    get_json_object(PCF_F023.json, '$.created_at') as created_at,</v>
      </c>
      <c r="AE39" t="str">
        <f>CONCATENATE("    get_json_object(",AE$3,".json, '$.",'Data Catalogue'!$B$74,"') as ",'Data Catalogue'!$B$74,",")</f>
        <v xml:space="preserve">    get_json_object(PCF_F024.json, '$.created_at') as created_at,</v>
      </c>
      <c r="AF39" t="str">
        <f>CONCATENATE("    get_json_object(",AF$3,".json, '$.",'Data Catalogue'!$B$74,"') as ",'Data Catalogue'!$B$74,",")</f>
        <v xml:space="preserve">    get_json_object(RBC_F025.json, '$.created_at') as created_at,</v>
      </c>
      <c r="AG39" t="str">
        <f>CONCATENATE("    get_json_object(",AG$3,".json, '$.",'Data Catalogue'!$B$74,"') as ",'Data Catalogue'!$B$74,",")</f>
        <v xml:space="preserve">    get_json_object(RBC_F026.json, '$.created_at') as created_at,</v>
      </c>
      <c r="AH39" t="str">
        <f>CONCATENATE("    get_json_object(",AH$3,".json, '$.",'Data Catalogue'!$B$74,"') as ",'Data Catalogue'!$B$74,",")</f>
        <v xml:space="preserve">    get_json_object(RBC_F027.json, '$.created_at') as created_at,</v>
      </c>
      <c r="AI39" t="str">
        <f>CONCATENATE("    get_json_object(",AI$3,".json, '$.",'Data Catalogue'!$B$74,"') as ",'Data Catalogue'!$B$74,",")</f>
        <v xml:space="preserve">    get_json_object(RBC_F028.json, '$.created_at') as created_at,</v>
      </c>
      <c r="AJ39" t="str">
        <f>CONCATENATE("    get_json_object(",AJ$3,".json, '$.",'Data Catalogue'!$B$74,"') as ",'Data Catalogue'!$B$74,",")</f>
        <v xml:space="preserve">    get_json_object(RBC_F029.json, '$.created_at') as created_at,</v>
      </c>
      <c r="AK39" t="str">
        <f>CONCATENATE("    get_json_object(",AK$3,".json, '$.",'Data Catalogue'!$B$74,"') as ",'Data Catalogue'!$B$74,",")</f>
        <v xml:space="preserve">    get_json_object(RBC_F030.json, '$.created_at') as created_at,</v>
      </c>
      <c r="AL39" t="str">
        <f>CONCATENATE("    get_json_object(",AL$3,".json, '$.",'Data Catalogue'!$B$74,"') as ",'Data Catalogue'!$B$74,",")</f>
        <v xml:space="preserve">    get_json_object(Scot_F031.json, '$.created_at') as created_at,</v>
      </c>
      <c r="AM39" t="str">
        <f>CONCATENATE("    get_json_object(",AM$3,".json, '$.",'Data Catalogue'!$B$74,"') as ",'Data Catalogue'!$B$74,",")</f>
        <v xml:space="preserve">    get_json_object(Scot_F032.json, '$.created_at') as created_at,</v>
      </c>
      <c r="AN39" t="str">
        <f>CONCATENATE("    get_json_object(",AN$3,".json, '$.",'Data Catalogue'!$B$74,"') as ",'Data Catalogue'!$B$74,",")</f>
        <v xml:space="preserve">    get_json_object(Scot_F033.json, '$.created_at') as created_at,</v>
      </c>
      <c r="AO39" t="str">
        <f>CONCATENATE("    get_json_object(",AO$3,".json, '$.",'Data Catalogue'!$B$74,"') as ",'Data Catalogue'!$B$74,",")</f>
        <v xml:space="preserve">    get_json_object(Tang_F034.json, '$.created_at') as created_at,</v>
      </c>
      <c r="AP39" t="str">
        <f>CONCATENATE("    get_json_object(",AP$3,".json, '$.",'Data Catalogue'!$B$74,"') as ",'Data Catalogue'!$B$74,",")</f>
        <v xml:space="preserve">    get_json_object(Tang_F035.json, '$.created_at') as created_at,</v>
      </c>
      <c r="AQ39" t="str">
        <f>CONCATENATE("    get_json_object(",AQ$3,".json, '$.",'Data Catalogue'!$B$74,"') as ",'Data Catalogue'!$B$74,",")</f>
        <v xml:space="preserve">    get_json_object(Tang_F036.json, '$.created_at') as created_at,</v>
      </c>
      <c r="AR39" t="str">
        <f>CONCATENATE("    get_json_object(",AR$3,".json, '$.",'Data Catalogue'!$B$74,"') as ",'Data Catalogue'!$B$74,",")</f>
        <v xml:space="preserve">    get_json_object(TD_F037.json, '$.created_at') as created_at,</v>
      </c>
      <c r="AS39" t="str">
        <f>CONCATENATE("    get_json_object(",AS$3,".json, '$.",'Data Catalogue'!$B$74,"') as ",'Data Catalogue'!$B$74,",")</f>
        <v xml:space="preserve">    get_json_object(TD_F038.json, '$.created_at') as created_at,</v>
      </c>
      <c r="AT39" t="str">
        <f>CONCATENATE("    get_json_object(",AT$3,".json, '$.",'Data Catalogue'!$B$74,"') as ",'Data Catalogue'!$B$74,",")</f>
        <v xml:space="preserve">    get_json_object(TD_F039.json, '$.created_at') as created_at,</v>
      </c>
      <c r="AU39" t="str">
        <f>CONCATENATE("    get_json_object(",AU$3,".json, '$.",'Data Catalogue'!$B$74,"') as ",'Data Catalogue'!$B$74,",")</f>
        <v xml:space="preserve">    get_json_object(TD_F040.json, '$.created_at') as created_at,</v>
      </c>
      <c r="AV39" t="str">
        <f>CONCATENATE("    get_json_object(",AV$3,".json, '$.",'Data Catalogue'!$B$74,"') as ",'Data Catalogue'!$B$74,",")</f>
        <v xml:space="preserve">    get_json_object(TD_F041.json, '$.created_at') as created_at,</v>
      </c>
      <c r="AW39" t="str">
        <f>CONCATENATE("    get_json_object(",AW$3,".json, '$.",'Data Catalogue'!$B$74,"') as ",'Data Catalogue'!$B$74,",")</f>
        <v xml:space="preserve">    get_json_object(TD_F042.json, '$.created_at') as created_at,</v>
      </c>
      <c r="AX39" t="str">
        <f>CONCATENATE("    get_json_object(",AX$3,".json, '$.",'Data Catalogue'!$B$74,"') as ",'Data Catalogue'!$B$74,",")</f>
        <v xml:space="preserve">    get_json_object(TD_F043.json, '$.created_at') as created_at,</v>
      </c>
      <c r="AY39" t="str">
        <f>CONCATENATE("    get_json_object(",AY$3,".json, '$.",'Data Catalogue'!$B$74,"') as ",'Data Catalogue'!$B$74,",")</f>
        <v xml:space="preserve">    get_json_object(TD_F044.json, '$.created_at') as created_at,</v>
      </c>
      <c r="AZ39" t="str">
        <f>CONCATENATE("    get_json_object(",AZ$3,".json, '$.",'Data Catalogue'!$B$74,"') as ",'Data Catalogue'!$B$74,",")</f>
        <v xml:space="preserve">    get_json_object(TD_F045.json, '$.created_at') as created_at,</v>
      </c>
      <c r="BA39" t="str">
        <f>CONCATENATE("    get_json_object(",BA$3,".json, '$.",'Data Catalogue'!$B$74,"') as ",'Data Catalogue'!$B$74,",")</f>
        <v xml:space="preserve">    get_json_object(TD_F046.json, '$.created_at') as created_at,</v>
      </c>
      <c r="BB39" t="str">
        <f>CONCATENATE("    get_json_object(",BB$3,".json, '$.",'Data Catalogue'!$B$74,"') as ",'Data Catalogue'!$B$74,",")</f>
        <v xml:space="preserve">    get_json_object(TD_F047.json, '$.created_at') as created_at,</v>
      </c>
      <c r="BC39" t="str">
        <f>CONCATENATE("    get_json_object(",BC$3,".json, '$.",'Data Catalogue'!$B$74,"') as ",'Data Catalogue'!$B$74,",")</f>
        <v xml:space="preserve">    get_json_object(TD_F048.json, '$.created_at') as created_at,</v>
      </c>
      <c r="BD39" t="str">
        <f>CONCATENATE("    get_json_object(",BD$3,".json, '$.",'Data Catalogue'!$B$74,"') as ",'Data Catalogue'!$B$74,",")</f>
        <v xml:space="preserve">    get_json_object(Bank_F049.json, '$.created_at') as created_at,</v>
      </c>
      <c r="BE39" t="str">
        <f>CONCATENATE("    get_json_object(",BE$3,".json, '$.",'Data Catalogue'!$B$74,"') as ",'Data Catalogue'!$B$74,",")</f>
        <v xml:space="preserve">    get_json_object(Bank_F050.json, '$.created_at') as created_at,</v>
      </c>
      <c r="BF39" t="str">
        <f>CONCATENATE("    get_json_object(",BF$3,".json, '$.",'Data Catalogue'!$B$74,"') as ",'Data Catalogue'!$B$74,",")</f>
        <v xml:space="preserve">    get_json_object(Bank_F051.json, '$.created_at') as created_at,</v>
      </c>
      <c r="BG39" t="str">
        <f>CONCATENATE("    get_json_object(",BG$3,".json, '$.",'Data Catalogue'!$B$74,"') as ",'Data Catalogue'!$B$74,",")</f>
        <v xml:space="preserve">    get_json_object(Bank_F052.json, '$.created_at') as created_at,</v>
      </c>
      <c r="BH39" t="str">
        <f>CONCATENATE("    get_json_object(",BH$3,".json, '$.",'Data Catalogue'!$B$74,"') as ",'Data Catalogue'!$B$74,",")</f>
        <v xml:space="preserve">    get_json_object(Bank_F053.json, '$.created_at') as created_at,</v>
      </c>
      <c r="BI39" t="str">
        <f>CONCATENATE("    get_json_object(",BI$3,".json, '$.",'Data Catalogue'!$B$74,"') as ",'Data Catalogue'!$B$74,",")</f>
        <v xml:space="preserve">    get_json_object(BMO_F054.json, '$.created_at') as created_at,</v>
      </c>
      <c r="BJ39" t="str">
        <f>CONCATENATE("    get_json_object(",BJ$3,".json, '$.",'Data Catalogue'!$B$74,"') as ",'Data Catalogue'!$B$74,",")</f>
        <v xml:space="preserve">    get_json_object(CIBC_F055.json, '$.created_at') as created_at,</v>
      </c>
      <c r="BK39" t="str">
        <f>CONCATENATE("    get_json_object(",BK$3,".json, '$.",'Data Catalogue'!$B$74,"') as ",'Data Catalogue'!$B$74,",")</f>
        <v xml:space="preserve">    get_json_object(PCF_F056.json, '$.created_at') as created_at,</v>
      </c>
      <c r="BL39" t="str">
        <f>CONCATENATE("    get_json_object(",BL$3,".json, '$.",'Data Catalogue'!$B$74,"') as ",'Data Catalogue'!$B$74,",")</f>
        <v xml:space="preserve">    get_json_object(RBC_F057.json, '$.created_at') as created_at,</v>
      </c>
      <c r="BM39" t="str">
        <f>CONCATENATE("    get_json_object(",BM$3,".json, '$.",'Data Catalogue'!$B$74,"') as ",'Data Catalogue'!$B$74,",")</f>
        <v xml:space="preserve">    get_json_object(RBC_F058.json, '$.created_at') as created_at,</v>
      </c>
      <c r="BN39" t="str">
        <f>CONCATENATE("    get_json_object(",BN$3,".json, '$.",'Data Catalogue'!$B$74,"') as ",'Data Catalogue'!$B$74,",")</f>
        <v xml:space="preserve">    get_json_object(Scot_F059.json, '$.created_at') as created_at,</v>
      </c>
      <c r="BO39" t="str">
        <f>CONCATENATE("    get_json_object(",BO$3,".json, '$.",'Data Catalogue'!$B$74,"') as ",'Data Catalogue'!$B$74,",")</f>
        <v xml:space="preserve">    get_json_object(Tang_F060.json, '$.created_at') as created_at,</v>
      </c>
      <c r="BP39" t="str">
        <f>CONCATENATE("    get_json_object(",BP$3,".json, '$.",'Data Catalogue'!$B$74,"') as ",'Data Catalogue'!$B$74,",")</f>
        <v xml:space="preserve">    get_json_object(TD_F061.json, '$.created_at') as created_at,</v>
      </c>
      <c r="BQ39" t="str">
        <f>CONCATENATE("    get_json_object(",BQ$3,".json, '$.",'Data Catalogue'!$B$74,"') as ",'Data Catalogue'!$B$74,",")</f>
        <v xml:space="preserve">    get_json_object(TD_F062.json, '$.created_at') as created_at,</v>
      </c>
      <c r="BR39" t="str">
        <f>CONCATENATE("    get_json_object(",BR$3,".json, '$.",'Data Catalogue'!$B$74,"') as ",'Data Catalogue'!$B$74,",")</f>
        <v xml:space="preserve">    get_json_object(TD_F063.json, '$.created_at') as created_at,</v>
      </c>
      <c r="BS39" t="str">
        <f>CONCATENATE("    get_json_object(",BS$3,".json, '$.",'Data Catalogue'!$B$74,"') as ",'Data Catalogue'!$B$74,",")</f>
        <v xml:space="preserve">    get_json_object(TD_F064.json, '$.created_at') as created_at,</v>
      </c>
      <c r="BT39" t="str">
        <f>CONCATENATE("    get_json_object(",BT$3,".json, '$.",'Data Catalogue'!$B$74,"') as ",'Data Catalogue'!$B$74,",")</f>
        <v xml:space="preserve">    get_json_object(Bank_F065.json, '$.created_at') as created_at,</v>
      </c>
      <c r="BU39" t="str">
        <f>CONCATENATE("    get_json_object(",BU$3,".json, '$.",'Data Catalogue'!$B$74,"') as ",'Data Catalogue'!$B$74,",")</f>
        <v xml:space="preserve">    get_json_object(Bank_F066.json, '$.created_at') as created_at,</v>
      </c>
      <c r="BV39" t="str">
        <f>CONCATENATE("    get_json_object(",BV$3,".json, '$.",'Data Catalogue'!$B$74,"') as ",'Data Catalogue'!$B$74,",")</f>
        <v xml:space="preserve">    get_json_object(Bank_F067.json, '$.created_at') as created_at,</v>
      </c>
      <c r="BW39" t="str">
        <f>CONCATENATE("    get_json_object(",BW$3,".json, '$.",'Data Catalogue'!$B$74,"') as ",'Data Catalogue'!$B$74,",")</f>
        <v xml:space="preserve">    get_json_object(Bank_F068.json, '$.created_at') as created_at,</v>
      </c>
      <c r="BX39" t="str">
        <f>CONCATENATE("    get_json_object(",BX$3,".json, '$.",'Data Catalogue'!$B$74,"') as ",'Data Catalogue'!$B$74,",")</f>
        <v xml:space="preserve">    get_json_object(BMO_F069.json, '$.created_at') as created_at,</v>
      </c>
      <c r="BY39" t="str">
        <f>CONCATENATE("    get_json_object(",BY$3,".json, '$.",'Data Catalogue'!$B$74,"') as ",'Data Catalogue'!$B$74,",")</f>
        <v xml:space="preserve">    get_json_object(Bank_F070.json, '$.created_at') as created_at,</v>
      </c>
      <c r="BZ39" t="str">
        <f>CONCATENATE("    get_json_object(",BZ$3,".json, '$.",'Data Catalogue'!$B$74,"') as ",'Data Catalogue'!$B$74,",")</f>
        <v xml:space="preserve">    get_json_object(CIBC_F071.json, '$.created_at') as created_at,</v>
      </c>
      <c r="CA39" t="str">
        <f>CONCATENATE("    get_json_object(",CA$3,".json, '$.",'Data Catalogue'!$B$74,"') as ",'Data Catalogue'!$B$74,",")</f>
        <v xml:space="preserve">    get_json_object(PCF_F072.json, '$.created_at') as created_at,</v>
      </c>
      <c r="CB39" t="str">
        <f>CONCATENATE("    get_json_object(",CB$3,".json, '$.",'Data Catalogue'!$B$74,"') as ",'Data Catalogue'!$B$74,",")</f>
        <v xml:space="preserve">    get_json_object(RBC_F073.json, '$.created_at') as created_at,</v>
      </c>
      <c r="CC39" t="str">
        <f>CONCATENATE("    get_json_object(",CC$3,".json, '$.",'Data Catalogue'!$B$74,"') as ",'Data Catalogue'!$B$74,",")</f>
        <v xml:space="preserve">    get_json_object(RBC_F074.json, '$.created_at') as created_at,</v>
      </c>
      <c r="CD39" t="str">
        <f>CONCATENATE("    get_json_object(",CD$3,".json, '$.",'Data Catalogue'!$B$74,"') as ",'Data Catalogue'!$B$74,",")</f>
        <v xml:space="preserve">    get_json_object(Scot_F075.json, '$.created_at') as created_at,</v>
      </c>
      <c r="CE39" t="str">
        <f>CONCATENATE("    get_json_object(",CE$3,".json, '$.",'Data Catalogue'!$B$74,"') as ",'Data Catalogue'!$B$74,",")</f>
        <v xml:space="preserve">    get_json_object(Tang_F076.json, '$.created_at') as created_at,</v>
      </c>
      <c r="CF39" t="str">
        <f>CONCATENATE("    get_json_object(",CF$3,".json, '$.",'Data Catalogue'!$B$74,"') as ",'Data Catalogue'!$B$74,",")</f>
        <v xml:space="preserve">    get_json_object(TD_F077.json, '$.created_at') as created_at,</v>
      </c>
      <c r="CG39" t="str">
        <f>CONCATENATE("    get_json_object(",CG$3,".json, '$.",'Data Catalogue'!$B$74,"') as ",'Data Catalogue'!$B$74,",")</f>
        <v xml:space="preserve">    get_json_object(TD_F078.json, '$.created_at') as created_at,</v>
      </c>
      <c r="CH39" t="str">
        <f>CONCATENATE("    get_json_object(",CH$3,".json, '$.",'Data Catalogue'!$B$74,"') as ",'Data Catalogue'!$B$74,",")</f>
        <v xml:space="preserve">    get_json_object(TD_F079.json, '$.created_at') as created_at,</v>
      </c>
      <c r="CI39" t="str">
        <f>CONCATENATE("    get_json_object(",CI$3,".json, '$.",'Data Catalogue'!$B$74,"') as ",'Data Catalogue'!$B$74,",")</f>
        <v xml:space="preserve">    get_json_object(TD_F080.json, '$.created_at') as created_at,</v>
      </c>
      <c r="CJ39" t="str">
        <f>CONCATENATE("    get_json_object(",CJ$3,".json, '$.",'Data Catalogue'!$B$74,"') as ",'Data Catalogue'!$B$74,",")</f>
        <v xml:space="preserve">    get_json_object(Bank_F081.json, '$.created_at') as created_at,</v>
      </c>
      <c r="CK39" t="str">
        <f>CONCATENATE("    get_json_object(",CK$3,".json, '$.",'Data Catalogue'!$B$74,"') as ",'Data Catalogue'!$B$74,",")</f>
        <v xml:space="preserve">    get_json_object(RBC_F082.json, '$.created_at') as created_at,</v>
      </c>
      <c r="CL39" t="str">
        <f>CONCATENATE("    get_json_object(",CL$3,".json, '$.",'Data Catalogue'!$B$74,"') as ",'Data Catalogue'!$B$74,",")</f>
        <v xml:space="preserve">    get_json_object(TD_F083.json, '$.created_at') as created_at,</v>
      </c>
      <c r="CM39" t="str">
        <f>CONCATENATE("    get_json_object(",CM$3,".json, '$.",'Data Catalogue'!$B$74,"') as ",'Data Catalogue'!$B$74,",")</f>
        <v xml:space="preserve">    get_json_object(Bank_F084.json, '$.created_at') as created_at,</v>
      </c>
      <c r="CN39" t="str">
        <f>CONCATENATE("    get_json_object(",CN$3,".json, '$.",'Data Catalogue'!$B$74,"') as ",'Data Catalogue'!$B$74,",")</f>
        <v xml:space="preserve">    get_json_object(Bank_F085.json, '$.created_at') as created_at,</v>
      </c>
      <c r="CO39" t="str">
        <f>CONCATENATE("    get_json_object(",CO$3,".json, '$.",'Data Catalogue'!$B$74,"') as ",'Data Catalogue'!$B$74,",")</f>
        <v xml:space="preserve">    get_json_object(PCF_F086.json, '$.created_at') as created_at,</v>
      </c>
      <c r="CP39" t="str">
        <f>CONCATENATE("    get_json_object(",CP$3,".json, '$.",'Data Catalogue'!$B$74,"') as ",'Data Catalogue'!$B$74,",")</f>
        <v xml:space="preserve">    get_json_object(TD_F087.json, '$.created_at') as created_at,</v>
      </c>
      <c r="CQ39" t="str">
        <f>CONCATENATE("    get_json_object(",CQ$3,".json, '$.",'Data Catalogue'!$B$74,"') as ",'Data Catalogue'!$B$74,",")</f>
        <v xml:space="preserve">    get_json_object(RBC_F088.json, '$.created_at') as created_at,</v>
      </c>
      <c r="CR39" t="str">
        <f>CONCATENATE("    get_json_object(",CR$3,".json, '$.",'Data Catalogue'!$B$74,"') as ",'Data Catalogue'!$B$74,",")</f>
        <v xml:space="preserve">    get_json_object(Tang_F089.json, '$.created_at') as created_at,</v>
      </c>
      <c r="CS39" t="str">
        <f>CONCATENATE("    get_json_object(",CS$3,".json, '$.",'Data Catalogue'!$B$74,"') as ",'Data Catalogue'!$B$74,",")</f>
        <v xml:space="preserve">    get_json_object(TD_F090.json, '$.created_at') as created_at,</v>
      </c>
      <c r="CT39" t="str">
        <f>CONCATENATE("    get_json_object(",CT$3,".json, '$.",'Data Catalogue'!$B$74,"') as ",'Data Catalogue'!$B$74,",")</f>
        <v xml:space="preserve">    get_json_object(CIBC_F091.json, '$.created_at') as created_at,</v>
      </c>
      <c r="CU39" t="str">
        <f>CONCATENATE("    get_json_object(",CU$3,".json, '$.",'Data Catalogue'!$B$74,"') as ",'Data Catalogue'!$B$74,",")</f>
        <v xml:space="preserve">    get_json_object(Scot_F092.json, '$.created_at') as created_at,</v>
      </c>
      <c r="CV39" t="str">
        <f>CONCATENATE("    get_json_object(",CV$3,".json, '$.",'Data Catalogue'!$B$74,"') as ",'Data Catalogue'!$B$74,",")</f>
        <v xml:space="preserve">    get_json_object(BMO_F093.json, '$.created_at') as created_at,</v>
      </c>
      <c r="CW39" t="str">
        <f>CONCATENATE("    get_json_object(",CW$3,".json, '$.",'Data Catalogue'!$B$74,"') as ",'Data Catalogue'!$B$74,",")</f>
        <v xml:space="preserve">    get_json_object(TD_F094.json, '$.created_at') as created_at,</v>
      </c>
      <c r="CX39" t="str">
        <f>CONCATENATE("    get_json_object(",CX$3,".json, '$.",'Data Catalogue'!$B$74,"') as ",'Data Catalogue'!$B$74,",")</f>
        <v xml:space="preserve">    get_json_object(Bank_F095.json, '$.created_at') as created_at,</v>
      </c>
      <c r="CY39" t="str">
        <f>CONCATENATE("    get_json_object(",CY$3,".json, '$.",'Data Catalogue'!$B$74,"') as ",'Data Catalogue'!$B$74,",")</f>
        <v xml:space="preserve">    get_json_object(Bank_F096.json, '$.created_at') as created_at,</v>
      </c>
      <c r="CZ39" t="str">
        <f>CONCATENATE("    get_json_object(",CZ$3,".json, '$.",'Data Catalogue'!$B$74,"') as ",'Data Catalogue'!$B$74,",")</f>
        <v xml:space="preserve">    get_json_object(Bank_F097.json, '$.created_at') as created_at,</v>
      </c>
      <c r="DA39" t="str">
        <f>CONCATENATE("    get_json_object(",DA$3,".json, '$.",'Data Catalogue'!$B$74,"') as ",'Data Catalogue'!$B$74,",")</f>
        <v xml:space="preserve">    get_json_object(RBC_F098.json, '$.created_at') as created_at,</v>
      </c>
      <c r="DB39" t="str">
        <f>CONCATENATE("    get_json_object(",DB$3,".json, '$.",'Data Catalogue'!$B$74,"') as ",'Data Catalogue'!$B$74,",")</f>
        <v xml:space="preserve">    get_json_object(TD_F099.json, '$.created_at') as created_at,</v>
      </c>
      <c r="DC39" t="str">
        <f>CONCATENATE("    get_json_object(",DC$3,".json, '$.",'Data Catalogue'!$B$74,"') as ",'Data Catalogue'!$B$74,",")</f>
        <v xml:space="preserve">    get_json_object(Bank_F100.json, '$.created_at') as created_at,</v>
      </c>
      <c r="DD39" t="str">
        <f>CONCATENATE("    get_json_object(",DD$3,".json, '$.",'Data Catalogue'!$B$74,"') as ",'Data Catalogue'!$B$74,",")</f>
        <v xml:space="preserve">    get_json_object(Bank_F101.json, '$.created_at') as created_at,</v>
      </c>
      <c r="DE39" t="str">
        <f>CONCATENATE("    get_json_object(",DE$3,".json, '$.",'Data Catalogue'!$B$74,"') as ",'Data Catalogue'!$B$74,",")</f>
        <v xml:space="preserve">    get_json_object(PCF_F102.json, '$.created_at') as created_at,</v>
      </c>
      <c r="DF39" t="str">
        <f>CONCATENATE("    get_json_object(",DF$3,".json, '$.",'Data Catalogue'!$B$74,"') as ",'Data Catalogue'!$B$74,",")</f>
        <v xml:space="preserve">    get_json_object(TD_F103.json, '$.created_at') as created_at,</v>
      </c>
      <c r="DG39" t="str">
        <f>CONCATENATE("    get_json_object(",DG$3,".json, '$.",'Data Catalogue'!$B$74,"') as ",'Data Catalogue'!$B$74,",")</f>
        <v xml:space="preserve">    get_json_object(RBC_F104.json, '$.created_at') as created_at,</v>
      </c>
      <c r="DH39" t="str">
        <f>CONCATENATE("    get_json_object(",DH$3,".json, '$.",'Data Catalogue'!$B$74,"') as ",'Data Catalogue'!$B$74,",")</f>
        <v xml:space="preserve">    get_json_object(Tang_F105.json, '$.created_at') as created_at,</v>
      </c>
      <c r="DI39" t="str">
        <f>CONCATENATE("    get_json_object(",DI$3,".json, '$.",'Data Catalogue'!$B$74,"') as ",'Data Catalogue'!$B$74,",")</f>
        <v xml:space="preserve">    get_json_object(TD_F106.json, '$.created_at') as created_at,</v>
      </c>
      <c r="DJ39" t="str">
        <f>CONCATENATE("    get_json_object(",DJ$3,".json, '$.",'Data Catalogue'!$B$74,"') as ",'Data Catalogue'!$B$74,",")</f>
        <v xml:space="preserve">    get_json_object(CIBC_F107.json, '$.created_at') as created_at,</v>
      </c>
      <c r="DK39" t="str">
        <f>CONCATENATE("    get_json_object(",DK$3,".json, '$.",'Data Catalogue'!$B$74,"') as ",'Data Catalogue'!$B$74,",")</f>
        <v xml:space="preserve">    get_json_object(Scot_F108.json, '$.created_at') as created_at,</v>
      </c>
      <c r="DL39" t="str">
        <f>CONCATENATE("    get_json_object(",DL$3,".json, '$.",'Data Catalogue'!$B$74,"') as ",'Data Catalogue'!$B$74,",")</f>
        <v xml:space="preserve">    get_json_object(BMO_F109.json, '$.created_at') as created_at,</v>
      </c>
      <c r="DM39" t="str">
        <f>CONCATENATE("    get_json_object(",DM$3,".json, '$.",'Data Catalogue'!$B$74,"') as ",'Data Catalogue'!$B$74,",")</f>
        <v xml:space="preserve">    get_json_object(TD_F110.json, '$.created_at') as created_at,</v>
      </c>
      <c r="DN39" t="str">
        <f>CONCATENATE("    get_json_object(",DN$3,".json, '$.",'Data Catalogue'!$B$74,"') as ",'Data Catalogue'!$B$74,",")</f>
        <v xml:space="preserve">    get_json_object(Bank_F111.json, '$.created_at') as created_at,</v>
      </c>
      <c r="DO39" t="str">
        <f>CONCATENATE("    get_json_object(",DO$3,".json, '$.",'Data Catalogue'!$B$74,"') as ",'Data Catalogue'!$B$74,",")</f>
        <v xml:space="preserve">    get_json_object(Bank_F112.json, '$.created_at') as created_at,</v>
      </c>
      <c r="DP39" t="str">
        <f>CONCATENATE("    get_json_object(",DP$3,".json, '$.",'Data Catalogue'!$B$74,"') as ",'Data Catalogue'!$B$74,",")</f>
        <v xml:space="preserve">    get_json_object(Bank_F113.json, '$.created_at') as created_at,</v>
      </c>
      <c r="DQ39" t="str">
        <f>CONCATENATE("    get_json_object(",DQ$3,".json, '$.",'Data Catalogue'!$B$74,"') as ",'Data Catalogue'!$B$74,",")</f>
        <v xml:space="preserve">    get_json_object(RBC_F114.json, '$.created_at') as created_at,</v>
      </c>
      <c r="DR39" t="str">
        <f>CONCATENATE("    get_json_object(",DR$3,".json, '$.",'Data Catalogue'!$B$74,"') as ",'Data Catalogue'!$B$74,",")</f>
        <v xml:space="preserve">    get_json_object(TD_F115.json, '$.created_at') as created_at,</v>
      </c>
      <c r="DS39" t="str">
        <f>CONCATENATE("    get_json_object(",DS$3,".json, '$.",'Data Catalogue'!$B$74,"') as ",'Data Catalogue'!$B$74,",")</f>
        <v xml:space="preserve">    get_json_object(Bank_F116.json, '$.created_at') as created_at,</v>
      </c>
      <c r="DT39" t="str">
        <f>CONCATENATE("    get_json_object(",DT$3,".json, '$.",'Data Catalogue'!$B$74,"') as ",'Data Catalogue'!$B$74,",")</f>
        <v xml:space="preserve">    get_json_object(Bank_F117.json, '$.created_at') as created_at,</v>
      </c>
      <c r="DU39" t="str">
        <f>CONCATENATE("    get_json_object(",DU$3,".json, '$.",'Data Catalogue'!$B$74,"') as ",'Data Catalogue'!$B$74,",")</f>
        <v xml:space="preserve">    get_json_object(PCF_F118.json, '$.created_at') as created_at,</v>
      </c>
      <c r="DV39" t="str">
        <f>CONCATENATE("    get_json_object(",DV$3,".json, '$.",'Data Catalogue'!$B$74,"') as ",'Data Catalogue'!$B$74,",")</f>
        <v xml:space="preserve">    get_json_object(TD_F119.json, '$.created_at') as created_at,</v>
      </c>
      <c r="DW39" t="str">
        <f>CONCATENATE("    get_json_object(",DW$3,".json, '$.",'Data Catalogue'!$B$74,"') as ",'Data Catalogue'!$B$74,",")</f>
        <v xml:space="preserve">    get_json_object(RBC_F120.json, '$.created_at') as created_at,</v>
      </c>
      <c r="DX39" t="str">
        <f>CONCATENATE("    get_json_object(",DX$3,".json, '$.",'Data Catalogue'!$B$74,"') as ",'Data Catalogue'!$B$74,",")</f>
        <v xml:space="preserve">    get_json_object(Tang_F121.json, '$.created_at') as created_at,</v>
      </c>
      <c r="DY39" t="str">
        <f>CONCATENATE("    get_json_object(",DY$3,".json, '$.",'Data Catalogue'!$B$74,"') as ",'Data Catalogue'!$B$74,",")</f>
        <v xml:space="preserve">    get_json_object(TD_F122.json, '$.created_at') as created_at,</v>
      </c>
      <c r="DZ39" t="str">
        <f>CONCATENATE("    get_json_object(",DZ$3,".json, '$.",'Data Catalogue'!$B$74,"') as ",'Data Catalogue'!$B$74,",")</f>
        <v xml:space="preserve">    get_json_object(CIBC_F123.json, '$.created_at') as created_at,</v>
      </c>
      <c r="EA39" t="str">
        <f>CONCATENATE("    get_json_object(",EA$3,".json, '$.",'Data Catalogue'!$B$74,"') as ",'Data Catalogue'!$B$74,",")</f>
        <v xml:space="preserve">    get_json_object(Scot_F124.json, '$.created_at') as created_at,</v>
      </c>
      <c r="EB39" t="str">
        <f>CONCATENATE("    get_json_object(",EB$3,".json, '$.",'Data Catalogue'!$B$74,"') as ",'Data Catalogue'!$B$74,",")</f>
        <v xml:space="preserve">    get_json_object(BMO_F125.json, '$.created_at') as created_at,</v>
      </c>
      <c r="EC39" t="str">
        <f>CONCATENATE("    get_json_object(",EC$3,".json, '$.",'Data Catalogue'!$B$74,"') as ",'Data Catalogue'!$B$74,",")</f>
        <v xml:space="preserve">    get_json_object(TD_F126.json, '$.created_at') as created_at,</v>
      </c>
      <c r="ED39" t="str">
        <f>CONCATENATE("    get_json_object(",ED$3,".json, '$.",'Data Catalogue'!$B$74,"') as ",'Data Catalogue'!$B$74,",")</f>
        <v xml:space="preserve">    get_json_object(Bank_F127.json, '$.created_at') as created_at,</v>
      </c>
      <c r="EE39" t="str">
        <f>CONCATENATE("    get_json_object(",EE$3,".json, '$.",'Data Catalogue'!$B$74,"') as ",'Data Catalogue'!$B$74,",")</f>
        <v xml:space="preserve">    get_json_object(Bank_F128.json, '$.created_at') as created_at,</v>
      </c>
      <c r="EF39" t="e">
        <f>CONCATENATE("    get_json_object(",EF$3,".json, '$.",'Data Catalogue'!$B$74,"') as ",'Data Catalogue'!$B$74,",")</f>
        <v>#N/A</v>
      </c>
    </row>
    <row r="40" spans="1:136" x14ac:dyDescent="0.2">
      <c r="A40" t="str">
        <f>'Files Inventory'!B41</f>
        <v>td_banks-1-27-16.txt</v>
      </c>
      <c r="B40" t="str">
        <f>VLOOKUP(A40,'Files Inventory'!B:D,3,FALSE)</f>
        <v>TD_F039</v>
      </c>
      <c r="C40" t="str">
        <f>VLOOKUP(A40,'Files Inventory'!B:E,4,FALSE)</f>
        <v>TD</v>
      </c>
      <c r="D40" t="str">
        <f t="shared" si="62"/>
        <v>TD_F039_table</v>
      </c>
      <c r="E40" t="str">
        <f t="shared" si="63"/>
        <v>TD_F039_wc</v>
      </c>
      <c r="F40" t="str">
        <f t="shared" si="2"/>
        <v>TD</v>
      </c>
      <c r="H40" t="str">
        <f>CONCATENATE("    get_json_object(",H$3,".json, '$.",'Data Catalogue'!$B$76,"') as ",'Data Catalogue'!$B$76,",")</f>
        <v xml:space="preserve">    get_json_object(Bank_F001.json, '$.time_zone') as time_zone,</v>
      </c>
      <c r="I40" t="str">
        <f>CONCATENATE("    get_json_object(",I$3,".json, '$.",'Data Catalogue'!$B$76,"') as ",'Data Catalogue'!$B$76,",")</f>
        <v xml:space="preserve">    get_json_object(Bank_F002.json, '$.time_zone') as time_zone,</v>
      </c>
      <c r="J40" t="str">
        <f>CONCATENATE("    get_json_object(",J$3,".json, '$.",'Data Catalogue'!$B$76,"') as ",'Data Catalogue'!$B$76,",")</f>
        <v xml:space="preserve">    get_json_object(Bank_F003.json, '$.time_zone') as time_zone,</v>
      </c>
      <c r="K40" t="str">
        <f>CONCATENATE("    get_json_object(",K$3,".json, '$.",'Data Catalogue'!$B$76,"') as ",'Data Catalogue'!$B$76,",")</f>
        <v xml:space="preserve">    get_json_object(Bank_F004.json, '$.time_zone') as time_zone,</v>
      </c>
      <c r="L40" t="str">
        <f>CONCATENATE("    get_json_object(",L$3,".json, '$.",'Data Catalogue'!$B$76,"') as ",'Data Catalogue'!$B$76,",")</f>
        <v xml:space="preserve">    get_json_object(Bank_F005.json, '$.time_zone') as time_zone,</v>
      </c>
      <c r="M40" t="str">
        <f>CONCATENATE("    get_json_object(",M$3,".json, '$.",'Data Catalogue'!$B$76,"') as ",'Data Catalogue'!$B$76,",")</f>
        <v xml:space="preserve">    get_json_object(Bank_F006.json, '$.time_zone') as time_zone,</v>
      </c>
      <c r="N40" t="str">
        <f>CONCATENATE("    get_json_object(",N$3,".json, '$.",'Data Catalogue'!$B$76,"') as ",'Data Catalogue'!$B$76,",")</f>
        <v xml:space="preserve">    get_json_object(Bank_F007.json, '$.time_zone') as time_zone,</v>
      </c>
      <c r="O40" t="str">
        <f>CONCATENATE("    get_json_object(",O$3,".json, '$.",'Data Catalogue'!$B$76,"') as ",'Data Catalogue'!$B$76,",")</f>
        <v xml:space="preserve">    get_json_object(Bank_F008.json, '$.time_zone') as time_zone,</v>
      </c>
      <c r="P40" t="str">
        <f>CONCATENATE("    get_json_object(",P$3,".json, '$.",'Data Catalogue'!$B$76,"') as ",'Data Catalogue'!$B$76,",")</f>
        <v xml:space="preserve">    get_json_object(Bank_F009.json, '$.time_zone') as time_zone,</v>
      </c>
      <c r="Q40" t="str">
        <f>CONCATENATE("    get_json_object(",Q$3,".json, '$.",'Data Catalogue'!$B$76,"') as ",'Data Catalogue'!$B$76,",")</f>
        <v xml:space="preserve">    get_json_object(Bank_F010.json, '$.time_zone') as time_zone,</v>
      </c>
      <c r="R40" t="str">
        <f>CONCATENATE("    get_json_object(",R$3,".json, '$.",'Data Catalogue'!$B$76,"') as ",'Data Catalogue'!$B$76,",")</f>
        <v xml:space="preserve">    get_json_object(Bank_F011.json, '$.time_zone') as time_zone,</v>
      </c>
      <c r="S40" t="str">
        <f>CONCATENATE("    get_json_object(",S$3,".json, '$.",'Data Catalogue'!$B$76,"') as ",'Data Catalogue'!$B$76,",")</f>
        <v xml:space="preserve">    get_json_object(Bank_F012.json, '$.time_zone') as time_zone,</v>
      </c>
      <c r="T40" t="str">
        <f>CONCATENATE("    get_json_object(",T$3,".json, '$.",'Data Catalogue'!$B$76,"') as ",'Data Catalogue'!$B$76,",")</f>
        <v xml:space="preserve">    get_json_object(Bank_F013.json, '$.time_zone') as time_zone,</v>
      </c>
      <c r="U40" t="str">
        <f>CONCATENATE("    get_json_object(",U$3,".json, '$.",'Data Catalogue'!$B$76,"') as ",'Data Catalogue'!$B$76,",")</f>
        <v xml:space="preserve">    get_json_object(Bank_F014.json, '$.time_zone') as time_zone,</v>
      </c>
      <c r="V40" t="str">
        <f>CONCATENATE("    get_json_object(",V$3,".json, '$.",'Data Catalogue'!$B$76,"') as ",'Data Catalogue'!$B$76,",")</f>
        <v xml:space="preserve">    get_json_object(Bank_F015.json, '$.time_zone') as time_zone,</v>
      </c>
      <c r="W40" t="str">
        <f>CONCATENATE("    get_json_object(",W$3,".json, '$.",'Data Catalogue'!$B$76,"') as ",'Data Catalogue'!$B$76,",")</f>
        <v xml:space="preserve">    get_json_object(BMO_F016.json, '$.time_zone') as time_zone,</v>
      </c>
      <c r="X40" t="str">
        <f>CONCATENATE("    get_json_object(",X$3,".json, '$.",'Data Catalogue'!$B$76,"') as ",'Data Catalogue'!$B$76,",")</f>
        <v xml:space="preserve">    get_json_object(BMO_F017.json, '$.time_zone') as time_zone,</v>
      </c>
      <c r="Y40" t="str">
        <f>CONCATENATE("    get_json_object(",Y$3,".json, '$.",'Data Catalogue'!$B$76,"') as ",'Data Catalogue'!$B$76,",")</f>
        <v xml:space="preserve">    get_json_object(BMO_F018.json, '$.time_zone') as time_zone,</v>
      </c>
      <c r="Z40" t="str">
        <f>CONCATENATE("    get_json_object(",Z$3,".json, '$.",'Data Catalogue'!$B$76,"') as ",'Data Catalogue'!$B$76,",")</f>
        <v xml:space="preserve">    get_json_object(CIBC_F019.json, '$.time_zone') as time_zone,</v>
      </c>
      <c r="AA40" t="str">
        <f>CONCATENATE("    get_json_object(",AA$3,".json, '$.",'Data Catalogue'!$B$76,"') as ",'Data Catalogue'!$B$76,",")</f>
        <v xml:space="preserve">    get_json_object(CIBC_F020.json, '$.time_zone') as time_zone,</v>
      </c>
      <c r="AB40" t="str">
        <f>CONCATENATE("    get_json_object(",AB$3,".json, '$.",'Data Catalogue'!$B$76,"') as ",'Data Catalogue'!$B$76,",")</f>
        <v xml:space="preserve">    get_json_object(CIBC_F021.json, '$.time_zone') as time_zone,</v>
      </c>
      <c r="AC40" t="str">
        <f>CONCATENATE("    get_json_object(",AC$3,".json, '$.",'Data Catalogue'!$B$76,"') as ",'Data Catalogue'!$B$76,",")</f>
        <v xml:space="preserve">    get_json_object(PCF_F022.json, '$.time_zone') as time_zone,</v>
      </c>
      <c r="AD40" t="str">
        <f>CONCATENATE("    get_json_object(",AD$3,".json, '$.",'Data Catalogue'!$B$76,"') as ",'Data Catalogue'!$B$76,",")</f>
        <v xml:space="preserve">    get_json_object(PCF_F023.json, '$.time_zone') as time_zone,</v>
      </c>
      <c r="AE40" t="str">
        <f>CONCATENATE("    get_json_object(",AE$3,".json, '$.",'Data Catalogue'!$B$76,"') as ",'Data Catalogue'!$B$76,",")</f>
        <v xml:space="preserve">    get_json_object(PCF_F024.json, '$.time_zone') as time_zone,</v>
      </c>
      <c r="AF40" t="str">
        <f>CONCATENATE("    get_json_object(",AF$3,".json, '$.",'Data Catalogue'!$B$76,"') as ",'Data Catalogue'!$B$76,",")</f>
        <v xml:space="preserve">    get_json_object(RBC_F025.json, '$.time_zone') as time_zone,</v>
      </c>
      <c r="AG40" t="str">
        <f>CONCATENATE("    get_json_object(",AG$3,".json, '$.",'Data Catalogue'!$B$76,"') as ",'Data Catalogue'!$B$76,",")</f>
        <v xml:space="preserve">    get_json_object(RBC_F026.json, '$.time_zone') as time_zone,</v>
      </c>
      <c r="AH40" t="str">
        <f>CONCATENATE("    get_json_object(",AH$3,".json, '$.",'Data Catalogue'!$B$76,"') as ",'Data Catalogue'!$B$76,",")</f>
        <v xml:space="preserve">    get_json_object(RBC_F027.json, '$.time_zone') as time_zone,</v>
      </c>
      <c r="AI40" t="str">
        <f>CONCATENATE("    get_json_object(",AI$3,".json, '$.",'Data Catalogue'!$B$76,"') as ",'Data Catalogue'!$B$76,",")</f>
        <v xml:space="preserve">    get_json_object(RBC_F028.json, '$.time_zone') as time_zone,</v>
      </c>
      <c r="AJ40" t="str">
        <f>CONCATENATE("    get_json_object(",AJ$3,".json, '$.",'Data Catalogue'!$B$76,"') as ",'Data Catalogue'!$B$76,",")</f>
        <v xml:space="preserve">    get_json_object(RBC_F029.json, '$.time_zone') as time_zone,</v>
      </c>
      <c r="AK40" t="str">
        <f>CONCATENATE("    get_json_object(",AK$3,".json, '$.",'Data Catalogue'!$B$76,"') as ",'Data Catalogue'!$B$76,",")</f>
        <v xml:space="preserve">    get_json_object(RBC_F030.json, '$.time_zone') as time_zone,</v>
      </c>
      <c r="AL40" t="str">
        <f>CONCATENATE("    get_json_object(",AL$3,".json, '$.",'Data Catalogue'!$B$76,"') as ",'Data Catalogue'!$B$76,",")</f>
        <v xml:space="preserve">    get_json_object(Scot_F031.json, '$.time_zone') as time_zone,</v>
      </c>
      <c r="AM40" t="str">
        <f>CONCATENATE("    get_json_object(",AM$3,".json, '$.",'Data Catalogue'!$B$76,"') as ",'Data Catalogue'!$B$76,",")</f>
        <v xml:space="preserve">    get_json_object(Scot_F032.json, '$.time_zone') as time_zone,</v>
      </c>
      <c r="AN40" t="str">
        <f>CONCATENATE("    get_json_object(",AN$3,".json, '$.",'Data Catalogue'!$B$76,"') as ",'Data Catalogue'!$B$76,",")</f>
        <v xml:space="preserve">    get_json_object(Scot_F033.json, '$.time_zone') as time_zone,</v>
      </c>
      <c r="AO40" t="str">
        <f>CONCATENATE("    get_json_object(",AO$3,".json, '$.",'Data Catalogue'!$B$76,"') as ",'Data Catalogue'!$B$76,",")</f>
        <v xml:space="preserve">    get_json_object(Tang_F034.json, '$.time_zone') as time_zone,</v>
      </c>
      <c r="AP40" t="str">
        <f>CONCATENATE("    get_json_object(",AP$3,".json, '$.",'Data Catalogue'!$B$76,"') as ",'Data Catalogue'!$B$76,",")</f>
        <v xml:space="preserve">    get_json_object(Tang_F035.json, '$.time_zone') as time_zone,</v>
      </c>
      <c r="AQ40" t="str">
        <f>CONCATENATE("    get_json_object(",AQ$3,".json, '$.",'Data Catalogue'!$B$76,"') as ",'Data Catalogue'!$B$76,",")</f>
        <v xml:space="preserve">    get_json_object(Tang_F036.json, '$.time_zone') as time_zone,</v>
      </c>
      <c r="AR40" t="str">
        <f>CONCATENATE("    get_json_object(",AR$3,".json, '$.",'Data Catalogue'!$B$76,"') as ",'Data Catalogue'!$B$76,",")</f>
        <v xml:space="preserve">    get_json_object(TD_F037.json, '$.time_zone') as time_zone,</v>
      </c>
      <c r="AS40" t="str">
        <f>CONCATENATE("    get_json_object(",AS$3,".json, '$.",'Data Catalogue'!$B$76,"') as ",'Data Catalogue'!$B$76,",")</f>
        <v xml:space="preserve">    get_json_object(TD_F038.json, '$.time_zone') as time_zone,</v>
      </c>
      <c r="AT40" t="str">
        <f>CONCATENATE("    get_json_object(",AT$3,".json, '$.",'Data Catalogue'!$B$76,"') as ",'Data Catalogue'!$B$76,",")</f>
        <v xml:space="preserve">    get_json_object(TD_F039.json, '$.time_zone') as time_zone,</v>
      </c>
      <c r="AU40" t="str">
        <f>CONCATENATE("    get_json_object(",AU$3,".json, '$.",'Data Catalogue'!$B$76,"') as ",'Data Catalogue'!$B$76,",")</f>
        <v xml:space="preserve">    get_json_object(TD_F040.json, '$.time_zone') as time_zone,</v>
      </c>
      <c r="AV40" t="str">
        <f>CONCATENATE("    get_json_object(",AV$3,".json, '$.",'Data Catalogue'!$B$76,"') as ",'Data Catalogue'!$B$76,",")</f>
        <v xml:space="preserve">    get_json_object(TD_F041.json, '$.time_zone') as time_zone,</v>
      </c>
      <c r="AW40" t="str">
        <f>CONCATENATE("    get_json_object(",AW$3,".json, '$.",'Data Catalogue'!$B$76,"') as ",'Data Catalogue'!$B$76,",")</f>
        <v xml:space="preserve">    get_json_object(TD_F042.json, '$.time_zone') as time_zone,</v>
      </c>
      <c r="AX40" t="str">
        <f>CONCATENATE("    get_json_object(",AX$3,".json, '$.",'Data Catalogue'!$B$76,"') as ",'Data Catalogue'!$B$76,",")</f>
        <v xml:space="preserve">    get_json_object(TD_F043.json, '$.time_zone') as time_zone,</v>
      </c>
      <c r="AY40" t="str">
        <f>CONCATENATE("    get_json_object(",AY$3,".json, '$.",'Data Catalogue'!$B$76,"') as ",'Data Catalogue'!$B$76,",")</f>
        <v xml:space="preserve">    get_json_object(TD_F044.json, '$.time_zone') as time_zone,</v>
      </c>
      <c r="AZ40" t="str">
        <f>CONCATENATE("    get_json_object(",AZ$3,".json, '$.",'Data Catalogue'!$B$76,"') as ",'Data Catalogue'!$B$76,",")</f>
        <v xml:space="preserve">    get_json_object(TD_F045.json, '$.time_zone') as time_zone,</v>
      </c>
      <c r="BA40" t="str">
        <f>CONCATENATE("    get_json_object(",BA$3,".json, '$.",'Data Catalogue'!$B$76,"') as ",'Data Catalogue'!$B$76,",")</f>
        <v xml:space="preserve">    get_json_object(TD_F046.json, '$.time_zone') as time_zone,</v>
      </c>
      <c r="BB40" t="str">
        <f>CONCATENATE("    get_json_object(",BB$3,".json, '$.",'Data Catalogue'!$B$76,"') as ",'Data Catalogue'!$B$76,",")</f>
        <v xml:space="preserve">    get_json_object(TD_F047.json, '$.time_zone') as time_zone,</v>
      </c>
      <c r="BC40" t="str">
        <f>CONCATENATE("    get_json_object(",BC$3,".json, '$.",'Data Catalogue'!$B$76,"') as ",'Data Catalogue'!$B$76,",")</f>
        <v xml:space="preserve">    get_json_object(TD_F048.json, '$.time_zone') as time_zone,</v>
      </c>
      <c r="BD40" t="str">
        <f>CONCATENATE("    get_json_object(",BD$3,".json, '$.",'Data Catalogue'!$B$76,"') as ",'Data Catalogue'!$B$76,",")</f>
        <v xml:space="preserve">    get_json_object(Bank_F049.json, '$.time_zone') as time_zone,</v>
      </c>
      <c r="BE40" t="str">
        <f>CONCATENATE("    get_json_object(",BE$3,".json, '$.",'Data Catalogue'!$B$76,"') as ",'Data Catalogue'!$B$76,",")</f>
        <v xml:space="preserve">    get_json_object(Bank_F050.json, '$.time_zone') as time_zone,</v>
      </c>
      <c r="BF40" t="str">
        <f>CONCATENATE("    get_json_object(",BF$3,".json, '$.",'Data Catalogue'!$B$76,"') as ",'Data Catalogue'!$B$76,",")</f>
        <v xml:space="preserve">    get_json_object(Bank_F051.json, '$.time_zone') as time_zone,</v>
      </c>
      <c r="BG40" t="str">
        <f>CONCATENATE("    get_json_object(",BG$3,".json, '$.",'Data Catalogue'!$B$76,"') as ",'Data Catalogue'!$B$76,",")</f>
        <v xml:space="preserve">    get_json_object(Bank_F052.json, '$.time_zone') as time_zone,</v>
      </c>
      <c r="BH40" t="str">
        <f>CONCATENATE("    get_json_object(",BH$3,".json, '$.",'Data Catalogue'!$B$76,"') as ",'Data Catalogue'!$B$76,",")</f>
        <v xml:space="preserve">    get_json_object(Bank_F053.json, '$.time_zone') as time_zone,</v>
      </c>
      <c r="BI40" t="str">
        <f>CONCATENATE("    get_json_object(",BI$3,".json, '$.",'Data Catalogue'!$B$76,"') as ",'Data Catalogue'!$B$76,",")</f>
        <v xml:space="preserve">    get_json_object(BMO_F054.json, '$.time_zone') as time_zone,</v>
      </c>
      <c r="BJ40" t="str">
        <f>CONCATENATE("    get_json_object(",BJ$3,".json, '$.",'Data Catalogue'!$B$76,"') as ",'Data Catalogue'!$B$76,",")</f>
        <v xml:space="preserve">    get_json_object(CIBC_F055.json, '$.time_zone') as time_zone,</v>
      </c>
      <c r="BK40" t="str">
        <f>CONCATENATE("    get_json_object(",BK$3,".json, '$.",'Data Catalogue'!$B$76,"') as ",'Data Catalogue'!$B$76,",")</f>
        <v xml:space="preserve">    get_json_object(PCF_F056.json, '$.time_zone') as time_zone,</v>
      </c>
      <c r="BL40" t="str">
        <f>CONCATENATE("    get_json_object(",BL$3,".json, '$.",'Data Catalogue'!$B$76,"') as ",'Data Catalogue'!$B$76,",")</f>
        <v xml:space="preserve">    get_json_object(RBC_F057.json, '$.time_zone') as time_zone,</v>
      </c>
      <c r="BM40" t="str">
        <f>CONCATENATE("    get_json_object(",BM$3,".json, '$.",'Data Catalogue'!$B$76,"') as ",'Data Catalogue'!$B$76,",")</f>
        <v xml:space="preserve">    get_json_object(RBC_F058.json, '$.time_zone') as time_zone,</v>
      </c>
      <c r="BN40" t="str">
        <f>CONCATENATE("    get_json_object(",BN$3,".json, '$.",'Data Catalogue'!$B$76,"') as ",'Data Catalogue'!$B$76,",")</f>
        <v xml:space="preserve">    get_json_object(Scot_F059.json, '$.time_zone') as time_zone,</v>
      </c>
      <c r="BO40" t="str">
        <f>CONCATENATE("    get_json_object(",BO$3,".json, '$.",'Data Catalogue'!$B$76,"') as ",'Data Catalogue'!$B$76,",")</f>
        <v xml:space="preserve">    get_json_object(Tang_F060.json, '$.time_zone') as time_zone,</v>
      </c>
      <c r="BP40" t="str">
        <f>CONCATENATE("    get_json_object(",BP$3,".json, '$.",'Data Catalogue'!$B$76,"') as ",'Data Catalogue'!$B$76,",")</f>
        <v xml:space="preserve">    get_json_object(TD_F061.json, '$.time_zone') as time_zone,</v>
      </c>
      <c r="BQ40" t="str">
        <f>CONCATENATE("    get_json_object(",BQ$3,".json, '$.",'Data Catalogue'!$B$76,"') as ",'Data Catalogue'!$B$76,",")</f>
        <v xml:space="preserve">    get_json_object(TD_F062.json, '$.time_zone') as time_zone,</v>
      </c>
      <c r="BR40" t="str">
        <f>CONCATENATE("    get_json_object(",BR$3,".json, '$.",'Data Catalogue'!$B$76,"') as ",'Data Catalogue'!$B$76,",")</f>
        <v xml:space="preserve">    get_json_object(TD_F063.json, '$.time_zone') as time_zone,</v>
      </c>
      <c r="BS40" t="str">
        <f>CONCATENATE("    get_json_object(",BS$3,".json, '$.",'Data Catalogue'!$B$76,"') as ",'Data Catalogue'!$B$76,",")</f>
        <v xml:space="preserve">    get_json_object(TD_F064.json, '$.time_zone') as time_zone,</v>
      </c>
      <c r="BT40" t="str">
        <f>CONCATENATE("    get_json_object(",BT$3,".json, '$.",'Data Catalogue'!$B$76,"') as ",'Data Catalogue'!$B$76,",")</f>
        <v xml:space="preserve">    get_json_object(Bank_F065.json, '$.time_zone') as time_zone,</v>
      </c>
      <c r="BU40" t="str">
        <f>CONCATENATE("    get_json_object(",BU$3,".json, '$.",'Data Catalogue'!$B$76,"') as ",'Data Catalogue'!$B$76,",")</f>
        <v xml:space="preserve">    get_json_object(Bank_F066.json, '$.time_zone') as time_zone,</v>
      </c>
      <c r="BV40" t="str">
        <f>CONCATENATE("    get_json_object(",BV$3,".json, '$.",'Data Catalogue'!$B$76,"') as ",'Data Catalogue'!$B$76,",")</f>
        <v xml:space="preserve">    get_json_object(Bank_F067.json, '$.time_zone') as time_zone,</v>
      </c>
      <c r="BW40" t="str">
        <f>CONCATENATE("    get_json_object(",BW$3,".json, '$.",'Data Catalogue'!$B$76,"') as ",'Data Catalogue'!$B$76,",")</f>
        <v xml:space="preserve">    get_json_object(Bank_F068.json, '$.time_zone') as time_zone,</v>
      </c>
      <c r="BX40" t="str">
        <f>CONCATENATE("    get_json_object(",BX$3,".json, '$.",'Data Catalogue'!$B$76,"') as ",'Data Catalogue'!$B$76,",")</f>
        <v xml:space="preserve">    get_json_object(BMO_F069.json, '$.time_zone') as time_zone,</v>
      </c>
      <c r="BY40" t="str">
        <f>CONCATENATE("    get_json_object(",BY$3,".json, '$.",'Data Catalogue'!$B$76,"') as ",'Data Catalogue'!$B$76,",")</f>
        <v xml:space="preserve">    get_json_object(Bank_F070.json, '$.time_zone') as time_zone,</v>
      </c>
      <c r="BZ40" t="str">
        <f>CONCATENATE("    get_json_object(",BZ$3,".json, '$.",'Data Catalogue'!$B$76,"') as ",'Data Catalogue'!$B$76,",")</f>
        <v xml:space="preserve">    get_json_object(CIBC_F071.json, '$.time_zone') as time_zone,</v>
      </c>
      <c r="CA40" t="str">
        <f>CONCATENATE("    get_json_object(",CA$3,".json, '$.",'Data Catalogue'!$B$76,"') as ",'Data Catalogue'!$B$76,",")</f>
        <v xml:space="preserve">    get_json_object(PCF_F072.json, '$.time_zone') as time_zone,</v>
      </c>
      <c r="CB40" t="str">
        <f>CONCATENATE("    get_json_object(",CB$3,".json, '$.",'Data Catalogue'!$B$76,"') as ",'Data Catalogue'!$B$76,",")</f>
        <v xml:space="preserve">    get_json_object(RBC_F073.json, '$.time_zone') as time_zone,</v>
      </c>
      <c r="CC40" t="str">
        <f>CONCATENATE("    get_json_object(",CC$3,".json, '$.",'Data Catalogue'!$B$76,"') as ",'Data Catalogue'!$B$76,",")</f>
        <v xml:space="preserve">    get_json_object(RBC_F074.json, '$.time_zone') as time_zone,</v>
      </c>
      <c r="CD40" t="str">
        <f>CONCATENATE("    get_json_object(",CD$3,".json, '$.",'Data Catalogue'!$B$76,"') as ",'Data Catalogue'!$B$76,",")</f>
        <v xml:space="preserve">    get_json_object(Scot_F075.json, '$.time_zone') as time_zone,</v>
      </c>
      <c r="CE40" t="str">
        <f>CONCATENATE("    get_json_object(",CE$3,".json, '$.",'Data Catalogue'!$B$76,"') as ",'Data Catalogue'!$B$76,",")</f>
        <v xml:space="preserve">    get_json_object(Tang_F076.json, '$.time_zone') as time_zone,</v>
      </c>
      <c r="CF40" t="str">
        <f>CONCATENATE("    get_json_object(",CF$3,".json, '$.",'Data Catalogue'!$B$76,"') as ",'Data Catalogue'!$B$76,",")</f>
        <v xml:space="preserve">    get_json_object(TD_F077.json, '$.time_zone') as time_zone,</v>
      </c>
      <c r="CG40" t="str">
        <f>CONCATENATE("    get_json_object(",CG$3,".json, '$.",'Data Catalogue'!$B$76,"') as ",'Data Catalogue'!$B$76,",")</f>
        <v xml:space="preserve">    get_json_object(TD_F078.json, '$.time_zone') as time_zone,</v>
      </c>
      <c r="CH40" t="str">
        <f>CONCATENATE("    get_json_object(",CH$3,".json, '$.",'Data Catalogue'!$B$76,"') as ",'Data Catalogue'!$B$76,",")</f>
        <v xml:space="preserve">    get_json_object(TD_F079.json, '$.time_zone') as time_zone,</v>
      </c>
      <c r="CI40" t="str">
        <f>CONCATENATE("    get_json_object(",CI$3,".json, '$.",'Data Catalogue'!$B$76,"') as ",'Data Catalogue'!$B$76,",")</f>
        <v xml:space="preserve">    get_json_object(TD_F080.json, '$.time_zone') as time_zone,</v>
      </c>
      <c r="CJ40" t="str">
        <f>CONCATENATE("    get_json_object(",CJ$3,".json, '$.",'Data Catalogue'!$B$76,"') as ",'Data Catalogue'!$B$76,",")</f>
        <v xml:space="preserve">    get_json_object(Bank_F081.json, '$.time_zone') as time_zone,</v>
      </c>
      <c r="CK40" t="str">
        <f>CONCATENATE("    get_json_object(",CK$3,".json, '$.",'Data Catalogue'!$B$76,"') as ",'Data Catalogue'!$B$76,",")</f>
        <v xml:space="preserve">    get_json_object(RBC_F082.json, '$.time_zone') as time_zone,</v>
      </c>
      <c r="CL40" t="str">
        <f>CONCATENATE("    get_json_object(",CL$3,".json, '$.",'Data Catalogue'!$B$76,"') as ",'Data Catalogue'!$B$76,",")</f>
        <v xml:space="preserve">    get_json_object(TD_F083.json, '$.time_zone') as time_zone,</v>
      </c>
      <c r="CM40" t="str">
        <f>CONCATENATE("    get_json_object(",CM$3,".json, '$.",'Data Catalogue'!$B$76,"') as ",'Data Catalogue'!$B$76,",")</f>
        <v xml:space="preserve">    get_json_object(Bank_F084.json, '$.time_zone') as time_zone,</v>
      </c>
      <c r="CN40" t="str">
        <f>CONCATENATE("    get_json_object(",CN$3,".json, '$.",'Data Catalogue'!$B$76,"') as ",'Data Catalogue'!$B$76,",")</f>
        <v xml:space="preserve">    get_json_object(Bank_F085.json, '$.time_zone') as time_zone,</v>
      </c>
      <c r="CO40" t="str">
        <f>CONCATENATE("    get_json_object(",CO$3,".json, '$.",'Data Catalogue'!$B$76,"') as ",'Data Catalogue'!$B$76,",")</f>
        <v xml:space="preserve">    get_json_object(PCF_F086.json, '$.time_zone') as time_zone,</v>
      </c>
      <c r="CP40" t="str">
        <f>CONCATENATE("    get_json_object(",CP$3,".json, '$.",'Data Catalogue'!$B$76,"') as ",'Data Catalogue'!$B$76,",")</f>
        <v xml:space="preserve">    get_json_object(TD_F087.json, '$.time_zone') as time_zone,</v>
      </c>
      <c r="CQ40" t="str">
        <f>CONCATENATE("    get_json_object(",CQ$3,".json, '$.",'Data Catalogue'!$B$76,"') as ",'Data Catalogue'!$B$76,",")</f>
        <v xml:space="preserve">    get_json_object(RBC_F088.json, '$.time_zone') as time_zone,</v>
      </c>
      <c r="CR40" t="str">
        <f>CONCATENATE("    get_json_object(",CR$3,".json, '$.",'Data Catalogue'!$B$76,"') as ",'Data Catalogue'!$B$76,",")</f>
        <v xml:space="preserve">    get_json_object(Tang_F089.json, '$.time_zone') as time_zone,</v>
      </c>
      <c r="CS40" t="str">
        <f>CONCATENATE("    get_json_object(",CS$3,".json, '$.",'Data Catalogue'!$B$76,"') as ",'Data Catalogue'!$B$76,",")</f>
        <v xml:space="preserve">    get_json_object(TD_F090.json, '$.time_zone') as time_zone,</v>
      </c>
      <c r="CT40" t="str">
        <f>CONCATENATE("    get_json_object(",CT$3,".json, '$.",'Data Catalogue'!$B$76,"') as ",'Data Catalogue'!$B$76,",")</f>
        <v xml:space="preserve">    get_json_object(CIBC_F091.json, '$.time_zone') as time_zone,</v>
      </c>
      <c r="CU40" t="str">
        <f>CONCATENATE("    get_json_object(",CU$3,".json, '$.",'Data Catalogue'!$B$76,"') as ",'Data Catalogue'!$B$76,",")</f>
        <v xml:space="preserve">    get_json_object(Scot_F092.json, '$.time_zone') as time_zone,</v>
      </c>
      <c r="CV40" t="str">
        <f>CONCATENATE("    get_json_object(",CV$3,".json, '$.",'Data Catalogue'!$B$76,"') as ",'Data Catalogue'!$B$76,",")</f>
        <v xml:space="preserve">    get_json_object(BMO_F093.json, '$.time_zone') as time_zone,</v>
      </c>
      <c r="CW40" t="str">
        <f>CONCATENATE("    get_json_object(",CW$3,".json, '$.",'Data Catalogue'!$B$76,"') as ",'Data Catalogue'!$B$76,",")</f>
        <v xml:space="preserve">    get_json_object(TD_F094.json, '$.time_zone') as time_zone,</v>
      </c>
      <c r="CX40" t="str">
        <f>CONCATENATE("    get_json_object(",CX$3,".json, '$.",'Data Catalogue'!$B$76,"') as ",'Data Catalogue'!$B$76,",")</f>
        <v xml:space="preserve">    get_json_object(Bank_F095.json, '$.time_zone') as time_zone,</v>
      </c>
      <c r="CY40" t="str">
        <f>CONCATENATE("    get_json_object(",CY$3,".json, '$.",'Data Catalogue'!$B$76,"') as ",'Data Catalogue'!$B$76,",")</f>
        <v xml:space="preserve">    get_json_object(Bank_F096.json, '$.time_zone') as time_zone,</v>
      </c>
      <c r="CZ40" t="str">
        <f>CONCATENATE("    get_json_object(",CZ$3,".json, '$.",'Data Catalogue'!$B$76,"') as ",'Data Catalogue'!$B$76,",")</f>
        <v xml:space="preserve">    get_json_object(Bank_F097.json, '$.time_zone') as time_zone,</v>
      </c>
      <c r="DA40" t="str">
        <f>CONCATENATE("    get_json_object(",DA$3,".json, '$.",'Data Catalogue'!$B$76,"') as ",'Data Catalogue'!$B$76,",")</f>
        <v xml:space="preserve">    get_json_object(RBC_F098.json, '$.time_zone') as time_zone,</v>
      </c>
      <c r="DB40" t="str">
        <f>CONCATENATE("    get_json_object(",DB$3,".json, '$.",'Data Catalogue'!$B$76,"') as ",'Data Catalogue'!$B$76,",")</f>
        <v xml:space="preserve">    get_json_object(TD_F099.json, '$.time_zone') as time_zone,</v>
      </c>
      <c r="DC40" t="str">
        <f>CONCATENATE("    get_json_object(",DC$3,".json, '$.",'Data Catalogue'!$B$76,"') as ",'Data Catalogue'!$B$76,",")</f>
        <v xml:space="preserve">    get_json_object(Bank_F100.json, '$.time_zone') as time_zone,</v>
      </c>
      <c r="DD40" t="str">
        <f>CONCATENATE("    get_json_object(",DD$3,".json, '$.",'Data Catalogue'!$B$76,"') as ",'Data Catalogue'!$B$76,",")</f>
        <v xml:space="preserve">    get_json_object(Bank_F101.json, '$.time_zone') as time_zone,</v>
      </c>
      <c r="DE40" t="str">
        <f>CONCATENATE("    get_json_object(",DE$3,".json, '$.",'Data Catalogue'!$B$76,"') as ",'Data Catalogue'!$B$76,",")</f>
        <v xml:space="preserve">    get_json_object(PCF_F102.json, '$.time_zone') as time_zone,</v>
      </c>
      <c r="DF40" t="str">
        <f>CONCATENATE("    get_json_object(",DF$3,".json, '$.",'Data Catalogue'!$B$76,"') as ",'Data Catalogue'!$B$76,",")</f>
        <v xml:space="preserve">    get_json_object(TD_F103.json, '$.time_zone') as time_zone,</v>
      </c>
      <c r="DG40" t="str">
        <f>CONCATENATE("    get_json_object(",DG$3,".json, '$.",'Data Catalogue'!$B$76,"') as ",'Data Catalogue'!$B$76,",")</f>
        <v xml:space="preserve">    get_json_object(RBC_F104.json, '$.time_zone') as time_zone,</v>
      </c>
      <c r="DH40" t="str">
        <f>CONCATENATE("    get_json_object(",DH$3,".json, '$.",'Data Catalogue'!$B$76,"') as ",'Data Catalogue'!$B$76,",")</f>
        <v xml:space="preserve">    get_json_object(Tang_F105.json, '$.time_zone') as time_zone,</v>
      </c>
      <c r="DI40" t="str">
        <f>CONCATENATE("    get_json_object(",DI$3,".json, '$.",'Data Catalogue'!$B$76,"') as ",'Data Catalogue'!$B$76,",")</f>
        <v xml:space="preserve">    get_json_object(TD_F106.json, '$.time_zone') as time_zone,</v>
      </c>
      <c r="DJ40" t="str">
        <f>CONCATENATE("    get_json_object(",DJ$3,".json, '$.",'Data Catalogue'!$B$76,"') as ",'Data Catalogue'!$B$76,",")</f>
        <v xml:space="preserve">    get_json_object(CIBC_F107.json, '$.time_zone') as time_zone,</v>
      </c>
      <c r="DK40" t="str">
        <f>CONCATENATE("    get_json_object(",DK$3,".json, '$.",'Data Catalogue'!$B$76,"') as ",'Data Catalogue'!$B$76,",")</f>
        <v xml:space="preserve">    get_json_object(Scot_F108.json, '$.time_zone') as time_zone,</v>
      </c>
      <c r="DL40" t="str">
        <f>CONCATENATE("    get_json_object(",DL$3,".json, '$.",'Data Catalogue'!$B$76,"') as ",'Data Catalogue'!$B$76,",")</f>
        <v xml:space="preserve">    get_json_object(BMO_F109.json, '$.time_zone') as time_zone,</v>
      </c>
      <c r="DM40" t="str">
        <f>CONCATENATE("    get_json_object(",DM$3,".json, '$.",'Data Catalogue'!$B$76,"') as ",'Data Catalogue'!$B$76,",")</f>
        <v xml:space="preserve">    get_json_object(TD_F110.json, '$.time_zone') as time_zone,</v>
      </c>
      <c r="DN40" t="str">
        <f>CONCATENATE("    get_json_object(",DN$3,".json, '$.",'Data Catalogue'!$B$76,"') as ",'Data Catalogue'!$B$76,",")</f>
        <v xml:space="preserve">    get_json_object(Bank_F111.json, '$.time_zone') as time_zone,</v>
      </c>
      <c r="DO40" t="str">
        <f>CONCATENATE("    get_json_object(",DO$3,".json, '$.",'Data Catalogue'!$B$76,"') as ",'Data Catalogue'!$B$76,",")</f>
        <v xml:space="preserve">    get_json_object(Bank_F112.json, '$.time_zone') as time_zone,</v>
      </c>
      <c r="DP40" t="str">
        <f>CONCATENATE("    get_json_object(",DP$3,".json, '$.",'Data Catalogue'!$B$76,"') as ",'Data Catalogue'!$B$76,",")</f>
        <v xml:space="preserve">    get_json_object(Bank_F113.json, '$.time_zone') as time_zone,</v>
      </c>
      <c r="DQ40" t="str">
        <f>CONCATENATE("    get_json_object(",DQ$3,".json, '$.",'Data Catalogue'!$B$76,"') as ",'Data Catalogue'!$B$76,",")</f>
        <v xml:space="preserve">    get_json_object(RBC_F114.json, '$.time_zone') as time_zone,</v>
      </c>
      <c r="DR40" t="str">
        <f>CONCATENATE("    get_json_object(",DR$3,".json, '$.",'Data Catalogue'!$B$76,"') as ",'Data Catalogue'!$B$76,",")</f>
        <v xml:space="preserve">    get_json_object(TD_F115.json, '$.time_zone') as time_zone,</v>
      </c>
      <c r="DS40" t="str">
        <f>CONCATENATE("    get_json_object(",DS$3,".json, '$.",'Data Catalogue'!$B$76,"') as ",'Data Catalogue'!$B$76,",")</f>
        <v xml:space="preserve">    get_json_object(Bank_F116.json, '$.time_zone') as time_zone,</v>
      </c>
      <c r="DT40" t="str">
        <f>CONCATENATE("    get_json_object(",DT$3,".json, '$.",'Data Catalogue'!$B$76,"') as ",'Data Catalogue'!$B$76,",")</f>
        <v xml:space="preserve">    get_json_object(Bank_F117.json, '$.time_zone') as time_zone,</v>
      </c>
      <c r="DU40" t="str">
        <f>CONCATENATE("    get_json_object(",DU$3,".json, '$.",'Data Catalogue'!$B$76,"') as ",'Data Catalogue'!$B$76,",")</f>
        <v xml:space="preserve">    get_json_object(PCF_F118.json, '$.time_zone') as time_zone,</v>
      </c>
      <c r="DV40" t="str">
        <f>CONCATENATE("    get_json_object(",DV$3,".json, '$.",'Data Catalogue'!$B$76,"') as ",'Data Catalogue'!$B$76,",")</f>
        <v xml:space="preserve">    get_json_object(TD_F119.json, '$.time_zone') as time_zone,</v>
      </c>
      <c r="DW40" t="str">
        <f>CONCATENATE("    get_json_object(",DW$3,".json, '$.",'Data Catalogue'!$B$76,"') as ",'Data Catalogue'!$B$76,",")</f>
        <v xml:space="preserve">    get_json_object(RBC_F120.json, '$.time_zone') as time_zone,</v>
      </c>
      <c r="DX40" t="str">
        <f>CONCATENATE("    get_json_object(",DX$3,".json, '$.",'Data Catalogue'!$B$76,"') as ",'Data Catalogue'!$B$76,",")</f>
        <v xml:space="preserve">    get_json_object(Tang_F121.json, '$.time_zone') as time_zone,</v>
      </c>
      <c r="DY40" t="str">
        <f>CONCATENATE("    get_json_object(",DY$3,".json, '$.",'Data Catalogue'!$B$76,"') as ",'Data Catalogue'!$B$76,",")</f>
        <v xml:space="preserve">    get_json_object(TD_F122.json, '$.time_zone') as time_zone,</v>
      </c>
      <c r="DZ40" t="str">
        <f>CONCATENATE("    get_json_object(",DZ$3,".json, '$.",'Data Catalogue'!$B$76,"') as ",'Data Catalogue'!$B$76,",")</f>
        <v xml:space="preserve">    get_json_object(CIBC_F123.json, '$.time_zone') as time_zone,</v>
      </c>
      <c r="EA40" t="str">
        <f>CONCATENATE("    get_json_object(",EA$3,".json, '$.",'Data Catalogue'!$B$76,"') as ",'Data Catalogue'!$B$76,",")</f>
        <v xml:space="preserve">    get_json_object(Scot_F124.json, '$.time_zone') as time_zone,</v>
      </c>
      <c r="EB40" t="str">
        <f>CONCATENATE("    get_json_object(",EB$3,".json, '$.",'Data Catalogue'!$B$76,"') as ",'Data Catalogue'!$B$76,",")</f>
        <v xml:space="preserve">    get_json_object(BMO_F125.json, '$.time_zone') as time_zone,</v>
      </c>
      <c r="EC40" t="str">
        <f>CONCATENATE("    get_json_object(",EC$3,".json, '$.",'Data Catalogue'!$B$76,"') as ",'Data Catalogue'!$B$76,",")</f>
        <v xml:space="preserve">    get_json_object(TD_F126.json, '$.time_zone') as time_zone,</v>
      </c>
      <c r="ED40" t="str">
        <f>CONCATENATE("    get_json_object(",ED$3,".json, '$.",'Data Catalogue'!$B$76,"') as ",'Data Catalogue'!$B$76,",")</f>
        <v xml:space="preserve">    get_json_object(Bank_F127.json, '$.time_zone') as time_zone,</v>
      </c>
      <c r="EE40" t="str">
        <f>CONCATENATE("    get_json_object(",EE$3,".json, '$.",'Data Catalogue'!$B$76,"') as ",'Data Catalogue'!$B$76,",")</f>
        <v xml:space="preserve">    get_json_object(Bank_F128.json, '$.time_zone') as time_zone,</v>
      </c>
      <c r="EF40" t="e">
        <f>CONCATENATE("    get_json_object(",EF$3,".json, '$.",'Data Catalogue'!$B$76,"') as ",'Data Catalogue'!$B$76,",")</f>
        <v>#N/A</v>
      </c>
    </row>
    <row r="41" spans="1:136" x14ac:dyDescent="0.2">
      <c r="A41" t="str">
        <f>'Files Inventory'!B42</f>
        <v>td_canada-1-28-16.txt</v>
      </c>
      <c r="B41" t="str">
        <f>VLOOKUP(A41,'Files Inventory'!B:D,3,FALSE)</f>
        <v>TD_F040</v>
      </c>
      <c r="C41" t="str">
        <f>VLOOKUP(A41,'Files Inventory'!B:E,4,FALSE)</f>
        <v>TD</v>
      </c>
      <c r="D41" t="str">
        <f t="shared" si="62"/>
        <v>TD_F040_table</v>
      </c>
      <c r="E41" t="str">
        <f t="shared" si="63"/>
        <v>TD_F040_wc</v>
      </c>
      <c r="F41" t="str">
        <f t="shared" si="2"/>
        <v>TD</v>
      </c>
      <c r="H41" t="str">
        <f>CONCATENATE("    get_json_object(",H$3,".json, '$.",'Data Catalogue'!$B$80,"') as ",'Data Catalogue'!$B$80,",")</f>
        <v xml:space="preserve">    get_json_object(Bank_F001.json, '$.listed_count') as listed_count,</v>
      </c>
      <c r="I41" t="str">
        <f>CONCATENATE("    get_json_object(",I$3,".json, '$.",'Data Catalogue'!$B$80,"') as ",'Data Catalogue'!$B$80,",")</f>
        <v xml:space="preserve">    get_json_object(Bank_F002.json, '$.listed_count') as listed_count,</v>
      </c>
      <c r="J41" t="str">
        <f>CONCATENATE("    get_json_object(",J$3,".json, '$.",'Data Catalogue'!$B$80,"') as ",'Data Catalogue'!$B$80,",")</f>
        <v xml:space="preserve">    get_json_object(Bank_F003.json, '$.listed_count') as listed_count,</v>
      </c>
      <c r="K41" t="str">
        <f>CONCATENATE("    get_json_object(",K$3,".json, '$.",'Data Catalogue'!$B$80,"') as ",'Data Catalogue'!$B$80,",")</f>
        <v xml:space="preserve">    get_json_object(Bank_F004.json, '$.listed_count') as listed_count,</v>
      </c>
      <c r="L41" t="str">
        <f>CONCATENATE("    get_json_object(",L$3,".json, '$.",'Data Catalogue'!$B$80,"') as ",'Data Catalogue'!$B$80,",")</f>
        <v xml:space="preserve">    get_json_object(Bank_F005.json, '$.listed_count') as listed_count,</v>
      </c>
      <c r="M41" t="str">
        <f>CONCATENATE("    get_json_object(",M$3,".json, '$.",'Data Catalogue'!$B$80,"') as ",'Data Catalogue'!$B$80,",")</f>
        <v xml:space="preserve">    get_json_object(Bank_F006.json, '$.listed_count') as listed_count,</v>
      </c>
      <c r="N41" t="str">
        <f>CONCATENATE("    get_json_object(",N$3,".json, '$.",'Data Catalogue'!$B$80,"') as ",'Data Catalogue'!$B$80,",")</f>
        <v xml:space="preserve">    get_json_object(Bank_F007.json, '$.listed_count') as listed_count,</v>
      </c>
      <c r="O41" t="str">
        <f>CONCATENATE("    get_json_object(",O$3,".json, '$.",'Data Catalogue'!$B$80,"') as ",'Data Catalogue'!$B$80,",")</f>
        <v xml:space="preserve">    get_json_object(Bank_F008.json, '$.listed_count') as listed_count,</v>
      </c>
      <c r="P41" t="str">
        <f>CONCATENATE("    get_json_object(",P$3,".json, '$.",'Data Catalogue'!$B$80,"') as ",'Data Catalogue'!$B$80,",")</f>
        <v xml:space="preserve">    get_json_object(Bank_F009.json, '$.listed_count') as listed_count,</v>
      </c>
      <c r="Q41" t="str">
        <f>CONCATENATE("    get_json_object(",Q$3,".json, '$.",'Data Catalogue'!$B$80,"') as ",'Data Catalogue'!$B$80,",")</f>
        <v xml:space="preserve">    get_json_object(Bank_F010.json, '$.listed_count') as listed_count,</v>
      </c>
      <c r="R41" t="str">
        <f>CONCATENATE("    get_json_object(",R$3,".json, '$.",'Data Catalogue'!$B$80,"') as ",'Data Catalogue'!$B$80,",")</f>
        <v xml:space="preserve">    get_json_object(Bank_F011.json, '$.listed_count') as listed_count,</v>
      </c>
      <c r="S41" t="str">
        <f>CONCATENATE("    get_json_object(",S$3,".json, '$.",'Data Catalogue'!$B$80,"') as ",'Data Catalogue'!$B$80,",")</f>
        <v xml:space="preserve">    get_json_object(Bank_F012.json, '$.listed_count') as listed_count,</v>
      </c>
      <c r="T41" t="str">
        <f>CONCATENATE("    get_json_object(",T$3,".json, '$.",'Data Catalogue'!$B$80,"') as ",'Data Catalogue'!$B$80,",")</f>
        <v xml:space="preserve">    get_json_object(Bank_F013.json, '$.listed_count') as listed_count,</v>
      </c>
      <c r="U41" t="str">
        <f>CONCATENATE("    get_json_object(",U$3,".json, '$.",'Data Catalogue'!$B$80,"') as ",'Data Catalogue'!$B$80,",")</f>
        <v xml:space="preserve">    get_json_object(Bank_F014.json, '$.listed_count') as listed_count,</v>
      </c>
      <c r="V41" t="str">
        <f>CONCATENATE("    get_json_object(",V$3,".json, '$.",'Data Catalogue'!$B$80,"') as ",'Data Catalogue'!$B$80,",")</f>
        <v xml:space="preserve">    get_json_object(Bank_F015.json, '$.listed_count') as listed_count,</v>
      </c>
      <c r="W41" t="str">
        <f>CONCATENATE("    get_json_object(",W$3,".json, '$.",'Data Catalogue'!$B$80,"') as ",'Data Catalogue'!$B$80,",")</f>
        <v xml:space="preserve">    get_json_object(BMO_F016.json, '$.listed_count') as listed_count,</v>
      </c>
      <c r="X41" t="str">
        <f>CONCATENATE("    get_json_object(",X$3,".json, '$.",'Data Catalogue'!$B$80,"') as ",'Data Catalogue'!$B$80,",")</f>
        <v xml:space="preserve">    get_json_object(BMO_F017.json, '$.listed_count') as listed_count,</v>
      </c>
      <c r="Y41" t="str">
        <f>CONCATENATE("    get_json_object(",Y$3,".json, '$.",'Data Catalogue'!$B$80,"') as ",'Data Catalogue'!$B$80,",")</f>
        <v xml:space="preserve">    get_json_object(BMO_F018.json, '$.listed_count') as listed_count,</v>
      </c>
      <c r="Z41" t="str">
        <f>CONCATENATE("    get_json_object(",Z$3,".json, '$.",'Data Catalogue'!$B$80,"') as ",'Data Catalogue'!$B$80,",")</f>
        <v xml:space="preserve">    get_json_object(CIBC_F019.json, '$.listed_count') as listed_count,</v>
      </c>
      <c r="AA41" t="str">
        <f>CONCATENATE("    get_json_object(",AA$3,".json, '$.",'Data Catalogue'!$B$80,"') as ",'Data Catalogue'!$B$80,",")</f>
        <v xml:space="preserve">    get_json_object(CIBC_F020.json, '$.listed_count') as listed_count,</v>
      </c>
      <c r="AB41" t="str">
        <f>CONCATENATE("    get_json_object(",AB$3,".json, '$.",'Data Catalogue'!$B$80,"') as ",'Data Catalogue'!$B$80,",")</f>
        <v xml:space="preserve">    get_json_object(CIBC_F021.json, '$.listed_count') as listed_count,</v>
      </c>
      <c r="AC41" t="str">
        <f>CONCATENATE("    get_json_object(",AC$3,".json, '$.",'Data Catalogue'!$B$80,"') as ",'Data Catalogue'!$B$80,",")</f>
        <v xml:space="preserve">    get_json_object(PCF_F022.json, '$.listed_count') as listed_count,</v>
      </c>
      <c r="AD41" t="str">
        <f>CONCATENATE("    get_json_object(",AD$3,".json, '$.",'Data Catalogue'!$B$80,"') as ",'Data Catalogue'!$B$80,",")</f>
        <v xml:space="preserve">    get_json_object(PCF_F023.json, '$.listed_count') as listed_count,</v>
      </c>
      <c r="AE41" t="str">
        <f>CONCATENATE("    get_json_object(",AE$3,".json, '$.",'Data Catalogue'!$B$80,"') as ",'Data Catalogue'!$B$80,",")</f>
        <v xml:space="preserve">    get_json_object(PCF_F024.json, '$.listed_count') as listed_count,</v>
      </c>
      <c r="AF41" t="str">
        <f>CONCATENATE("    get_json_object(",AF$3,".json, '$.",'Data Catalogue'!$B$80,"') as ",'Data Catalogue'!$B$80,",")</f>
        <v xml:space="preserve">    get_json_object(RBC_F025.json, '$.listed_count') as listed_count,</v>
      </c>
      <c r="AG41" t="str">
        <f>CONCATENATE("    get_json_object(",AG$3,".json, '$.",'Data Catalogue'!$B$80,"') as ",'Data Catalogue'!$B$80,",")</f>
        <v xml:space="preserve">    get_json_object(RBC_F026.json, '$.listed_count') as listed_count,</v>
      </c>
      <c r="AH41" t="str">
        <f>CONCATENATE("    get_json_object(",AH$3,".json, '$.",'Data Catalogue'!$B$80,"') as ",'Data Catalogue'!$B$80,",")</f>
        <v xml:space="preserve">    get_json_object(RBC_F027.json, '$.listed_count') as listed_count,</v>
      </c>
      <c r="AI41" t="str">
        <f>CONCATENATE("    get_json_object(",AI$3,".json, '$.",'Data Catalogue'!$B$80,"') as ",'Data Catalogue'!$B$80,",")</f>
        <v xml:space="preserve">    get_json_object(RBC_F028.json, '$.listed_count') as listed_count,</v>
      </c>
      <c r="AJ41" t="str">
        <f>CONCATENATE("    get_json_object(",AJ$3,".json, '$.",'Data Catalogue'!$B$80,"') as ",'Data Catalogue'!$B$80,",")</f>
        <v xml:space="preserve">    get_json_object(RBC_F029.json, '$.listed_count') as listed_count,</v>
      </c>
      <c r="AK41" t="str">
        <f>CONCATENATE("    get_json_object(",AK$3,".json, '$.",'Data Catalogue'!$B$80,"') as ",'Data Catalogue'!$B$80,",")</f>
        <v xml:space="preserve">    get_json_object(RBC_F030.json, '$.listed_count') as listed_count,</v>
      </c>
      <c r="AL41" t="str">
        <f>CONCATENATE("    get_json_object(",AL$3,".json, '$.",'Data Catalogue'!$B$80,"') as ",'Data Catalogue'!$B$80,",")</f>
        <v xml:space="preserve">    get_json_object(Scot_F031.json, '$.listed_count') as listed_count,</v>
      </c>
      <c r="AM41" t="str">
        <f>CONCATENATE("    get_json_object(",AM$3,".json, '$.",'Data Catalogue'!$B$80,"') as ",'Data Catalogue'!$B$80,",")</f>
        <v xml:space="preserve">    get_json_object(Scot_F032.json, '$.listed_count') as listed_count,</v>
      </c>
      <c r="AN41" t="str">
        <f>CONCATENATE("    get_json_object(",AN$3,".json, '$.",'Data Catalogue'!$B$80,"') as ",'Data Catalogue'!$B$80,",")</f>
        <v xml:space="preserve">    get_json_object(Scot_F033.json, '$.listed_count') as listed_count,</v>
      </c>
      <c r="AO41" t="str">
        <f>CONCATENATE("    get_json_object(",AO$3,".json, '$.",'Data Catalogue'!$B$80,"') as ",'Data Catalogue'!$B$80,",")</f>
        <v xml:space="preserve">    get_json_object(Tang_F034.json, '$.listed_count') as listed_count,</v>
      </c>
      <c r="AP41" t="str">
        <f>CONCATENATE("    get_json_object(",AP$3,".json, '$.",'Data Catalogue'!$B$80,"') as ",'Data Catalogue'!$B$80,",")</f>
        <v xml:space="preserve">    get_json_object(Tang_F035.json, '$.listed_count') as listed_count,</v>
      </c>
      <c r="AQ41" t="str">
        <f>CONCATENATE("    get_json_object(",AQ$3,".json, '$.",'Data Catalogue'!$B$80,"') as ",'Data Catalogue'!$B$80,",")</f>
        <v xml:space="preserve">    get_json_object(Tang_F036.json, '$.listed_count') as listed_count,</v>
      </c>
      <c r="AR41" t="str">
        <f>CONCATENATE("    get_json_object(",AR$3,".json, '$.",'Data Catalogue'!$B$80,"') as ",'Data Catalogue'!$B$80,",")</f>
        <v xml:space="preserve">    get_json_object(TD_F037.json, '$.listed_count') as listed_count,</v>
      </c>
      <c r="AS41" t="str">
        <f>CONCATENATE("    get_json_object(",AS$3,".json, '$.",'Data Catalogue'!$B$80,"') as ",'Data Catalogue'!$B$80,",")</f>
        <v xml:space="preserve">    get_json_object(TD_F038.json, '$.listed_count') as listed_count,</v>
      </c>
      <c r="AT41" t="str">
        <f>CONCATENATE("    get_json_object(",AT$3,".json, '$.",'Data Catalogue'!$B$80,"') as ",'Data Catalogue'!$B$80,",")</f>
        <v xml:space="preserve">    get_json_object(TD_F039.json, '$.listed_count') as listed_count,</v>
      </c>
      <c r="AU41" t="str">
        <f>CONCATENATE("    get_json_object(",AU$3,".json, '$.",'Data Catalogue'!$B$80,"') as ",'Data Catalogue'!$B$80,",")</f>
        <v xml:space="preserve">    get_json_object(TD_F040.json, '$.listed_count') as listed_count,</v>
      </c>
      <c r="AV41" t="str">
        <f>CONCATENATE("    get_json_object(",AV$3,".json, '$.",'Data Catalogue'!$B$80,"') as ",'Data Catalogue'!$B$80,",")</f>
        <v xml:space="preserve">    get_json_object(TD_F041.json, '$.listed_count') as listed_count,</v>
      </c>
      <c r="AW41" t="str">
        <f>CONCATENATE("    get_json_object(",AW$3,".json, '$.",'Data Catalogue'!$B$80,"') as ",'Data Catalogue'!$B$80,",")</f>
        <v xml:space="preserve">    get_json_object(TD_F042.json, '$.listed_count') as listed_count,</v>
      </c>
      <c r="AX41" t="str">
        <f>CONCATENATE("    get_json_object(",AX$3,".json, '$.",'Data Catalogue'!$B$80,"') as ",'Data Catalogue'!$B$80,",")</f>
        <v xml:space="preserve">    get_json_object(TD_F043.json, '$.listed_count') as listed_count,</v>
      </c>
      <c r="AY41" t="str">
        <f>CONCATENATE("    get_json_object(",AY$3,".json, '$.",'Data Catalogue'!$B$80,"') as ",'Data Catalogue'!$B$80,",")</f>
        <v xml:space="preserve">    get_json_object(TD_F044.json, '$.listed_count') as listed_count,</v>
      </c>
      <c r="AZ41" t="str">
        <f>CONCATENATE("    get_json_object(",AZ$3,".json, '$.",'Data Catalogue'!$B$80,"') as ",'Data Catalogue'!$B$80,",")</f>
        <v xml:space="preserve">    get_json_object(TD_F045.json, '$.listed_count') as listed_count,</v>
      </c>
      <c r="BA41" t="str">
        <f>CONCATENATE("    get_json_object(",BA$3,".json, '$.",'Data Catalogue'!$B$80,"') as ",'Data Catalogue'!$B$80,",")</f>
        <v xml:space="preserve">    get_json_object(TD_F046.json, '$.listed_count') as listed_count,</v>
      </c>
      <c r="BB41" t="str">
        <f>CONCATENATE("    get_json_object(",BB$3,".json, '$.",'Data Catalogue'!$B$80,"') as ",'Data Catalogue'!$B$80,",")</f>
        <v xml:space="preserve">    get_json_object(TD_F047.json, '$.listed_count') as listed_count,</v>
      </c>
      <c r="BC41" t="str">
        <f>CONCATENATE("    get_json_object(",BC$3,".json, '$.",'Data Catalogue'!$B$80,"') as ",'Data Catalogue'!$B$80,",")</f>
        <v xml:space="preserve">    get_json_object(TD_F048.json, '$.listed_count') as listed_count,</v>
      </c>
      <c r="BD41" t="str">
        <f>CONCATENATE("    get_json_object(",BD$3,".json, '$.",'Data Catalogue'!$B$80,"') as ",'Data Catalogue'!$B$80,",")</f>
        <v xml:space="preserve">    get_json_object(Bank_F049.json, '$.listed_count') as listed_count,</v>
      </c>
      <c r="BE41" t="str">
        <f>CONCATENATE("    get_json_object(",BE$3,".json, '$.",'Data Catalogue'!$B$80,"') as ",'Data Catalogue'!$B$80,",")</f>
        <v xml:space="preserve">    get_json_object(Bank_F050.json, '$.listed_count') as listed_count,</v>
      </c>
      <c r="BF41" t="str">
        <f>CONCATENATE("    get_json_object(",BF$3,".json, '$.",'Data Catalogue'!$B$80,"') as ",'Data Catalogue'!$B$80,",")</f>
        <v xml:space="preserve">    get_json_object(Bank_F051.json, '$.listed_count') as listed_count,</v>
      </c>
      <c r="BG41" t="str">
        <f>CONCATENATE("    get_json_object(",BG$3,".json, '$.",'Data Catalogue'!$B$80,"') as ",'Data Catalogue'!$B$80,",")</f>
        <v xml:space="preserve">    get_json_object(Bank_F052.json, '$.listed_count') as listed_count,</v>
      </c>
      <c r="BH41" t="str">
        <f>CONCATENATE("    get_json_object(",BH$3,".json, '$.",'Data Catalogue'!$B$80,"') as ",'Data Catalogue'!$B$80,",")</f>
        <v xml:space="preserve">    get_json_object(Bank_F053.json, '$.listed_count') as listed_count,</v>
      </c>
      <c r="BI41" t="str">
        <f>CONCATENATE("    get_json_object(",BI$3,".json, '$.",'Data Catalogue'!$B$80,"') as ",'Data Catalogue'!$B$80,",")</f>
        <v xml:space="preserve">    get_json_object(BMO_F054.json, '$.listed_count') as listed_count,</v>
      </c>
      <c r="BJ41" t="str">
        <f>CONCATENATE("    get_json_object(",BJ$3,".json, '$.",'Data Catalogue'!$B$80,"') as ",'Data Catalogue'!$B$80,",")</f>
        <v xml:space="preserve">    get_json_object(CIBC_F055.json, '$.listed_count') as listed_count,</v>
      </c>
      <c r="BK41" t="str">
        <f>CONCATENATE("    get_json_object(",BK$3,".json, '$.",'Data Catalogue'!$B$80,"') as ",'Data Catalogue'!$B$80,",")</f>
        <v xml:space="preserve">    get_json_object(PCF_F056.json, '$.listed_count') as listed_count,</v>
      </c>
      <c r="BL41" t="str">
        <f>CONCATENATE("    get_json_object(",BL$3,".json, '$.",'Data Catalogue'!$B$80,"') as ",'Data Catalogue'!$B$80,",")</f>
        <v xml:space="preserve">    get_json_object(RBC_F057.json, '$.listed_count') as listed_count,</v>
      </c>
      <c r="BM41" t="str">
        <f>CONCATENATE("    get_json_object(",BM$3,".json, '$.",'Data Catalogue'!$B$80,"') as ",'Data Catalogue'!$B$80,",")</f>
        <v xml:space="preserve">    get_json_object(RBC_F058.json, '$.listed_count') as listed_count,</v>
      </c>
      <c r="BN41" t="str">
        <f>CONCATENATE("    get_json_object(",BN$3,".json, '$.",'Data Catalogue'!$B$80,"') as ",'Data Catalogue'!$B$80,",")</f>
        <v xml:space="preserve">    get_json_object(Scot_F059.json, '$.listed_count') as listed_count,</v>
      </c>
      <c r="BO41" t="str">
        <f>CONCATENATE("    get_json_object(",BO$3,".json, '$.",'Data Catalogue'!$B$80,"') as ",'Data Catalogue'!$B$80,",")</f>
        <v xml:space="preserve">    get_json_object(Tang_F060.json, '$.listed_count') as listed_count,</v>
      </c>
      <c r="BP41" t="str">
        <f>CONCATENATE("    get_json_object(",BP$3,".json, '$.",'Data Catalogue'!$B$80,"') as ",'Data Catalogue'!$B$80,",")</f>
        <v xml:space="preserve">    get_json_object(TD_F061.json, '$.listed_count') as listed_count,</v>
      </c>
      <c r="BQ41" t="str">
        <f>CONCATENATE("    get_json_object(",BQ$3,".json, '$.",'Data Catalogue'!$B$80,"') as ",'Data Catalogue'!$B$80,",")</f>
        <v xml:space="preserve">    get_json_object(TD_F062.json, '$.listed_count') as listed_count,</v>
      </c>
      <c r="BR41" t="str">
        <f>CONCATENATE("    get_json_object(",BR$3,".json, '$.",'Data Catalogue'!$B$80,"') as ",'Data Catalogue'!$B$80,",")</f>
        <v xml:space="preserve">    get_json_object(TD_F063.json, '$.listed_count') as listed_count,</v>
      </c>
      <c r="BS41" t="str">
        <f>CONCATENATE("    get_json_object(",BS$3,".json, '$.",'Data Catalogue'!$B$80,"') as ",'Data Catalogue'!$B$80,",")</f>
        <v xml:space="preserve">    get_json_object(TD_F064.json, '$.listed_count') as listed_count,</v>
      </c>
      <c r="BT41" t="str">
        <f>CONCATENATE("    get_json_object(",BT$3,".json, '$.",'Data Catalogue'!$B$80,"') as ",'Data Catalogue'!$B$80,",")</f>
        <v xml:space="preserve">    get_json_object(Bank_F065.json, '$.listed_count') as listed_count,</v>
      </c>
      <c r="BU41" t="str">
        <f>CONCATENATE("    get_json_object(",BU$3,".json, '$.",'Data Catalogue'!$B$80,"') as ",'Data Catalogue'!$B$80,",")</f>
        <v xml:space="preserve">    get_json_object(Bank_F066.json, '$.listed_count') as listed_count,</v>
      </c>
      <c r="BV41" t="str">
        <f>CONCATENATE("    get_json_object(",BV$3,".json, '$.",'Data Catalogue'!$B$80,"') as ",'Data Catalogue'!$B$80,",")</f>
        <v xml:space="preserve">    get_json_object(Bank_F067.json, '$.listed_count') as listed_count,</v>
      </c>
      <c r="BW41" t="str">
        <f>CONCATENATE("    get_json_object(",BW$3,".json, '$.",'Data Catalogue'!$B$80,"') as ",'Data Catalogue'!$B$80,",")</f>
        <v xml:space="preserve">    get_json_object(Bank_F068.json, '$.listed_count') as listed_count,</v>
      </c>
      <c r="BX41" t="str">
        <f>CONCATENATE("    get_json_object(",BX$3,".json, '$.",'Data Catalogue'!$B$80,"') as ",'Data Catalogue'!$B$80,",")</f>
        <v xml:space="preserve">    get_json_object(BMO_F069.json, '$.listed_count') as listed_count,</v>
      </c>
      <c r="BY41" t="str">
        <f>CONCATENATE("    get_json_object(",BY$3,".json, '$.",'Data Catalogue'!$B$80,"') as ",'Data Catalogue'!$B$80,",")</f>
        <v xml:space="preserve">    get_json_object(Bank_F070.json, '$.listed_count') as listed_count,</v>
      </c>
      <c r="BZ41" t="str">
        <f>CONCATENATE("    get_json_object(",BZ$3,".json, '$.",'Data Catalogue'!$B$80,"') as ",'Data Catalogue'!$B$80,",")</f>
        <v xml:space="preserve">    get_json_object(CIBC_F071.json, '$.listed_count') as listed_count,</v>
      </c>
      <c r="CA41" t="str">
        <f>CONCATENATE("    get_json_object(",CA$3,".json, '$.",'Data Catalogue'!$B$80,"') as ",'Data Catalogue'!$B$80,",")</f>
        <v xml:space="preserve">    get_json_object(PCF_F072.json, '$.listed_count') as listed_count,</v>
      </c>
      <c r="CB41" t="str">
        <f>CONCATENATE("    get_json_object(",CB$3,".json, '$.",'Data Catalogue'!$B$80,"') as ",'Data Catalogue'!$B$80,",")</f>
        <v xml:space="preserve">    get_json_object(RBC_F073.json, '$.listed_count') as listed_count,</v>
      </c>
      <c r="CC41" t="str">
        <f>CONCATENATE("    get_json_object(",CC$3,".json, '$.",'Data Catalogue'!$B$80,"') as ",'Data Catalogue'!$B$80,",")</f>
        <v xml:space="preserve">    get_json_object(RBC_F074.json, '$.listed_count') as listed_count,</v>
      </c>
      <c r="CD41" t="str">
        <f>CONCATENATE("    get_json_object(",CD$3,".json, '$.",'Data Catalogue'!$B$80,"') as ",'Data Catalogue'!$B$80,",")</f>
        <v xml:space="preserve">    get_json_object(Scot_F075.json, '$.listed_count') as listed_count,</v>
      </c>
      <c r="CE41" t="str">
        <f>CONCATENATE("    get_json_object(",CE$3,".json, '$.",'Data Catalogue'!$B$80,"') as ",'Data Catalogue'!$B$80,",")</f>
        <v xml:space="preserve">    get_json_object(Tang_F076.json, '$.listed_count') as listed_count,</v>
      </c>
      <c r="CF41" t="str">
        <f>CONCATENATE("    get_json_object(",CF$3,".json, '$.",'Data Catalogue'!$B$80,"') as ",'Data Catalogue'!$B$80,",")</f>
        <v xml:space="preserve">    get_json_object(TD_F077.json, '$.listed_count') as listed_count,</v>
      </c>
      <c r="CG41" t="str">
        <f>CONCATENATE("    get_json_object(",CG$3,".json, '$.",'Data Catalogue'!$B$80,"') as ",'Data Catalogue'!$B$80,",")</f>
        <v xml:space="preserve">    get_json_object(TD_F078.json, '$.listed_count') as listed_count,</v>
      </c>
      <c r="CH41" t="str">
        <f>CONCATENATE("    get_json_object(",CH$3,".json, '$.",'Data Catalogue'!$B$80,"') as ",'Data Catalogue'!$B$80,",")</f>
        <v xml:space="preserve">    get_json_object(TD_F079.json, '$.listed_count') as listed_count,</v>
      </c>
      <c r="CI41" t="str">
        <f>CONCATENATE("    get_json_object(",CI$3,".json, '$.",'Data Catalogue'!$B$80,"') as ",'Data Catalogue'!$B$80,",")</f>
        <v xml:space="preserve">    get_json_object(TD_F080.json, '$.listed_count') as listed_count,</v>
      </c>
      <c r="CJ41" t="str">
        <f>CONCATENATE("    get_json_object(",CJ$3,".json, '$.",'Data Catalogue'!$B$80,"') as ",'Data Catalogue'!$B$80,",")</f>
        <v xml:space="preserve">    get_json_object(Bank_F081.json, '$.listed_count') as listed_count,</v>
      </c>
      <c r="CK41" t="str">
        <f>CONCATENATE("    get_json_object(",CK$3,".json, '$.",'Data Catalogue'!$B$80,"') as ",'Data Catalogue'!$B$80,",")</f>
        <v xml:space="preserve">    get_json_object(RBC_F082.json, '$.listed_count') as listed_count,</v>
      </c>
      <c r="CL41" t="str">
        <f>CONCATENATE("    get_json_object(",CL$3,".json, '$.",'Data Catalogue'!$B$80,"') as ",'Data Catalogue'!$B$80,",")</f>
        <v xml:space="preserve">    get_json_object(TD_F083.json, '$.listed_count') as listed_count,</v>
      </c>
      <c r="CM41" t="str">
        <f>CONCATENATE("    get_json_object(",CM$3,".json, '$.",'Data Catalogue'!$B$80,"') as ",'Data Catalogue'!$B$80,",")</f>
        <v xml:space="preserve">    get_json_object(Bank_F084.json, '$.listed_count') as listed_count,</v>
      </c>
      <c r="CN41" t="str">
        <f>CONCATENATE("    get_json_object(",CN$3,".json, '$.",'Data Catalogue'!$B$80,"') as ",'Data Catalogue'!$B$80,",")</f>
        <v xml:space="preserve">    get_json_object(Bank_F085.json, '$.listed_count') as listed_count,</v>
      </c>
      <c r="CO41" t="str">
        <f>CONCATENATE("    get_json_object(",CO$3,".json, '$.",'Data Catalogue'!$B$80,"') as ",'Data Catalogue'!$B$80,",")</f>
        <v xml:space="preserve">    get_json_object(PCF_F086.json, '$.listed_count') as listed_count,</v>
      </c>
      <c r="CP41" t="str">
        <f>CONCATENATE("    get_json_object(",CP$3,".json, '$.",'Data Catalogue'!$B$80,"') as ",'Data Catalogue'!$B$80,",")</f>
        <v xml:space="preserve">    get_json_object(TD_F087.json, '$.listed_count') as listed_count,</v>
      </c>
      <c r="CQ41" t="str">
        <f>CONCATENATE("    get_json_object(",CQ$3,".json, '$.",'Data Catalogue'!$B$80,"') as ",'Data Catalogue'!$B$80,",")</f>
        <v xml:space="preserve">    get_json_object(RBC_F088.json, '$.listed_count') as listed_count,</v>
      </c>
      <c r="CR41" t="str">
        <f>CONCATENATE("    get_json_object(",CR$3,".json, '$.",'Data Catalogue'!$B$80,"') as ",'Data Catalogue'!$B$80,",")</f>
        <v xml:space="preserve">    get_json_object(Tang_F089.json, '$.listed_count') as listed_count,</v>
      </c>
      <c r="CS41" t="str">
        <f>CONCATENATE("    get_json_object(",CS$3,".json, '$.",'Data Catalogue'!$B$80,"') as ",'Data Catalogue'!$B$80,",")</f>
        <v xml:space="preserve">    get_json_object(TD_F090.json, '$.listed_count') as listed_count,</v>
      </c>
      <c r="CT41" t="str">
        <f>CONCATENATE("    get_json_object(",CT$3,".json, '$.",'Data Catalogue'!$B$80,"') as ",'Data Catalogue'!$B$80,",")</f>
        <v xml:space="preserve">    get_json_object(CIBC_F091.json, '$.listed_count') as listed_count,</v>
      </c>
      <c r="CU41" t="str">
        <f>CONCATENATE("    get_json_object(",CU$3,".json, '$.",'Data Catalogue'!$B$80,"') as ",'Data Catalogue'!$B$80,",")</f>
        <v xml:space="preserve">    get_json_object(Scot_F092.json, '$.listed_count') as listed_count,</v>
      </c>
      <c r="CV41" t="str">
        <f>CONCATENATE("    get_json_object(",CV$3,".json, '$.",'Data Catalogue'!$B$80,"') as ",'Data Catalogue'!$B$80,",")</f>
        <v xml:space="preserve">    get_json_object(BMO_F093.json, '$.listed_count') as listed_count,</v>
      </c>
      <c r="CW41" t="str">
        <f>CONCATENATE("    get_json_object(",CW$3,".json, '$.",'Data Catalogue'!$B$80,"') as ",'Data Catalogue'!$B$80,",")</f>
        <v xml:space="preserve">    get_json_object(TD_F094.json, '$.listed_count') as listed_count,</v>
      </c>
      <c r="CX41" t="str">
        <f>CONCATENATE("    get_json_object(",CX$3,".json, '$.",'Data Catalogue'!$B$80,"') as ",'Data Catalogue'!$B$80,",")</f>
        <v xml:space="preserve">    get_json_object(Bank_F095.json, '$.listed_count') as listed_count,</v>
      </c>
      <c r="CY41" t="str">
        <f>CONCATENATE("    get_json_object(",CY$3,".json, '$.",'Data Catalogue'!$B$80,"') as ",'Data Catalogue'!$B$80,",")</f>
        <v xml:space="preserve">    get_json_object(Bank_F096.json, '$.listed_count') as listed_count,</v>
      </c>
      <c r="CZ41" t="str">
        <f>CONCATENATE("    get_json_object(",CZ$3,".json, '$.",'Data Catalogue'!$B$80,"') as ",'Data Catalogue'!$B$80,",")</f>
        <v xml:space="preserve">    get_json_object(Bank_F097.json, '$.listed_count') as listed_count,</v>
      </c>
      <c r="DA41" t="str">
        <f>CONCATENATE("    get_json_object(",DA$3,".json, '$.",'Data Catalogue'!$B$80,"') as ",'Data Catalogue'!$B$80,",")</f>
        <v xml:space="preserve">    get_json_object(RBC_F098.json, '$.listed_count') as listed_count,</v>
      </c>
      <c r="DB41" t="str">
        <f>CONCATENATE("    get_json_object(",DB$3,".json, '$.",'Data Catalogue'!$B$80,"') as ",'Data Catalogue'!$B$80,",")</f>
        <v xml:space="preserve">    get_json_object(TD_F099.json, '$.listed_count') as listed_count,</v>
      </c>
      <c r="DC41" t="str">
        <f>CONCATENATE("    get_json_object(",DC$3,".json, '$.",'Data Catalogue'!$B$80,"') as ",'Data Catalogue'!$B$80,",")</f>
        <v xml:space="preserve">    get_json_object(Bank_F100.json, '$.listed_count') as listed_count,</v>
      </c>
      <c r="DD41" t="str">
        <f>CONCATENATE("    get_json_object(",DD$3,".json, '$.",'Data Catalogue'!$B$80,"') as ",'Data Catalogue'!$B$80,",")</f>
        <v xml:space="preserve">    get_json_object(Bank_F101.json, '$.listed_count') as listed_count,</v>
      </c>
      <c r="DE41" t="str">
        <f>CONCATENATE("    get_json_object(",DE$3,".json, '$.",'Data Catalogue'!$B$80,"') as ",'Data Catalogue'!$B$80,",")</f>
        <v xml:space="preserve">    get_json_object(PCF_F102.json, '$.listed_count') as listed_count,</v>
      </c>
      <c r="DF41" t="str">
        <f>CONCATENATE("    get_json_object(",DF$3,".json, '$.",'Data Catalogue'!$B$80,"') as ",'Data Catalogue'!$B$80,",")</f>
        <v xml:space="preserve">    get_json_object(TD_F103.json, '$.listed_count') as listed_count,</v>
      </c>
      <c r="DG41" t="str">
        <f>CONCATENATE("    get_json_object(",DG$3,".json, '$.",'Data Catalogue'!$B$80,"') as ",'Data Catalogue'!$B$80,",")</f>
        <v xml:space="preserve">    get_json_object(RBC_F104.json, '$.listed_count') as listed_count,</v>
      </c>
      <c r="DH41" t="str">
        <f>CONCATENATE("    get_json_object(",DH$3,".json, '$.",'Data Catalogue'!$B$80,"') as ",'Data Catalogue'!$B$80,",")</f>
        <v xml:space="preserve">    get_json_object(Tang_F105.json, '$.listed_count') as listed_count,</v>
      </c>
      <c r="DI41" t="str">
        <f>CONCATENATE("    get_json_object(",DI$3,".json, '$.",'Data Catalogue'!$B$80,"') as ",'Data Catalogue'!$B$80,",")</f>
        <v xml:space="preserve">    get_json_object(TD_F106.json, '$.listed_count') as listed_count,</v>
      </c>
      <c r="DJ41" t="str">
        <f>CONCATENATE("    get_json_object(",DJ$3,".json, '$.",'Data Catalogue'!$B$80,"') as ",'Data Catalogue'!$B$80,",")</f>
        <v xml:space="preserve">    get_json_object(CIBC_F107.json, '$.listed_count') as listed_count,</v>
      </c>
      <c r="DK41" t="str">
        <f>CONCATENATE("    get_json_object(",DK$3,".json, '$.",'Data Catalogue'!$B$80,"') as ",'Data Catalogue'!$B$80,",")</f>
        <v xml:space="preserve">    get_json_object(Scot_F108.json, '$.listed_count') as listed_count,</v>
      </c>
      <c r="DL41" t="str">
        <f>CONCATENATE("    get_json_object(",DL$3,".json, '$.",'Data Catalogue'!$B$80,"') as ",'Data Catalogue'!$B$80,",")</f>
        <v xml:space="preserve">    get_json_object(BMO_F109.json, '$.listed_count') as listed_count,</v>
      </c>
      <c r="DM41" t="str">
        <f>CONCATENATE("    get_json_object(",DM$3,".json, '$.",'Data Catalogue'!$B$80,"') as ",'Data Catalogue'!$B$80,",")</f>
        <v xml:space="preserve">    get_json_object(TD_F110.json, '$.listed_count') as listed_count,</v>
      </c>
      <c r="DN41" t="str">
        <f>CONCATENATE("    get_json_object(",DN$3,".json, '$.",'Data Catalogue'!$B$80,"') as ",'Data Catalogue'!$B$80,",")</f>
        <v xml:space="preserve">    get_json_object(Bank_F111.json, '$.listed_count') as listed_count,</v>
      </c>
      <c r="DO41" t="str">
        <f>CONCATENATE("    get_json_object(",DO$3,".json, '$.",'Data Catalogue'!$B$80,"') as ",'Data Catalogue'!$B$80,",")</f>
        <v xml:space="preserve">    get_json_object(Bank_F112.json, '$.listed_count') as listed_count,</v>
      </c>
      <c r="DP41" t="str">
        <f>CONCATENATE("    get_json_object(",DP$3,".json, '$.",'Data Catalogue'!$B$80,"') as ",'Data Catalogue'!$B$80,",")</f>
        <v xml:space="preserve">    get_json_object(Bank_F113.json, '$.listed_count') as listed_count,</v>
      </c>
      <c r="DQ41" t="str">
        <f>CONCATENATE("    get_json_object(",DQ$3,".json, '$.",'Data Catalogue'!$B$80,"') as ",'Data Catalogue'!$B$80,",")</f>
        <v xml:space="preserve">    get_json_object(RBC_F114.json, '$.listed_count') as listed_count,</v>
      </c>
      <c r="DR41" t="str">
        <f>CONCATENATE("    get_json_object(",DR$3,".json, '$.",'Data Catalogue'!$B$80,"') as ",'Data Catalogue'!$B$80,",")</f>
        <v xml:space="preserve">    get_json_object(TD_F115.json, '$.listed_count') as listed_count,</v>
      </c>
      <c r="DS41" t="str">
        <f>CONCATENATE("    get_json_object(",DS$3,".json, '$.",'Data Catalogue'!$B$80,"') as ",'Data Catalogue'!$B$80,",")</f>
        <v xml:space="preserve">    get_json_object(Bank_F116.json, '$.listed_count') as listed_count,</v>
      </c>
      <c r="DT41" t="str">
        <f>CONCATENATE("    get_json_object(",DT$3,".json, '$.",'Data Catalogue'!$B$80,"') as ",'Data Catalogue'!$B$80,",")</f>
        <v xml:space="preserve">    get_json_object(Bank_F117.json, '$.listed_count') as listed_count,</v>
      </c>
      <c r="DU41" t="str">
        <f>CONCATENATE("    get_json_object(",DU$3,".json, '$.",'Data Catalogue'!$B$80,"') as ",'Data Catalogue'!$B$80,",")</f>
        <v xml:space="preserve">    get_json_object(PCF_F118.json, '$.listed_count') as listed_count,</v>
      </c>
      <c r="DV41" t="str">
        <f>CONCATENATE("    get_json_object(",DV$3,".json, '$.",'Data Catalogue'!$B$80,"') as ",'Data Catalogue'!$B$80,",")</f>
        <v xml:space="preserve">    get_json_object(TD_F119.json, '$.listed_count') as listed_count,</v>
      </c>
      <c r="DW41" t="str">
        <f>CONCATENATE("    get_json_object(",DW$3,".json, '$.",'Data Catalogue'!$B$80,"') as ",'Data Catalogue'!$B$80,",")</f>
        <v xml:space="preserve">    get_json_object(RBC_F120.json, '$.listed_count') as listed_count,</v>
      </c>
      <c r="DX41" t="str">
        <f>CONCATENATE("    get_json_object(",DX$3,".json, '$.",'Data Catalogue'!$B$80,"') as ",'Data Catalogue'!$B$80,",")</f>
        <v xml:space="preserve">    get_json_object(Tang_F121.json, '$.listed_count') as listed_count,</v>
      </c>
      <c r="DY41" t="str">
        <f>CONCATENATE("    get_json_object(",DY$3,".json, '$.",'Data Catalogue'!$B$80,"') as ",'Data Catalogue'!$B$80,",")</f>
        <v xml:space="preserve">    get_json_object(TD_F122.json, '$.listed_count') as listed_count,</v>
      </c>
      <c r="DZ41" t="str">
        <f>CONCATENATE("    get_json_object(",DZ$3,".json, '$.",'Data Catalogue'!$B$80,"') as ",'Data Catalogue'!$B$80,",")</f>
        <v xml:space="preserve">    get_json_object(CIBC_F123.json, '$.listed_count') as listed_count,</v>
      </c>
      <c r="EA41" t="str">
        <f>CONCATENATE("    get_json_object(",EA$3,".json, '$.",'Data Catalogue'!$B$80,"') as ",'Data Catalogue'!$B$80,",")</f>
        <v xml:space="preserve">    get_json_object(Scot_F124.json, '$.listed_count') as listed_count,</v>
      </c>
      <c r="EB41" t="str">
        <f>CONCATENATE("    get_json_object(",EB$3,".json, '$.",'Data Catalogue'!$B$80,"') as ",'Data Catalogue'!$B$80,",")</f>
        <v xml:space="preserve">    get_json_object(BMO_F125.json, '$.listed_count') as listed_count,</v>
      </c>
      <c r="EC41" t="str">
        <f>CONCATENATE("    get_json_object(",EC$3,".json, '$.",'Data Catalogue'!$B$80,"') as ",'Data Catalogue'!$B$80,",")</f>
        <v xml:space="preserve">    get_json_object(TD_F126.json, '$.listed_count') as listed_count,</v>
      </c>
      <c r="ED41" t="str">
        <f>CONCATENATE("    get_json_object(",ED$3,".json, '$.",'Data Catalogue'!$B$80,"') as ",'Data Catalogue'!$B$80,",")</f>
        <v xml:space="preserve">    get_json_object(Bank_F127.json, '$.listed_count') as listed_count,</v>
      </c>
      <c r="EE41" t="str">
        <f>CONCATENATE("    get_json_object(",EE$3,".json, '$.",'Data Catalogue'!$B$80,"') as ",'Data Catalogue'!$B$80,",")</f>
        <v xml:space="preserve">    get_json_object(Bank_F128.json, '$.listed_count') as listed_count,</v>
      </c>
      <c r="EF41" t="e">
        <f>CONCATENATE("    get_json_object(",EF$3,".json, '$.",'Data Catalogue'!$B$80,"') as ",'Data Catalogue'!$B$80,",")</f>
        <v>#N/A</v>
      </c>
    </row>
    <row r="42" spans="1:136" x14ac:dyDescent="0.2">
      <c r="A42" t="str">
        <f>'Files Inventory'!B43</f>
        <v>td_canada-2-14-16.txt</v>
      </c>
      <c r="B42" t="str">
        <f>VLOOKUP(A42,'Files Inventory'!B:D,3,FALSE)</f>
        <v>TD_F041</v>
      </c>
      <c r="C42" t="str">
        <f>VLOOKUP(A42,'Files Inventory'!B:E,4,FALSE)</f>
        <v>TD</v>
      </c>
      <c r="D42" t="str">
        <f t="shared" si="62"/>
        <v>TD_F041_table</v>
      </c>
      <c r="E42" t="str">
        <f t="shared" si="63"/>
        <v>TD_F041_wc</v>
      </c>
      <c r="F42" t="str">
        <f t="shared" si="2"/>
        <v>TD</v>
      </c>
      <c r="H42" t="str">
        <f>CONCATENATE("    get_json_object(",H$3,".json, '$.",'Data Catalogue'!$B$82,"') as ",'Data Catalogue'!$B$82)</f>
        <v xml:space="preserve">    get_json_object(Bank_F001.json, '$.in_reply_to_user_id_str') as in_reply_to_user_id_str</v>
      </c>
      <c r="I42" t="str">
        <f>CONCATENATE("    get_json_object(",I$3,".json, '$.",'Data Catalogue'!$B$82,"') as ",'Data Catalogue'!$B$82)</f>
        <v xml:space="preserve">    get_json_object(Bank_F002.json, '$.in_reply_to_user_id_str') as in_reply_to_user_id_str</v>
      </c>
      <c r="J42" t="str">
        <f>CONCATENATE("    get_json_object(",J$3,".json, '$.",'Data Catalogue'!$B$82,"') as ",'Data Catalogue'!$B$82)</f>
        <v xml:space="preserve">    get_json_object(Bank_F003.json, '$.in_reply_to_user_id_str') as in_reply_to_user_id_str</v>
      </c>
      <c r="K42" t="str">
        <f>CONCATENATE("    get_json_object(",K$3,".json, '$.",'Data Catalogue'!$B$82,"') as ",'Data Catalogue'!$B$82)</f>
        <v xml:space="preserve">    get_json_object(Bank_F004.json, '$.in_reply_to_user_id_str') as in_reply_to_user_id_str</v>
      </c>
      <c r="L42" t="str">
        <f>CONCATENATE("    get_json_object(",L$3,".json, '$.",'Data Catalogue'!$B$82,"') as ",'Data Catalogue'!$B$82)</f>
        <v xml:space="preserve">    get_json_object(Bank_F005.json, '$.in_reply_to_user_id_str') as in_reply_to_user_id_str</v>
      </c>
      <c r="M42" t="str">
        <f>CONCATENATE("    get_json_object(",M$3,".json, '$.",'Data Catalogue'!$B$82,"') as ",'Data Catalogue'!$B$82)</f>
        <v xml:space="preserve">    get_json_object(Bank_F006.json, '$.in_reply_to_user_id_str') as in_reply_to_user_id_str</v>
      </c>
      <c r="N42" t="str">
        <f>CONCATENATE("    get_json_object(",N$3,".json, '$.",'Data Catalogue'!$B$82,"') as ",'Data Catalogue'!$B$82)</f>
        <v xml:space="preserve">    get_json_object(Bank_F007.json, '$.in_reply_to_user_id_str') as in_reply_to_user_id_str</v>
      </c>
      <c r="O42" t="str">
        <f>CONCATENATE("    get_json_object(",O$3,".json, '$.",'Data Catalogue'!$B$82,"') as ",'Data Catalogue'!$B$82)</f>
        <v xml:space="preserve">    get_json_object(Bank_F008.json, '$.in_reply_to_user_id_str') as in_reply_to_user_id_str</v>
      </c>
      <c r="P42" t="str">
        <f>CONCATENATE("    get_json_object(",P$3,".json, '$.",'Data Catalogue'!$B$82,"') as ",'Data Catalogue'!$B$82)</f>
        <v xml:space="preserve">    get_json_object(Bank_F009.json, '$.in_reply_to_user_id_str') as in_reply_to_user_id_str</v>
      </c>
      <c r="Q42" t="str">
        <f>CONCATENATE("    get_json_object(",Q$3,".json, '$.",'Data Catalogue'!$B$82,"') as ",'Data Catalogue'!$B$82)</f>
        <v xml:space="preserve">    get_json_object(Bank_F010.json, '$.in_reply_to_user_id_str') as in_reply_to_user_id_str</v>
      </c>
      <c r="R42" t="str">
        <f>CONCATENATE("    get_json_object(",R$3,".json, '$.",'Data Catalogue'!$B$82,"') as ",'Data Catalogue'!$B$82)</f>
        <v xml:space="preserve">    get_json_object(Bank_F011.json, '$.in_reply_to_user_id_str') as in_reply_to_user_id_str</v>
      </c>
      <c r="S42" t="str">
        <f>CONCATENATE("    get_json_object(",S$3,".json, '$.",'Data Catalogue'!$B$82,"') as ",'Data Catalogue'!$B$82)</f>
        <v xml:space="preserve">    get_json_object(Bank_F012.json, '$.in_reply_to_user_id_str') as in_reply_to_user_id_str</v>
      </c>
      <c r="T42" t="str">
        <f>CONCATENATE("    get_json_object(",T$3,".json, '$.",'Data Catalogue'!$B$82,"') as ",'Data Catalogue'!$B$82)</f>
        <v xml:space="preserve">    get_json_object(Bank_F013.json, '$.in_reply_to_user_id_str') as in_reply_to_user_id_str</v>
      </c>
      <c r="U42" t="str">
        <f>CONCATENATE("    get_json_object(",U$3,".json, '$.",'Data Catalogue'!$B$82,"') as ",'Data Catalogue'!$B$82)</f>
        <v xml:space="preserve">    get_json_object(Bank_F014.json, '$.in_reply_to_user_id_str') as in_reply_to_user_id_str</v>
      </c>
      <c r="V42" t="str">
        <f>CONCATENATE("    get_json_object(",V$3,".json, '$.",'Data Catalogue'!$B$82,"') as ",'Data Catalogue'!$B$82)</f>
        <v xml:space="preserve">    get_json_object(Bank_F015.json, '$.in_reply_to_user_id_str') as in_reply_to_user_id_str</v>
      </c>
      <c r="W42" t="str">
        <f>CONCATENATE("    get_json_object(",W$3,".json, '$.",'Data Catalogue'!$B$82,"') as ",'Data Catalogue'!$B$82)</f>
        <v xml:space="preserve">    get_json_object(BMO_F016.json, '$.in_reply_to_user_id_str') as in_reply_to_user_id_str</v>
      </c>
      <c r="X42" t="str">
        <f>CONCATENATE("    get_json_object(",X$3,".json, '$.",'Data Catalogue'!$B$82,"') as ",'Data Catalogue'!$B$82)</f>
        <v xml:space="preserve">    get_json_object(BMO_F017.json, '$.in_reply_to_user_id_str') as in_reply_to_user_id_str</v>
      </c>
      <c r="Y42" t="str">
        <f>CONCATENATE("    get_json_object(",Y$3,".json, '$.",'Data Catalogue'!$B$82,"') as ",'Data Catalogue'!$B$82)</f>
        <v xml:space="preserve">    get_json_object(BMO_F018.json, '$.in_reply_to_user_id_str') as in_reply_to_user_id_str</v>
      </c>
      <c r="Z42" t="str">
        <f>CONCATENATE("    get_json_object(",Z$3,".json, '$.",'Data Catalogue'!$B$82,"') as ",'Data Catalogue'!$B$82)</f>
        <v xml:space="preserve">    get_json_object(CIBC_F019.json, '$.in_reply_to_user_id_str') as in_reply_to_user_id_str</v>
      </c>
      <c r="AA42" t="str">
        <f>CONCATENATE("    get_json_object(",AA$3,".json, '$.",'Data Catalogue'!$B$82,"') as ",'Data Catalogue'!$B$82)</f>
        <v xml:space="preserve">    get_json_object(CIBC_F020.json, '$.in_reply_to_user_id_str') as in_reply_to_user_id_str</v>
      </c>
      <c r="AB42" t="str">
        <f>CONCATENATE("    get_json_object(",AB$3,".json, '$.",'Data Catalogue'!$B$82,"') as ",'Data Catalogue'!$B$82)</f>
        <v xml:space="preserve">    get_json_object(CIBC_F021.json, '$.in_reply_to_user_id_str') as in_reply_to_user_id_str</v>
      </c>
      <c r="AC42" t="str">
        <f>CONCATENATE("    get_json_object(",AC$3,".json, '$.",'Data Catalogue'!$B$82,"') as ",'Data Catalogue'!$B$82)</f>
        <v xml:space="preserve">    get_json_object(PCF_F022.json, '$.in_reply_to_user_id_str') as in_reply_to_user_id_str</v>
      </c>
      <c r="AD42" t="str">
        <f>CONCATENATE("    get_json_object(",AD$3,".json, '$.",'Data Catalogue'!$B$82,"') as ",'Data Catalogue'!$B$82)</f>
        <v xml:space="preserve">    get_json_object(PCF_F023.json, '$.in_reply_to_user_id_str') as in_reply_to_user_id_str</v>
      </c>
      <c r="AE42" t="str">
        <f>CONCATENATE("    get_json_object(",AE$3,".json, '$.",'Data Catalogue'!$B$82,"') as ",'Data Catalogue'!$B$82)</f>
        <v xml:space="preserve">    get_json_object(PCF_F024.json, '$.in_reply_to_user_id_str') as in_reply_to_user_id_str</v>
      </c>
      <c r="AF42" t="str">
        <f>CONCATENATE("    get_json_object(",AF$3,".json, '$.",'Data Catalogue'!$B$82,"') as ",'Data Catalogue'!$B$82)</f>
        <v xml:space="preserve">    get_json_object(RBC_F025.json, '$.in_reply_to_user_id_str') as in_reply_to_user_id_str</v>
      </c>
      <c r="AG42" t="str">
        <f>CONCATENATE("    get_json_object(",AG$3,".json, '$.",'Data Catalogue'!$B$82,"') as ",'Data Catalogue'!$B$82)</f>
        <v xml:space="preserve">    get_json_object(RBC_F026.json, '$.in_reply_to_user_id_str') as in_reply_to_user_id_str</v>
      </c>
      <c r="AH42" t="str">
        <f>CONCATENATE("    get_json_object(",AH$3,".json, '$.",'Data Catalogue'!$B$82,"') as ",'Data Catalogue'!$B$82)</f>
        <v xml:space="preserve">    get_json_object(RBC_F027.json, '$.in_reply_to_user_id_str') as in_reply_to_user_id_str</v>
      </c>
      <c r="AI42" t="str">
        <f>CONCATENATE("    get_json_object(",AI$3,".json, '$.",'Data Catalogue'!$B$82,"') as ",'Data Catalogue'!$B$82)</f>
        <v xml:space="preserve">    get_json_object(RBC_F028.json, '$.in_reply_to_user_id_str') as in_reply_to_user_id_str</v>
      </c>
      <c r="AJ42" t="str">
        <f>CONCATENATE("    get_json_object(",AJ$3,".json, '$.",'Data Catalogue'!$B$82,"') as ",'Data Catalogue'!$B$82)</f>
        <v xml:space="preserve">    get_json_object(RBC_F029.json, '$.in_reply_to_user_id_str') as in_reply_to_user_id_str</v>
      </c>
      <c r="AK42" t="str">
        <f>CONCATENATE("    get_json_object(",AK$3,".json, '$.",'Data Catalogue'!$B$82,"') as ",'Data Catalogue'!$B$82)</f>
        <v xml:space="preserve">    get_json_object(RBC_F030.json, '$.in_reply_to_user_id_str') as in_reply_to_user_id_str</v>
      </c>
      <c r="AL42" t="str">
        <f>CONCATENATE("    get_json_object(",AL$3,".json, '$.",'Data Catalogue'!$B$82,"') as ",'Data Catalogue'!$B$82)</f>
        <v xml:space="preserve">    get_json_object(Scot_F031.json, '$.in_reply_to_user_id_str') as in_reply_to_user_id_str</v>
      </c>
      <c r="AM42" t="str">
        <f>CONCATENATE("    get_json_object(",AM$3,".json, '$.",'Data Catalogue'!$B$82,"') as ",'Data Catalogue'!$B$82)</f>
        <v xml:space="preserve">    get_json_object(Scot_F032.json, '$.in_reply_to_user_id_str') as in_reply_to_user_id_str</v>
      </c>
      <c r="AN42" t="str">
        <f>CONCATENATE("    get_json_object(",AN$3,".json, '$.",'Data Catalogue'!$B$82,"') as ",'Data Catalogue'!$B$82)</f>
        <v xml:space="preserve">    get_json_object(Scot_F033.json, '$.in_reply_to_user_id_str') as in_reply_to_user_id_str</v>
      </c>
      <c r="AO42" t="str">
        <f>CONCATENATE("    get_json_object(",AO$3,".json, '$.",'Data Catalogue'!$B$82,"') as ",'Data Catalogue'!$B$82)</f>
        <v xml:space="preserve">    get_json_object(Tang_F034.json, '$.in_reply_to_user_id_str') as in_reply_to_user_id_str</v>
      </c>
      <c r="AP42" t="str">
        <f>CONCATENATE("    get_json_object(",AP$3,".json, '$.",'Data Catalogue'!$B$82,"') as ",'Data Catalogue'!$B$82)</f>
        <v xml:space="preserve">    get_json_object(Tang_F035.json, '$.in_reply_to_user_id_str') as in_reply_to_user_id_str</v>
      </c>
      <c r="AQ42" t="str">
        <f>CONCATENATE("    get_json_object(",AQ$3,".json, '$.",'Data Catalogue'!$B$82,"') as ",'Data Catalogue'!$B$82)</f>
        <v xml:space="preserve">    get_json_object(Tang_F036.json, '$.in_reply_to_user_id_str') as in_reply_to_user_id_str</v>
      </c>
      <c r="AR42" t="str">
        <f>CONCATENATE("    get_json_object(",AR$3,".json, '$.",'Data Catalogue'!$B$82,"') as ",'Data Catalogue'!$B$82)</f>
        <v xml:space="preserve">    get_json_object(TD_F037.json, '$.in_reply_to_user_id_str') as in_reply_to_user_id_str</v>
      </c>
      <c r="AS42" t="str">
        <f>CONCATENATE("    get_json_object(",AS$3,".json, '$.",'Data Catalogue'!$B$82,"') as ",'Data Catalogue'!$B$82)</f>
        <v xml:space="preserve">    get_json_object(TD_F038.json, '$.in_reply_to_user_id_str') as in_reply_to_user_id_str</v>
      </c>
      <c r="AT42" t="str">
        <f>CONCATENATE("    get_json_object(",AT$3,".json, '$.",'Data Catalogue'!$B$82,"') as ",'Data Catalogue'!$B$82)</f>
        <v xml:space="preserve">    get_json_object(TD_F039.json, '$.in_reply_to_user_id_str') as in_reply_to_user_id_str</v>
      </c>
      <c r="AU42" t="str">
        <f>CONCATENATE("    get_json_object(",AU$3,".json, '$.",'Data Catalogue'!$B$82,"') as ",'Data Catalogue'!$B$82)</f>
        <v xml:space="preserve">    get_json_object(TD_F040.json, '$.in_reply_to_user_id_str') as in_reply_to_user_id_str</v>
      </c>
      <c r="AV42" t="str">
        <f>CONCATENATE("    get_json_object(",AV$3,".json, '$.",'Data Catalogue'!$B$82,"') as ",'Data Catalogue'!$B$82)</f>
        <v xml:space="preserve">    get_json_object(TD_F041.json, '$.in_reply_to_user_id_str') as in_reply_to_user_id_str</v>
      </c>
      <c r="AW42" t="str">
        <f>CONCATENATE("    get_json_object(",AW$3,".json, '$.",'Data Catalogue'!$B$82,"') as ",'Data Catalogue'!$B$82)</f>
        <v xml:space="preserve">    get_json_object(TD_F042.json, '$.in_reply_to_user_id_str') as in_reply_to_user_id_str</v>
      </c>
      <c r="AX42" t="str">
        <f>CONCATENATE("    get_json_object(",AX$3,".json, '$.",'Data Catalogue'!$B$82,"') as ",'Data Catalogue'!$B$82)</f>
        <v xml:space="preserve">    get_json_object(TD_F043.json, '$.in_reply_to_user_id_str') as in_reply_to_user_id_str</v>
      </c>
      <c r="AY42" t="str">
        <f>CONCATENATE("    get_json_object(",AY$3,".json, '$.",'Data Catalogue'!$B$82,"') as ",'Data Catalogue'!$B$82)</f>
        <v xml:space="preserve">    get_json_object(TD_F044.json, '$.in_reply_to_user_id_str') as in_reply_to_user_id_str</v>
      </c>
      <c r="AZ42" t="str">
        <f>CONCATENATE("    get_json_object(",AZ$3,".json, '$.",'Data Catalogue'!$B$82,"') as ",'Data Catalogue'!$B$82)</f>
        <v xml:space="preserve">    get_json_object(TD_F045.json, '$.in_reply_to_user_id_str') as in_reply_to_user_id_str</v>
      </c>
      <c r="BA42" t="str">
        <f>CONCATENATE("    get_json_object(",BA$3,".json, '$.",'Data Catalogue'!$B$82,"') as ",'Data Catalogue'!$B$82)</f>
        <v xml:space="preserve">    get_json_object(TD_F046.json, '$.in_reply_to_user_id_str') as in_reply_to_user_id_str</v>
      </c>
      <c r="BB42" t="str">
        <f>CONCATENATE("    get_json_object(",BB$3,".json, '$.",'Data Catalogue'!$B$82,"') as ",'Data Catalogue'!$B$82)</f>
        <v xml:space="preserve">    get_json_object(TD_F047.json, '$.in_reply_to_user_id_str') as in_reply_to_user_id_str</v>
      </c>
      <c r="BC42" t="str">
        <f>CONCATENATE("    get_json_object(",BC$3,".json, '$.",'Data Catalogue'!$B$82,"') as ",'Data Catalogue'!$B$82)</f>
        <v xml:space="preserve">    get_json_object(TD_F048.json, '$.in_reply_to_user_id_str') as in_reply_to_user_id_str</v>
      </c>
      <c r="BD42" t="str">
        <f>CONCATENATE("    get_json_object(",BD$3,".json, '$.",'Data Catalogue'!$B$82,"') as ",'Data Catalogue'!$B$82)</f>
        <v xml:space="preserve">    get_json_object(Bank_F049.json, '$.in_reply_to_user_id_str') as in_reply_to_user_id_str</v>
      </c>
      <c r="BE42" t="str">
        <f>CONCATENATE("    get_json_object(",BE$3,".json, '$.",'Data Catalogue'!$B$82,"') as ",'Data Catalogue'!$B$82)</f>
        <v xml:space="preserve">    get_json_object(Bank_F050.json, '$.in_reply_to_user_id_str') as in_reply_to_user_id_str</v>
      </c>
      <c r="BF42" t="str">
        <f>CONCATENATE("    get_json_object(",BF$3,".json, '$.",'Data Catalogue'!$B$82,"') as ",'Data Catalogue'!$B$82)</f>
        <v xml:space="preserve">    get_json_object(Bank_F051.json, '$.in_reply_to_user_id_str') as in_reply_to_user_id_str</v>
      </c>
      <c r="BG42" t="str">
        <f>CONCATENATE("    get_json_object(",BG$3,".json, '$.",'Data Catalogue'!$B$82,"') as ",'Data Catalogue'!$B$82)</f>
        <v xml:space="preserve">    get_json_object(Bank_F052.json, '$.in_reply_to_user_id_str') as in_reply_to_user_id_str</v>
      </c>
      <c r="BH42" t="str">
        <f>CONCATENATE("    get_json_object(",BH$3,".json, '$.",'Data Catalogue'!$B$82,"') as ",'Data Catalogue'!$B$82)</f>
        <v xml:space="preserve">    get_json_object(Bank_F053.json, '$.in_reply_to_user_id_str') as in_reply_to_user_id_str</v>
      </c>
      <c r="BI42" t="str">
        <f>CONCATENATE("    get_json_object(",BI$3,".json, '$.",'Data Catalogue'!$B$82,"') as ",'Data Catalogue'!$B$82)</f>
        <v xml:space="preserve">    get_json_object(BMO_F054.json, '$.in_reply_to_user_id_str') as in_reply_to_user_id_str</v>
      </c>
      <c r="BJ42" t="str">
        <f>CONCATENATE("    get_json_object(",BJ$3,".json, '$.",'Data Catalogue'!$B$82,"') as ",'Data Catalogue'!$B$82)</f>
        <v xml:space="preserve">    get_json_object(CIBC_F055.json, '$.in_reply_to_user_id_str') as in_reply_to_user_id_str</v>
      </c>
      <c r="BK42" t="str">
        <f>CONCATENATE("    get_json_object(",BK$3,".json, '$.",'Data Catalogue'!$B$82,"') as ",'Data Catalogue'!$B$82)</f>
        <v xml:space="preserve">    get_json_object(PCF_F056.json, '$.in_reply_to_user_id_str') as in_reply_to_user_id_str</v>
      </c>
      <c r="BL42" t="str">
        <f>CONCATENATE("    get_json_object(",BL$3,".json, '$.",'Data Catalogue'!$B$82,"') as ",'Data Catalogue'!$B$82)</f>
        <v xml:space="preserve">    get_json_object(RBC_F057.json, '$.in_reply_to_user_id_str') as in_reply_to_user_id_str</v>
      </c>
      <c r="BM42" t="str">
        <f>CONCATENATE("    get_json_object(",BM$3,".json, '$.",'Data Catalogue'!$B$82,"') as ",'Data Catalogue'!$B$82)</f>
        <v xml:space="preserve">    get_json_object(RBC_F058.json, '$.in_reply_to_user_id_str') as in_reply_to_user_id_str</v>
      </c>
      <c r="BN42" t="str">
        <f>CONCATENATE("    get_json_object(",BN$3,".json, '$.",'Data Catalogue'!$B$82,"') as ",'Data Catalogue'!$B$82)</f>
        <v xml:space="preserve">    get_json_object(Scot_F059.json, '$.in_reply_to_user_id_str') as in_reply_to_user_id_str</v>
      </c>
      <c r="BO42" t="str">
        <f>CONCATENATE("    get_json_object(",BO$3,".json, '$.",'Data Catalogue'!$B$82,"') as ",'Data Catalogue'!$B$82)</f>
        <v xml:space="preserve">    get_json_object(Tang_F060.json, '$.in_reply_to_user_id_str') as in_reply_to_user_id_str</v>
      </c>
      <c r="BP42" t="str">
        <f>CONCATENATE("    get_json_object(",BP$3,".json, '$.",'Data Catalogue'!$B$82,"') as ",'Data Catalogue'!$B$82)</f>
        <v xml:space="preserve">    get_json_object(TD_F061.json, '$.in_reply_to_user_id_str') as in_reply_to_user_id_str</v>
      </c>
      <c r="BQ42" t="str">
        <f>CONCATENATE("    get_json_object(",BQ$3,".json, '$.",'Data Catalogue'!$B$82,"') as ",'Data Catalogue'!$B$82)</f>
        <v xml:space="preserve">    get_json_object(TD_F062.json, '$.in_reply_to_user_id_str') as in_reply_to_user_id_str</v>
      </c>
      <c r="BR42" t="str">
        <f>CONCATENATE("    get_json_object(",BR$3,".json, '$.",'Data Catalogue'!$B$82,"') as ",'Data Catalogue'!$B$82)</f>
        <v xml:space="preserve">    get_json_object(TD_F063.json, '$.in_reply_to_user_id_str') as in_reply_to_user_id_str</v>
      </c>
      <c r="BS42" t="str">
        <f>CONCATENATE("    get_json_object(",BS$3,".json, '$.",'Data Catalogue'!$B$82,"') as ",'Data Catalogue'!$B$82)</f>
        <v xml:space="preserve">    get_json_object(TD_F064.json, '$.in_reply_to_user_id_str') as in_reply_to_user_id_str</v>
      </c>
      <c r="BT42" t="str">
        <f>CONCATENATE("    get_json_object(",BT$3,".json, '$.",'Data Catalogue'!$B$82,"') as ",'Data Catalogue'!$B$82)</f>
        <v xml:space="preserve">    get_json_object(Bank_F065.json, '$.in_reply_to_user_id_str') as in_reply_to_user_id_str</v>
      </c>
      <c r="BU42" t="str">
        <f>CONCATENATE("    get_json_object(",BU$3,".json, '$.",'Data Catalogue'!$B$82,"') as ",'Data Catalogue'!$B$82)</f>
        <v xml:space="preserve">    get_json_object(Bank_F066.json, '$.in_reply_to_user_id_str') as in_reply_to_user_id_str</v>
      </c>
      <c r="BV42" t="str">
        <f>CONCATENATE("    get_json_object(",BV$3,".json, '$.",'Data Catalogue'!$B$82,"') as ",'Data Catalogue'!$B$82)</f>
        <v xml:space="preserve">    get_json_object(Bank_F067.json, '$.in_reply_to_user_id_str') as in_reply_to_user_id_str</v>
      </c>
      <c r="BW42" t="str">
        <f>CONCATENATE("    get_json_object(",BW$3,".json, '$.",'Data Catalogue'!$B$82,"') as ",'Data Catalogue'!$B$82)</f>
        <v xml:space="preserve">    get_json_object(Bank_F068.json, '$.in_reply_to_user_id_str') as in_reply_to_user_id_str</v>
      </c>
      <c r="BX42" t="str">
        <f>CONCATENATE("    get_json_object(",BX$3,".json, '$.",'Data Catalogue'!$B$82,"') as ",'Data Catalogue'!$B$82)</f>
        <v xml:space="preserve">    get_json_object(BMO_F069.json, '$.in_reply_to_user_id_str') as in_reply_to_user_id_str</v>
      </c>
      <c r="BY42" t="str">
        <f>CONCATENATE("    get_json_object(",BY$3,".json, '$.",'Data Catalogue'!$B$82,"') as ",'Data Catalogue'!$B$82)</f>
        <v xml:space="preserve">    get_json_object(Bank_F070.json, '$.in_reply_to_user_id_str') as in_reply_to_user_id_str</v>
      </c>
      <c r="BZ42" t="str">
        <f>CONCATENATE("    get_json_object(",BZ$3,".json, '$.",'Data Catalogue'!$B$82,"') as ",'Data Catalogue'!$B$82)</f>
        <v xml:space="preserve">    get_json_object(CIBC_F071.json, '$.in_reply_to_user_id_str') as in_reply_to_user_id_str</v>
      </c>
      <c r="CA42" t="str">
        <f>CONCATENATE("    get_json_object(",CA$3,".json, '$.",'Data Catalogue'!$B$82,"') as ",'Data Catalogue'!$B$82)</f>
        <v xml:space="preserve">    get_json_object(PCF_F072.json, '$.in_reply_to_user_id_str') as in_reply_to_user_id_str</v>
      </c>
      <c r="CB42" t="str">
        <f>CONCATENATE("    get_json_object(",CB$3,".json, '$.",'Data Catalogue'!$B$82,"') as ",'Data Catalogue'!$B$82)</f>
        <v xml:space="preserve">    get_json_object(RBC_F073.json, '$.in_reply_to_user_id_str') as in_reply_to_user_id_str</v>
      </c>
      <c r="CC42" t="str">
        <f>CONCATENATE("    get_json_object(",CC$3,".json, '$.",'Data Catalogue'!$B$82,"') as ",'Data Catalogue'!$B$82)</f>
        <v xml:space="preserve">    get_json_object(RBC_F074.json, '$.in_reply_to_user_id_str') as in_reply_to_user_id_str</v>
      </c>
      <c r="CD42" t="str">
        <f>CONCATENATE("    get_json_object(",CD$3,".json, '$.",'Data Catalogue'!$B$82,"') as ",'Data Catalogue'!$B$82)</f>
        <v xml:space="preserve">    get_json_object(Scot_F075.json, '$.in_reply_to_user_id_str') as in_reply_to_user_id_str</v>
      </c>
      <c r="CE42" t="str">
        <f>CONCATENATE("    get_json_object(",CE$3,".json, '$.",'Data Catalogue'!$B$82,"') as ",'Data Catalogue'!$B$82)</f>
        <v xml:space="preserve">    get_json_object(Tang_F076.json, '$.in_reply_to_user_id_str') as in_reply_to_user_id_str</v>
      </c>
      <c r="CF42" t="str">
        <f>CONCATENATE("    get_json_object(",CF$3,".json, '$.",'Data Catalogue'!$B$82,"') as ",'Data Catalogue'!$B$82)</f>
        <v xml:space="preserve">    get_json_object(TD_F077.json, '$.in_reply_to_user_id_str') as in_reply_to_user_id_str</v>
      </c>
      <c r="CG42" t="str">
        <f>CONCATENATE("    get_json_object(",CG$3,".json, '$.",'Data Catalogue'!$B$82,"') as ",'Data Catalogue'!$B$82)</f>
        <v xml:space="preserve">    get_json_object(TD_F078.json, '$.in_reply_to_user_id_str') as in_reply_to_user_id_str</v>
      </c>
      <c r="CH42" t="str">
        <f>CONCATENATE("    get_json_object(",CH$3,".json, '$.",'Data Catalogue'!$B$82,"') as ",'Data Catalogue'!$B$82)</f>
        <v xml:space="preserve">    get_json_object(TD_F079.json, '$.in_reply_to_user_id_str') as in_reply_to_user_id_str</v>
      </c>
      <c r="CI42" t="str">
        <f>CONCATENATE("    get_json_object(",CI$3,".json, '$.",'Data Catalogue'!$B$82,"') as ",'Data Catalogue'!$B$82)</f>
        <v xml:space="preserve">    get_json_object(TD_F080.json, '$.in_reply_to_user_id_str') as in_reply_to_user_id_str</v>
      </c>
      <c r="CJ42" t="str">
        <f>CONCATENATE("    get_json_object(",CJ$3,".json, '$.",'Data Catalogue'!$B$82,"') as ",'Data Catalogue'!$B$82)</f>
        <v xml:space="preserve">    get_json_object(Bank_F081.json, '$.in_reply_to_user_id_str') as in_reply_to_user_id_str</v>
      </c>
      <c r="CK42" t="str">
        <f>CONCATENATE("    get_json_object(",CK$3,".json, '$.",'Data Catalogue'!$B$82,"') as ",'Data Catalogue'!$B$82)</f>
        <v xml:space="preserve">    get_json_object(RBC_F082.json, '$.in_reply_to_user_id_str') as in_reply_to_user_id_str</v>
      </c>
      <c r="CL42" t="str">
        <f>CONCATENATE("    get_json_object(",CL$3,".json, '$.",'Data Catalogue'!$B$82,"') as ",'Data Catalogue'!$B$82)</f>
        <v xml:space="preserve">    get_json_object(TD_F083.json, '$.in_reply_to_user_id_str') as in_reply_to_user_id_str</v>
      </c>
      <c r="CM42" t="str">
        <f>CONCATENATE("    get_json_object(",CM$3,".json, '$.",'Data Catalogue'!$B$82,"') as ",'Data Catalogue'!$B$82)</f>
        <v xml:space="preserve">    get_json_object(Bank_F084.json, '$.in_reply_to_user_id_str') as in_reply_to_user_id_str</v>
      </c>
      <c r="CN42" t="str">
        <f>CONCATENATE("    get_json_object(",CN$3,".json, '$.",'Data Catalogue'!$B$82,"') as ",'Data Catalogue'!$B$82)</f>
        <v xml:space="preserve">    get_json_object(Bank_F085.json, '$.in_reply_to_user_id_str') as in_reply_to_user_id_str</v>
      </c>
      <c r="CO42" t="str">
        <f>CONCATENATE("    get_json_object(",CO$3,".json, '$.",'Data Catalogue'!$B$82,"') as ",'Data Catalogue'!$B$82)</f>
        <v xml:space="preserve">    get_json_object(PCF_F086.json, '$.in_reply_to_user_id_str') as in_reply_to_user_id_str</v>
      </c>
      <c r="CP42" t="str">
        <f>CONCATENATE("    get_json_object(",CP$3,".json, '$.",'Data Catalogue'!$B$82,"') as ",'Data Catalogue'!$B$82)</f>
        <v xml:space="preserve">    get_json_object(TD_F087.json, '$.in_reply_to_user_id_str') as in_reply_to_user_id_str</v>
      </c>
      <c r="CQ42" t="str">
        <f>CONCATENATE("    get_json_object(",CQ$3,".json, '$.",'Data Catalogue'!$B$82,"') as ",'Data Catalogue'!$B$82)</f>
        <v xml:space="preserve">    get_json_object(RBC_F088.json, '$.in_reply_to_user_id_str') as in_reply_to_user_id_str</v>
      </c>
      <c r="CR42" t="str">
        <f>CONCATENATE("    get_json_object(",CR$3,".json, '$.",'Data Catalogue'!$B$82,"') as ",'Data Catalogue'!$B$82)</f>
        <v xml:space="preserve">    get_json_object(Tang_F089.json, '$.in_reply_to_user_id_str') as in_reply_to_user_id_str</v>
      </c>
      <c r="CS42" t="str">
        <f>CONCATENATE("    get_json_object(",CS$3,".json, '$.",'Data Catalogue'!$B$82,"') as ",'Data Catalogue'!$B$82)</f>
        <v xml:space="preserve">    get_json_object(TD_F090.json, '$.in_reply_to_user_id_str') as in_reply_to_user_id_str</v>
      </c>
      <c r="CT42" t="str">
        <f>CONCATENATE("    get_json_object(",CT$3,".json, '$.",'Data Catalogue'!$B$82,"') as ",'Data Catalogue'!$B$82)</f>
        <v xml:space="preserve">    get_json_object(CIBC_F091.json, '$.in_reply_to_user_id_str') as in_reply_to_user_id_str</v>
      </c>
      <c r="CU42" t="str">
        <f>CONCATENATE("    get_json_object(",CU$3,".json, '$.",'Data Catalogue'!$B$82,"') as ",'Data Catalogue'!$B$82)</f>
        <v xml:space="preserve">    get_json_object(Scot_F092.json, '$.in_reply_to_user_id_str') as in_reply_to_user_id_str</v>
      </c>
      <c r="CV42" t="str">
        <f>CONCATENATE("    get_json_object(",CV$3,".json, '$.",'Data Catalogue'!$B$82,"') as ",'Data Catalogue'!$B$82)</f>
        <v xml:space="preserve">    get_json_object(BMO_F093.json, '$.in_reply_to_user_id_str') as in_reply_to_user_id_str</v>
      </c>
      <c r="CW42" t="str">
        <f>CONCATENATE("    get_json_object(",CW$3,".json, '$.",'Data Catalogue'!$B$82,"') as ",'Data Catalogue'!$B$82)</f>
        <v xml:space="preserve">    get_json_object(TD_F094.json, '$.in_reply_to_user_id_str') as in_reply_to_user_id_str</v>
      </c>
      <c r="CX42" t="str">
        <f>CONCATENATE("    get_json_object(",CX$3,".json, '$.",'Data Catalogue'!$B$82,"') as ",'Data Catalogue'!$B$82)</f>
        <v xml:space="preserve">    get_json_object(Bank_F095.json, '$.in_reply_to_user_id_str') as in_reply_to_user_id_str</v>
      </c>
      <c r="CY42" t="str">
        <f>CONCATENATE("    get_json_object(",CY$3,".json, '$.",'Data Catalogue'!$B$82,"') as ",'Data Catalogue'!$B$82)</f>
        <v xml:space="preserve">    get_json_object(Bank_F096.json, '$.in_reply_to_user_id_str') as in_reply_to_user_id_str</v>
      </c>
      <c r="CZ42" t="str">
        <f>CONCATENATE("    get_json_object(",CZ$3,".json, '$.",'Data Catalogue'!$B$82,"') as ",'Data Catalogue'!$B$82)</f>
        <v xml:space="preserve">    get_json_object(Bank_F097.json, '$.in_reply_to_user_id_str') as in_reply_to_user_id_str</v>
      </c>
      <c r="DA42" t="str">
        <f>CONCATENATE("    get_json_object(",DA$3,".json, '$.",'Data Catalogue'!$B$82,"') as ",'Data Catalogue'!$B$82)</f>
        <v xml:space="preserve">    get_json_object(RBC_F098.json, '$.in_reply_to_user_id_str') as in_reply_to_user_id_str</v>
      </c>
      <c r="DB42" t="str">
        <f>CONCATENATE("    get_json_object(",DB$3,".json, '$.",'Data Catalogue'!$B$82,"') as ",'Data Catalogue'!$B$82)</f>
        <v xml:space="preserve">    get_json_object(TD_F099.json, '$.in_reply_to_user_id_str') as in_reply_to_user_id_str</v>
      </c>
      <c r="DC42" t="str">
        <f>CONCATENATE("    get_json_object(",DC$3,".json, '$.",'Data Catalogue'!$B$82,"') as ",'Data Catalogue'!$B$82)</f>
        <v xml:space="preserve">    get_json_object(Bank_F100.json, '$.in_reply_to_user_id_str') as in_reply_to_user_id_str</v>
      </c>
      <c r="DD42" t="str">
        <f>CONCATENATE("    get_json_object(",DD$3,".json, '$.",'Data Catalogue'!$B$82,"') as ",'Data Catalogue'!$B$82)</f>
        <v xml:space="preserve">    get_json_object(Bank_F101.json, '$.in_reply_to_user_id_str') as in_reply_to_user_id_str</v>
      </c>
      <c r="DE42" t="str">
        <f>CONCATENATE("    get_json_object(",DE$3,".json, '$.",'Data Catalogue'!$B$82,"') as ",'Data Catalogue'!$B$82)</f>
        <v xml:space="preserve">    get_json_object(PCF_F102.json, '$.in_reply_to_user_id_str') as in_reply_to_user_id_str</v>
      </c>
      <c r="DF42" t="str">
        <f>CONCATENATE("    get_json_object(",DF$3,".json, '$.",'Data Catalogue'!$B$82,"') as ",'Data Catalogue'!$B$82)</f>
        <v xml:space="preserve">    get_json_object(TD_F103.json, '$.in_reply_to_user_id_str') as in_reply_to_user_id_str</v>
      </c>
      <c r="DG42" t="str">
        <f>CONCATENATE("    get_json_object(",DG$3,".json, '$.",'Data Catalogue'!$B$82,"') as ",'Data Catalogue'!$B$82)</f>
        <v xml:space="preserve">    get_json_object(RBC_F104.json, '$.in_reply_to_user_id_str') as in_reply_to_user_id_str</v>
      </c>
      <c r="DH42" t="str">
        <f>CONCATENATE("    get_json_object(",DH$3,".json, '$.",'Data Catalogue'!$B$82,"') as ",'Data Catalogue'!$B$82)</f>
        <v xml:space="preserve">    get_json_object(Tang_F105.json, '$.in_reply_to_user_id_str') as in_reply_to_user_id_str</v>
      </c>
      <c r="DI42" t="str">
        <f>CONCATENATE("    get_json_object(",DI$3,".json, '$.",'Data Catalogue'!$B$82,"') as ",'Data Catalogue'!$B$82)</f>
        <v xml:space="preserve">    get_json_object(TD_F106.json, '$.in_reply_to_user_id_str') as in_reply_to_user_id_str</v>
      </c>
      <c r="DJ42" t="str">
        <f>CONCATENATE("    get_json_object(",DJ$3,".json, '$.",'Data Catalogue'!$B$82,"') as ",'Data Catalogue'!$B$82)</f>
        <v xml:space="preserve">    get_json_object(CIBC_F107.json, '$.in_reply_to_user_id_str') as in_reply_to_user_id_str</v>
      </c>
      <c r="DK42" t="str">
        <f>CONCATENATE("    get_json_object(",DK$3,".json, '$.",'Data Catalogue'!$B$82,"') as ",'Data Catalogue'!$B$82)</f>
        <v xml:space="preserve">    get_json_object(Scot_F108.json, '$.in_reply_to_user_id_str') as in_reply_to_user_id_str</v>
      </c>
      <c r="DL42" t="str">
        <f>CONCATENATE("    get_json_object(",DL$3,".json, '$.",'Data Catalogue'!$B$82,"') as ",'Data Catalogue'!$B$82)</f>
        <v xml:space="preserve">    get_json_object(BMO_F109.json, '$.in_reply_to_user_id_str') as in_reply_to_user_id_str</v>
      </c>
      <c r="DM42" t="str">
        <f>CONCATENATE("    get_json_object(",DM$3,".json, '$.",'Data Catalogue'!$B$82,"') as ",'Data Catalogue'!$B$82)</f>
        <v xml:space="preserve">    get_json_object(TD_F110.json, '$.in_reply_to_user_id_str') as in_reply_to_user_id_str</v>
      </c>
      <c r="DN42" t="str">
        <f>CONCATENATE("    get_json_object(",DN$3,".json, '$.",'Data Catalogue'!$B$82,"') as ",'Data Catalogue'!$B$82)</f>
        <v xml:space="preserve">    get_json_object(Bank_F111.json, '$.in_reply_to_user_id_str') as in_reply_to_user_id_str</v>
      </c>
      <c r="DO42" t="str">
        <f>CONCATENATE("    get_json_object(",DO$3,".json, '$.",'Data Catalogue'!$B$82,"') as ",'Data Catalogue'!$B$82)</f>
        <v xml:space="preserve">    get_json_object(Bank_F112.json, '$.in_reply_to_user_id_str') as in_reply_to_user_id_str</v>
      </c>
      <c r="DP42" t="str">
        <f>CONCATENATE("    get_json_object(",DP$3,".json, '$.",'Data Catalogue'!$B$82,"') as ",'Data Catalogue'!$B$82)</f>
        <v xml:space="preserve">    get_json_object(Bank_F113.json, '$.in_reply_to_user_id_str') as in_reply_to_user_id_str</v>
      </c>
      <c r="DQ42" t="str">
        <f>CONCATENATE("    get_json_object(",DQ$3,".json, '$.",'Data Catalogue'!$B$82,"') as ",'Data Catalogue'!$B$82)</f>
        <v xml:space="preserve">    get_json_object(RBC_F114.json, '$.in_reply_to_user_id_str') as in_reply_to_user_id_str</v>
      </c>
      <c r="DR42" t="str">
        <f>CONCATENATE("    get_json_object(",DR$3,".json, '$.",'Data Catalogue'!$B$82,"') as ",'Data Catalogue'!$B$82)</f>
        <v xml:space="preserve">    get_json_object(TD_F115.json, '$.in_reply_to_user_id_str') as in_reply_to_user_id_str</v>
      </c>
      <c r="DS42" t="str">
        <f>CONCATENATE("    get_json_object(",DS$3,".json, '$.",'Data Catalogue'!$B$82,"') as ",'Data Catalogue'!$B$82)</f>
        <v xml:space="preserve">    get_json_object(Bank_F116.json, '$.in_reply_to_user_id_str') as in_reply_to_user_id_str</v>
      </c>
      <c r="DT42" t="str">
        <f>CONCATENATE("    get_json_object(",DT$3,".json, '$.",'Data Catalogue'!$B$82,"') as ",'Data Catalogue'!$B$82)</f>
        <v xml:space="preserve">    get_json_object(Bank_F117.json, '$.in_reply_to_user_id_str') as in_reply_to_user_id_str</v>
      </c>
      <c r="DU42" t="str">
        <f>CONCATENATE("    get_json_object(",DU$3,".json, '$.",'Data Catalogue'!$B$82,"') as ",'Data Catalogue'!$B$82)</f>
        <v xml:space="preserve">    get_json_object(PCF_F118.json, '$.in_reply_to_user_id_str') as in_reply_to_user_id_str</v>
      </c>
      <c r="DV42" t="str">
        <f>CONCATENATE("    get_json_object(",DV$3,".json, '$.",'Data Catalogue'!$B$82,"') as ",'Data Catalogue'!$B$82)</f>
        <v xml:space="preserve">    get_json_object(TD_F119.json, '$.in_reply_to_user_id_str') as in_reply_to_user_id_str</v>
      </c>
      <c r="DW42" t="str">
        <f>CONCATENATE("    get_json_object(",DW$3,".json, '$.",'Data Catalogue'!$B$82,"') as ",'Data Catalogue'!$B$82)</f>
        <v xml:space="preserve">    get_json_object(RBC_F120.json, '$.in_reply_to_user_id_str') as in_reply_to_user_id_str</v>
      </c>
      <c r="DX42" t="str">
        <f>CONCATENATE("    get_json_object(",DX$3,".json, '$.",'Data Catalogue'!$B$82,"') as ",'Data Catalogue'!$B$82)</f>
        <v xml:space="preserve">    get_json_object(Tang_F121.json, '$.in_reply_to_user_id_str') as in_reply_to_user_id_str</v>
      </c>
      <c r="DY42" t="str">
        <f>CONCATENATE("    get_json_object(",DY$3,".json, '$.",'Data Catalogue'!$B$82,"') as ",'Data Catalogue'!$B$82)</f>
        <v xml:space="preserve">    get_json_object(TD_F122.json, '$.in_reply_to_user_id_str') as in_reply_to_user_id_str</v>
      </c>
      <c r="DZ42" t="str">
        <f>CONCATENATE("    get_json_object(",DZ$3,".json, '$.",'Data Catalogue'!$B$82,"') as ",'Data Catalogue'!$B$82)</f>
        <v xml:space="preserve">    get_json_object(CIBC_F123.json, '$.in_reply_to_user_id_str') as in_reply_to_user_id_str</v>
      </c>
      <c r="EA42" t="str">
        <f>CONCATENATE("    get_json_object(",EA$3,".json, '$.",'Data Catalogue'!$B$82,"') as ",'Data Catalogue'!$B$82)</f>
        <v xml:space="preserve">    get_json_object(Scot_F124.json, '$.in_reply_to_user_id_str') as in_reply_to_user_id_str</v>
      </c>
      <c r="EB42" t="str">
        <f>CONCATENATE("    get_json_object(",EB$3,".json, '$.",'Data Catalogue'!$B$82,"') as ",'Data Catalogue'!$B$82)</f>
        <v xml:space="preserve">    get_json_object(BMO_F125.json, '$.in_reply_to_user_id_str') as in_reply_to_user_id_str</v>
      </c>
      <c r="EC42" t="str">
        <f>CONCATENATE("    get_json_object(",EC$3,".json, '$.",'Data Catalogue'!$B$82,"') as ",'Data Catalogue'!$B$82)</f>
        <v xml:space="preserve">    get_json_object(TD_F126.json, '$.in_reply_to_user_id_str') as in_reply_to_user_id_str</v>
      </c>
      <c r="ED42" t="str">
        <f>CONCATENATE("    get_json_object(",ED$3,".json, '$.",'Data Catalogue'!$B$82,"') as ",'Data Catalogue'!$B$82)</f>
        <v xml:space="preserve">    get_json_object(Bank_F127.json, '$.in_reply_to_user_id_str') as in_reply_to_user_id_str</v>
      </c>
      <c r="EE42" t="str">
        <f>CONCATENATE("    get_json_object(",EE$3,".json, '$.",'Data Catalogue'!$B$82,"') as ",'Data Catalogue'!$B$82)</f>
        <v xml:space="preserve">    get_json_object(Bank_F128.json, '$.in_reply_to_user_id_str') as in_reply_to_user_id_str</v>
      </c>
      <c r="EF42" t="e">
        <f>CONCATENATE("    get_json_object(",EF$3,".json, '$.",'Data Catalogue'!$B$82,"') as ",'Data Catalogue'!$B$82)</f>
        <v>#N/A</v>
      </c>
    </row>
    <row r="43" spans="1:136" x14ac:dyDescent="0.2">
      <c r="A43" t="str">
        <f>'Files Inventory'!B44</f>
        <v>td_canada-2-7-16.txt</v>
      </c>
      <c r="B43" t="str">
        <f>VLOOKUP(A43,'Files Inventory'!B:D,3,FALSE)</f>
        <v>TD_F042</v>
      </c>
      <c r="C43" t="str">
        <f>VLOOKUP(A43,'Files Inventory'!B:E,4,FALSE)</f>
        <v>TD</v>
      </c>
      <c r="D43" t="str">
        <f t="shared" si="62"/>
        <v>TD_F042_table</v>
      </c>
      <c r="E43" t="str">
        <f t="shared" si="63"/>
        <v>TD_F042_wc</v>
      </c>
      <c r="F43" t="str">
        <f t="shared" si="2"/>
        <v>TD</v>
      </c>
      <c r="H43" t="str">
        <f t="shared" ref="H43:AM43" si="64">CONCATENATE("from ",H3,";")</f>
        <v>from Bank_F001;</v>
      </c>
      <c r="I43" t="str">
        <f t="shared" si="64"/>
        <v>from Bank_F002;</v>
      </c>
      <c r="J43" t="str">
        <f t="shared" si="64"/>
        <v>from Bank_F003;</v>
      </c>
      <c r="K43" t="str">
        <f t="shared" si="64"/>
        <v>from Bank_F004;</v>
      </c>
      <c r="L43" t="str">
        <f t="shared" si="64"/>
        <v>from Bank_F005;</v>
      </c>
      <c r="M43" t="str">
        <f t="shared" si="64"/>
        <v>from Bank_F006;</v>
      </c>
      <c r="N43" t="str">
        <f t="shared" si="64"/>
        <v>from Bank_F007;</v>
      </c>
      <c r="O43" t="str">
        <f t="shared" si="64"/>
        <v>from Bank_F008;</v>
      </c>
      <c r="P43" t="str">
        <f t="shared" si="64"/>
        <v>from Bank_F009;</v>
      </c>
      <c r="Q43" t="str">
        <f t="shared" si="64"/>
        <v>from Bank_F010;</v>
      </c>
      <c r="R43" t="str">
        <f t="shared" si="64"/>
        <v>from Bank_F011;</v>
      </c>
      <c r="S43" t="str">
        <f t="shared" si="64"/>
        <v>from Bank_F012;</v>
      </c>
      <c r="T43" t="str">
        <f t="shared" si="64"/>
        <v>from Bank_F013;</v>
      </c>
      <c r="U43" t="str">
        <f t="shared" si="64"/>
        <v>from Bank_F014;</v>
      </c>
      <c r="V43" t="str">
        <f t="shared" si="64"/>
        <v>from Bank_F015;</v>
      </c>
      <c r="W43" t="str">
        <f t="shared" si="64"/>
        <v>from BMO_F016;</v>
      </c>
      <c r="X43" t="str">
        <f t="shared" si="64"/>
        <v>from BMO_F017;</v>
      </c>
      <c r="Y43" t="str">
        <f t="shared" si="64"/>
        <v>from BMO_F018;</v>
      </c>
      <c r="Z43" t="str">
        <f t="shared" si="64"/>
        <v>from CIBC_F019;</v>
      </c>
      <c r="AA43" t="str">
        <f t="shared" si="64"/>
        <v>from CIBC_F020;</v>
      </c>
      <c r="AB43" t="str">
        <f t="shared" si="64"/>
        <v>from CIBC_F021;</v>
      </c>
      <c r="AC43" t="str">
        <f t="shared" si="64"/>
        <v>from PCF_F022;</v>
      </c>
      <c r="AD43" t="str">
        <f t="shared" si="64"/>
        <v>from PCF_F023;</v>
      </c>
      <c r="AE43" t="str">
        <f t="shared" si="64"/>
        <v>from PCF_F024;</v>
      </c>
      <c r="AF43" t="str">
        <f t="shared" si="64"/>
        <v>from RBC_F025;</v>
      </c>
      <c r="AG43" t="str">
        <f t="shared" si="64"/>
        <v>from RBC_F026;</v>
      </c>
      <c r="AH43" t="str">
        <f t="shared" si="64"/>
        <v>from RBC_F027;</v>
      </c>
      <c r="AI43" t="str">
        <f t="shared" si="64"/>
        <v>from RBC_F028;</v>
      </c>
      <c r="AJ43" t="str">
        <f t="shared" si="64"/>
        <v>from RBC_F029;</v>
      </c>
      <c r="AK43" t="str">
        <f t="shared" si="64"/>
        <v>from RBC_F030;</v>
      </c>
      <c r="AL43" t="str">
        <f t="shared" si="64"/>
        <v>from Scot_F031;</v>
      </c>
      <c r="AM43" t="str">
        <f t="shared" si="64"/>
        <v>from Scot_F032;</v>
      </c>
      <c r="AN43" t="str">
        <f t="shared" ref="AN43:BS43" si="65">CONCATENATE("from ",AN3,";")</f>
        <v>from Scot_F033;</v>
      </c>
      <c r="AO43" t="str">
        <f t="shared" si="65"/>
        <v>from Tang_F034;</v>
      </c>
      <c r="AP43" t="str">
        <f t="shared" si="65"/>
        <v>from Tang_F035;</v>
      </c>
      <c r="AQ43" t="str">
        <f t="shared" si="65"/>
        <v>from Tang_F036;</v>
      </c>
      <c r="AR43" t="str">
        <f t="shared" si="65"/>
        <v>from TD_F037;</v>
      </c>
      <c r="AS43" t="str">
        <f t="shared" si="65"/>
        <v>from TD_F038;</v>
      </c>
      <c r="AT43" t="str">
        <f t="shared" si="65"/>
        <v>from TD_F039;</v>
      </c>
      <c r="AU43" t="str">
        <f t="shared" si="65"/>
        <v>from TD_F040;</v>
      </c>
      <c r="AV43" t="str">
        <f t="shared" si="65"/>
        <v>from TD_F041;</v>
      </c>
      <c r="AW43" t="str">
        <f t="shared" si="65"/>
        <v>from TD_F042;</v>
      </c>
      <c r="AX43" t="str">
        <f t="shared" si="65"/>
        <v>from TD_F043;</v>
      </c>
      <c r="AY43" t="str">
        <f t="shared" si="65"/>
        <v>from TD_F044;</v>
      </c>
      <c r="AZ43" t="str">
        <f t="shared" si="65"/>
        <v>from TD_F045;</v>
      </c>
      <c r="BA43" t="str">
        <f t="shared" si="65"/>
        <v>from TD_F046;</v>
      </c>
      <c r="BB43" t="str">
        <f t="shared" si="65"/>
        <v>from TD_F047;</v>
      </c>
      <c r="BC43" t="str">
        <f t="shared" si="65"/>
        <v>from TD_F048;</v>
      </c>
      <c r="BD43" t="str">
        <f t="shared" si="65"/>
        <v>from Bank_F049;</v>
      </c>
      <c r="BE43" t="str">
        <f t="shared" si="65"/>
        <v>from Bank_F050;</v>
      </c>
      <c r="BF43" t="str">
        <f t="shared" si="65"/>
        <v>from Bank_F051;</v>
      </c>
      <c r="BG43" t="str">
        <f t="shared" si="65"/>
        <v>from Bank_F052;</v>
      </c>
      <c r="BH43" t="str">
        <f t="shared" si="65"/>
        <v>from Bank_F053;</v>
      </c>
      <c r="BI43" t="str">
        <f t="shared" si="65"/>
        <v>from BMO_F054;</v>
      </c>
      <c r="BJ43" t="str">
        <f t="shared" si="65"/>
        <v>from CIBC_F055;</v>
      </c>
      <c r="BK43" t="str">
        <f t="shared" si="65"/>
        <v>from PCF_F056;</v>
      </c>
      <c r="BL43" t="str">
        <f t="shared" si="65"/>
        <v>from RBC_F057;</v>
      </c>
      <c r="BM43" t="str">
        <f t="shared" si="65"/>
        <v>from RBC_F058;</v>
      </c>
      <c r="BN43" t="str">
        <f t="shared" si="65"/>
        <v>from Scot_F059;</v>
      </c>
      <c r="BO43" t="str">
        <f t="shared" si="65"/>
        <v>from Tang_F060;</v>
      </c>
      <c r="BP43" t="str">
        <f t="shared" si="65"/>
        <v>from TD_F061;</v>
      </c>
      <c r="BQ43" t="str">
        <f t="shared" si="65"/>
        <v>from TD_F062;</v>
      </c>
      <c r="BR43" t="str">
        <f t="shared" si="65"/>
        <v>from TD_F063;</v>
      </c>
      <c r="BS43" t="str">
        <f t="shared" si="65"/>
        <v>from TD_F064;</v>
      </c>
      <c r="BT43" t="str">
        <f t="shared" ref="BT43:DA43" si="66">CONCATENATE("from ",BT3,";")</f>
        <v>from Bank_F065;</v>
      </c>
      <c r="BU43" t="str">
        <f t="shared" si="66"/>
        <v>from Bank_F066;</v>
      </c>
      <c r="BV43" t="str">
        <f t="shared" si="66"/>
        <v>from Bank_F067;</v>
      </c>
      <c r="BW43" t="str">
        <f t="shared" si="66"/>
        <v>from Bank_F068;</v>
      </c>
      <c r="BX43" t="str">
        <f t="shared" si="66"/>
        <v>from BMO_F069;</v>
      </c>
      <c r="BY43" t="str">
        <f t="shared" si="66"/>
        <v>from Bank_F070;</v>
      </c>
      <c r="BZ43" t="str">
        <f t="shared" si="66"/>
        <v>from CIBC_F071;</v>
      </c>
      <c r="CA43" t="str">
        <f t="shared" si="66"/>
        <v>from PCF_F072;</v>
      </c>
      <c r="CB43" t="str">
        <f t="shared" si="66"/>
        <v>from RBC_F073;</v>
      </c>
      <c r="CC43" t="str">
        <f t="shared" si="66"/>
        <v>from RBC_F074;</v>
      </c>
      <c r="CD43" t="str">
        <f t="shared" si="66"/>
        <v>from Scot_F075;</v>
      </c>
      <c r="CE43" t="str">
        <f t="shared" si="66"/>
        <v>from Tang_F076;</v>
      </c>
      <c r="CF43" t="str">
        <f t="shared" si="66"/>
        <v>from TD_F077;</v>
      </c>
      <c r="CG43" t="str">
        <f t="shared" si="66"/>
        <v>from TD_F078;</v>
      </c>
      <c r="CH43" t="str">
        <f t="shared" si="66"/>
        <v>from TD_F079;</v>
      </c>
      <c r="CI43" t="str">
        <f t="shared" si="66"/>
        <v>from TD_F080;</v>
      </c>
      <c r="CJ43" t="str">
        <f t="shared" si="66"/>
        <v>from Bank_F081;</v>
      </c>
      <c r="CK43" t="str">
        <f t="shared" si="66"/>
        <v>from RBC_F082;</v>
      </c>
      <c r="CL43" t="str">
        <f t="shared" si="66"/>
        <v>from TD_F083;</v>
      </c>
      <c r="CM43" t="str">
        <f t="shared" si="66"/>
        <v>from Bank_F084;</v>
      </c>
      <c r="CN43" t="str">
        <f t="shared" si="66"/>
        <v>from Bank_F085;</v>
      </c>
      <c r="CO43" t="str">
        <f t="shared" si="66"/>
        <v>from PCF_F086;</v>
      </c>
      <c r="CP43" t="str">
        <f t="shared" si="66"/>
        <v>from TD_F087;</v>
      </c>
      <c r="CQ43" t="str">
        <f t="shared" si="66"/>
        <v>from RBC_F088;</v>
      </c>
      <c r="CR43" t="str">
        <f t="shared" si="66"/>
        <v>from Tang_F089;</v>
      </c>
      <c r="CS43" t="str">
        <f t="shared" si="66"/>
        <v>from TD_F090;</v>
      </c>
      <c r="CT43" t="str">
        <f t="shared" si="66"/>
        <v>from CIBC_F091;</v>
      </c>
      <c r="CU43" t="str">
        <f t="shared" si="66"/>
        <v>from Scot_F092;</v>
      </c>
      <c r="CV43" t="str">
        <f t="shared" si="66"/>
        <v>from BMO_F093;</v>
      </c>
      <c r="CW43" t="str">
        <f t="shared" si="66"/>
        <v>from TD_F094;</v>
      </c>
      <c r="CX43" t="str">
        <f t="shared" si="66"/>
        <v>from Bank_F095;</v>
      </c>
      <c r="CY43" t="str">
        <f t="shared" si="66"/>
        <v>from Bank_F096;</v>
      </c>
      <c r="CZ43" t="str">
        <f t="shared" si="66"/>
        <v>from Bank_F097;</v>
      </c>
      <c r="DA43" t="str">
        <f t="shared" si="66"/>
        <v>from RBC_F098;</v>
      </c>
      <c r="DB43" t="str">
        <f t="shared" ref="DB43:DP43" si="67">CONCATENATE("from ",DB3,";")</f>
        <v>from TD_F099;</v>
      </c>
      <c r="DC43" t="str">
        <f t="shared" si="67"/>
        <v>from Bank_F100;</v>
      </c>
      <c r="DD43" t="str">
        <f t="shared" si="67"/>
        <v>from Bank_F101;</v>
      </c>
      <c r="DE43" t="str">
        <f t="shared" si="67"/>
        <v>from PCF_F102;</v>
      </c>
      <c r="DF43" t="str">
        <f t="shared" si="67"/>
        <v>from TD_F103;</v>
      </c>
      <c r="DG43" t="str">
        <f t="shared" si="67"/>
        <v>from RBC_F104;</v>
      </c>
      <c r="DH43" t="str">
        <f t="shared" si="67"/>
        <v>from Tang_F105;</v>
      </c>
      <c r="DI43" t="str">
        <f t="shared" si="67"/>
        <v>from TD_F106;</v>
      </c>
      <c r="DJ43" t="str">
        <f t="shared" si="67"/>
        <v>from CIBC_F107;</v>
      </c>
      <c r="DK43" t="str">
        <f t="shared" si="67"/>
        <v>from Scot_F108;</v>
      </c>
      <c r="DL43" t="str">
        <f t="shared" si="67"/>
        <v>from BMO_F109;</v>
      </c>
      <c r="DM43" t="str">
        <f t="shared" si="67"/>
        <v>from TD_F110;</v>
      </c>
      <c r="DN43" t="str">
        <f t="shared" si="67"/>
        <v>from Bank_F111;</v>
      </c>
      <c r="DO43" t="str">
        <f t="shared" si="67"/>
        <v>from Bank_F112;</v>
      </c>
      <c r="DP43" t="str">
        <f t="shared" si="67"/>
        <v>from Bank_F113;</v>
      </c>
      <c r="DQ43" t="str">
        <f t="shared" ref="DQ43:ED43" si="68">CONCATENATE("from ",DQ3,";")</f>
        <v>from RBC_F114;</v>
      </c>
      <c r="DR43" t="str">
        <f t="shared" si="68"/>
        <v>from TD_F115;</v>
      </c>
      <c r="DS43" t="str">
        <f t="shared" si="68"/>
        <v>from Bank_F116;</v>
      </c>
      <c r="DT43" t="str">
        <f t="shared" si="68"/>
        <v>from Bank_F117;</v>
      </c>
      <c r="DU43" t="str">
        <f t="shared" si="68"/>
        <v>from PCF_F118;</v>
      </c>
      <c r="DV43" t="str">
        <f t="shared" si="68"/>
        <v>from TD_F119;</v>
      </c>
      <c r="DW43" t="str">
        <f t="shared" si="68"/>
        <v>from RBC_F120;</v>
      </c>
      <c r="DX43" t="str">
        <f t="shared" si="68"/>
        <v>from Tang_F121;</v>
      </c>
      <c r="DY43" t="str">
        <f t="shared" si="68"/>
        <v>from TD_F122;</v>
      </c>
      <c r="DZ43" t="str">
        <f t="shared" si="68"/>
        <v>from CIBC_F123;</v>
      </c>
      <c r="EA43" t="str">
        <f t="shared" si="68"/>
        <v>from Scot_F124;</v>
      </c>
      <c r="EB43" t="str">
        <f t="shared" si="68"/>
        <v>from BMO_F125;</v>
      </c>
      <c r="EC43" t="str">
        <f t="shared" si="68"/>
        <v>from TD_F126;</v>
      </c>
      <c r="ED43" t="str">
        <f t="shared" si="68"/>
        <v>from Bank_F127;</v>
      </c>
      <c r="EE43" t="str">
        <f t="shared" ref="EE43:EF43" si="69">CONCATENATE("from ",EE3,";")</f>
        <v>from Bank_F128;</v>
      </c>
      <c r="EF43" t="e">
        <f t="shared" si="69"/>
        <v>#N/A</v>
      </c>
    </row>
    <row r="44" spans="1:136" x14ac:dyDescent="0.2">
      <c r="A44" t="str">
        <f>'Files Inventory'!B45</f>
        <v>tdcanadatrust-1-26-16.txt</v>
      </c>
      <c r="B44" t="str">
        <f>VLOOKUP(A44,'Files Inventory'!B:D,3,FALSE)</f>
        <v>TD_F043</v>
      </c>
      <c r="C44" t="str">
        <f>VLOOKUP(A44,'Files Inventory'!B:E,4,FALSE)</f>
        <v>TD</v>
      </c>
      <c r="D44" t="str">
        <f t="shared" si="62"/>
        <v>TD_F043_table</v>
      </c>
      <c r="E44" t="str">
        <f t="shared" si="63"/>
        <v>TD_F043_wc</v>
      </c>
      <c r="F44" t="str">
        <f t="shared" si="2"/>
        <v>TD</v>
      </c>
      <c r="H44" t="str">
        <f t="shared" ref="H44:AM44" si="70">CONCATENATE("select * from ",H3,"_table limit 1;")</f>
        <v>select * from Bank_F001_table limit 1;</v>
      </c>
      <c r="I44" t="str">
        <f t="shared" si="70"/>
        <v>select * from Bank_F002_table limit 1;</v>
      </c>
      <c r="J44" t="str">
        <f t="shared" si="70"/>
        <v>select * from Bank_F003_table limit 1;</v>
      </c>
      <c r="K44" t="str">
        <f t="shared" si="70"/>
        <v>select * from Bank_F004_table limit 1;</v>
      </c>
      <c r="L44" t="str">
        <f t="shared" si="70"/>
        <v>select * from Bank_F005_table limit 1;</v>
      </c>
      <c r="M44" t="str">
        <f t="shared" si="70"/>
        <v>select * from Bank_F006_table limit 1;</v>
      </c>
      <c r="N44" t="str">
        <f t="shared" si="70"/>
        <v>select * from Bank_F007_table limit 1;</v>
      </c>
      <c r="O44" t="str">
        <f t="shared" si="70"/>
        <v>select * from Bank_F008_table limit 1;</v>
      </c>
      <c r="P44" t="str">
        <f t="shared" si="70"/>
        <v>select * from Bank_F009_table limit 1;</v>
      </c>
      <c r="Q44" t="str">
        <f t="shared" si="70"/>
        <v>select * from Bank_F010_table limit 1;</v>
      </c>
      <c r="R44" t="str">
        <f t="shared" si="70"/>
        <v>select * from Bank_F011_table limit 1;</v>
      </c>
      <c r="S44" t="str">
        <f t="shared" si="70"/>
        <v>select * from Bank_F012_table limit 1;</v>
      </c>
      <c r="T44" t="str">
        <f t="shared" si="70"/>
        <v>select * from Bank_F013_table limit 1;</v>
      </c>
      <c r="U44" t="str">
        <f t="shared" si="70"/>
        <v>select * from Bank_F014_table limit 1;</v>
      </c>
      <c r="V44" t="str">
        <f t="shared" si="70"/>
        <v>select * from Bank_F015_table limit 1;</v>
      </c>
      <c r="W44" t="str">
        <f t="shared" si="70"/>
        <v>select * from BMO_F016_table limit 1;</v>
      </c>
      <c r="X44" t="str">
        <f t="shared" si="70"/>
        <v>select * from BMO_F017_table limit 1;</v>
      </c>
      <c r="Y44" t="str">
        <f t="shared" si="70"/>
        <v>select * from BMO_F018_table limit 1;</v>
      </c>
      <c r="Z44" t="str">
        <f t="shared" si="70"/>
        <v>select * from CIBC_F019_table limit 1;</v>
      </c>
      <c r="AA44" t="str">
        <f t="shared" si="70"/>
        <v>select * from CIBC_F020_table limit 1;</v>
      </c>
      <c r="AB44" t="str">
        <f t="shared" si="70"/>
        <v>select * from CIBC_F021_table limit 1;</v>
      </c>
      <c r="AC44" t="str">
        <f t="shared" si="70"/>
        <v>select * from PCF_F022_table limit 1;</v>
      </c>
      <c r="AD44" t="str">
        <f t="shared" si="70"/>
        <v>select * from PCF_F023_table limit 1;</v>
      </c>
      <c r="AE44" t="str">
        <f t="shared" si="70"/>
        <v>select * from PCF_F024_table limit 1;</v>
      </c>
      <c r="AF44" t="str">
        <f t="shared" si="70"/>
        <v>select * from RBC_F025_table limit 1;</v>
      </c>
      <c r="AG44" t="str">
        <f t="shared" si="70"/>
        <v>select * from RBC_F026_table limit 1;</v>
      </c>
      <c r="AH44" t="str">
        <f t="shared" si="70"/>
        <v>select * from RBC_F027_table limit 1;</v>
      </c>
      <c r="AI44" t="str">
        <f t="shared" si="70"/>
        <v>select * from RBC_F028_table limit 1;</v>
      </c>
      <c r="AJ44" t="str">
        <f t="shared" si="70"/>
        <v>select * from RBC_F029_table limit 1;</v>
      </c>
      <c r="AK44" t="str">
        <f t="shared" si="70"/>
        <v>select * from RBC_F030_table limit 1;</v>
      </c>
      <c r="AL44" t="str">
        <f t="shared" si="70"/>
        <v>select * from Scot_F031_table limit 1;</v>
      </c>
      <c r="AM44" t="str">
        <f t="shared" si="70"/>
        <v>select * from Scot_F032_table limit 1;</v>
      </c>
      <c r="AN44" t="str">
        <f t="shared" ref="AN44:BS44" si="71">CONCATENATE("select * from ",AN3,"_table limit 1;")</f>
        <v>select * from Scot_F033_table limit 1;</v>
      </c>
      <c r="AO44" t="str">
        <f t="shared" si="71"/>
        <v>select * from Tang_F034_table limit 1;</v>
      </c>
      <c r="AP44" t="str">
        <f t="shared" si="71"/>
        <v>select * from Tang_F035_table limit 1;</v>
      </c>
      <c r="AQ44" t="str">
        <f t="shared" si="71"/>
        <v>select * from Tang_F036_table limit 1;</v>
      </c>
      <c r="AR44" t="str">
        <f t="shared" si="71"/>
        <v>select * from TD_F037_table limit 1;</v>
      </c>
      <c r="AS44" t="str">
        <f t="shared" si="71"/>
        <v>select * from TD_F038_table limit 1;</v>
      </c>
      <c r="AT44" t="str">
        <f t="shared" si="71"/>
        <v>select * from TD_F039_table limit 1;</v>
      </c>
      <c r="AU44" t="str">
        <f t="shared" si="71"/>
        <v>select * from TD_F040_table limit 1;</v>
      </c>
      <c r="AV44" t="str">
        <f t="shared" si="71"/>
        <v>select * from TD_F041_table limit 1;</v>
      </c>
      <c r="AW44" t="str">
        <f t="shared" si="71"/>
        <v>select * from TD_F042_table limit 1;</v>
      </c>
      <c r="AX44" t="str">
        <f t="shared" si="71"/>
        <v>select * from TD_F043_table limit 1;</v>
      </c>
      <c r="AY44" t="str">
        <f t="shared" si="71"/>
        <v>select * from TD_F044_table limit 1;</v>
      </c>
      <c r="AZ44" t="str">
        <f t="shared" si="71"/>
        <v>select * from TD_F045_table limit 1;</v>
      </c>
      <c r="BA44" t="str">
        <f t="shared" si="71"/>
        <v>select * from TD_F046_table limit 1;</v>
      </c>
      <c r="BB44" t="str">
        <f t="shared" si="71"/>
        <v>select * from TD_F047_table limit 1;</v>
      </c>
      <c r="BC44" t="str">
        <f t="shared" si="71"/>
        <v>select * from TD_F048_table limit 1;</v>
      </c>
      <c r="BD44" t="str">
        <f t="shared" si="71"/>
        <v>select * from Bank_F049_table limit 1;</v>
      </c>
      <c r="BE44" t="str">
        <f t="shared" si="71"/>
        <v>select * from Bank_F050_table limit 1;</v>
      </c>
      <c r="BF44" t="str">
        <f t="shared" si="71"/>
        <v>select * from Bank_F051_table limit 1;</v>
      </c>
      <c r="BG44" t="str">
        <f t="shared" si="71"/>
        <v>select * from Bank_F052_table limit 1;</v>
      </c>
      <c r="BH44" t="str">
        <f t="shared" si="71"/>
        <v>select * from Bank_F053_table limit 1;</v>
      </c>
      <c r="BI44" t="str">
        <f t="shared" si="71"/>
        <v>select * from BMO_F054_table limit 1;</v>
      </c>
      <c r="BJ44" t="str">
        <f t="shared" si="71"/>
        <v>select * from CIBC_F055_table limit 1;</v>
      </c>
      <c r="BK44" t="str">
        <f t="shared" si="71"/>
        <v>select * from PCF_F056_table limit 1;</v>
      </c>
      <c r="BL44" t="str">
        <f t="shared" si="71"/>
        <v>select * from RBC_F057_table limit 1;</v>
      </c>
      <c r="BM44" t="str">
        <f t="shared" si="71"/>
        <v>select * from RBC_F058_table limit 1;</v>
      </c>
      <c r="BN44" t="str">
        <f t="shared" si="71"/>
        <v>select * from Scot_F059_table limit 1;</v>
      </c>
      <c r="BO44" t="str">
        <f t="shared" si="71"/>
        <v>select * from Tang_F060_table limit 1;</v>
      </c>
      <c r="BP44" t="str">
        <f t="shared" si="71"/>
        <v>select * from TD_F061_table limit 1;</v>
      </c>
      <c r="BQ44" t="str">
        <f t="shared" si="71"/>
        <v>select * from TD_F062_table limit 1;</v>
      </c>
      <c r="BR44" t="str">
        <f t="shared" si="71"/>
        <v>select * from TD_F063_table limit 1;</v>
      </c>
      <c r="BS44" t="str">
        <f t="shared" si="71"/>
        <v>select * from TD_F064_table limit 1;</v>
      </c>
      <c r="BT44" t="str">
        <f t="shared" ref="BT44:DA44" si="72">CONCATENATE("select * from ",BT3,"_table limit 1;")</f>
        <v>select * from Bank_F065_table limit 1;</v>
      </c>
      <c r="BU44" t="str">
        <f t="shared" si="72"/>
        <v>select * from Bank_F066_table limit 1;</v>
      </c>
      <c r="BV44" t="str">
        <f t="shared" si="72"/>
        <v>select * from Bank_F067_table limit 1;</v>
      </c>
      <c r="BW44" t="str">
        <f t="shared" si="72"/>
        <v>select * from Bank_F068_table limit 1;</v>
      </c>
      <c r="BX44" t="str">
        <f t="shared" si="72"/>
        <v>select * from BMO_F069_table limit 1;</v>
      </c>
      <c r="BY44" t="str">
        <f t="shared" si="72"/>
        <v>select * from Bank_F070_table limit 1;</v>
      </c>
      <c r="BZ44" t="str">
        <f t="shared" si="72"/>
        <v>select * from CIBC_F071_table limit 1;</v>
      </c>
      <c r="CA44" t="str">
        <f t="shared" si="72"/>
        <v>select * from PCF_F072_table limit 1;</v>
      </c>
      <c r="CB44" t="str">
        <f t="shared" si="72"/>
        <v>select * from RBC_F073_table limit 1;</v>
      </c>
      <c r="CC44" t="str">
        <f t="shared" si="72"/>
        <v>select * from RBC_F074_table limit 1;</v>
      </c>
      <c r="CD44" t="str">
        <f t="shared" si="72"/>
        <v>select * from Scot_F075_table limit 1;</v>
      </c>
      <c r="CE44" t="str">
        <f t="shared" si="72"/>
        <v>select * from Tang_F076_table limit 1;</v>
      </c>
      <c r="CF44" t="str">
        <f t="shared" si="72"/>
        <v>select * from TD_F077_table limit 1;</v>
      </c>
      <c r="CG44" t="str">
        <f t="shared" si="72"/>
        <v>select * from TD_F078_table limit 1;</v>
      </c>
      <c r="CH44" t="str">
        <f t="shared" si="72"/>
        <v>select * from TD_F079_table limit 1;</v>
      </c>
      <c r="CI44" t="str">
        <f t="shared" si="72"/>
        <v>select * from TD_F080_table limit 1;</v>
      </c>
      <c r="CJ44" t="str">
        <f t="shared" si="72"/>
        <v>select * from Bank_F081_table limit 1;</v>
      </c>
      <c r="CK44" t="str">
        <f t="shared" si="72"/>
        <v>select * from RBC_F082_table limit 1;</v>
      </c>
      <c r="CL44" t="str">
        <f t="shared" si="72"/>
        <v>select * from TD_F083_table limit 1;</v>
      </c>
      <c r="CM44" t="str">
        <f t="shared" si="72"/>
        <v>select * from Bank_F084_table limit 1;</v>
      </c>
      <c r="CN44" t="str">
        <f t="shared" si="72"/>
        <v>select * from Bank_F085_table limit 1;</v>
      </c>
      <c r="CO44" t="str">
        <f t="shared" si="72"/>
        <v>select * from PCF_F086_table limit 1;</v>
      </c>
      <c r="CP44" t="str">
        <f t="shared" si="72"/>
        <v>select * from TD_F087_table limit 1;</v>
      </c>
      <c r="CQ44" t="str">
        <f t="shared" si="72"/>
        <v>select * from RBC_F088_table limit 1;</v>
      </c>
      <c r="CR44" t="str">
        <f t="shared" si="72"/>
        <v>select * from Tang_F089_table limit 1;</v>
      </c>
      <c r="CS44" t="str">
        <f t="shared" si="72"/>
        <v>select * from TD_F090_table limit 1;</v>
      </c>
      <c r="CT44" t="str">
        <f t="shared" si="72"/>
        <v>select * from CIBC_F091_table limit 1;</v>
      </c>
      <c r="CU44" t="str">
        <f t="shared" si="72"/>
        <v>select * from Scot_F092_table limit 1;</v>
      </c>
      <c r="CV44" t="str">
        <f t="shared" si="72"/>
        <v>select * from BMO_F093_table limit 1;</v>
      </c>
      <c r="CW44" t="str">
        <f t="shared" si="72"/>
        <v>select * from TD_F094_table limit 1;</v>
      </c>
      <c r="CX44" t="str">
        <f t="shared" si="72"/>
        <v>select * from Bank_F095_table limit 1;</v>
      </c>
      <c r="CY44" t="str">
        <f t="shared" si="72"/>
        <v>select * from Bank_F096_table limit 1;</v>
      </c>
      <c r="CZ44" t="str">
        <f t="shared" si="72"/>
        <v>select * from Bank_F097_table limit 1;</v>
      </c>
      <c r="DA44" t="str">
        <f t="shared" si="72"/>
        <v>select * from RBC_F098_table limit 1;</v>
      </c>
      <c r="DB44" t="str">
        <f t="shared" ref="DB44:DP44" si="73">CONCATENATE("select * from ",DB3,"_table limit 1;")</f>
        <v>select * from TD_F099_table limit 1;</v>
      </c>
      <c r="DC44" t="str">
        <f t="shared" si="73"/>
        <v>select * from Bank_F100_table limit 1;</v>
      </c>
      <c r="DD44" t="str">
        <f t="shared" si="73"/>
        <v>select * from Bank_F101_table limit 1;</v>
      </c>
      <c r="DE44" t="str">
        <f t="shared" si="73"/>
        <v>select * from PCF_F102_table limit 1;</v>
      </c>
      <c r="DF44" t="str">
        <f t="shared" si="73"/>
        <v>select * from TD_F103_table limit 1;</v>
      </c>
      <c r="DG44" t="str">
        <f t="shared" si="73"/>
        <v>select * from RBC_F104_table limit 1;</v>
      </c>
      <c r="DH44" t="str">
        <f t="shared" si="73"/>
        <v>select * from Tang_F105_table limit 1;</v>
      </c>
      <c r="DI44" t="str">
        <f t="shared" si="73"/>
        <v>select * from TD_F106_table limit 1;</v>
      </c>
      <c r="DJ44" t="str">
        <f t="shared" si="73"/>
        <v>select * from CIBC_F107_table limit 1;</v>
      </c>
      <c r="DK44" t="str">
        <f t="shared" si="73"/>
        <v>select * from Scot_F108_table limit 1;</v>
      </c>
      <c r="DL44" t="str">
        <f t="shared" si="73"/>
        <v>select * from BMO_F109_table limit 1;</v>
      </c>
      <c r="DM44" t="str">
        <f t="shared" si="73"/>
        <v>select * from TD_F110_table limit 1;</v>
      </c>
      <c r="DN44" t="str">
        <f t="shared" si="73"/>
        <v>select * from Bank_F111_table limit 1;</v>
      </c>
      <c r="DO44" t="str">
        <f t="shared" si="73"/>
        <v>select * from Bank_F112_table limit 1;</v>
      </c>
      <c r="DP44" t="str">
        <f t="shared" si="73"/>
        <v>select * from Bank_F113_table limit 1;</v>
      </c>
      <c r="DQ44" t="str">
        <f t="shared" ref="DQ44:ED44" si="74">CONCATENATE("select * from ",DQ3,"_table limit 1;")</f>
        <v>select * from RBC_F114_table limit 1;</v>
      </c>
      <c r="DR44" t="str">
        <f t="shared" si="74"/>
        <v>select * from TD_F115_table limit 1;</v>
      </c>
      <c r="DS44" t="str">
        <f t="shared" si="74"/>
        <v>select * from Bank_F116_table limit 1;</v>
      </c>
      <c r="DT44" t="str">
        <f t="shared" si="74"/>
        <v>select * from Bank_F117_table limit 1;</v>
      </c>
      <c r="DU44" t="str">
        <f t="shared" si="74"/>
        <v>select * from PCF_F118_table limit 1;</v>
      </c>
      <c r="DV44" t="str">
        <f t="shared" si="74"/>
        <v>select * from TD_F119_table limit 1;</v>
      </c>
      <c r="DW44" t="str">
        <f t="shared" si="74"/>
        <v>select * from RBC_F120_table limit 1;</v>
      </c>
      <c r="DX44" t="str">
        <f t="shared" si="74"/>
        <v>select * from Tang_F121_table limit 1;</v>
      </c>
      <c r="DY44" t="str">
        <f t="shared" si="74"/>
        <v>select * from TD_F122_table limit 1;</v>
      </c>
      <c r="DZ44" t="str">
        <f t="shared" si="74"/>
        <v>select * from CIBC_F123_table limit 1;</v>
      </c>
      <c r="EA44" t="str">
        <f t="shared" si="74"/>
        <v>select * from Scot_F124_table limit 1;</v>
      </c>
      <c r="EB44" t="str">
        <f t="shared" si="74"/>
        <v>select * from BMO_F125_table limit 1;</v>
      </c>
      <c r="EC44" t="str">
        <f t="shared" si="74"/>
        <v>select * from TD_F126_table limit 1;</v>
      </c>
      <c r="ED44" t="str">
        <f t="shared" si="74"/>
        <v>select * from Bank_F127_table limit 1;</v>
      </c>
      <c r="EE44" t="str">
        <f t="shared" ref="EE44:EF44" si="75">CONCATENATE("select * from ",EE3,"_table limit 1;")</f>
        <v>select * from Bank_F128_table limit 1;</v>
      </c>
      <c r="EF44" t="e">
        <f t="shared" si="75"/>
        <v>#N/A</v>
      </c>
    </row>
    <row r="45" spans="1:136" x14ac:dyDescent="0.2">
      <c r="A45" t="str">
        <f>'Files Inventory'!B46</f>
        <v>tdcanadatrust-2-14-16.txt</v>
      </c>
      <c r="B45" t="str">
        <f>VLOOKUP(A45,'Files Inventory'!B:D,3,FALSE)</f>
        <v>TD_F044</v>
      </c>
      <c r="C45" t="str">
        <f>VLOOKUP(A45,'Files Inventory'!B:E,4,FALSE)</f>
        <v>TD</v>
      </c>
      <c r="D45" t="str">
        <f t="shared" si="62"/>
        <v>TD_F044_table</v>
      </c>
      <c r="E45" t="str">
        <f t="shared" si="63"/>
        <v>TD_F044_wc</v>
      </c>
      <c r="F45" t="str">
        <f t="shared" si="2"/>
        <v>TD</v>
      </c>
    </row>
    <row r="46" spans="1:136" x14ac:dyDescent="0.2">
      <c r="A46" t="str">
        <f>'Files Inventory'!B47</f>
        <v>tdcanadatrust-2-7-16.txt</v>
      </c>
      <c r="B46" t="str">
        <f>VLOOKUP(A46,'Files Inventory'!B:D,3,FALSE)</f>
        <v>TD_F045</v>
      </c>
      <c r="C46" t="str">
        <f>VLOOKUP(A46,'Files Inventory'!B:E,4,FALSE)</f>
        <v>TD</v>
      </c>
      <c r="D46" t="str">
        <f t="shared" si="62"/>
        <v>TD_F045_table</v>
      </c>
      <c r="E46" t="str">
        <f t="shared" si="63"/>
        <v>TD_F045_wc</v>
      </c>
      <c r="F46" t="str">
        <f t="shared" si="2"/>
        <v>TD</v>
      </c>
      <c r="G46" s="40" t="s">
        <v>1573</v>
      </c>
      <c r="H46" t="str">
        <f t="shared" ref="H46:AM46" si="76">CONCATENATE("create table ",H3,"_words as")</f>
        <v>create table Bank_F001_words as</v>
      </c>
      <c r="I46" t="str">
        <f t="shared" si="76"/>
        <v>create table Bank_F002_words as</v>
      </c>
      <c r="J46" t="str">
        <f t="shared" si="76"/>
        <v>create table Bank_F003_words as</v>
      </c>
      <c r="K46" t="str">
        <f t="shared" si="76"/>
        <v>create table Bank_F004_words as</v>
      </c>
      <c r="L46" t="str">
        <f t="shared" si="76"/>
        <v>create table Bank_F005_words as</v>
      </c>
      <c r="M46" t="str">
        <f t="shared" si="76"/>
        <v>create table Bank_F006_words as</v>
      </c>
      <c r="N46" t="str">
        <f t="shared" si="76"/>
        <v>create table Bank_F007_words as</v>
      </c>
      <c r="O46" t="str">
        <f t="shared" si="76"/>
        <v>create table Bank_F008_words as</v>
      </c>
      <c r="P46" t="str">
        <f t="shared" si="76"/>
        <v>create table Bank_F009_words as</v>
      </c>
      <c r="Q46" t="str">
        <f t="shared" si="76"/>
        <v>create table Bank_F010_words as</v>
      </c>
      <c r="R46" t="str">
        <f t="shared" si="76"/>
        <v>create table Bank_F011_words as</v>
      </c>
      <c r="S46" t="str">
        <f t="shared" si="76"/>
        <v>create table Bank_F012_words as</v>
      </c>
      <c r="T46" t="str">
        <f t="shared" si="76"/>
        <v>create table Bank_F013_words as</v>
      </c>
      <c r="U46" t="str">
        <f t="shared" si="76"/>
        <v>create table Bank_F014_words as</v>
      </c>
      <c r="V46" t="str">
        <f t="shared" si="76"/>
        <v>create table Bank_F015_words as</v>
      </c>
      <c r="W46" t="str">
        <f t="shared" si="76"/>
        <v>create table BMO_F016_words as</v>
      </c>
      <c r="X46" t="str">
        <f t="shared" si="76"/>
        <v>create table BMO_F017_words as</v>
      </c>
      <c r="Y46" t="str">
        <f t="shared" si="76"/>
        <v>create table BMO_F018_words as</v>
      </c>
      <c r="Z46" t="str">
        <f t="shared" si="76"/>
        <v>create table CIBC_F019_words as</v>
      </c>
      <c r="AA46" t="str">
        <f t="shared" si="76"/>
        <v>create table CIBC_F020_words as</v>
      </c>
      <c r="AB46" t="str">
        <f t="shared" si="76"/>
        <v>create table CIBC_F021_words as</v>
      </c>
      <c r="AC46" t="str">
        <f t="shared" si="76"/>
        <v>create table PCF_F022_words as</v>
      </c>
      <c r="AD46" t="str">
        <f t="shared" si="76"/>
        <v>create table PCF_F023_words as</v>
      </c>
      <c r="AE46" t="str">
        <f t="shared" si="76"/>
        <v>create table PCF_F024_words as</v>
      </c>
      <c r="AF46" t="str">
        <f t="shared" si="76"/>
        <v>create table RBC_F025_words as</v>
      </c>
      <c r="AG46" t="str">
        <f t="shared" si="76"/>
        <v>create table RBC_F026_words as</v>
      </c>
      <c r="AH46" t="str">
        <f t="shared" si="76"/>
        <v>create table RBC_F027_words as</v>
      </c>
      <c r="AI46" t="str">
        <f t="shared" si="76"/>
        <v>create table RBC_F028_words as</v>
      </c>
      <c r="AJ46" t="str">
        <f t="shared" si="76"/>
        <v>create table RBC_F029_words as</v>
      </c>
      <c r="AK46" t="str">
        <f t="shared" si="76"/>
        <v>create table RBC_F030_words as</v>
      </c>
      <c r="AL46" t="str">
        <f t="shared" si="76"/>
        <v>create table Scot_F031_words as</v>
      </c>
      <c r="AM46" t="str">
        <f t="shared" si="76"/>
        <v>create table Scot_F032_words as</v>
      </c>
      <c r="AN46" t="str">
        <f t="shared" ref="AN46:BS46" si="77">CONCATENATE("create table ",AN3,"_words as")</f>
        <v>create table Scot_F033_words as</v>
      </c>
      <c r="AO46" t="str">
        <f t="shared" si="77"/>
        <v>create table Tang_F034_words as</v>
      </c>
      <c r="AP46" t="str">
        <f t="shared" si="77"/>
        <v>create table Tang_F035_words as</v>
      </c>
      <c r="AQ46" t="str">
        <f t="shared" si="77"/>
        <v>create table Tang_F036_words as</v>
      </c>
      <c r="AR46" t="str">
        <f t="shared" si="77"/>
        <v>create table TD_F037_words as</v>
      </c>
      <c r="AS46" t="str">
        <f t="shared" si="77"/>
        <v>create table TD_F038_words as</v>
      </c>
      <c r="AT46" t="str">
        <f t="shared" si="77"/>
        <v>create table TD_F039_words as</v>
      </c>
      <c r="AU46" t="str">
        <f t="shared" si="77"/>
        <v>create table TD_F040_words as</v>
      </c>
      <c r="AV46" t="str">
        <f t="shared" si="77"/>
        <v>create table TD_F041_words as</v>
      </c>
      <c r="AW46" t="str">
        <f t="shared" si="77"/>
        <v>create table TD_F042_words as</v>
      </c>
      <c r="AX46" t="str">
        <f t="shared" si="77"/>
        <v>create table TD_F043_words as</v>
      </c>
      <c r="AY46" t="str">
        <f t="shared" si="77"/>
        <v>create table TD_F044_words as</v>
      </c>
      <c r="AZ46" t="str">
        <f t="shared" si="77"/>
        <v>create table TD_F045_words as</v>
      </c>
      <c r="BA46" t="str">
        <f t="shared" si="77"/>
        <v>create table TD_F046_words as</v>
      </c>
      <c r="BB46" t="str">
        <f t="shared" si="77"/>
        <v>create table TD_F047_words as</v>
      </c>
      <c r="BC46" t="str">
        <f t="shared" si="77"/>
        <v>create table TD_F048_words as</v>
      </c>
      <c r="BD46" t="str">
        <f t="shared" si="77"/>
        <v>create table Bank_F049_words as</v>
      </c>
      <c r="BE46" t="str">
        <f t="shared" si="77"/>
        <v>create table Bank_F050_words as</v>
      </c>
      <c r="BF46" t="str">
        <f t="shared" si="77"/>
        <v>create table Bank_F051_words as</v>
      </c>
      <c r="BG46" t="str">
        <f t="shared" si="77"/>
        <v>create table Bank_F052_words as</v>
      </c>
      <c r="BH46" t="str">
        <f t="shared" si="77"/>
        <v>create table Bank_F053_words as</v>
      </c>
      <c r="BI46" t="str">
        <f t="shared" si="77"/>
        <v>create table BMO_F054_words as</v>
      </c>
      <c r="BJ46" t="str">
        <f t="shared" si="77"/>
        <v>create table CIBC_F055_words as</v>
      </c>
      <c r="BK46" t="str">
        <f t="shared" si="77"/>
        <v>create table PCF_F056_words as</v>
      </c>
      <c r="BL46" t="str">
        <f t="shared" si="77"/>
        <v>create table RBC_F057_words as</v>
      </c>
      <c r="BM46" t="str">
        <f t="shared" si="77"/>
        <v>create table RBC_F058_words as</v>
      </c>
      <c r="BN46" t="str">
        <f t="shared" si="77"/>
        <v>create table Scot_F059_words as</v>
      </c>
      <c r="BO46" t="str">
        <f t="shared" si="77"/>
        <v>create table Tang_F060_words as</v>
      </c>
      <c r="BP46" t="str">
        <f t="shared" si="77"/>
        <v>create table TD_F061_words as</v>
      </c>
      <c r="BQ46" t="str">
        <f t="shared" si="77"/>
        <v>create table TD_F062_words as</v>
      </c>
      <c r="BR46" t="str">
        <f t="shared" si="77"/>
        <v>create table TD_F063_words as</v>
      </c>
      <c r="BS46" t="str">
        <f t="shared" si="77"/>
        <v>create table TD_F064_words as</v>
      </c>
      <c r="BT46" t="str">
        <f t="shared" ref="BT46:DA46" si="78">CONCATENATE("create table ",BT3,"_words as")</f>
        <v>create table Bank_F065_words as</v>
      </c>
      <c r="BU46" t="str">
        <f t="shared" si="78"/>
        <v>create table Bank_F066_words as</v>
      </c>
      <c r="BV46" t="str">
        <f t="shared" si="78"/>
        <v>create table Bank_F067_words as</v>
      </c>
      <c r="BW46" t="str">
        <f t="shared" si="78"/>
        <v>create table Bank_F068_words as</v>
      </c>
      <c r="BX46" t="str">
        <f t="shared" si="78"/>
        <v>create table BMO_F069_words as</v>
      </c>
      <c r="BY46" t="str">
        <f t="shared" si="78"/>
        <v>create table Bank_F070_words as</v>
      </c>
      <c r="BZ46" t="str">
        <f t="shared" si="78"/>
        <v>create table CIBC_F071_words as</v>
      </c>
      <c r="CA46" t="str">
        <f t="shared" si="78"/>
        <v>create table PCF_F072_words as</v>
      </c>
      <c r="CB46" t="str">
        <f t="shared" si="78"/>
        <v>create table RBC_F073_words as</v>
      </c>
      <c r="CC46" t="str">
        <f t="shared" si="78"/>
        <v>create table RBC_F074_words as</v>
      </c>
      <c r="CD46" t="str">
        <f t="shared" si="78"/>
        <v>create table Scot_F075_words as</v>
      </c>
      <c r="CE46" t="str">
        <f t="shared" si="78"/>
        <v>create table Tang_F076_words as</v>
      </c>
      <c r="CF46" t="str">
        <f t="shared" si="78"/>
        <v>create table TD_F077_words as</v>
      </c>
      <c r="CG46" t="str">
        <f t="shared" si="78"/>
        <v>create table TD_F078_words as</v>
      </c>
      <c r="CH46" t="str">
        <f t="shared" si="78"/>
        <v>create table TD_F079_words as</v>
      </c>
      <c r="CI46" t="str">
        <f t="shared" si="78"/>
        <v>create table TD_F080_words as</v>
      </c>
      <c r="CJ46" t="str">
        <f t="shared" si="78"/>
        <v>create table Bank_F081_words as</v>
      </c>
      <c r="CK46" t="str">
        <f t="shared" si="78"/>
        <v>create table RBC_F082_words as</v>
      </c>
      <c r="CL46" t="str">
        <f t="shared" si="78"/>
        <v>create table TD_F083_words as</v>
      </c>
      <c r="CM46" t="str">
        <f t="shared" si="78"/>
        <v>create table Bank_F084_words as</v>
      </c>
      <c r="CN46" t="str">
        <f t="shared" si="78"/>
        <v>create table Bank_F085_words as</v>
      </c>
      <c r="CO46" t="str">
        <f t="shared" si="78"/>
        <v>create table PCF_F086_words as</v>
      </c>
      <c r="CP46" t="str">
        <f t="shared" si="78"/>
        <v>create table TD_F087_words as</v>
      </c>
      <c r="CQ46" t="str">
        <f t="shared" si="78"/>
        <v>create table RBC_F088_words as</v>
      </c>
      <c r="CR46" t="str">
        <f t="shared" si="78"/>
        <v>create table Tang_F089_words as</v>
      </c>
      <c r="CS46" t="str">
        <f t="shared" si="78"/>
        <v>create table TD_F090_words as</v>
      </c>
      <c r="CT46" t="str">
        <f t="shared" si="78"/>
        <v>create table CIBC_F091_words as</v>
      </c>
      <c r="CU46" t="str">
        <f t="shared" si="78"/>
        <v>create table Scot_F092_words as</v>
      </c>
      <c r="CV46" t="str">
        <f t="shared" si="78"/>
        <v>create table BMO_F093_words as</v>
      </c>
      <c r="CW46" t="str">
        <f t="shared" si="78"/>
        <v>create table TD_F094_words as</v>
      </c>
      <c r="CX46" t="str">
        <f t="shared" si="78"/>
        <v>create table Bank_F095_words as</v>
      </c>
      <c r="CY46" t="str">
        <f t="shared" si="78"/>
        <v>create table Bank_F096_words as</v>
      </c>
      <c r="CZ46" t="str">
        <f t="shared" si="78"/>
        <v>create table Bank_F097_words as</v>
      </c>
      <c r="DA46" t="str">
        <f t="shared" si="78"/>
        <v>create table RBC_F098_words as</v>
      </c>
      <c r="DB46" t="str">
        <f t="shared" ref="DB46:DP46" si="79">CONCATENATE("create table ",DB3,"_words as")</f>
        <v>create table TD_F099_words as</v>
      </c>
      <c r="DC46" t="str">
        <f t="shared" si="79"/>
        <v>create table Bank_F100_words as</v>
      </c>
      <c r="DD46" t="str">
        <f t="shared" si="79"/>
        <v>create table Bank_F101_words as</v>
      </c>
      <c r="DE46" t="str">
        <f t="shared" si="79"/>
        <v>create table PCF_F102_words as</v>
      </c>
      <c r="DF46" t="str">
        <f t="shared" si="79"/>
        <v>create table TD_F103_words as</v>
      </c>
      <c r="DG46" t="str">
        <f t="shared" si="79"/>
        <v>create table RBC_F104_words as</v>
      </c>
      <c r="DH46" t="str">
        <f t="shared" si="79"/>
        <v>create table Tang_F105_words as</v>
      </c>
      <c r="DI46" t="str">
        <f t="shared" si="79"/>
        <v>create table TD_F106_words as</v>
      </c>
      <c r="DJ46" t="str">
        <f t="shared" si="79"/>
        <v>create table CIBC_F107_words as</v>
      </c>
      <c r="DK46" t="str">
        <f t="shared" si="79"/>
        <v>create table Scot_F108_words as</v>
      </c>
      <c r="DL46" t="str">
        <f t="shared" si="79"/>
        <v>create table BMO_F109_words as</v>
      </c>
      <c r="DM46" t="str">
        <f t="shared" si="79"/>
        <v>create table TD_F110_words as</v>
      </c>
      <c r="DN46" t="str">
        <f t="shared" si="79"/>
        <v>create table Bank_F111_words as</v>
      </c>
      <c r="DO46" t="str">
        <f t="shared" si="79"/>
        <v>create table Bank_F112_words as</v>
      </c>
      <c r="DP46" t="str">
        <f t="shared" si="79"/>
        <v>create table Bank_F113_words as</v>
      </c>
      <c r="DQ46" t="str">
        <f t="shared" ref="DQ46:ED46" si="80">CONCATENATE("create table ",DQ3,"_words as")</f>
        <v>create table RBC_F114_words as</v>
      </c>
      <c r="DR46" t="str">
        <f t="shared" si="80"/>
        <v>create table TD_F115_words as</v>
      </c>
      <c r="DS46" t="str">
        <f t="shared" si="80"/>
        <v>create table Bank_F116_words as</v>
      </c>
      <c r="DT46" t="str">
        <f t="shared" si="80"/>
        <v>create table Bank_F117_words as</v>
      </c>
      <c r="DU46" t="str">
        <f t="shared" si="80"/>
        <v>create table PCF_F118_words as</v>
      </c>
      <c r="DV46" t="str">
        <f t="shared" si="80"/>
        <v>create table TD_F119_words as</v>
      </c>
      <c r="DW46" t="str">
        <f t="shared" si="80"/>
        <v>create table RBC_F120_words as</v>
      </c>
      <c r="DX46" t="str">
        <f t="shared" si="80"/>
        <v>create table Tang_F121_words as</v>
      </c>
      <c r="DY46" t="str">
        <f t="shared" si="80"/>
        <v>create table TD_F122_words as</v>
      </c>
      <c r="DZ46" t="str">
        <f t="shared" si="80"/>
        <v>create table CIBC_F123_words as</v>
      </c>
      <c r="EA46" t="str">
        <f t="shared" si="80"/>
        <v>create table Scot_F124_words as</v>
      </c>
      <c r="EB46" t="str">
        <f t="shared" si="80"/>
        <v>create table BMO_F125_words as</v>
      </c>
      <c r="EC46" t="str">
        <f t="shared" si="80"/>
        <v>create table TD_F126_words as</v>
      </c>
      <c r="ED46" t="str">
        <f t="shared" si="80"/>
        <v>create table Bank_F127_words as</v>
      </c>
      <c r="EE46" t="str">
        <f t="shared" ref="EE46:EF46" si="81">CONCATENATE("create table ",EE3,"_words as")</f>
        <v>create table Bank_F128_words as</v>
      </c>
      <c r="EF46" t="e">
        <f t="shared" si="81"/>
        <v>#N/A</v>
      </c>
    </row>
    <row r="47" spans="1:136" x14ac:dyDescent="0.2">
      <c r="A47" t="str">
        <f>'Files Inventory'!B48</f>
        <v>TDCT-1-26-16.txt</v>
      </c>
      <c r="B47" t="str">
        <f>VLOOKUP(A47,'Files Inventory'!B:D,3,FALSE)</f>
        <v>TD_F046</v>
      </c>
      <c r="C47" t="str">
        <f>VLOOKUP(A47,'Files Inventory'!B:E,4,FALSE)</f>
        <v>TD</v>
      </c>
      <c r="D47" t="str">
        <f t="shared" si="62"/>
        <v>TD_F046_table</v>
      </c>
      <c r="E47" t="str">
        <f t="shared" si="63"/>
        <v>TD_F046_wc</v>
      </c>
      <c r="F47" t="str">
        <f t="shared" si="2"/>
        <v>TD</v>
      </c>
      <c r="G47" s="40" t="s">
        <v>1573</v>
      </c>
      <c r="H47" t="str">
        <f t="shared" ref="H47:AM47" si="82">CONCATENATE("    select text, regexp_extract(lower(tweet_element), '(.*)@user_(\\S{8})([:| ])(.*)',2) as mention from ",H3,"_table")</f>
        <v xml:space="preserve">    select text, regexp_extract(lower(tweet_element), '(.*)@user_(\\S{8})([:| ])(.*)',2) as mention from Bank_F001_table</v>
      </c>
      <c r="I47" t="str">
        <f t="shared" si="82"/>
        <v xml:space="preserve">    select text, regexp_extract(lower(tweet_element), '(.*)@user_(\\S{8})([:| ])(.*)',2) as mention from Bank_F002_table</v>
      </c>
      <c r="J47" t="str">
        <f t="shared" si="82"/>
        <v xml:space="preserve">    select text, regexp_extract(lower(tweet_element), '(.*)@user_(\\S{8})([:| ])(.*)',2) as mention from Bank_F003_table</v>
      </c>
      <c r="K47" t="str">
        <f t="shared" si="82"/>
        <v xml:space="preserve">    select text, regexp_extract(lower(tweet_element), '(.*)@user_(\\S{8})([:| ])(.*)',2) as mention from Bank_F004_table</v>
      </c>
      <c r="L47" t="str">
        <f t="shared" si="82"/>
        <v xml:space="preserve">    select text, regexp_extract(lower(tweet_element), '(.*)@user_(\\S{8})([:| ])(.*)',2) as mention from Bank_F005_table</v>
      </c>
      <c r="M47" t="str">
        <f t="shared" si="82"/>
        <v xml:space="preserve">    select text, regexp_extract(lower(tweet_element), '(.*)@user_(\\S{8})([:| ])(.*)',2) as mention from Bank_F006_table</v>
      </c>
      <c r="N47" t="str">
        <f t="shared" si="82"/>
        <v xml:space="preserve">    select text, regexp_extract(lower(tweet_element), '(.*)@user_(\\S{8})([:| ])(.*)',2) as mention from Bank_F007_table</v>
      </c>
      <c r="O47" t="str">
        <f t="shared" si="82"/>
        <v xml:space="preserve">    select text, regexp_extract(lower(tweet_element), '(.*)@user_(\\S{8})([:| ])(.*)',2) as mention from Bank_F008_table</v>
      </c>
      <c r="P47" t="str">
        <f t="shared" si="82"/>
        <v xml:space="preserve">    select text, regexp_extract(lower(tweet_element), '(.*)@user_(\\S{8})([:| ])(.*)',2) as mention from Bank_F009_table</v>
      </c>
      <c r="Q47" t="str">
        <f t="shared" si="82"/>
        <v xml:space="preserve">    select text, regexp_extract(lower(tweet_element), '(.*)@user_(\\S{8})([:| ])(.*)',2) as mention from Bank_F010_table</v>
      </c>
      <c r="R47" t="str">
        <f t="shared" si="82"/>
        <v xml:space="preserve">    select text, regexp_extract(lower(tweet_element), '(.*)@user_(\\S{8})([:| ])(.*)',2) as mention from Bank_F011_table</v>
      </c>
      <c r="S47" t="str">
        <f t="shared" si="82"/>
        <v xml:space="preserve">    select text, regexp_extract(lower(tweet_element), '(.*)@user_(\\S{8})([:| ])(.*)',2) as mention from Bank_F012_table</v>
      </c>
      <c r="T47" t="str">
        <f t="shared" si="82"/>
        <v xml:space="preserve">    select text, regexp_extract(lower(tweet_element), '(.*)@user_(\\S{8})([:| ])(.*)',2) as mention from Bank_F013_table</v>
      </c>
      <c r="U47" t="str">
        <f t="shared" si="82"/>
        <v xml:space="preserve">    select text, regexp_extract(lower(tweet_element), '(.*)@user_(\\S{8})([:| ])(.*)',2) as mention from Bank_F014_table</v>
      </c>
      <c r="V47" t="str">
        <f t="shared" si="82"/>
        <v xml:space="preserve">    select text, regexp_extract(lower(tweet_element), '(.*)@user_(\\S{8})([:| ])(.*)',2) as mention from Bank_F015_table</v>
      </c>
      <c r="W47" t="str">
        <f t="shared" si="82"/>
        <v xml:space="preserve">    select text, regexp_extract(lower(tweet_element), '(.*)@user_(\\S{8})([:| ])(.*)',2) as mention from BMO_F016_table</v>
      </c>
      <c r="X47" t="str">
        <f t="shared" si="82"/>
        <v xml:space="preserve">    select text, regexp_extract(lower(tweet_element), '(.*)@user_(\\S{8})([:| ])(.*)',2) as mention from BMO_F017_table</v>
      </c>
      <c r="Y47" t="str">
        <f t="shared" si="82"/>
        <v xml:space="preserve">    select text, regexp_extract(lower(tweet_element), '(.*)@user_(\\S{8})([:| ])(.*)',2) as mention from BMO_F018_table</v>
      </c>
      <c r="Z47" t="str">
        <f t="shared" si="82"/>
        <v xml:space="preserve">    select text, regexp_extract(lower(tweet_element), '(.*)@user_(\\S{8})([:| ])(.*)',2) as mention from CIBC_F019_table</v>
      </c>
      <c r="AA47" t="str">
        <f t="shared" si="82"/>
        <v xml:space="preserve">    select text, regexp_extract(lower(tweet_element), '(.*)@user_(\\S{8})([:| ])(.*)',2) as mention from CIBC_F020_table</v>
      </c>
      <c r="AB47" t="str">
        <f t="shared" si="82"/>
        <v xml:space="preserve">    select text, regexp_extract(lower(tweet_element), '(.*)@user_(\\S{8})([:| ])(.*)',2) as mention from CIBC_F021_table</v>
      </c>
      <c r="AC47" t="str">
        <f t="shared" si="82"/>
        <v xml:space="preserve">    select text, regexp_extract(lower(tweet_element), '(.*)@user_(\\S{8})([:| ])(.*)',2) as mention from PCF_F022_table</v>
      </c>
      <c r="AD47" t="str">
        <f t="shared" si="82"/>
        <v xml:space="preserve">    select text, regexp_extract(lower(tweet_element), '(.*)@user_(\\S{8})([:| ])(.*)',2) as mention from PCF_F023_table</v>
      </c>
      <c r="AE47" t="str">
        <f t="shared" si="82"/>
        <v xml:space="preserve">    select text, regexp_extract(lower(tweet_element), '(.*)@user_(\\S{8})([:| ])(.*)',2) as mention from PCF_F024_table</v>
      </c>
      <c r="AF47" t="str">
        <f t="shared" si="82"/>
        <v xml:space="preserve">    select text, regexp_extract(lower(tweet_element), '(.*)@user_(\\S{8})([:| ])(.*)',2) as mention from RBC_F025_table</v>
      </c>
      <c r="AG47" t="str">
        <f t="shared" si="82"/>
        <v xml:space="preserve">    select text, regexp_extract(lower(tweet_element), '(.*)@user_(\\S{8})([:| ])(.*)',2) as mention from RBC_F026_table</v>
      </c>
      <c r="AH47" t="str">
        <f t="shared" si="82"/>
        <v xml:space="preserve">    select text, regexp_extract(lower(tweet_element), '(.*)@user_(\\S{8})([:| ])(.*)',2) as mention from RBC_F027_table</v>
      </c>
      <c r="AI47" t="str">
        <f t="shared" si="82"/>
        <v xml:space="preserve">    select text, regexp_extract(lower(tweet_element), '(.*)@user_(\\S{8})([:| ])(.*)',2) as mention from RBC_F028_table</v>
      </c>
      <c r="AJ47" t="str">
        <f t="shared" si="82"/>
        <v xml:space="preserve">    select text, regexp_extract(lower(tweet_element), '(.*)@user_(\\S{8})([:| ])(.*)',2) as mention from RBC_F029_table</v>
      </c>
      <c r="AK47" t="str">
        <f t="shared" si="82"/>
        <v xml:space="preserve">    select text, regexp_extract(lower(tweet_element), '(.*)@user_(\\S{8})([:| ])(.*)',2) as mention from RBC_F030_table</v>
      </c>
      <c r="AL47" t="str">
        <f t="shared" si="82"/>
        <v xml:space="preserve">    select text, regexp_extract(lower(tweet_element), '(.*)@user_(\\S{8})([:| ])(.*)',2) as mention from Scot_F031_table</v>
      </c>
      <c r="AM47" t="str">
        <f t="shared" si="82"/>
        <v xml:space="preserve">    select text, regexp_extract(lower(tweet_element), '(.*)@user_(\\S{8})([:| ])(.*)',2) as mention from Scot_F032_table</v>
      </c>
      <c r="AN47" t="str">
        <f t="shared" ref="AN47:BS47" si="83">CONCATENATE("    select text, regexp_extract(lower(tweet_element), '(.*)@user_(\\S{8})([:| ])(.*)',2) as mention from ",AN3,"_table")</f>
        <v xml:space="preserve">    select text, regexp_extract(lower(tweet_element), '(.*)@user_(\\S{8})([:| ])(.*)',2) as mention from Scot_F033_table</v>
      </c>
      <c r="AO47" t="str">
        <f t="shared" si="83"/>
        <v xml:space="preserve">    select text, regexp_extract(lower(tweet_element), '(.*)@user_(\\S{8})([:| ])(.*)',2) as mention from Tang_F034_table</v>
      </c>
      <c r="AP47" t="str">
        <f t="shared" si="83"/>
        <v xml:space="preserve">    select text, regexp_extract(lower(tweet_element), '(.*)@user_(\\S{8})([:| ])(.*)',2) as mention from Tang_F035_table</v>
      </c>
      <c r="AQ47" t="str">
        <f t="shared" si="83"/>
        <v xml:space="preserve">    select text, regexp_extract(lower(tweet_element), '(.*)@user_(\\S{8})([:| ])(.*)',2) as mention from Tang_F036_table</v>
      </c>
      <c r="AR47" t="str">
        <f t="shared" si="83"/>
        <v xml:space="preserve">    select text, regexp_extract(lower(tweet_element), '(.*)@user_(\\S{8})([:| ])(.*)',2) as mention from TD_F037_table</v>
      </c>
      <c r="AS47" t="str">
        <f t="shared" si="83"/>
        <v xml:space="preserve">    select text, regexp_extract(lower(tweet_element), '(.*)@user_(\\S{8})([:| ])(.*)',2) as mention from TD_F038_table</v>
      </c>
      <c r="AT47" t="str">
        <f t="shared" si="83"/>
        <v xml:space="preserve">    select text, regexp_extract(lower(tweet_element), '(.*)@user_(\\S{8})([:| ])(.*)',2) as mention from TD_F039_table</v>
      </c>
      <c r="AU47" t="str">
        <f t="shared" si="83"/>
        <v xml:space="preserve">    select text, regexp_extract(lower(tweet_element), '(.*)@user_(\\S{8})([:| ])(.*)',2) as mention from TD_F040_table</v>
      </c>
      <c r="AV47" t="str">
        <f t="shared" si="83"/>
        <v xml:space="preserve">    select text, regexp_extract(lower(tweet_element), '(.*)@user_(\\S{8})([:| ])(.*)',2) as mention from TD_F041_table</v>
      </c>
      <c r="AW47" t="str">
        <f t="shared" si="83"/>
        <v xml:space="preserve">    select text, regexp_extract(lower(tweet_element), '(.*)@user_(\\S{8})([:| ])(.*)',2) as mention from TD_F042_table</v>
      </c>
      <c r="AX47" t="str">
        <f t="shared" si="83"/>
        <v xml:space="preserve">    select text, regexp_extract(lower(tweet_element), '(.*)@user_(\\S{8})([:| ])(.*)',2) as mention from TD_F043_table</v>
      </c>
      <c r="AY47" t="str">
        <f t="shared" si="83"/>
        <v xml:space="preserve">    select text, regexp_extract(lower(tweet_element), '(.*)@user_(\\S{8})([:| ])(.*)',2) as mention from TD_F044_table</v>
      </c>
      <c r="AZ47" t="str">
        <f t="shared" si="83"/>
        <v xml:space="preserve">    select text, regexp_extract(lower(tweet_element), '(.*)@user_(\\S{8})([:| ])(.*)',2) as mention from TD_F045_table</v>
      </c>
      <c r="BA47" t="str">
        <f t="shared" si="83"/>
        <v xml:space="preserve">    select text, regexp_extract(lower(tweet_element), '(.*)@user_(\\S{8})([:| ])(.*)',2) as mention from TD_F046_table</v>
      </c>
      <c r="BB47" t="str">
        <f t="shared" si="83"/>
        <v xml:space="preserve">    select text, regexp_extract(lower(tweet_element), '(.*)@user_(\\S{8})([:| ])(.*)',2) as mention from TD_F047_table</v>
      </c>
      <c r="BC47" t="str">
        <f t="shared" si="83"/>
        <v xml:space="preserve">    select text, regexp_extract(lower(tweet_element), '(.*)@user_(\\S{8})([:| ])(.*)',2) as mention from TD_F048_table</v>
      </c>
      <c r="BD47" t="str">
        <f t="shared" si="83"/>
        <v xml:space="preserve">    select text, regexp_extract(lower(tweet_element), '(.*)@user_(\\S{8})([:| ])(.*)',2) as mention from Bank_F049_table</v>
      </c>
      <c r="BE47" t="str">
        <f t="shared" si="83"/>
        <v xml:space="preserve">    select text, regexp_extract(lower(tweet_element), '(.*)@user_(\\S{8})([:| ])(.*)',2) as mention from Bank_F050_table</v>
      </c>
      <c r="BF47" t="str">
        <f t="shared" si="83"/>
        <v xml:space="preserve">    select text, regexp_extract(lower(tweet_element), '(.*)@user_(\\S{8})([:| ])(.*)',2) as mention from Bank_F051_table</v>
      </c>
      <c r="BG47" t="str">
        <f t="shared" si="83"/>
        <v xml:space="preserve">    select text, regexp_extract(lower(tweet_element), '(.*)@user_(\\S{8})([:| ])(.*)',2) as mention from Bank_F052_table</v>
      </c>
      <c r="BH47" t="str">
        <f t="shared" si="83"/>
        <v xml:space="preserve">    select text, regexp_extract(lower(tweet_element), '(.*)@user_(\\S{8})([:| ])(.*)',2) as mention from Bank_F053_table</v>
      </c>
      <c r="BI47" t="str">
        <f t="shared" si="83"/>
        <v xml:space="preserve">    select text, regexp_extract(lower(tweet_element), '(.*)@user_(\\S{8})([:| ])(.*)',2) as mention from BMO_F054_table</v>
      </c>
      <c r="BJ47" t="str">
        <f t="shared" si="83"/>
        <v xml:space="preserve">    select text, regexp_extract(lower(tweet_element), '(.*)@user_(\\S{8})([:| ])(.*)',2) as mention from CIBC_F055_table</v>
      </c>
      <c r="BK47" t="str">
        <f t="shared" si="83"/>
        <v xml:space="preserve">    select text, regexp_extract(lower(tweet_element), '(.*)@user_(\\S{8})([:| ])(.*)',2) as mention from PCF_F056_table</v>
      </c>
      <c r="BL47" t="str">
        <f t="shared" si="83"/>
        <v xml:space="preserve">    select text, regexp_extract(lower(tweet_element), '(.*)@user_(\\S{8})([:| ])(.*)',2) as mention from RBC_F057_table</v>
      </c>
      <c r="BM47" t="str">
        <f t="shared" si="83"/>
        <v xml:space="preserve">    select text, regexp_extract(lower(tweet_element), '(.*)@user_(\\S{8})([:| ])(.*)',2) as mention from RBC_F058_table</v>
      </c>
      <c r="BN47" t="str">
        <f t="shared" si="83"/>
        <v xml:space="preserve">    select text, regexp_extract(lower(tweet_element), '(.*)@user_(\\S{8})([:| ])(.*)',2) as mention from Scot_F059_table</v>
      </c>
      <c r="BO47" t="str">
        <f t="shared" si="83"/>
        <v xml:space="preserve">    select text, regexp_extract(lower(tweet_element), '(.*)@user_(\\S{8})([:| ])(.*)',2) as mention from Tang_F060_table</v>
      </c>
      <c r="BP47" t="str">
        <f t="shared" si="83"/>
        <v xml:space="preserve">    select text, regexp_extract(lower(tweet_element), '(.*)@user_(\\S{8})([:| ])(.*)',2) as mention from TD_F061_table</v>
      </c>
      <c r="BQ47" t="str">
        <f t="shared" si="83"/>
        <v xml:space="preserve">    select text, regexp_extract(lower(tweet_element), '(.*)@user_(\\S{8})([:| ])(.*)',2) as mention from TD_F062_table</v>
      </c>
      <c r="BR47" t="str">
        <f t="shared" si="83"/>
        <v xml:space="preserve">    select text, regexp_extract(lower(tweet_element), '(.*)@user_(\\S{8})([:| ])(.*)',2) as mention from TD_F063_table</v>
      </c>
      <c r="BS47" t="str">
        <f t="shared" si="83"/>
        <v xml:space="preserve">    select text, regexp_extract(lower(tweet_element), '(.*)@user_(\\S{8})([:| ])(.*)',2) as mention from TD_F064_table</v>
      </c>
      <c r="BT47" t="str">
        <f t="shared" ref="BT47:DA47" si="84">CONCATENATE("    select text, regexp_extract(lower(tweet_element), '(.*)@user_(\\S{8})([:| ])(.*)',2) as mention from ",BT3,"_table")</f>
        <v xml:space="preserve">    select text, regexp_extract(lower(tweet_element), '(.*)@user_(\\S{8})([:| ])(.*)',2) as mention from Bank_F065_table</v>
      </c>
      <c r="BU47" t="str">
        <f t="shared" si="84"/>
        <v xml:space="preserve">    select text, regexp_extract(lower(tweet_element), '(.*)@user_(\\S{8})([:| ])(.*)',2) as mention from Bank_F066_table</v>
      </c>
      <c r="BV47" t="str">
        <f t="shared" si="84"/>
        <v xml:space="preserve">    select text, regexp_extract(lower(tweet_element), '(.*)@user_(\\S{8})([:| ])(.*)',2) as mention from Bank_F067_table</v>
      </c>
      <c r="BW47" t="str">
        <f t="shared" si="84"/>
        <v xml:space="preserve">    select text, regexp_extract(lower(tweet_element), '(.*)@user_(\\S{8})([:| ])(.*)',2) as mention from Bank_F068_table</v>
      </c>
      <c r="BX47" t="str">
        <f t="shared" si="84"/>
        <v xml:space="preserve">    select text, regexp_extract(lower(tweet_element), '(.*)@user_(\\S{8})([:| ])(.*)',2) as mention from BMO_F069_table</v>
      </c>
      <c r="BY47" t="str">
        <f t="shared" si="84"/>
        <v xml:space="preserve">    select text, regexp_extract(lower(tweet_element), '(.*)@user_(\\S{8})([:| ])(.*)',2) as mention from Bank_F070_table</v>
      </c>
      <c r="BZ47" t="str">
        <f t="shared" si="84"/>
        <v xml:space="preserve">    select text, regexp_extract(lower(tweet_element), '(.*)@user_(\\S{8})([:| ])(.*)',2) as mention from CIBC_F071_table</v>
      </c>
      <c r="CA47" t="str">
        <f t="shared" si="84"/>
        <v xml:space="preserve">    select text, regexp_extract(lower(tweet_element), '(.*)@user_(\\S{8})([:| ])(.*)',2) as mention from PCF_F072_table</v>
      </c>
      <c r="CB47" t="str">
        <f t="shared" si="84"/>
        <v xml:space="preserve">    select text, regexp_extract(lower(tweet_element), '(.*)@user_(\\S{8})([:| ])(.*)',2) as mention from RBC_F073_table</v>
      </c>
      <c r="CC47" t="str">
        <f t="shared" si="84"/>
        <v xml:space="preserve">    select text, regexp_extract(lower(tweet_element), '(.*)@user_(\\S{8})([:| ])(.*)',2) as mention from RBC_F074_table</v>
      </c>
      <c r="CD47" t="str">
        <f t="shared" si="84"/>
        <v xml:space="preserve">    select text, regexp_extract(lower(tweet_element), '(.*)@user_(\\S{8})([:| ])(.*)',2) as mention from Scot_F075_table</v>
      </c>
      <c r="CE47" t="str">
        <f t="shared" si="84"/>
        <v xml:space="preserve">    select text, regexp_extract(lower(tweet_element), '(.*)@user_(\\S{8})([:| ])(.*)',2) as mention from Tang_F076_table</v>
      </c>
      <c r="CF47" t="str">
        <f t="shared" si="84"/>
        <v xml:space="preserve">    select text, regexp_extract(lower(tweet_element), '(.*)@user_(\\S{8})([:| ])(.*)',2) as mention from TD_F077_table</v>
      </c>
      <c r="CG47" t="str">
        <f t="shared" si="84"/>
        <v xml:space="preserve">    select text, regexp_extract(lower(tweet_element), '(.*)@user_(\\S{8})([:| ])(.*)',2) as mention from TD_F078_table</v>
      </c>
      <c r="CH47" t="str">
        <f t="shared" si="84"/>
        <v xml:space="preserve">    select text, regexp_extract(lower(tweet_element), '(.*)@user_(\\S{8})([:| ])(.*)',2) as mention from TD_F079_table</v>
      </c>
      <c r="CI47" t="str">
        <f t="shared" si="84"/>
        <v xml:space="preserve">    select text, regexp_extract(lower(tweet_element), '(.*)@user_(\\S{8})([:| ])(.*)',2) as mention from TD_F080_table</v>
      </c>
      <c r="CJ47" t="str">
        <f t="shared" si="84"/>
        <v xml:space="preserve">    select text, regexp_extract(lower(tweet_element), '(.*)@user_(\\S{8})([:| ])(.*)',2) as mention from Bank_F081_table</v>
      </c>
      <c r="CK47" t="str">
        <f t="shared" si="84"/>
        <v xml:space="preserve">    select text, regexp_extract(lower(tweet_element), '(.*)@user_(\\S{8})([:| ])(.*)',2) as mention from RBC_F082_table</v>
      </c>
      <c r="CL47" t="str">
        <f t="shared" si="84"/>
        <v xml:space="preserve">    select text, regexp_extract(lower(tweet_element), '(.*)@user_(\\S{8})([:| ])(.*)',2) as mention from TD_F083_table</v>
      </c>
      <c r="CM47" t="str">
        <f t="shared" si="84"/>
        <v xml:space="preserve">    select text, regexp_extract(lower(tweet_element), '(.*)@user_(\\S{8})([:| ])(.*)',2) as mention from Bank_F084_table</v>
      </c>
      <c r="CN47" t="str">
        <f t="shared" si="84"/>
        <v xml:space="preserve">    select text, regexp_extract(lower(tweet_element), '(.*)@user_(\\S{8})([:| ])(.*)',2) as mention from Bank_F085_table</v>
      </c>
      <c r="CO47" t="str">
        <f t="shared" si="84"/>
        <v xml:space="preserve">    select text, regexp_extract(lower(tweet_element), '(.*)@user_(\\S{8})([:| ])(.*)',2) as mention from PCF_F086_table</v>
      </c>
      <c r="CP47" t="str">
        <f t="shared" si="84"/>
        <v xml:space="preserve">    select text, regexp_extract(lower(tweet_element), '(.*)@user_(\\S{8})([:| ])(.*)',2) as mention from TD_F087_table</v>
      </c>
      <c r="CQ47" t="str">
        <f t="shared" si="84"/>
        <v xml:space="preserve">    select text, regexp_extract(lower(tweet_element), '(.*)@user_(\\S{8})([:| ])(.*)',2) as mention from RBC_F088_table</v>
      </c>
      <c r="CR47" t="str">
        <f t="shared" si="84"/>
        <v xml:space="preserve">    select text, regexp_extract(lower(tweet_element), '(.*)@user_(\\S{8})([:| ])(.*)',2) as mention from Tang_F089_table</v>
      </c>
      <c r="CS47" t="str">
        <f t="shared" si="84"/>
        <v xml:space="preserve">    select text, regexp_extract(lower(tweet_element), '(.*)@user_(\\S{8})([:| ])(.*)',2) as mention from TD_F090_table</v>
      </c>
      <c r="CT47" t="str">
        <f t="shared" si="84"/>
        <v xml:space="preserve">    select text, regexp_extract(lower(tweet_element), '(.*)@user_(\\S{8})([:| ])(.*)',2) as mention from CIBC_F091_table</v>
      </c>
      <c r="CU47" t="str">
        <f t="shared" si="84"/>
        <v xml:space="preserve">    select text, regexp_extract(lower(tweet_element), '(.*)@user_(\\S{8})([:| ])(.*)',2) as mention from Scot_F092_table</v>
      </c>
      <c r="CV47" t="str">
        <f t="shared" si="84"/>
        <v xml:space="preserve">    select text, regexp_extract(lower(tweet_element), '(.*)@user_(\\S{8})([:| ])(.*)',2) as mention from BMO_F093_table</v>
      </c>
      <c r="CW47" t="str">
        <f t="shared" si="84"/>
        <v xml:space="preserve">    select text, regexp_extract(lower(tweet_element), '(.*)@user_(\\S{8})([:| ])(.*)',2) as mention from TD_F094_table</v>
      </c>
      <c r="CX47" t="str">
        <f t="shared" si="84"/>
        <v xml:space="preserve">    select text, regexp_extract(lower(tweet_element), '(.*)@user_(\\S{8})([:| ])(.*)',2) as mention from Bank_F095_table</v>
      </c>
      <c r="CY47" t="str">
        <f t="shared" si="84"/>
        <v xml:space="preserve">    select text, regexp_extract(lower(tweet_element), '(.*)@user_(\\S{8})([:| ])(.*)',2) as mention from Bank_F096_table</v>
      </c>
      <c r="CZ47" t="str">
        <f t="shared" si="84"/>
        <v xml:space="preserve">    select text, regexp_extract(lower(tweet_element), '(.*)@user_(\\S{8})([:| ])(.*)',2) as mention from Bank_F097_table</v>
      </c>
      <c r="DA47" t="str">
        <f t="shared" si="84"/>
        <v xml:space="preserve">    select text, regexp_extract(lower(tweet_element), '(.*)@user_(\\S{8})([:| ])(.*)',2) as mention from RBC_F098_table</v>
      </c>
      <c r="DB47" t="str">
        <f t="shared" ref="DB47:DP47" si="85">CONCATENATE("    select text, regexp_extract(lower(tweet_element), '(.*)@user_(\\S{8})([:| ])(.*)',2) as mention from ",DB3,"_table")</f>
        <v xml:space="preserve">    select text, regexp_extract(lower(tweet_element), '(.*)@user_(\\S{8})([:| ])(.*)',2) as mention from TD_F099_table</v>
      </c>
      <c r="DC47" t="str">
        <f t="shared" si="85"/>
        <v xml:space="preserve">    select text, regexp_extract(lower(tweet_element), '(.*)@user_(\\S{8})([:| ])(.*)',2) as mention from Bank_F100_table</v>
      </c>
      <c r="DD47" t="str">
        <f t="shared" si="85"/>
        <v xml:space="preserve">    select text, regexp_extract(lower(tweet_element), '(.*)@user_(\\S{8})([:| ])(.*)',2) as mention from Bank_F101_table</v>
      </c>
      <c r="DE47" t="str">
        <f t="shared" si="85"/>
        <v xml:space="preserve">    select text, regexp_extract(lower(tweet_element), '(.*)@user_(\\S{8})([:| ])(.*)',2) as mention from PCF_F102_table</v>
      </c>
      <c r="DF47" t="str">
        <f t="shared" si="85"/>
        <v xml:space="preserve">    select text, regexp_extract(lower(tweet_element), '(.*)@user_(\\S{8})([:| ])(.*)',2) as mention from TD_F103_table</v>
      </c>
      <c r="DG47" t="str">
        <f t="shared" si="85"/>
        <v xml:space="preserve">    select text, regexp_extract(lower(tweet_element), '(.*)@user_(\\S{8})([:| ])(.*)',2) as mention from RBC_F104_table</v>
      </c>
      <c r="DH47" t="str">
        <f t="shared" si="85"/>
        <v xml:space="preserve">    select text, regexp_extract(lower(tweet_element), '(.*)@user_(\\S{8})([:| ])(.*)',2) as mention from Tang_F105_table</v>
      </c>
      <c r="DI47" t="str">
        <f t="shared" si="85"/>
        <v xml:space="preserve">    select text, regexp_extract(lower(tweet_element), '(.*)@user_(\\S{8})([:| ])(.*)',2) as mention from TD_F106_table</v>
      </c>
      <c r="DJ47" t="str">
        <f t="shared" si="85"/>
        <v xml:space="preserve">    select text, regexp_extract(lower(tweet_element), '(.*)@user_(\\S{8})([:| ])(.*)',2) as mention from CIBC_F107_table</v>
      </c>
      <c r="DK47" t="str">
        <f t="shared" si="85"/>
        <v xml:space="preserve">    select text, regexp_extract(lower(tweet_element), '(.*)@user_(\\S{8})([:| ])(.*)',2) as mention from Scot_F108_table</v>
      </c>
      <c r="DL47" t="str">
        <f t="shared" si="85"/>
        <v xml:space="preserve">    select text, regexp_extract(lower(tweet_element), '(.*)@user_(\\S{8})([:| ])(.*)',2) as mention from BMO_F109_table</v>
      </c>
      <c r="DM47" t="str">
        <f t="shared" si="85"/>
        <v xml:space="preserve">    select text, regexp_extract(lower(tweet_element), '(.*)@user_(\\S{8})([:| ])(.*)',2) as mention from TD_F110_table</v>
      </c>
      <c r="DN47" t="str">
        <f t="shared" si="85"/>
        <v xml:space="preserve">    select text, regexp_extract(lower(tweet_element), '(.*)@user_(\\S{8})([:| ])(.*)',2) as mention from Bank_F111_table</v>
      </c>
      <c r="DO47" t="str">
        <f t="shared" si="85"/>
        <v xml:space="preserve">    select text, regexp_extract(lower(tweet_element), '(.*)@user_(\\S{8})([:| ])(.*)',2) as mention from Bank_F112_table</v>
      </c>
      <c r="DP47" t="str">
        <f t="shared" si="85"/>
        <v xml:space="preserve">    select text, regexp_extract(lower(tweet_element), '(.*)@user_(\\S{8})([:| ])(.*)',2) as mention from Bank_F113_table</v>
      </c>
      <c r="DQ47" t="str">
        <f t="shared" ref="DQ47:ED47" si="86">CONCATENATE("    select text, regexp_extract(lower(tweet_element), '(.*)@user_(\\S{8})([:| ])(.*)',2) as mention from ",DQ3,"_table")</f>
        <v xml:space="preserve">    select text, regexp_extract(lower(tweet_element), '(.*)@user_(\\S{8})([:| ])(.*)',2) as mention from RBC_F114_table</v>
      </c>
      <c r="DR47" t="str">
        <f t="shared" si="86"/>
        <v xml:space="preserve">    select text, regexp_extract(lower(tweet_element), '(.*)@user_(\\S{8})([:| ])(.*)',2) as mention from TD_F115_table</v>
      </c>
      <c r="DS47" t="str">
        <f t="shared" si="86"/>
        <v xml:space="preserve">    select text, regexp_extract(lower(tweet_element), '(.*)@user_(\\S{8})([:| ])(.*)',2) as mention from Bank_F116_table</v>
      </c>
      <c r="DT47" t="str">
        <f t="shared" si="86"/>
        <v xml:space="preserve">    select text, regexp_extract(lower(tweet_element), '(.*)@user_(\\S{8})([:| ])(.*)',2) as mention from Bank_F117_table</v>
      </c>
      <c r="DU47" t="str">
        <f t="shared" si="86"/>
        <v xml:space="preserve">    select text, regexp_extract(lower(tweet_element), '(.*)@user_(\\S{8})([:| ])(.*)',2) as mention from PCF_F118_table</v>
      </c>
      <c r="DV47" t="str">
        <f t="shared" si="86"/>
        <v xml:space="preserve">    select text, regexp_extract(lower(tweet_element), '(.*)@user_(\\S{8})([:| ])(.*)',2) as mention from TD_F119_table</v>
      </c>
      <c r="DW47" t="str">
        <f t="shared" si="86"/>
        <v xml:space="preserve">    select text, regexp_extract(lower(tweet_element), '(.*)@user_(\\S{8})([:| ])(.*)',2) as mention from RBC_F120_table</v>
      </c>
      <c r="DX47" t="str">
        <f t="shared" si="86"/>
        <v xml:space="preserve">    select text, regexp_extract(lower(tweet_element), '(.*)@user_(\\S{8})([:| ])(.*)',2) as mention from Tang_F121_table</v>
      </c>
      <c r="DY47" t="str">
        <f t="shared" si="86"/>
        <v xml:space="preserve">    select text, regexp_extract(lower(tweet_element), '(.*)@user_(\\S{8})([:| ])(.*)',2) as mention from TD_F122_table</v>
      </c>
      <c r="DZ47" t="str">
        <f t="shared" si="86"/>
        <v xml:space="preserve">    select text, regexp_extract(lower(tweet_element), '(.*)@user_(\\S{8})([:| ])(.*)',2) as mention from CIBC_F123_table</v>
      </c>
      <c r="EA47" t="str">
        <f t="shared" si="86"/>
        <v xml:space="preserve">    select text, regexp_extract(lower(tweet_element), '(.*)@user_(\\S{8})([:| ])(.*)',2) as mention from Scot_F124_table</v>
      </c>
      <c r="EB47" t="str">
        <f t="shared" si="86"/>
        <v xml:space="preserve">    select text, regexp_extract(lower(tweet_element), '(.*)@user_(\\S{8})([:| ])(.*)',2) as mention from BMO_F125_table</v>
      </c>
      <c r="EC47" t="str">
        <f t="shared" si="86"/>
        <v xml:space="preserve">    select text, regexp_extract(lower(tweet_element), '(.*)@user_(\\S{8})([:| ])(.*)',2) as mention from TD_F126_table</v>
      </c>
      <c r="ED47" t="str">
        <f t="shared" si="86"/>
        <v xml:space="preserve">    select text, regexp_extract(lower(tweet_element), '(.*)@user_(\\S{8})([:| ])(.*)',2) as mention from Bank_F127_table</v>
      </c>
      <c r="EE47" t="str">
        <f t="shared" ref="EE47:EF47" si="87">CONCATENATE("    select text, regexp_extract(lower(tweet_element), '(.*)@user_(\\S{8})([:| ])(.*)',2) as mention from ",EE3,"_table")</f>
        <v xml:space="preserve">    select text, regexp_extract(lower(tweet_element), '(.*)@user_(\\S{8})([:| ])(.*)',2) as mention from Bank_F128_table</v>
      </c>
      <c r="EF47" t="e">
        <f t="shared" si="87"/>
        <v>#N/A</v>
      </c>
    </row>
    <row r="48" spans="1:136" x14ac:dyDescent="0.2">
      <c r="A48" t="str">
        <f>'Files Inventory'!B49</f>
        <v>TDCT-2-14-16.txt</v>
      </c>
      <c r="B48" t="str">
        <f>VLOOKUP(A48,'Files Inventory'!B:D,3,FALSE)</f>
        <v>TD_F047</v>
      </c>
      <c r="C48" t="str">
        <f>VLOOKUP(A48,'Files Inventory'!B:E,4,FALSE)</f>
        <v>TD</v>
      </c>
      <c r="D48" t="str">
        <f t="shared" si="62"/>
        <v>TD_F047_table</v>
      </c>
      <c r="E48" t="str">
        <f t="shared" si="63"/>
        <v>TD_F047_wc</v>
      </c>
      <c r="F48" t="str">
        <f t="shared" si="2"/>
        <v>TD</v>
      </c>
      <c r="G48" s="40" t="s">
        <v>1573</v>
      </c>
      <c r="H48" t="s">
        <v>1567</v>
      </c>
      <c r="I48" t="s">
        <v>1567</v>
      </c>
      <c r="J48" t="s">
        <v>1567</v>
      </c>
      <c r="K48" t="s">
        <v>1567</v>
      </c>
      <c r="L48" t="s">
        <v>1567</v>
      </c>
      <c r="M48" t="s">
        <v>1567</v>
      </c>
      <c r="N48" t="s">
        <v>1567</v>
      </c>
      <c r="O48" t="s">
        <v>1567</v>
      </c>
      <c r="P48" t="s">
        <v>1567</v>
      </c>
      <c r="Q48" t="s">
        <v>1567</v>
      </c>
      <c r="R48" t="s">
        <v>1567</v>
      </c>
      <c r="S48" t="s">
        <v>1567</v>
      </c>
      <c r="T48" t="s">
        <v>1567</v>
      </c>
      <c r="U48" t="s">
        <v>1567</v>
      </c>
      <c r="V48" t="s">
        <v>1567</v>
      </c>
      <c r="W48" t="s">
        <v>1567</v>
      </c>
      <c r="X48" t="s">
        <v>1567</v>
      </c>
      <c r="Y48" t="s">
        <v>1567</v>
      </c>
      <c r="Z48" t="s">
        <v>1567</v>
      </c>
      <c r="AA48" t="s">
        <v>1567</v>
      </c>
      <c r="AB48" t="s">
        <v>1567</v>
      </c>
      <c r="AC48" t="s">
        <v>1567</v>
      </c>
      <c r="AD48" t="s">
        <v>1567</v>
      </c>
      <c r="AE48" t="s">
        <v>1567</v>
      </c>
      <c r="AF48" t="s">
        <v>1567</v>
      </c>
      <c r="AG48" t="s">
        <v>1567</v>
      </c>
      <c r="AH48" t="s">
        <v>1567</v>
      </c>
      <c r="AI48" t="s">
        <v>1567</v>
      </c>
      <c r="AJ48" t="s">
        <v>1567</v>
      </c>
      <c r="AK48" t="s">
        <v>1567</v>
      </c>
      <c r="AL48" t="s">
        <v>1567</v>
      </c>
      <c r="AM48" t="s">
        <v>1567</v>
      </c>
      <c r="AN48" t="s">
        <v>1567</v>
      </c>
      <c r="AO48" t="s">
        <v>1567</v>
      </c>
      <c r="AP48" t="s">
        <v>1567</v>
      </c>
      <c r="AQ48" t="s">
        <v>1567</v>
      </c>
      <c r="AR48" t="s">
        <v>1567</v>
      </c>
      <c r="AS48" t="s">
        <v>1567</v>
      </c>
      <c r="AT48" t="s">
        <v>1567</v>
      </c>
      <c r="AU48" t="s">
        <v>1567</v>
      </c>
      <c r="AV48" t="s">
        <v>1567</v>
      </c>
      <c r="AW48" t="s">
        <v>1567</v>
      </c>
      <c r="AX48" t="s">
        <v>1567</v>
      </c>
      <c r="AY48" t="s">
        <v>1567</v>
      </c>
      <c r="AZ48" t="s">
        <v>1567</v>
      </c>
      <c r="BA48" t="s">
        <v>1567</v>
      </c>
      <c r="BB48" t="s">
        <v>1567</v>
      </c>
      <c r="BC48" t="s">
        <v>1567</v>
      </c>
      <c r="BD48" t="s">
        <v>1567</v>
      </c>
      <c r="BE48" t="s">
        <v>1567</v>
      </c>
      <c r="BF48" t="s">
        <v>1567</v>
      </c>
      <c r="BG48" t="s">
        <v>1567</v>
      </c>
      <c r="BH48" t="s">
        <v>1567</v>
      </c>
      <c r="BI48" t="s">
        <v>1567</v>
      </c>
      <c r="BJ48" t="s">
        <v>1567</v>
      </c>
      <c r="BK48" t="s">
        <v>1567</v>
      </c>
      <c r="BL48" t="s">
        <v>1567</v>
      </c>
      <c r="BM48" t="s">
        <v>1567</v>
      </c>
      <c r="BN48" t="s">
        <v>1567</v>
      </c>
      <c r="BO48" t="s">
        <v>1567</v>
      </c>
      <c r="BP48" t="s">
        <v>1567</v>
      </c>
      <c r="BQ48" t="s">
        <v>1567</v>
      </c>
      <c r="BR48" t="s">
        <v>1567</v>
      </c>
      <c r="BS48" t="s">
        <v>1567</v>
      </c>
      <c r="BT48" t="s">
        <v>1567</v>
      </c>
      <c r="BU48" t="s">
        <v>1567</v>
      </c>
      <c r="BV48" t="s">
        <v>1567</v>
      </c>
      <c r="BW48" t="s">
        <v>1567</v>
      </c>
      <c r="BX48" t="s">
        <v>1567</v>
      </c>
      <c r="BY48" t="s">
        <v>1567</v>
      </c>
      <c r="BZ48" t="s">
        <v>1567</v>
      </c>
      <c r="CA48" t="s">
        <v>1567</v>
      </c>
      <c r="CB48" t="s">
        <v>1567</v>
      </c>
      <c r="CC48" t="s">
        <v>1567</v>
      </c>
      <c r="CD48" t="s">
        <v>1567</v>
      </c>
      <c r="CE48" t="s">
        <v>1567</v>
      </c>
      <c r="CF48" t="s">
        <v>1567</v>
      </c>
      <c r="CG48" t="s">
        <v>1567</v>
      </c>
      <c r="CH48" t="s">
        <v>1567</v>
      </c>
      <c r="CI48" t="s">
        <v>1567</v>
      </c>
      <c r="CJ48" t="s">
        <v>1567</v>
      </c>
      <c r="CK48" t="s">
        <v>1567</v>
      </c>
      <c r="CL48" t="s">
        <v>1567</v>
      </c>
      <c r="CM48" t="s">
        <v>1567</v>
      </c>
      <c r="CN48" t="s">
        <v>1567</v>
      </c>
      <c r="CO48" t="s">
        <v>1567</v>
      </c>
      <c r="CP48" t="s">
        <v>1567</v>
      </c>
      <c r="CQ48" t="s">
        <v>1567</v>
      </c>
      <c r="CR48" t="s">
        <v>1567</v>
      </c>
      <c r="CS48" t="s">
        <v>1567</v>
      </c>
      <c r="CT48" t="s">
        <v>1567</v>
      </c>
      <c r="CU48" t="s">
        <v>1567</v>
      </c>
      <c r="CV48" t="s">
        <v>1567</v>
      </c>
      <c r="CW48" t="s">
        <v>1567</v>
      </c>
      <c r="CX48" t="s">
        <v>1567</v>
      </c>
      <c r="CY48" t="s">
        <v>1567</v>
      </c>
      <c r="CZ48" t="s">
        <v>1567</v>
      </c>
      <c r="DA48" t="s">
        <v>1567</v>
      </c>
      <c r="DB48" t="s">
        <v>1567</v>
      </c>
      <c r="DC48" t="s">
        <v>1567</v>
      </c>
      <c r="DD48" t="s">
        <v>1567</v>
      </c>
      <c r="DE48" t="s">
        <v>1567</v>
      </c>
      <c r="DF48" t="s">
        <v>1567</v>
      </c>
      <c r="DG48" t="s">
        <v>1567</v>
      </c>
      <c r="DH48" t="s">
        <v>1567</v>
      </c>
      <c r="DI48" t="s">
        <v>1567</v>
      </c>
      <c r="DJ48" t="s">
        <v>1567</v>
      </c>
      <c r="DK48" t="s">
        <v>1567</v>
      </c>
      <c r="DL48" t="s">
        <v>1567</v>
      </c>
      <c r="DM48" t="s">
        <v>1567</v>
      </c>
      <c r="DN48" t="s">
        <v>1567</v>
      </c>
      <c r="DO48" t="s">
        <v>1567</v>
      </c>
      <c r="DP48" t="s">
        <v>1567</v>
      </c>
      <c r="DQ48" t="s">
        <v>1567</v>
      </c>
      <c r="DR48" t="s">
        <v>1567</v>
      </c>
      <c r="DS48" t="s">
        <v>1567</v>
      </c>
      <c r="DT48" t="s">
        <v>1567</v>
      </c>
      <c r="DU48" t="s">
        <v>1567</v>
      </c>
      <c r="DV48" t="s">
        <v>1567</v>
      </c>
      <c r="DW48" t="s">
        <v>1567</v>
      </c>
      <c r="DX48" t="s">
        <v>1567</v>
      </c>
      <c r="DY48" t="s">
        <v>1567</v>
      </c>
      <c r="DZ48" t="s">
        <v>1567</v>
      </c>
      <c r="EA48" t="s">
        <v>1567</v>
      </c>
      <c r="EB48" t="s">
        <v>1567</v>
      </c>
      <c r="EC48" t="s">
        <v>1567</v>
      </c>
      <c r="ED48" t="s">
        <v>1567</v>
      </c>
      <c r="EE48" t="s">
        <v>1567</v>
      </c>
      <c r="EF48" t="s">
        <v>1567</v>
      </c>
    </row>
    <row r="49" spans="1:136" x14ac:dyDescent="0.2">
      <c r="A49" t="str">
        <f>'Files Inventory'!B50</f>
        <v>TDCT-2-7-16.txt</v>
      </c>
      <c r="B49" t="str">
        <f>VLOOKUP(A49,'Files Inventory'!B:D,3,FALSE)</f>
        <v>TD_F048</v>
      </c>
      <c r="C49" t="str">
        <f>VLOOKUP(A49,'Files Inventory'!B:E,4,FALSE)</f>
        <v>TD</v>
      </c>
      <c r="D49" t="str">
        <f t="shared" si="62"/>
        <v>TD_F048_table</v>
      </c>
      <c r="E49" t="str">
        <f t="shared" si="63"/>
        <v>TD_F048_wc</v>
      </c>
      <c r="F49" t="str">
        <f t="shared" si="2"/>
        <v>TD</v>
      </c>
      <c r="G49" s="40" t="s">
        <v>1573</v>
      </c>
      <c r="H49" t="s">
        <v>1568</v>
      </c>
      <c r="I49" t="s">
        <v>1568</v>
      </c>
      <c r="J49" t="s">
        <v>1568</v>
      </c>
      <c r="K49" t="s">
        <v>1568</v>
      </c>
      <c r="L49" t="s">
        <v>1568</v>
      </c>
      <c r="M49" t="s">
        <v>1568</v>
      </c>
      <c r="N49" t="s">
        <v>1568</v>
      </c>
      <c r="O49" t="s">
        <v>1568</v>
      </c>
      <c r="P49" t="s">
        <v>1568</v>
      </c>
      <c r="Q49" t="s">
        <v>1568</v>
      </c>
      <c r="R49" t="s">
        <v>1568</v>
      </c>
      <c r="S49" t="s">
        <v>1568</v>
      </c>
      <c r="T49" t="s">
        <v>1568</v>
      </c>
      <c r="U49" t="s">
        <v>1568</v>
      </c>
      <c r="V49" t="s">
        <v>1568</v>
      </c>
      <c r="W49" t="s">
        <v>1568</v>
      </c>
      <c r="X49" t="s">
        <v>1568</v>
      </c>
      <c r="Y49" t="s">
        <v>1568</v>
      </c>
      <c r="Z49" t="s">
        <v>1568</v>
      </c>
      <c r="AA49" t="s">
        <v>1568</v>
      </c>
      <c r="AB49" t="s">
        <v>1568</v>
      </c>
      <c r="AC49" t="s">
        <v>1568</v>
      </c>
      <c r="AD49" t="s">
        <v>1568</v>
      </c>
      <c r="AE49" t="s">
        <v>1568</v>
      </c>
      <c r="AF49" t="s">
        <v>1568</v>
      </c>
      <c r="AG49" t="s">
        <v>1568</v>
      </c>
      <c r="AH49" t="s">
        <v>1568</v>
      </c>
      <c r="AI49" t="s">
        <v>1568</v>
      </c>
      <c r="AJ49" t="s">
        <v>1568</v>
      </c>
      <c r="AK49" t="s">
        <v>1568</v>
      </c>
      <c r="AL49" t="s">
        <v>1568</v>
      </c>
      <c r="AM49" t="s">
        <v>1568</v>
      </c>
      <c r="AN49" t="s">
        <v>1568</v>
      </c>
      <c r="AO49" t="s">
        <v>1568</v>
      </c>
      <c r="AP49" t="s">
        <v>1568</v>
      </c>
      <c r="AQ49" t="s">
        <v>1568</v>
      </c>
      <c r="AR49" t="s">
        <v>1568</v>
      </c>
      <c r="AS49" t="s">
        <v>1568</v>
      </c>
      <c r="AT49" t="s">
        <v>1568</v>
      </c>
      <c r="AU49" t="s">
        <v>1568</v>
      </c>
      <c r="AV49" t="s">
        <v>1568</v>
      </c>
      <c r="AW49" t="s">
        <v>1568</v>
      </c>
      <c r="AX49" t="s">
        <v>1568</v>
      </c>
      <c r="AY49" t="s">
        <v>1568</v>
      </c>
      <c r="AZ49" t="s">
        <v>1568</v>
      </c>
      <c r="BA49" t="s">
        <v>1568</v>
      </c>
      <c r="BB49" t="s">
        <v>1568</v>
      </c>
      <c r="BC49" t="s">
        <v>1568</v>
      </c>
      <c r="BD49" t="s">
        <v>1568</v>
      </c>
      <c r="BE49" t="s">
        <v>1568</v>
      </c>
      <c r="BF49" t="s">
        <v>1568</v>
      </c>
      <c r="BG49" t="s">
        <v>1568</v>
      </c>
      <c r="BH49" t="s">
        <v>1568</v>
      </c>
      <c r="BI49" t="s">
        <v>1568</v>
      </c>
      <c r="BJ49" t="s">
        <v>1568</v>
      </c>
      <c r="BK49" t="s">
        <v>1568</v>
      </c>
      <c r="BL49" t="s">
        <v>1568</v>
      </c>
      <c r="BM49" t="s">
        <v>1568</v>
      </c>
      <c r="BN49" t="s">
        <v>1568</v>
      </c>
      <c r="BO49" t="s">
        <v>1568</v>
      </c>
      <c r="BP49" t="s">
        <v>1568</v>
      </c>
      <c r="BQ49" t="s">
        <v>1568</v>
      </c>
      <c r="BR49" t="s">
        <v>1568</v>
      </c>
      <c r="BS49" t="s">
        <v>1568</v>
      </c>
      <c r="BT49" t="s">
        <v>1568</v>
      </c>
      <c r="BU49" t="s">
        <v>1568</v>
      </c>
      <c r="BV49" t="s">
        <v>1568</v>
      </c>
      <c r="BW49" t="s">
        <v>1568</v>
      </c>
      <c r="BX49" t="s">
        <v>1568</v>
      </c>
      <c r="BY49" t="s">
        <v>1568</v>
      </c>
      <c r="BZ49" t="s">
        <v>1568</v>
      </c>
      <c r="CA49" t="s">
        <v>1568</v>
      </c>
      <c r="CB49" t="s">
        <v>1568</v>
      </c>
      <c r="CC49" t="s">
        <v>1568</v>
      </c>
      <c r="CD49" t="s">
        <v>1568</v>
      </c>
      <c r="CE49" t="s">
        <v>1568</v>
      </c>
      <c r="CF49" t="s">
        <v>1568</v>
      </c>
      <c r="CG49" t="s">
        <v>1568</v>
      </c>
      <c r="CH49" t="s">
        <v>1568</v>
      </c>
      <c r="CI49" t="s">
        <v>1568</v>
      </c>
      <c r="CJ49" t="s">
        <v>1568</v>
      </c>
      <c r="CK49" t="s">
        <v>1568</v>
      </c>
      <c r="CL49" t="s">
        <v>1568</v>
      </c>
      <c r="CM49" t="s">
        <v>1568</v>
      </c>
      <c r="CN49" t="s">
        <v>1568</v>
      </c>
      <c r="CO49" t="s">
        <v>1568</v>
      </c>
      <c r="CP49" t="s">
        <v>1568</v>
      </c>
      <c r="CQ49" t="s">
        <v>1568</v>
      </c>
      <c r="CR49" t="s">
        <v>1568</v>
      </c>
      <c r="CS49" t="s">
        <v>1568</v>
      </c>
      <c r="CT49" t="s">
        <v>1568</v>
      </c>
      <c r="CU49" t="s">
        <v>1568</v>
      </c>
      <c r="CV49" t="s">
        <v>1568</v>
      </c>
      <c r="CW49" t="s">
        <v>1568</v>
      </c>
      <c r="CX49" t="s">
        <v>1568</v>
      </c>
      <c r="CY49" t="s">
        <v>1568</v>
      </c>
      <c r="CZ49" t="s">
        <v>1568</v>
      </c>
      <c r="DA49" t="s">
        <v>1568</v>
      </c>
      <c r="DB49" t="s">
        <v>1568</v>
      </c>
      <c r="DC49" t="s">
        <v>1568</v>
      </c>
      <c r="DD49" t="s">
        <v>1568</v>
      </c>
      <c r="DE49" t="s">
        <v>1568</v>
      </c>
      <c r="DF49" t="s">
        <v>1568</v>
      </c>
      <c r="DG49" t="s">
        <v>1568</v>
      </c>
      <c r="DH49" t="s">
        <v>1568</v>
      </c>
      <c r="DI49" t="s">
        <v>1568</v>
      </c>
      <c r="DJ49" t="s">
        <v>1568</v>
      </c>
      <c r="DK49" t="s">
        <v>1568</v>
      </c>
      <c r="DL49" t="s">
        <v>1568</v>
      </c>
      <c r="DM49" t="s">
        <v>1568</v>
      </c>
      <c r="DN49" t="s">
        <v>1568</v>
      </c>
      <c r="DO49" t="s">
        <v>1568</v>
      </c>
      <c r="DP49" t="s">
        <v>1568</v>
      </c>
      <c r="DQ49" t="s">
        <v>1568</v>
      </c>
      <c r="DR49" t="s">
        <v>1568</v>
      </c>
      <c r="DS49" t="s">
        <v>1568</v>
      </c>
      <c r="DT49" t="s">
        <v>1568</v>
      </c>
      <c r="DU49" t="s">
        <v>1568</v>
      </c>
      <c r="DV49" t="s">
        <v>1568</v>
      </c>
      <c r="DW49" t="s">
        <v>1568</v>
      </c>
      <c r="DX49" t="s">
        <v>1568</v>
      </c>
      <c r="DY49" t="s">
        <v>1568</v>
      </c>
      <c r="DZ49" t="s">
        <v>1568</v>
      </c>
      <c r="EA49" t="s">
        <v>1568</v>
      </c>
      <c r="EB49" t="s">
        <v>1568</v>
      </c>
      <c r="EC49" t="s">
        <v>1568</v>
      </c>
      <c r="ED49" t="s">
        <v>1568</v>
      </c>
      <c r="EE49" t="s">
        <v>1568</v>
      </c>
      <c r="EF49" t="s">
        <v>1568</v>
      </c>
    </row>
    <row r="50" spans="1:136" x14ac:dyDescent="0.2">
      <c r="A50" t="str">
        <f>'Files Inventory'!B51</f>
        <v>banking-2-21-16.txt</v>
      </c>
      <c r="B50" t="str">
        <f>VLOOKUP(A50,'Files Inventory'!B:D,3,FALSE)</f>
        <v>Bank_F049</v>
      </c>
      <c r="C50" t="str">
        <f>VLOOKUP(A50,'Files Inventory'!B:E,4,FALSE)</f>
        <v>Banks</v>
      </c>
      <c r="D50" t="str">
        <f t="shared" si="62"/>
        <v>Bank_F049_table</v>
      </c>
      <c r="E50" t="str">
        <f t="shared" si="63"/>
        <v>Bank_F049_wc</v>
      </c>
      <c r="F50" t="str">
        <f t="shared" si="2"/>
        <v>Banks</v>
      </c>
      <c r="G50" s="40"/>
    </row>
    <row r="51" spans="1:136" x14ac:dyDescent="0.2">
      <c r="A51" t="str">
        <f>'Files Inventory'!B52</f>
        <v>bankingfail-2-21-16.txt</v>
      </c>
      <c r="B51" t="str">
        <f>VLOOKUP(A51,'Files Inventory'!B:D,3,FALSE)</f>
        <v>Bank_F050</v>
      </c>
      <c r="C51" t="str">
        <f>VLOOKUP(A51,'Files Inventory'!B:E,4,FALSE)</f>
        <v>Banks</v>
      </c>
      <c r="D51" t="str">
        <f t="shared" si="62"/>
        <v>Bank_F050_table</v>
      </c>
      <c r="E51" t="str">
        <f t="shared" si="63"/>
        <v>Bank_F050_wc</v>
      </c>
      <c r="F51" t="str">
        <f t="shared" si="2"/>
        <v>Banks</v>
      </c>
      <c r="G51" s="40"/>
    </row>
    <row r="52" spans="1:136" x14ac:dyDescent="0.2">
      <c r="A52" t="str">
        <f>'Files Inventory'!B53</f>
        <v>banks-2-21-16.txt</v>
      </c>
      <c r="B52" t="str">
        <f>VLOOKUP(A52,'Files Inventory'!B:D,3,FALSE)</f>
        <v>Bank_F051</v>
      </c>
      <c r="C52" t="str">
        <f>VLOOKUP(A52,'Files Inventory'!B:E,4,FALSE)</f>
        <v>Banks</v>
      </c>
      <c r="D52" t="str">
        <f t="shared" si="62"/>
        <v>Bank_F051_table</v>
      </c>
      <c r="E52" t="str">
        <f t="shared" si="63"/>
        <v>Bank_F051_wc</v>
      </c>
      <c r="F52" t="str">
        <f t="shared" si="2"/>
        <v>Banks</v>
      </c>
      <c r="G52" s="40" t="s">
        <v>1573</v>
      </c>
      <c r="H52" t="str">
        <f t="shared" ref="H52:AM52" si="88">CONCATENATE("create table ",H3,"_wc as")</f>
        <v>create table Bank_F001_wc as</v>
      </c>
      <c r="I52" t="str">
        <f t="shared" si="88"/>
        <v>create table Bank_F002_wc as</v>
      </c>
      <c r="J52" t="str">
        <f t="shared" si="88"/>
        <v>create table Bank_F003_wc as</v>
      </c>
      <c r="K52" t="str">
        <f t="shared" si="88"/>
        <v>create table Bank_F004_wc as</v>
      </c>
      <c r="L52" t="str">
        <f t="shared" si="88"/>
        <v>create table Bank_F005_wc as</v>
      </c>
      <c r="M52" t="str">
        <f t="shared" si="88"/>
        <v>create table Bank_F006_wc as</v>
      </c>
      <c r="N52" t="str">
        <f t="shared" si="88"/>
        <v>create table Bank_F007_wc as</v>
      </c>
      <c r="O52" t="str">
        <f t="shared" si="88"/>
        <v>create table Bank_F008_wc as</v>
      </c>
      <c r="P52" t="str">
        <f t="shared" si="88"/>
        <v>create table Bank_F009_wc as</v>
      </c>
      <c r="Q52" t="str">
        <f t="shared" si="88"/>
        <v>create table Bank_F010_wc as</v>
      </c>
      <c r="R52" t="str">
        <f t="shared" si="88"/>
        <v>create table Bank_F011_wc as</v>
      </c>
      <c r="S52" t="str">
        <f t="shared" si="88"/>
        <v>create table Bank_F012_wc as</v>
      </c>
      <c r="T52" t="str">
        <f t="shared" si="88"/>
        <v>create table Bank_F013_wc as</v>
      </c>
      <c r="U52" t="str">
        <f t="shared" si="88"/>
        <v>create table Bank_F014_wc as</v>
      </c>
      <c r="V52" t="str">
        <f t="shared" si="88"/>
        <v>create table Bank_F015_wc as</v>
      </c>
      <c r="W52" t="str">
        <f t="shared" si="88"/>
        <v>create table BMO_F016_wc as</v>
      </c>
      <c r="X52" t="str">
        <f t="shared" si="88"/>
        <v>create table BMO_F017_wc as</v>
      </c>
      <c r="Y52" t="str">
        <f t="shared" si="88"/>
        <v>create table BMO_F018_wc as</v>
      </c>
      <c r="Z52" t="str">
        <f t="shared" si="88"/>
        <v>create table CIBC_F019_wc as</v>
      </c>
      <c r="AA52" t="str">
        <f t="shared" si="88"/>
        <v>create table CIBC_F020_wc as</v>
      </c>
      <c r="AB52" t="str">
        <f t="shared" si="88"/>
        <v>create table CIBC_F021_wc as</v>
      </c>
      <c r="AC52" t="str">
        <f t="shared" si="88"/>
        <v>create table PCF_F022_wc as</v>
      </c>
      <c r="AD52" t="str">
        <f t="shared" si="88"/>
        <v>create table PCF_F023_wc as</v>
      </c>
      <c r="AE52" t="str">
        <f t="shared" si="88"/>
        <v>create table PCF_F024_wc as</v>
      </c>
      <c r="AF52" t="str">
        <f t="shared" si="88"/>
        <v>create table RBC_F025_wc as</v>
      </c>
      <c r="AG52" t="str">
        <f t="shared" si="88"/>
        <v>create table RBC_F026_wc as</v>
      </c>
      <c r="AH52" t="str">
        <f t="shared" si="88"/>
        <v>create table RBC_F027_wc as</v>
      </c>
      <c r="AI52" t="str">
        <f t="shared" si="88"/>
        <v>create table RBC_F028_wc as</v>
      </c>
      <c r="AJ52" t="str">
        <f t="shared" si="88"/>
        <v>create table RBC_F029_wc as</v>
      </c>
      <c r="AK52" t="str">
        <f t="shared" si="88"/>
        <v>create table RBC_F030_wc as</v>
      </c>
      <c r="AL52" t="str">
        <f t="shared" si="88"/>
        <v>create table Scot_F031_wc as</v>
      </c>
      <c r="AM52" t="str">
        <f t="shared" si="88"/>
        <v>create table Scot_F032_wc as</v>
      </c>
      <c r="AN52" t="str">
        <f t="shared" ref="AN52:BS52" si="89">CONCATENATE("create table ",AN3,"_wc as")</f>
        <v>create table Scot_F033_wc as</v>
      </c>
      <c r="AO52" t="str">
        <f t="shared" si="89"/>
        <v>create table Tang_F034_wc as</v>
      </c>
      <c r="AP52" t="str">
        <f t="shared" si="89"/>
        <v>create table Tang_F035_wc as</v>
      </c>
      <c r="AQ52" t="str">
        <f t="shared" si="89"/>
        <v>create table Tang_F036_wc as</v>
      </c>
      <c r="AR52" t="str">
        <f t="shared" si="89"/>
        <v>create table TD_F037_wc as</v>
      </c>
      <c r="AS52" t="str">
        <f t="shared" si="89"/>
        <v>create table TD_F038_wc as</v>
      </c>
      <c r="AT52" t="str">
        <f t="shared" si="89"/>
        <v>create table TD_F039_wc as</v>
      </c>
      <c r="AU52" t="str">
        <f t="shared" si="89"/>
        <v>create table TD_F040_wc as</v>
      </c>
      <c r="AV52" t="str">
        <f t="shared" si="89"/>
        <v>create table TD_F041_wc as</v>
      </c>
      <c r="AW52" t="str">
        <f t="shared" si="89"/>
        <v>create table TD_F042_wc as</v>
      </c>
      <c r="AX52" t="str">
        <f t="shared" si="89"/>
        <v>create table TD_F043_wc as</v>
      </c>
      <c r="AY52" t="str">
        <f t="shared" si="89"/>
        <v>create table TD_F044_wc as</v>
      </c>
      <c r="AZ52" t="str">
        <f t="shared" si="89"/>
        <v>create table TD_F045_wc as</v>
      </c>
      <c r="BA52" t="str">
        <f t="shared" si="89"/>
        <v>create table TD_F046_wc as</v>
      </c>
      <c r="BB52" t="str">
        <f t="shared" si="89"/>
        <v>create table TD_F047_wc as</v>
      </c>
      <c r="BC52" t="str">
        <f t="shared" si="89"/>
        <v>create table TD_F048_wc as</v>
      </c>
      <c r="BD52" t="str">
        <f t="shared" si="89"/>
        <v>create table Bank_F049_wc as</v>
      </c>
      <c r="BE52" t="str">
        <f t="shared" si="89"/>
        <v>create table Bank_F050_wc as</v>
      </c>
      <c r="BF52" t="str">
        <f t="shared" si="89"/>
        <v>create table Bank_F051_wc as</v>
      </c>
      <c r="BG52" t="str">
        <f t="shared" si="89"/>
        <v>create table Bank_F052_wc as</v>
      </c>
      <c r="BH52" t="str">
        <f t="shared" si="89"/>
        <v>create table Bank_F053_wc as</v>
      </c>
      <c r="BI52" t="str">
        <f t="shared" si="89"/>
        <v>create table BMO_F054_wc as</v>
      </c>
      <c r="BJ52" t="str">
        <f t="shared" si="89"/>
        <v>create table CIBC_F055_wc as</v>
      </c>
      <c r="BK52" t="str">
        <f t="shared" si="89"/>
        <v>create table PCF_F056_wc as</v>
      </c>
      <c r="BL52" t="str">
        <f t="shared" si="89"/>
        <v>create table RBC_F057_wc as</v>
      </c>
      <c r="BM52" t="str">
        <f t="shared" si="89"/>
        <v>create table RBC_F058_wc as</v>
      </c>
      <c r="BN52" t="str">
        <f t="shared" si="89"/>
        <v>create table Scot_F059_wc as</v>
      </c>
      <c r="BO52" t="str">
        <f t="shared" si="89"/>
        <v>create table Tang_F060_wc as</v>
      </c>
      <c r="BP52" t="str">
        <f t="shared" si="89"/>
        <v>create table TD_F061_wc as</v>
      </c>
      <c r="BQ52" t="str">
        <f t="shared" si="89"/>
        <v>create table TD_F062_wc as</v>
      </c>
      <c r="BR52" t="str">
        <f t="shared" si="89"/>
        <v>create table TD_F063_wc as</v>
      </c>
      <c r="BS52" t="str">
        <f t="shared" si="89"/>
        <v>create table TD_F064_wc as</v>
      </c>
      <c r="BT52" t="str">
        <f t="shared" ref="BT52:DA52" si="90">CONCATENATE("create table ",BT3,"_wc as")</f>
        <v>create table Bank_F065_wc as</v>
      </c>
      <c r="BU52" t="str">
        <f t="shared" si="90"/>
        <v>create table Bank_F066_wc as</v>
      </c>
      <c r="BV52" t="str">
        <f t="shared" si="90"/>
        <v>create table Bank_F067_wc as</v>
      </c>
      <c r="BW52" t="str">
        <f t="shared" si="90"/>
        <v>create table Bank_F068_wc as</v>
      </c>
      <c r="BX52" t="str">
        <f t="shared" si="90"/>
        <v>create table BMO_F069_wc as</v>
      </c>
      <c r="BY52" t="str">
        <f t="shared" si="90"/>
        <v>create table Bank_F070_wc as</v>
      </c>
      <c r="BZ52" t="str">
        <f t="shared" si="90"/>
        <v>create table CIBC_F071_wc as</v>
      </c>
      <c r="CA52" t="str">
        <f t="shared" si="90"/>
        <v>create table PCF_F072_wc as</v>
      </c>
      <c r="CB52" t="str">
        <f t="shared" si="90"/>
        <v>create table RBC_F073_wc as</v>
      </c>
      <c r="CC52" t="str">
        <f t="shared" si="90"/>
        <v>create table RBC_F074_wc as</v>
      </c>
      <c r="CD52" t="str">
        <f t="shared" si="90"/>
        <v>create table Scot_F075_wc as</v>
      </c>
      <c r="CE52" t="str">
        <f t="shared" si="90"/>
        <v>create table Tang_F076_wc as</v>
      </c>
      <c r="CF52" t="str">
        <f t="shared" si="90"/>
        <v>create table TD_F077_wc as</v>
      </c>
      <c r="CG52" t="str">
        <f t="shared" si="90"/>
        <v>create table TD_F078_wc as</v>
      </c>
      <c r="CH52" t="str">
        <f t="shared" si="90"/>
        <v>create table TD_F079_wc as</v>
      </c>
      <c r="CI52" t="str">
        <f t="shared" si="90"/>
        <v>create table TD_F080_wc as</v>
      </c>
      <c r="CJ52" t="str">
        <f t="shared" si="90"/>
        <v>create table Bank_F081_wc as</v>
      </c>
      <c r="CK52" t="str">
        <f t="shared" si="90"/>
        <v>create table RBC_F082_wc as</v>
      </c>
      <c r="CL52" t="str">
        <f t="shared" si="90"/>
        <v>create table TD_F083_wc as</v>
      </c>
      <c r="CM52" t="str">
        <f t="shared" si="90"/>
        <v>create table Bank_F084_wc as</v>
      </c>
      <c r="CN52" t="str">
        <f t="shared" si="90"/>
        <v>create table Bank_F085_wc as</v>
      </c>
      <c r="CO52" t="str">
        <f t="shared" si="90"/>
        <v>create table PCF_F086_wc as</v>
      </c>
      <c r="CP52" t="str">
        <f t="shared" si="90"/>
        <v>create table TD_F087_wc as</v>
      </c>
      <c r="CQ52" t="str">
        <f t="shared" si="90"/>
        <v>create table RBC_F088_wc as</v>
      </c>
      <c r="CR52" t="str">
        <f t="shared" si="90"/>
        <v>create table Tang_F089_wc as</v>
      </c>
      <c r="CS52" t="str">
        <f t="shared" si="90"/>
        <v>create table TD_F090_wc as</v>
      </c>
      <c r="CT52" t="str">
        <f t="shared" si="90"/>
        <v>create table CIBC_F091_wc as</v>
      </c>
      <c r="CU52" t="str">
        <f t="shared" si="90"/>
        <v>create table Scot_F092_wc as</v>
      </c>
      <c r="CV52" t="str">
        <f t="shared" si="90"/>
        <v>create table BMO_F093_wc as</v>
      </c>
      <c r="CW52" t="str">
        <f t="shared" si="90"/>
        <v>create table TD_F094_wc as</v>
      </c>
      <c r="CX52" t="str">
        <f t="shared" si="90"/>
        <v>create table Bank_F095_wc as</v>
      </c>
      <c r="CY52" t="str">
        <f t="shared" si="90"/>
        <v>create table Bank_F096_wc as</v>
      </c>
      <c r="CZ52" t="str">
        <f t="shared" si="90"/>
        <v>create table Bank_F097_wc as</v>
      </c>
      <c r="DA52" t="str">
        <f t="shared" si="90"/>
        <v>create table RBC_F098_wc as</v>
      </c>
      <c r="DB52" t="str">
        <f t="shared" ref="DB52:DP52" si="91">CONCATENATE("create table ",DB3,"_wc as")</f>
        <v>create table TD_F099_wc as</v>
      </c>
      <c r="DC52" t="str">
        <f t="shared" si="91"/>
        <v>create table Bank_F100_wc as</v>
      </c>
      <c r="DD52" t="str">
        <f t="shared" si="91"/>
        <v>create table Bank_F101_wc as</v>
      </c>
      <c r="DE52" t="str">
        <f t="shared" si="91"/>
        <v>create table PCF_F102_wc as</v>
      </c>
      <c r="DF52" t="str">
        <f t="shared" si="91"/>
        <v>create table TD_F103_wc as</v>
      </c>
      <c r="DG52" t="str">
        <f t="shared" si="91"/>
        <v>create table RBC_F104_wc as</v>
      </c>
      <c r="DH52" t="str">
        <f t="shared" si="91"/>
        <v>create table Tang_F105_wc as</v>
      </c>
      <c r="DI52" t="str">
        <f t="shared" si="91"/>
        <v>create table TD_F106_wc as</v>
      </c>
      <c r="DJ52" t="str">
        <f t="shared" si="91"/>
        <v>create table CIBC_F107_wc as</v>
      </c>
      <c r="DK52" t="str">
        <f t="shared" si="91"/>
        <v>create table Scot_F108_wc as</v>
      </c>
      <c r="DL52" t="str">
        <f t="shared" si="91"/>
        <v>create table BMO_F109_wc as</v>
      </c>
      <c r="DM52" t="str">
        <f t="shared" si="91"/>
        <v>create table TD_F110_wc as</v>
      </c>
      <c r="DN52" t="str">
        <f t="shared" si="91"/>
        <v>create table Bank_F111_wc as</v>
      </c>
      <c r="DO52" t="str">
        <f t="shared" si="91"/>
        <v>create table Bank_F112_wc as</v>
      </c>
      <c r="DP52" t="str">
        <f t="shared" si="91"/>
        <v>create table Bank_F113_wc as</v>
      </c>
      <c r="DQ52" t="str">
        <f t="shared" ref="DQ52:ED52" si="92">CONCATENATE("create table ",DQ3,"_wc as")</f>
        <v>create table RBC_F114_wc as</v>
      </c>
      <c r="DR52" t="str">
        <f t="shared" si="92"/>
        <v>create table TD_F115_wc as</v>
      </c>
      <c r="DS52" t="str">
        <f t="shared" si="92"/>
        <v>create table Bank_F116_wc as</v>
      </c>
      <c r="DT52" t="str">
        <f t="shared" si="92"/>
        <v>create table Bank_F117_wc as</v>
      </c>
      <c r="DU52" t="str">
        <f t="shared" si="92"/>
        <v>create table PCF_F118_wc as</v>
      </c>
      <c r="DV52" t="str">
        <f t="shared" si="92"/>
        <v>create table TD_F119_wc as</v>
      </c>
      <c r="DW52" t="str">
        <f t="shared" si="92"/>
        <v>create table RBC_F120_wc as</v>
      </c>
      <c r="DX52" t="str">
        <f t="shared" si="92"/>
        <v>create table Tang_F121_wc as</v>
      </c>
      <c r="DY52" t="str">
        <f t="shared" si="92"/>
        <v>create table TD_F122_wc as</v>
      </c>
      <c r="DZ52" t="str">
        <f t="shared" si="92"/>
        <v>create table CIBC_F123_wc as</v>
      </c>
      <c r="EA52" t="str">
        <f t="shared" si="92"/>
        <v>create table Scot_F124_wc as</v>
      </c>
      <c r="EB52" t="str">
        <f t="shared" si="92"/>
        <v>create table BMO_F125_wc as</v>
      </c>
      <c r="EC52" t="str">
        <f t="shared" si="92"/>
        <v>create table TD_F126_wc as</v>
      </c>
      <c r="ED52" t="str">
        <f t="shared" si="92"/>
        <v>create table Bank_F127_wc as</v>
      </c>
      <c r="EE52" t="str">
        <f t="shared" ref="EE52:EF52" si="93">CONCATENATE("create table ",EE3,"_wc as")</f>
        <v>create table Bank_F128_wc as</v>
      </c>
      <c r="EF52" t="e">
        <f t="shared" si="93"/>
        <v>#N/A</v>
      </c>
    </row>
    <row r="53" spans="1:136" x14ac:dyDescent="0.2">
      <c r="A53" t="str">
        <f>'Files Inventory'!B54</f>
        <v>betterbank-2-21-16.txt</v>
      </c>
      <c r="B53" t="str">
        <f>VLOOKUP(A53,'Files Inventory'!B:D,3,FALSE)</f>
        <v>Bank_F052</v>
      </c>
      <c r="C53" t="str">
        <f>VLOOKUP(A53,'Files Inventory'!B:E,4,FALSE)</f>
        <v>Banks</v>
      </c>
      <c r="D53" t="str">
        <f t="shared" si="62"/>
        <v>Bank_F052_table</v>
      </c>
      <c r="E53" t="str">
        <f t="shared" si="63"/>
        <v>Bank_F052_wc</v>
      </c>
      <c r="F53" t="str">
        <f t="shared" si="2"/>
        <v>Banks</v>
      </c>
      <c r="G53" s="40" t="s">
        <v>1573</v>
      </c>
      <c r="H53" t="s">
        <v>1569</v>
      </c>
      <c r="I53" t="s">
        <v>1569</v>
      </c>
      <c r="J53" t="s">
        <v>1569</v>
      </c>
      <c r="K53" t="s">
        <v>1569</v>
      </c>
      <c r="L53" t="s">
        <v>1569</v>
      </c>
      <c r="M53" t="s">
        <v>1569</v>
      </c>
      <c r="N53" t="s">
        <v>1569</v>
      </c>
      <c r="O53" t="s">
        <v>1569</v>
      </c>
      <c r="P53" t="s">
        <v>1569</v>
      </c>
      <c r="Q53" t="s">
        <v>1569</v>
      </c>
      <c r="R53" t="s">
        <v>1569</v>
      </c>
      <c r="S53" t="s">
        <v>1569</v>
      </c>
      <c r="T53" t="s">
        <v>1569</v>
      </c>
      <c r="U53" t="s">
        <v>1569</v>
      </c>
      <c r="V53" t="s">
        <v>1569</v>
      </c>
      <c r="W53" t="s">
        <v>1569</v>
      </c>
      <c r="X53" t="s">
        <v>1569</v>
      </c>
      <c r="Y53" t="s">
        <v>1569</v>
      </c>
      <c r="Z53" t="s">
        <v>1569</v>
      </c>
      <c r="AA53" t="s">
        <v>1569</v>
      </c>
      <c r="AB53" t="s">
        <v>1569</v>
      </c>
      <c r="AC53" t="s">
        <v>1569</v>
      </c>
      <c r="AD53" t="s">
        <v>1569</v>
      </c>
      <c r="AE53" t="s">
        <v>1569</v>
      </c>
      <c r="AF53" t="s">
        <v>1569</v>
      </c>
      <c r="AG53" t="s">
        <v>1569</v>
      </c>
      <c r="AH53" t="s">
        <v>1569</v>
      </c>
      <c r="AI53" t="s">
        <v>1569</v>
      </c>
      <c r="AJ53" t="s">
        <v>1569</v>
      </c>
      <c r="AK53" t="s">
        <v>1569</v>
      </c>
      <c r="AL53" t="s">
        <v>1569</v>
      </c>
      <c r="AM53" t="s">
        <v>1569</v>
      </c>
      <c r="AN53" t="s">
        <v>1569</v>
      </c>
      <c r="AO53" t="s">
        <v>1569</v>
      </c>
      <c r="AP53" t="s">
        <v>1569</v>
      </c>
      <c r="AQ53" t="s">
        <v>1569</v>
      </c>
      <c r="AR53" t="s">
        <v>1569</v>
      </c>
      <c r="AS53" t="s">
        <v>1569</v>
      </c>
      <c r="AT53" t="s">
        <v>1569</v>
      </c>
      <c r="AU53" t="s">
        <v>1569</v>
      </c>
      <c r="AV53" t="s">
        <v>1569</v>
      </c>
      <c r="AW53" t="s">
        <v>1569</v>
      </c>
      <c r="AX53" t="s">
        <v>1569</v>
      </c>
      <c r="AY53" t="s">
        <v>1569</v>
      </c>
      <c r="AZ53" t="s">
        <v>1569</v>
      </c>
      <c r="BA53" t="s">
        <v>1569</v>
      </c>
      <c r="BB53" t="s">
        <v>1569</v>
      </c>
      <c r="BC53" t="s">
        <v>1569</v>
      </c>
      <c r="BD53" t="s">
        <v>1569</v>
      </c>
      <c r="BE53" t="s">
        <v>1569</v>
      </c>
      <c r="BF53" t="s">
        <v>1569</v>
      </c>
      <c r="BG53" t="s">
        <v>1569</v>
      </c>
      <c r="BH53" t="s">
        <v>1569</v>
      </c>
      <c r="BI53" t="s">
        <v>1569</v>
      </c>
      <c r="BJ53" t="s">
        <v>1569</v>
      </c>
      <c r="BK53" t="s">
        <v>1569</v>
      </c>
      <c r="BL53" t="s">
        <v>1569</v>
      </c>
      <c r="BM53" t="s">
        <v>1569</v>
      </c>
      <c r="BN53" t="s">
        <v>1569</v>
      </c>
      <c r="BO53" t="s">
        <v>1569</v>
      </c>
      <c r="BP53" t="s">
        <v>1569</v>
      </c>
      <c r="BQ53" t="s">
        <v>1569</v>
      </c>
      <c r="BR53" t="s">
        <v>1569</v>
      </c>
      <c r="BS53" t="s">
        <v>1569</v>
      </c>
      <c r="BT53" t="s">
        <v>1569</v>
      </c>
      <c r="BU53" t="s">
        <v>1569</v>
      </c>
      <c r="BV53" t="s">
        <v>1569</v>
      </c>
      <c r="BW53" t="s">
        <v>1569</v>
      </c>
      <c r="BX53" t="s">
        <v>1569</v>
      </c>
      <c r="BY53" t="s">
        <v>1569</v>
      </c>
      <c r="BZ53" t="s">
        <v>1569</v>
      </c>
      <c r="CA53" t="s">
        <v>1569</v>
      </c>
      <c r="CB53" t="s">
        <v>1569</v>
      </c>
      <c r="CC53" t="s">
        <v>1569</v>
      </c>
      <c r="CD53" t="s">
        <v>1569</v>
      </c>
      <c r="CE53" t="s">
        <v>1569</v>
      </c>
      <c r="CF53" t="s">
        <v>1569</v>
      </c>
      <c r="CG53" t="s">
        <v>1569</v>
      </c>
      <c r="CH53" t="s">
        <v>1569</v>
      </c>
      <c r="CI53" t="s">
        <v>1569</v>
      </c>
      <c r="CJ53" t="s">
        <v>1569</v>
      </c>
      <c r="CK53" t="s">
        <v>1569</v>
      </c>
      <c r="CL53" t="s">
        <v>1569</v>
      </c>
      <c r="CM53" t="s">
        <v>1569</v>
      </c>
      <c r="CN53" t="s">
        <v>1569</v>
      </c>
      <c r="CO53" t="s">
        <v>1569</v>
      </c>
      <c r="CP53" t="s">
        <v>1569</v>
      </c>
      <c r="CQ53" t="s">
        <v>1569</v>
      </c>
      <c r="CR53" t="s">
        <v>1569</v>
      </c>
      <c r="CS53" t="s">
        <v>1569</v>
      </c>
      <c r="CT53" t="s">
        <v>1569</v>
      </c>
      <c r="CU53" t="s">
        <v>1569</v>
      </c>
      <c r="CV53" t="s">
        <v>1569</v>
      </c>
      <c r="CW53" t="s">
        <v>1569</v>
      </c>
      <c r="CX53" t="s">
        <v>1569</v>
      </c>
      <c r="CY53" t="s">
        <v>1569</v>
      </c>
      <c r="CZ53" t="s">
        <v>1569</v>
      </c>
      <c r="DA53" t="s">
        <v>1569</v>
      </c>
      <c r="DB53" t="s">
        <v>1569</v>
      </c>
      <c r="DC53" t="s">
        <v>1569</v>
      </c>
      <c r="DD53" t="s">
        <v>1569</v>
      </c>
      <c r="DE53" t="s">
        <v>1569</v>
      </c>
      <c r="DF53" t="s">
        <v>1569</v>
      </c>
      <c r="DG53" t="s">
        <v>1569</v>
      </c>
      <c r="DH53" t="s">
        <v>1569</v>
      </c>
      <c r="DI53" t="s">
        <v>1569</v>
      </c>
      <c r="DJ53" t="s">
        <v>1569</v>
      </c>
      <c r="DK53" t="s">
        <v>1569</v>
      </c>
      <c r="DL53" t="s">
        <v>1569</v>
      </c>
      <c r="DM53" t="s">
        <v>1569</v>
      </c>
      <c r="DN53" t="s">
        <v>1569</v>
      </c>
      <c r="DO53" t="s">
        <v>1569</v>
      </c>
      <c r="DP53" t="s">
        <v>1569</v>
      </c>
      <c r="DQ53" t="s">
        <v>1569</v>
      </c>
      <c r="DR53" t="s">
        <v>1569</v>
      </c>
      <c r="DS53" t="s">
        <v>1569</v>
      </c>
      <c r="DT53" t="s">
        <v>1569</v>
      </c>
      <c r="DU53" t="s">
        <v>1569</v>
      </c>
      <c r="DV53" t="s">
        <v>1569</v>
      </c>
      <c r="DW53" t="s">
        <v>1569</v>
      </c>
      <c r="DX53" t="s">
        <v>1569</v>
      </c>
      <c r="DY53" t="s">
        <v>1569</v>
      </c>
      <c r="DZ53" t="s">
        <v>1569</v>
      </c>
      <c r="EA53" t="s">
        <v>1569</v>
      </c>
      <c r="EB53" t="s">
        <v>1569</v>
      </c>
      <c r="EC53" t="s">
        <v>1569</v>
      </c>
      <c r="ED53" t="s">
        <v>1569</v>
      </c>
      <c r="EE53" t="s">
        <v>1569</v>
      </c>
      <c r="EF53" t="s">
        <v>1569</v>
      </c>
    </row>
    <row r="54" spans="1:136" x14ac:dyDescent="0.2">
      <c r="A54" t="str">
        <f>'Files Inventory'!B55</f>
        <v>canadianbanks-2-21-16.txt</v>
      </c>
      <c r="B54" t="str">
        <f>VLOOKUP(A54,'Files Inventory'!B:D,3,FALSE)</f>
        <v>Bank_F053</v>
      </c>
      <c r="C54" t="str">
        <f>VLOOKUP(A54,'Files Inventory'!B:E,4,FALSE)</f>
        <v>Banks</v>
      </c>
      <c r="D54" t="str">
        <f t="shared" si="62"/>
        <v>Bank_F053_table</v>
      </c>
      <c r="E54" t="str">
        <f t="shared" si="63"/>
        <v>Bank_F053_wc</v>
      </c>
      <c r="F54" t="str">
        <f t="shared" si="2"/>
        <v>Banks</v>
      </c>
      <c r="G54" s="40" t="s">
        <v>1573</v>
      </c>
      <c r="H54" t="str">
        <f t="shared" ref="H54:AM54" si="94">CONCATENATE("(select explode(split(text, '\\s+')) as word from ",H3,"_table) w")</f>
        <v>(select explode(split(text, '\\s+')) as word from Bank_F001_table) w</v>
      </c>
      <c r="I54" t="str">
        <f t="shared" si="94"/>
        <v>(select explode(split(text, '\\s+')) as word from Bank_F002_table) w</v>
      </c>
      <c r="J54" t="str">
        <f t="shared" si="94"/>
        <v>(select explode(split(text, '\\s+')) as word from Bank_F003_table) w</v>
      </c>
      <c r="K54" t="str">
        <f t="shared" si="94"/>
        <v>(select explode(split(text, '\\s+')) as word from Bank_F004_table) w</v>
      </c>
      <c r="L54" t="str">
        <f t="shared" si="94"/>
        <v>(select explode(split(text, '\\s+')) as word from Bank_F005_table) w</v>
      </c>
      <c r="M54" t="str">
        <f t="shared" si="94"/>
        <v>(select explode(split(text, '\\s+')) as word from Bank_F006_table) w</v>
      </c>
      <c r="N54" t="str">
        <f t="shared" si="94"/>
        <v>(select explode(split(text, '\\s+')) as word from Bank_F007_table) w</v>
      </c>
      <c r="O54" t="str">
        <f t="shared" si="94"/>
        <v>(select explode(split(text, '\\s+')) as word from Bank_F008_table) w</v>
      </c>
      <c r="P54" t="str">
        <f t="shared" si="94"/>
        <v>(select explode(split(text, '\\s+')) as word from Bank_F009_table) w</v>
      </c>
      <c r="Q54" t="str">
        <f t="shared" si="94"/>
        <v>(select explode(split(text, '\\s+')) as word from Bank_F010_table) w</v>
      </c>
      <c r="R54" t="str">
        <f t="shared" si="94"/>
        <v>(select explode(split(text, '\\s+')) as word from Bank_F011_table) w</v>
      </c>
      <c r="S54" t="str">
        <f t="shared" si="94"/>
        <v>(select explode(split(text, '\\s+')) as word from Bank_F012_table) w</v>
      </c>
      <c r="T54" t="str">
        <f t="shared" si="94"/>
        <v>(select explode(split(text, '\\s+')) as word from Bank_F013_table) w</v>
      </c>
      <c r="U54" t="str">
        <f t="shared" si="94"/>
        <v>(select explode(split(text, '\\s+')) as word from Bank_F014_table) w</v>
      </c>
      <c r="V54" t="str">
        <f t="shared" si="94"/>
        <v>(select explode(split(text, '\\s+')) as word from Bank_F015_table) w</v>
      </c>
      <c r="W54" t="str">
        <f t="shared" si="94"/>
        <v>(select explode(split(text, '\\s+')) as word from BMO_F016_table) w</v>
      </c>
      <c r="X54" t="str">
        <f t="shared" si="94"/>
        <v>(select explode(split(text, '\\s+')) as word from BMO_F017_table) w</v>
      </c>
      <c r="Y54" t="str">
        <f t="shared" si="94"/>
        <v>(select explode(split(text, '\\s+')) as word from BMO_F018_table) w</v>
      </c>
      <c r="Z54" t="str">
        <f t="shared" si="94"/>
        <v>(select explode(split(text, '\\s+')) as word from CIBC_F019_table) w</v>
      </c>
      <c r="AA54" t="str">
        <f t="shared" si="94"/>
        <v>(select explode(split(text, '\\s+')) as word from CIBC_F020_table) w</v>
      </c>
      <c r="AB54" t="str">
        <f t="shared" si="94"/>
        <v>(select explode(split(text, '\\s+')) as word from CIBC_F021_table) w</v>
      </c>
      <c r="AC54" t="str">
        <f t="shared" si="94"/>
        <v>(select explode(split(text, '\\s+')) as word from PCF_F022_table) w</v>
      </c>
      <c r="AD54" t="str">
        <f t="shared" si="94"/>
        <v>(select explode(split(text, '\\s+')) as word from PCF_F023_table) w</v>
      </c>
      <c r="AE54" t="str">
        <f t="shared" si="94"/>
        <v>(select explode(split(text, '\\s+')) as word from PCF_F024_table) w</v>
      </c>
      <c r="AF54" t="str">
        <f t="shared" si="94"/>
        <v>(select explode(split(text, '\\s+')) as word from RBC_F025_table) w</v>
      </c>
      <c r="AG54" t="str">
        <f t="shared" si="94"/>
        <v>(select explode(split(text, '\\s+')) as word from RBC_F026_table) w</v>
      </c>
      <c r="AH54" t="str">
        <f t="shared" si="94"/>
        <v>(select explode(split(text, '\\s+')) as word from RBC_F027_table) w</v>
      </c>
      <c r="AI54" t="str">
        <f t="shared" si="94"/>
        <v>(select explode(split(text, '\\s+')) as word from RBC_F028_table) w</v>
      </c>
      <c r="AJ54" t="str">
        <f t="shared" si="94"/>
        <v>(select explode(split(text, '\\s+')) as word from RBC_F029_table) w</v>
      </c>
      <c r="AK54" t="str">
        <f t="shared" si="94"/>
        <v>(select explode(split(text, '\\s+')) as word from RBC_F030_table) w</v>
      </c>
      <c r="AL54" t="str">
        <f t="shared" si="94"/>
        <v>(select explode(split(text, '\\s+')) as word from Scot_F031_table) w</v>
      </c>
      <c r="AM54" t="str">
        <f t="shared" si="94"/>
        <v>(select explode(split(text, '\\s+')) as word from Scot_F032_table) w</v>
      </c>
      <c r="AN54" t="str">
        <f t="shared" ref="AN54:BS54" si="95">CONCATENATE("(select explode(split(text, '\\s+')) as word from ",AN3,"_table) w")</f>
        <v>(select explode(split(text, '\\s+')) as word from Scot_F033_table) w</v>
      </c>
      <c r="AO54" t="str">
        <f t="shared" si="95"/>
        <v>(select explode(split(text, '\\s+')) as word from Tang_F034_table) w</v>
      </c>
      <c r="AP54" t="str">
        <f t="shared" si="95"/>
        <v>(select explode(split(text, '\\s+')) as word from Tang_F035_table) w</v>
      </c>
      <c r="AQ54" t="str">
        <f t="shared" si="95"/>
        <v>(select explode(split(text, '\\s+')) as word from Tang_F036_table) w</v>
      </c>
      <c r="AR54" t="str">
        <f t="shared" si="95"/>
        <v>(select explode(split(text, '\\s+')) as word from TD_F037_table) w</v>
      </c>
      <c r="AS54" t="str">
        <f t="shared" si="95"/>
        <v>(select explode(split(text, '\\s+')) as word from TD_F038_table) w</v>
      </c>
      <c r="AT54" t="str">
        <f t="shared" si="95"/>
        <v>(select explode(split(text, '\\s+')) as word from TD_F039_table) w</v>
      </c>
      <c r="AU54" t="str">
        <f t="shared" si="95"/>
        <v>(select explode(split(text, '\\s+')) as word from TD_F040_table) w</v>
      </c>
      <c r="AV54" t="str">
        <f t="shared" si="95"/>
        <v>(select explode(split(text, '\\s+')) as word from TD_F041_table) w</v>
      </c>
      <c r="AW54" t="str">
        <f t="shared" si="95"/>
        <v>(select explode(split(text, '\\s+')) as word from TD_F042_table) w</v>
      </c>
      <c r="AX54" t="str">
        <f t="shared" si="95"/>
        <v>(select explode(split(text, '\\s+')) as word from TD_F043_table) w</v>
      </c>
      <c r="AY54" t="str">
        <f t="shared" si="95"/>
        <v>(select explode(split(text, '\\s+')) as word from TD_F044_table) w</v>
      </c>
      <c r="AZ54" t="str">
        <f t="shared" si="95"/>
        <v>(select explode(split(text, '\\s+')) as word from TD_F045_table) w</v>
      </c>
      <c r="BA54" t="str">
        <f t="shared" si="95"/>
        <v>(select explode(split(text, '\\s+')) as word from TD_F046_table) w</v>
      </c>
      <c r="BB54" t="str">
        <f t="shared" si="95"/>
        <v>(select explode(split(text, '\\s+')) as word from TD_F047_table) w</v>
      </c>
      <c r="BC54" t="str">
        <f t="shared" si="95"/>
        <v>(select explode(split(text, '\\s+')) as word from TD_F048_table) w</v>
      </c>
      <c r="BD54" t="str">
        <f t="shared" si="95"/>
        <v>(select explode(split(text, '\\s+')) as word from Bank_F049_table) w</v>
      </c>
      <c r="BE54" t="str">
        <f t="shared" si="95"/>
        <v>(select explode(split(text, '\\s+')) as word from Bank_F050_table) w</v>
      </c>
      <c r="BF54" t="str">
        <f t="shared" si="95"/>
        <v>(select explode(split(text, '\\s+')) as word from Bank_F051_table) w</v>
      </c>
      <c r="BG54" t="str">
        <f t="shared" si="95"/>
        <v>(select explode(split(text, '\\s+')) as word from Bank_F052_table) w</v>
      </c>
      <c r="BH54" t="str">
        <f t="shared" si="95"/>
        <v>(select explode(split(text, '\\s+')) as word from Bank_F053_table) w</v>
      </c>
      <c r="BI54" t="str">
        <f t="shared" si="95"/>
        <v>(select explode(split(text, '\\s+')) as word from BMO_F054_table) w</v>
      </c>
      <c r="BJ54" t="str">
        <f t="shared" si="95"/>
        <v>(select explode(split(text, '\\s+')) as word from CIBC_F055_table) w</v>
      </c>
      <c r="BK54" t="str">
        <f t="shared" si="95"/>
        <v>(select explode(split(text, '\\s+')) as word from PCF_F056_table) w</v>
      </c>
      <c r="BL54" t="str">
        <f t="shared" si="95"/>
        <v>(select explode(split(text, '\\s+')) as word from RBC_F057_table) w</v>
      </c>
      <c r="BM54" t="str">
        <f t="shared" si="95"/>
        <v>(select explode(split(text, '\\s+')) as word from RBC_F058_table) w</v>
      </c>
      <c r="BN54" t="str">
        <f t="shared" si="95"/>
        <v>(select explode(split(text, '\\s+')) as word from Scot_F059_table) w</v>
      </c>
      <c r="BO54" t="str">
        <f t="shared" si="95"/>
        <v>(select explode(split(text, '\\s+')) as word from Tang_F060_table) w</v>
      </c>
      <c r="BP54" t="str">
        <f t="shared" si="95"/>
        <v>(select explode(split(text, '\\s+')) as word from TD_F061_table) w</v>
      </c>
      <c r="BQ54" t="str">
        <f t="shared" si="95"/>
        <v>(select explode(split(text, '\\s+')) as word from TD_F062_table) w</v>
      </c>
      <c r="BR54" t="str">
        <f t="shared" si="95"/>
        <v>(select explode(split(text, '\\s+')) as word from TD_F063_table) w</v>
      </c>
      <c r="BS54" t="str">
        <f t="shared" si="95"/>
        <v>(select explode(split(text, '\\s+')) as word from TD_F064_table) w</v>
      </c>
      <c r="BT54" t="str">
        <f t="shared" ref="BT54:DA54" si="96">CONCATENATE("(select explode(split(text, '\\s+')) as word from ",BT3,"_table) w")</f>
        <v>(select explode(split(text, '\\s+')) as word from Bank_F065_table) w</v>
      </c>
      <c r="BU54" t="str">
        <f t="shared" si="96"/>
        <v>(select explode(split(text, '\\s+')) as word from Bank_F066_table) w</v>
      </c>
      <c r="BV54" t="str">
        <f t="shared" si="96"/>
        <v>(select explode(split(text, '\\s+')) as word from Bank_F067_table) w</v>
      </c>
      <c r="BW54" t="str">
        <f t="shared" si="96"/>
        <v>(select explode(split(text, '\\s+')) as word from Bank_F068_table) w</v>
      </c>
      <c r="BX54" t="str">
        <f t="shared" si="96"/>
        <v>(select explode(split(text, '\\s+')) as word from BMO_F069_table) w</v>
      </c>
      <c r="BY54" t="str">
        <f t="shared" si="96"/>
        <v>(select explode(split(text, '\\s+')) as word from Bank_F070_table) w</v>
      </c>
      <c r="BZ54" t="str">
        <f t="shared" si="96"/>
        <v>(select explode(split(text, '\\s+')) as word from CIBC_F071_table) w</v>
      </c>
      <c r="CA54" t="str">
        <f t="shared" si="96"/>
        <v>(select explode(split(text, '\\s+')) as word from PCF_F072_table) w</v>
      </c>
      <c r="CB54" t="str">
        <f t="shared" si="96"/>
        <v>(select explode(split(text, '\\s+')) as word from RBC_F073_table) w</v>
      </c>
      <c r="CC54" t="str">
        <f t="shared" si="96"/>
        <v>(select explode(split(text, '\\s+')) as word from RBC_F074_table) w</v>
      </c>
      <c r="CD54" t="str">
        <f t="shared" si="96"/>
        <v>(select explode(split(text, '\\s+')) as word from Scot_F075_table) w</v>
      </c>
      <c r="CE54" t="str">
        <f t="shared" si="96"/>
        <v>(select explode(split(text, '\\s+')) as word from Tang_F076_table) w</v>
      </c>
      <c r="CF54" t="str">
        <f t="shared" si="96"/>
        <v>(select explode(split(text, '\\s+')) as word from TD_F077_table) w</v>
      </c>
      <c r="CG54" t="str">
        <f t="shared" si="96"/>
        <v>(select explode(split(text, '\\s+')) as word from TD_F078_table) w</v>
      </c>
      <c r="CH54" t="str">
        <f t="shared" si="96"/>
        <v>(select explode(split(text, '\\s+')) as word from TD_F079_table) w</v>
      </c>
      <c r="CI54" t="str">
        <f t="shared" si="96"/>
        <v>(select explode(split(text, '\\s+')) as word from TD_F080_table) w</v>
      </c>
      <c r="CJ54" t="str">
        <f t="shared" si="96"/>
        <v>(select explode(split(text, '\\s+')) as word from Bank_F081_table) w</v>
      </c>
      <c r="CK54" t="str">
        <f t="shared" si="96"/>
        <v>(select explode(split(text, '\\s+')) as word from RBC_F082_table) w</v>
      </c>
      <c r="CL54" t="str">
        <f t="shared" si="96"/>
        <v>(select explode(split(text, '\\s+')) as word from TD_F083_table) w</v>
      </c>
      <c r="CM54" t="str">
        <f t="shared" si="96"/>
        <v>(select explode(split(text, '\\s+')) as word from Bank_F084_table) w</v>
      </c>
      <c r="CN54" t="str">
        <f t="shared" si="96"/>
        <v>(select explode(split(text, '\\s+')) as word from Bank_F085_table) w</v>
      </c>
      <c r="CO54" t="str">
        <f t="shared" si="96"/>
        <v>(select explode(split(text, '\\s+')) as word from PCF_F086_table) w</v>
      </c>
      <c r="CP54" t="str">
        <f t="shared" si="96"/>
        <v>(select explode(split(text, '\\s+')) as word from TD_F087_table) w</v>
      </c>
      <c r="CQ54" t="str">
        <f t="shared" si="96"/>
        <v>(select explode(split(text, '\\s+')) as word from RBC_F088_table) w</v>
      </c>
      <c r="CR54" t="str">
        <f t="shared" si="96"/>
        <v>(select explode(split(text, '\\s+')) as word from Tang_F089_table) w</v>
      </c>
      <c r="CS54" t="str">
        <f t="shared" si="96"/>
        <v>(select explode(split(text, '\\s+')) as word from TD_F090_table) w</v>
      </c>
      <c r="CT54" t="str">
        <f t="shared" si="96"/>
        <v>(select explode(split(text, '\\s+')) as word from CIBC_F091_table) w</v>
      </c>
      <c r="CU54" t="str">
        <f t="shared" si="96"/>
        <v>(select explode(split(text, '\\s+')) as word from Scot_F092_table) w</v>
      </c>
      <c r="CV54" t="str">
        <f t="shared" si="96"/>
        <v>(select explode(split(text, '\\s+')) as word from BMO_F093_table) w</v>
      </c>
      <c r="CW54" t="str">
        <f t="shared" si="96"/>
        <v>(select explode(split(text, '\\s+')) as word from TD_F094_table) w</v>
      </c>
      <c r="CX54" t="str">
        <f t="shared" si="96"/>
        <v>(select explode(split(text, '\\s+')) as word from Bank_F095_table) w</v>
      </c>
      <c r="CY54" t="str">
        <f t="shared" si="96"/>
        <v>(select explode(split(text, '\\s+')) as word from Bank_F096_table) w</v>
      </c>
      <c r="CZ54" t="str">
        <f t="shared" si="96"/>
        <v>(select explode(split(text, '\\s+')) as word from Bank_F097_table) w</v>
      </c>
      <c r="DA54" t="str">
        <f t="shared" si="96"/>
        <v>(select explode(split(text, '\\s+')) as word from RBC_F098_table) w</v>
      </c>
      <c r="DB54" t="str">
        <f t="shared" ref="DB54:DP54" si="97">CONCATENATE("(select explode(split(text, '\\s+')) as word from ",DB3,"_table) w")</f>
        <v>(select explode(split(text, '\\s+')) as word from TD_F099_table) w</v>
      </c>
      <c r="DC54" t="str">
        <f t="shared" si="97"/>
        <v>(select explode(split(text, '\\s+')) as word from Bank_F100_table) w</v>
      </c>
      <c r="DD54" t="str">
        <f t="shared" si="97"/>
        <v>(select explode(split(text, '\\s+')) as word from Bank_F101_table) w</v>
      </c>
      <c r="DE54" t="str">
        <f t="shared" si="97"/>
        <v>(select explode(split(text, '\\s+')) as word from PCF_F102_table) w</v>
      </c>
      <c r="DF54" t="str">
        <f t="shared" si="97"/>
        <v>(select explode(split(text, '\\s+')) as word from TD_F103_table) w</v>
      </c>
      <c r="DG54" t="str">
        <f t="shared" si="97"/>
        <v>(select explode(split(text, '\\s+')) as word from RBC_F104_table) w</v>
      </c>
      <c r="DH54" t="str">
        <f t="shared" si="97"/>
        <v>(select explode(split(text, '\\s+')) as word from Tang_F105_table) w</v>
      </c>
      <c r="DI54" t="str">
        <f t="shared" si="97"/>
        <v>(select explode(split(text, '\\s+')) as word from TD_F106_table) w</v>
      </c>
      <c r="DJ54" t="str">
        <f t="shared" si="97"/>
        <v>(select explode(split(text, '\\s+')) as word from CIBC_F107_table) w</v>
      </c>
      <c r="DK54" t="str">
        <f t="shared" si="97"/>
        <v>(select explode(split(text, '\\s+')) as word from Scot_F108_table) w</v>
      </c>
      <c r="DL54" t="str">
        <f t="shared" si="97"/>
        <v>(select explode(split(text, '\\s+')) as word from BMO_F109_table) w</v>
      </c>
      <c r="DM54" t="str">
        <f t="shared" si="97"/>
        <v>(select explode(split(text, '\\s+')) as word from TD_F110_table) w</v>
      </c>
      <c r="DN54" t="str">
        <f t="shared" si="97"/>
        <v>(select explode(split(text, '\\s+')) as word from Bank_F111_table) w</v>
      </c>
      <c r="DO54" t="str">
        <f t="shared" si="97"/>
        <v>(select explode(split(text, '\\s+')) as word from Bank_F112_table) w</v>
      </c>
      <c r="DP54" t="str">
        <f t="shared" si="97"/>
        <v>(select explode(split(text, '\\s+')) as word from Bank_F113_table) w</v>
      </c>
      <c r="DQ54" t="str">
        <f t="shared" ref="DQ54:ED54" si="98">CONCATENATE("(select explode(split(text, '\\s+')) as word from ",DQ3,"_table) w")</f>
        <v>(select explode(split(text, '\\s+')) as word from RBC_F114_table) w</v>
      </c>
      <c r="DR54" t="str">
        <f t="shared" si="98"/>
        <v>(select explode(split(text, '\\s+')) as word from TD_F115_table) w</v>
      </c>
      <c r="DS54" t="str">
        <f t="shared" si="98"/>
        <v>(select explode(split(text, '\\s+')) as word from Bank_F116_table) w</v>
      </c>
      <c r="DT54" t="str">
        <f t="shared" si="98"/>
        <v>(select explode(split(text, '\\s+')) as word from Bank_F117_table) w</v>
      </c>
      <c r="DU54" t="str">
        <f t="shared" si="98"/>
        <v>(select explode(split(text, '\\s+')) as word from PCF_F118_table) w</v>
      </c>
      <c r="DV54" t="str">
        <f t="shared" si="98"/>
        <v>(select explode(split(text, '\\s+')) as word from TD_F119_table) w</v>
      </c>
      <c r="DW54" t="str">
        <f t="shared" si="98"/>
        <v>(select explode(split(text, '\\s+')) as word from RBC_F120_table) w</v>
      </c>
      <c r="DX54" t="str">
        <f t="shared" si="98"/>
        <v>(select explode(split(text, '\\s+')) as word from Tang_F121_table) w</v>
      </c>
      <c r="DY54" t="str">
        <f t="shared" si="98"/>
        <v>(select explode(split(text, '\\s+')) as word from TD_F122_table) w</v>
      </c>
      <c r="DZ54" t="str">
        <f t="shared" si="98"/>
        <v>(select explode(split(text, '\\s+')) as word from CIBC_F123_table) w</v>
      </c>
      <c r="EA54" t="str">
        <f t="shared" si="98"/>
        <v>(select explode(split(text, '\\s+')) as word from Scot_F124_table) w</v>
      </c>
      <c r="EB54" t="str">
        <f t="shared" si="98"/>
        <v>(select explode(split(text, '\\s+')) as word from BMO_F125_table) w</v>
      </c>
      <c r="EC54" t="str">
        <f t="shared" si="98"/>
        <v>(select explode(split(text, '\\s+')) as word from TD_F126_table) w</v>
      </c>
      <c r="ED54" t="str">
        <f t="shared" si="98"/>
        <v>(select explode(split(text, '\\s+')) as word from Bank_F127_table) w</v>
      </c>
      <c r="EE54" t="str">
        <f t="shared" ref="EE54:EF54" si="99">CONCATENATE("(select explode(split(text, '\\s+')) as word from ",EE3,"_table) w")</f>
        <v>(select explode(split(text, '\\s+')) as word from Bank_F128_table) w</v>
      </c>
      <c r="EF54" t="e">
        <f t="shared" si="99"/>
        <v>#N/A</v>
      </c>
    </row>
    <row r="55" spans="1:136" x14ac:dyDescent="0.2">
      <c r="A55" t="str">
        <f>'Files Inventory'!B56</f>
        <v>BMO-2-21-16.txt</v>
      </c>
      <c r="B55" t="str">
        <f>VLOOKUP(A55,'Files Inventory'!B:D,3,FALSE)</f>
        <v>BMO_F054</v>
      </c>
      <c r="C55" t="str">
        <f>VLOOKUP(A55,'Files Inventory'!B:E,4,FALSE)</f>
        <v>BMO</v>
      </c>
      <c r="D55" t="str">
        <f t="shared" si="62"/>
        <v>BMO_F054_table</v>
      </c>
      <c r="E55" t="str">
        <f t="shared" si="63"/>
        <v>BMO_F054_wc</v>
      </c>
      <c r="F55" t="str">
        <f t="shared" si="2"/>
        <v>BMO</v>
      </c>
      <c r="G55" s="40" t="s">
        <v>1573</v>
      </c>
      <c r="H55" t="s">
        <v>1570</v>
      </c>
      <c r="I55" t="s">
        <v>1570</v>
      </c>
      <c r="J55" t="s">
        <v>1570</v>
      </c>
      <c r="K55" t="s">
        <v>1570</v>
      </c>
      <c r="L55" t="s">
        <v>1570</v>
      </c>
      <c r="M55" t="s">
        <v>1570</v>
      </c>
      <c r="N55" t="s">
        <v>1570</v>
      </c>
      <c r="O55" t="s">
        <v>1570</v>
      </c>
      <c r="P55" t="s">
        <v>1570</v>
      </c>
      <c r="Q55" t="s">
        <v>1570</v>
      </c>
      <c r="R55" t="s">
        <v>1570</v>
      </c>
      <c r="S55" t="s">
        <v>1570</v>
      </c>
      <c r="T55" t="s">
        <v>1570</v>
      </c>
      <c r="U55" t="s">
        <v>1570</v>
      </c>
      <c r="V55" t="s">
        <v>1570</v>
      </c>
      <c r="W55" t="s">
        <v>1570</v>
      </c>
      <c r="X55" t="s">
        <v>1570</v>
      </c>
      <c r="Y55" t="s">
        <v>1570</v>
      </c>
      <c r="Z55" t="s">
        <v>1570</v>
      </c>
      <c r="AA55" t="s">
        <v>1570</v>
      </c>
      <c r="AB55" t="s">
        <v>1570</v>
      </c>
      <c r="AC55" t="s">
        <v>1570</v>
      </c>
      <c r="AD55" t="s">
        <v>1570</v>
      </c>
      <c r="AE55" t="s">
        <v>1570</v>
      </c>
      <c r="AF55" t="s">
        <v>1570</v>
      </c>
      <c r="AG55" t="s">
        <v>1570</v>
      </c>
      <c r="AH55" t="s">
        <v>1570</v>
      </c>
      <c r="AI55" t="s">
        <v>1570</v>
      </c>
      <c r="AJ55" t="s">
        <v>1570</v>
      </c>
      <c r="AK55" t="s">
        <v>1570</v>
      </c>
      <c r="AL55" t="s">
        <v>1570</v>
      </c>
      <c r="AM55" t="s">
        <v>1570</v>
      </c>
      <c r="AN55" t="s">
        <v>1570</v>
      </c>
      <c r="AO55" t="s">
        <v>1570</v>
      </c>
      <c r="AP55" t="s">
        <v>1570</v>
      </c>
      <c r="AQ55" t="s">
        <v>1570</v>
      </c>
      <c r="AR55" t="s">
        <v>1570</v>
      </c>
      <c r="AS55" t="s">
        <v>1570</v>
      </c>
      <c r="AT55" t="s">
        <v>1570</v>
      </c>
      <c r="AU55" t="s">
        <v>1570</v>
      </c>
      <c r="AV55" t="s">
        <v>1570</v>
      </c>
      <c r="AW55" t="s">
        <v>1570</v>
      </c>
      <c r="AX55" t="s">
        <v>1570</v>
      </c>
      <c r="AY55" t="s">
        <v>1570</v>
      </c>
      <c r="AZ55" t="s">
        <v>1570</v>
      </c>
      <c r="BA55" t="s">
        <v>1570</v>
      </c>
      <c r="BB55" t="s">
        <v>1570</v>
      </c>
      <c r="BC55" t="s">
        <v>1570</v>
      </c>
      <c r="BD55" t="s">
        <v>1570</v>
      </c>
      <c r="BE55" t="s">
        <v>1570</v>
      </c>
      <c r="BF55" t="s">
        <v>1570</v>
      </c>
      <c r="BG55" t="s">
        <v>1570</v>
      </c>
      <c r="BH55" t="s">
        <v>1570</v>
      </c>
      <c r="BI55" t="s">
        <v>1570</v>
      </c>
      <c r="BJ55" t="s">
        <v>1570</v>
      </c>
      <c r="BK55" t="s">
        <v>1570</v>
      </c>
      <c r="BL55" t="s">
        <v>1570</v>
      </c>
      <c r="BM55" t="s">
        <v>1570</v>
      </c>
      <c r="BN55" t="s">
        <v>1570</v>
      </c>
      <c r="BO55" t="s">
        <v>1570</v>
      </c>
      <c r="BP55" t="s">
        <v>1570</v>
      </c>
      <c r="BQ55" t="s">
        <v>1570</v>
      </c>
      <c r="BR55" t="s">
        <v>1570</v>
      </c>
      <c r="BS55" t="s">
        <v>1570</v>
      </c>
      <c r="BT55" t="s">
        <v>1570</v>
      </c>
      <c r="BU55" t="s">
        <v>1570</v>
      </c>
      <c r="BV55" t="s">
        <v>1570</v>
      </c>
      <c r="BW55" t="s">
        <v>1570</v>
      </c>
      <c r="BX55" t="s">
        <v>1570</v>
      </c>
      <c r="BY55" t="s">
        <v>1570</v>
      </c>
      <c r="BZ55" t="s">
        <v>1570</v>
      </c>
      <c r="CA55" t="s">
        <v>1570</v>
      </c>
      <c r="CB55" t="s">
        <v>1570</v>
      </c>
      <c r="CC55" t="s">
        <v>1570</v>
      </c>
      <c r="CD55" t="s">
        <v>1570</v>
      </c>
      <c r="CE55" t="s">
        <v>1570</v>
      </c>
      <c r="CF55" t="s">
        <v>1570</v>
      </c>
      <c r="CG55" t="s">
        <v>1570</v>
      </c>
      <c r="CH55" t="s">
        <v>1570</v>
      </c>
      <c r="CI55" t="s">
        <v>1570</v>
      </c>
      <c r="CJ55" t="s">
        <v>1570</v>
      </c>
      <c r="CK55" t="s">
        <v>1570</v>
      </c>
      <c r="CL55" t="s">
        <v>1570</v>
      </c>
      <c r="CM55" t="s">
        <v>1570</v>
      </c>
      <c r="CN55" t="s">
        <v>1570</v>
      </c>
      <c r="CO55" t="s">
        <v>1570</v>
      </c>
      <c r="CP55" t="s">
        <v>1570</v>
      </c>
      <c r="CQ55" t="s">
        <v>1570</v>
      </c>
      <c r="CR55" t="s">
        <v>1570</v>
      </c>
      <c r="CS55" t="s">
        <v>1570</v>
      </c>
      <c r="CT55" t="s">
        <v>1570</v>
      </c>
      <c r="CU55" t="s">
        <v>1570</v>
      </c>
      <c r="CV55" t="s">
        <v>1570</v>
      </c>
      <c r="CW55" t="s">
        <v>1570</v>
      </c>
      <c r="CX55" t="s">
        <v>1570</v>
      </c>
      <c r="CY55" t="s">
        <v>1570</v>
      </c>
      <c r="CZ55" t="s">
        <v>1570</v>
      </c>
      <c r="DA55" t="s">
        <v>1570</v>
      </c>
      <c r="DB55" t="s">
        <v>1570</v>
      </c>
      <c r="DC55" t="s">
        <v>1570</v>
      </c>
      <c r="DD55" t="s">
        <v>1570</v>
      </c>
      <c r="DE55" t="s">
        <v>1570</v>
      </c>
      <c r="DF55" t="s">
        <v>1570</v>
      </c>
      <c r="DG55" t="s">
        <v>1570</v>
      </c>
      <c r="DH55" t="s">
        <v>1570</v>
      </c>
      <c r="DI55" t="s">
        <v>1570</v>
      </c>
      <c r="DJ55" t="s">
        <v>1570</v>
      </c>
      <c r="DK55" t="s">
        <v>1570</v>
      </c>
      <c r="DL55" t="s">
        <v>1570</v>
      </c>
      <c r="DM55" t="s">
        <v>1570</v>
      </c>
      <c r="DN55" t="s">
        <v>1570</v>
      </c>
      <c r="DO55" t="s">
        <v>1570</v>
      </c>
      <c r="DP55" t="s">
        <v>1570</v>
      </c>
      <c r="DQ55" t="s">
        <v>1570</v>
      </c>
      <c r="DR55" t="s">
        <v>1570</v>
      </c>
      <c r="DS55" t="s">
        <v>1570</v>
      </c>
      <c r="DT55" t="s">
        <v>1570</v>
      </c>
      <c r="DU55" t="s">
        <v>1570</v>
      </c>
      <c r="DV55" t="s">
        <v>1570</v>
      </c>
      <c r="DW55" t="s">
        <v>1570</v>
      </c>
      <c r="DX55" t="s">
        <v>1570</v>
      </c>
      <c r="DY55" t="s">
        <v>1570</v>
      </c>
      <c r="DZ55" t="s">
        <v>1570</v>
      </c>
      <c r="EA55" t="s">
        <v>1570</v>
      </c>
      <c r="EB55" t="s">
        <v>1570</v>
      </c>
      <c r="EC55" t="s">
        <v>1570</v>
      </c>
      <c r="ED55" t="s">
        <v>1570</v>
      </c>
      <c r="EE55" t="s">
        <v>1570</v>
      </c>
      <c r="EF55" t="s">
        <v>1570</v>
      </c>
    </row>
    <row r="56" spans="1:136" x14ac:dyDescent="0.2">
      <c r="A56" t="str">
        <f>'Files Inventory'!B57</f>
        <v>CIBC-2-21-16.txt</v>
      </c>
      <c r="B56" t="str">
        <f>VLOOKUP(A56,'Files Inventory'!B:D,3,FALSE)</f>
        <v>CIBC_F055</v>
      </c>
      <c r="C56" t="str">
        <f>VLOOKUP(A56,'Files Inventory'!B:E,4,FALSE)</f>
        <v>CIBC</v>
      </c>
      <c r="D56" t="str">
        <f t="shared" si="62"/>
        <v>CIBC_F055_table</v>
      </c>
      <c r="E56" t="str">
        <f t="shared" si="63"/>
        <v>CIBC_F055_wc</v>
      </c>
      <c r="F56" t="str">
        <f t="shared" si="2"/>
        <v>CIBC</v>
      </c>
      <c r="G56" s="40" t="s">
        <v>1573</v>
      </c>
      <c r="H56" t="s">
        <v>1571</v>
      </c>
      <c r="I56" t="s">
        <v>1571</v>
      </c>
      <c r="J56" t="s">
        <v>1571</v>
      </c>
      <c r="K56" t="s">
        <v>1571</v>
      </c>
      <c r="L56" t="s">
        <v>1571</v>
      </c>
      <c r="M56" t="s">
        <v>1571</v>
      </c>
      <c r="N56" t="s">
        <v>1571</v>
      </c>
      <c r="O56" t="s">
        <v>1571</v>
      </c>
      <c r="P56" t="s">
        <v>1571</v>
      </c>
      <c r="Q56" t="s">
        <v>1571</v>
      </c>
      <c r="R56" t="s">
        <v>1571</v>
      </c>
      <c r="S56" t="s">
        <v>1571</v>
      </c>
      <c r="T56" t="s">
        <v>1571</v>
      </c>
      <c r="U56" t="s">
        <v>1571</v>
      </c>
      <c r="V56" t="s">
        <v>1571</v>
      </c>
      <c r="W56" t="s">
        <v>1571</v>
      </c>
      <c r="X56" t="s">
        <v>1571</v>
      </c>
      <c r="Y56" t="s">
        <v>1571</v>
      </c>
      <c r="Z56" t="s">
        <v>1571</v>
      </c>
      <c r="AA56" t="s">
        <v>1571</v>
      </c>
      <c r="AB56" t="s">
        <v>1571</v>
      </c>
      <c r="AC56" t="s">
        <v>1571</v>
      </c>
      <c r="AD56" t="s">
        <v>1571</v>
      </c>
      <c r="AE56" t="s">
        <v>1571</v>
      </c>
      <c r="AF56" t="s">
        <v>1571</v>
      </c>
      <c r="AG56" t="s">
        <v>1571</v>
      </c>
      <c r="AH56" t="s">
        <v>1571</v>
      </c>
      <c r="AI56" t="s">
        <v>1571</v>
      </c>
      <c r="AJ56" t="s">
        <v>1571</v>
      </c>
      <c r="AK56" t="s">
        <v>1571</v>
      </c>
      <c r="AL56" t="s">
        <v>1571</v>
      </c>
      <c r="AM56" t="s">
        <v>1571</v>
      </c>
      <c r="AN56" t="s">
        <v>1571</v>
      </c>
      <c r="AO56" t="s">
        <v>1571</v>
      </c>
      <c r="AP56" t="s">
        <v>1571</v>
      </c>
      <c r="AQ56" t="s">
        <v>1571</v>
      </c>
      <c r="AR56" t="s">
        <v>1571</v>
      </c>
      <c r="AS56" t="s">
        <v>1571</v>
      </c>
      <c r="AT56" t="s">
        <v>1571</v>
      </c>
      <c r="AU56" t="s">
        <v>1571</v>
      </c>
      <c r="AV56" t="s">
        <v>1571</v>
      </c>
      <c r="AW56" t="s">
        <v>1571</v>
      </c>
      <c r="AX56" t="s">
        <v>1571</v>
      </c>
      <c r="AY56" t="s">
        <v>1571</v>
      </c>
      <c r="AZ56" t="s">
        <v>1571</v>
      </c>
      <c r="BA56" t="s">
        <v>1571</v>
      </c>
      <c r="BB56" t="s">
        <v>1571</v>
      </c>
      <c r="BC56" t="s">
        <v>1571</v>
      </c>
      <c r="BD56" t="s">
        <v>1571</v>
      </c>
      <c r="BE56" t="s">
        <v>1571</v>
      </c>
      <c r="BF56" t="s">
        <v>1571</v>
      </c>
      <c r="BG56" t="s">
        <v>1571</v>
      </c>
      <c r="BH56" t="s">
        <v>1571</v>
      </c>
      <c r="BI56" t="s">
        <v>1571</v>
      </c>
      <c r="BJ56" t="s">
        <v>1571</v>
      </c>
      <c r="BK56" t="s">
        <v>1571</v>
      </c>
      <c r="BL56" t="s">
        <v>1571</v>
      </c>
      <c r="BM56" t="s">
        <v>1571</v>
      </c>
      <c r="BN56" t="s">
        <v>1571</v>
      </c>
      <c r="BO56" t="s">
        <v>1571</v>
      </c>
      <c r="BP56" t="s">
        <v>1571</v>
      </c>
      <c r="BQ56" t="s">
        <v>1571</v>
      </c>
      <c r="BR56" t="s">
        <v>1571</v>
      </c>
      <c r="BS56" t="s">
        <v>1571</v>
      </c>
      <c r="BT56" t="s">
        <v>1571</v>
      </c>
      <c r="BU56" t="s">
        <v>1571</v>
      </c>
      <c r="BV56" t="s">
        <v>1571</v>
      </c>
      <c r="BW56" t="s">
        <v>1571</v>
      </c>
      <c r="BX56" t="s">
        <v>1571</v>
      </c>
      <c r="BY56" t="s">
        <v>1571</v>
      </c>
      <c r="BZ56" t="s">
        <v>1571</v>
      </c>
      <c r="CA56" t="s">
        <v>1571</v>
      </c>
      <c r="CB56" t="s">
        <v>1571</v>
      </c>
      <c r="CC56" t="s">
        <v>1571</v>
      </c>
      <c r="CD56" t="s">
        <v>1571</v>
      </c>
      <c r="CE56" t="s">
        <v>1571</v>
      </c>
      <c r="CF56" t="s">
        <v>1571</v>
      </c>
      <c r="CG56" t="s">
        <v>1571</v>
      </c>
      <c r="CH56" t="s">
        <v>1571</v>
      </c>
      <c r="CI56" t="s">
        <v>1571</v>
      </c>
      <c r="CJ56" t="s">
        <v>1571</v>
      </c>
      <c r="CK56" t="s">
        <v>1571</v>
      </c>
      <c r="CL56" t="s">
        <v>1571</v>
      </c>
      <c r="CM56" t="s">
        <v>1571</v>
      </c>
      <c r="CN56" t="s">
        <v>1571</v>
      </c>
      <c r="CO56" t="s">
        <v>1571</v>
      </c>
      <c r="CP56" t="s">
        <v>1571</v>
      </c>
      <c r="CQ56" t="s">
        <v>1571</v>
      </c>
      <c r="CR56" t="s">
        <v>1571</v>
      </c>
      <c r="CS56" t="s">
        <v>1571</v>
      </c>
      <c r="CT56" t="s">
        <v>1571</v>
      </c>
      <c r="CU56" t="s">
        <v>1571</v>
      </c>
      <c r="CV56" t="s">
        <v>1571</v>
      </c>
      <c r="CW56" t="s">
        <v>1571</v>
      </c>
      <c r="CX56" t="s">
        <v>1571</v>
      </c>
      <c r="CY56" t="s">
        <v>1571</v>
      </c>
      <c r="CZ56" t="s">
        <v>1571</v>
      </c>
      <c r="DA56" t="s">
        <v>1571</v>
      </c>
      <c r="DB56" t="s">
        <v>1571</v>
      </c>
      <c r="DC56" t="s">
        <v>1571</v>
      </c>
      <c r="DD56" t="s">
        <v>1571</v>
      </c>
      <c r="DE56" t="s">
        <v>1571</v>
      </c>
      <c r="DF56" t="s">
        <v>1571</v>
      </c>
      <c r="DG56" t="s">
        <v>1571</v>
      </c>
      <c r="DH56" t="s">
        <v>1571</v>
      </c>
      <c r="DI56" t="s">
        <v>1571</v>
      </c>
      <c r="DJ56" t="s">
        <v>1571</v>
      </c>
      <c r="DK56" t="s">
        <v>1571</v>
      </c>
      <c r="DL56" t="s">
        <v>1571</v>
      </c>
      <c r="DM56" t="s">
        <v>1571</v>
      </c>
      <c r="DN56" t="s">
        <v>1571</v>
      </c>
      <c r="DO56" t="s">
        <v>1571</v>
      </c>
      <c r="DP56" t="s">
        <v>1571</v>
      </c>
      <c r="DQ56" t="s">
        <v>1571</v>
      </c>
      <c r="DR56" t="s">
        <v>1571</v>
      </c>
      <c r="DS56" t="s">
        <v>1571</v>
      </c>
      <c r="DT56" t="s">
        <v>1571</v>
      </c>
      <c r="DU56" t="s">
        <v>1571</v>
      </c>
      <c r="DV56" t="s">
        <v>1571</v>
      </c>
      <c r="DW56" t="s">
        <v>1571</v>
      </c>
      <c r="DX56" t="s">
        <v>1571</v>
      </c>
      <c r="DY56" t="s">
        <v>1571</v>
      </c>
      <c r="DZ56" t="s">
        <v>1571</v>
      </c>
      <c r="EA56" t="s">
        <v>1571</v>
      </c>
      <c r="EB56" t="s">
        <v>1571</v>
      </c>
      <c r="EC56" t="s">
        <v>1571</v>
      </c>
      <c r="ED56" t="s">
        <v>1571</v>
      </c>
      <c r="EE56" t="s">
        <v>1571</v>
      </c>
      <c r="EF56" t="s">
        <v>1571</v>
      </c>
    </row>
    <row r="57" spans="1:136" x14ac:dyDescent="0.2">
      <c r="A57" t="str">
        <f>'Files Inventory'!B58</f>
        <v>pcfinancial-2-21-16.txt</v>
      </c>
      <c r="B57" t="str">
        <f>VLOOKUP(A57,'Files Inventory'!B:D,3,FALSE)</f>
        <v>PCF_F056</v>
      </c>
      <c r="C57" t="str">
        <f>VLOOKUP(A57,'Files Inventory'!B:E,4,FALSE)</f>
        <v>PCF</v>
      </c>
      <c r="D57" t="str">
        <f t="shared" si="62"/>
        <v>PCF_F056_table</v>
      </c>
      <c r="E57" t="str">
        <f t="shared" si="63"/>
        <v>PCF_F056_wc</v>
      </c>
      <c r="F57" t="str">
        <f t="shared" si="2"/>
        <v>PCF</v>
      </c>
      <c r="G57" s="40" t="s">
        <v>1573</v>
      </c>
      <c r="H57" t="str">
        <f t="shared" ref="H57:AM57" si="100">CONCATENATE("select * from ",H3,"_wc limit 100;")</f>
        <v>select * from Bank_F001_wc limit 100;</v>
      </c>
      <c r="I57" t="str">
        <f t="shared" si="100"/>
        <v>select * from Bank_F002_wc limit 100;</v>
      </c>
      <c r="J57" t="str">
        <f t="shared" si="100"/>
        <v>select * from Bank_F003_wc limit 100;</v>
      </c>
      <c r="K57" t="str">
        <f t="shared" si="100"/>
        <v>select * from Bank_F004_wc limit 100;</v>
      </c>
      <c r="L57" t="str">
        <f t="shared" si="100"/>
        <v>select * from Bank_F005_wc limit 100;</v>
      </c>
      <c r="M57" t="str">
        <f t="shared" si="100"/>
        <v>select * from Bank_F006_wc limit 100;</v>
      </c>
      <c r="N57" t="str">
        <f t="shared" si="100"/>
        <v>select * from Bank_F007_wc limit 100;</v>
      </c>
      <c r="O57" t="str">
        <f t="shared" si="100"/>
        <v>select * from Bank_F008_wc limit 100;</v>
      </c>
      <c r="P57" t="str">
        <f t="shared" si="100"/>
        <v>select * from Bank_F009_wc limit 100;</v>
      </c>
      <c r="Q57" t="str">
        <f t="shared" si="100"/>
        <v>select * from Bank_F010_wc limit 100;</v>
      </c>
      <c r="R57" t="str">
        <f t="shared" si="100"/>
        <v>select * from Bank_F011_wc limit 100;</v>
      </c>
      <c r="S57" t="str">
        <f t="shared" si="100"/>
        <v>select * from Bank_F012_wc limit 100;</v>
      </c>
      <c r="T57" t="str">
        <f t="shared" si="100"/>
        <v>select * from Bank_F013_wc limit 100;</v>
      </c>
      <c r="U57" t="str">
        <f t="shared" si="100"/>
        <v>select * from Bank_F014_wc limit 100;</v>
      </c>
      <c r="V57" t="str">
        <f t="shared" si="100"/>
        <v>select * from Bank_F015_wc limit 100;</v>
      </c>
      <c r="W57" t="str">
        <f t="shared" si="100"/>
        <v>select * from BMO_F016_wc limit 100;</v>
      </c>
      <c r="X57" t="str">
        <f t="shared" si="100"/>
        <v>select * from BMO_F017_wc limit 100;</v>
      </c>
      <c r="Y57" t="str">
        <f t="shared" si="100"/>
        <v>select * from BMO_F018_wc limit 100;</v>
      </c>
      <c r="Z57" t="str">
        <f t="shared" si="100"/>
        <v>select * from CIBC_F019_wc limit 100;</v>
      </c>
      <c r="AA57" t="str">
        <f t="shared" si="100"/>
        <v>select * from CIBC_F020_wc limit 100;</v>
      </c>
      <c r="AB57" t="str">
        <f t="shared" si="100"/>
        <v>select * from CIBC_F021_wc limit 100;</v>
      </c>
      <c r="AC57" t="str">
        <f t="shared" si="100"/>
        <v>select * from PCF_F022_wc limit 100;</v>
      </c>
      <c r="AD57" t="str">
        <f t="shared" si="100"/>
        <v>select * from PCF_F023_wc limit 100;</v>
      </c>
      <c r="AE57" t="str">
        <f t="shared" si="100"/>
        <v>select * from PCF_F024_wc limit 100;</v>
      </c>
      <c r="AF57" t="str">
        <f t="shared" si="100"/>
        <v>select * from RBC_F025_wc limit 100;</v>
      </c>
      <c r="AG57" t="str">
        <f t="shared" si="100"/>
        <v>select * from RBC_F026_wc limit 100;</v>
      </c>
      <c r="AH57" t="str">
        <f t="shared" si="100"/>
        <v>select * from RBC_F027_wc limit 100;</v>
      </c>
      <c r="AI57" t="str">
        <f t="shared" si="100"/>
        <v>select * from RBC_F028_wc limit 100;</v>
      </c>
      <c r="AJ57" t="str">
        <f t="shared" si="100"/>
        <v>select * from RBC_F029_wc limit 100;</v>
      </c>
      <c r="AK57" t="str">
        <f t="shared" si="100"/>
        <v>select * from RBC_F030_wc limit 100;</v>
      </c>
      <c r="AL57" t="str">
        <f t="shared" si="100"/>
        <v>select * from Scot_F031_wc limit 100;</v>
      </c>
      <c r="AM57" t="str">
        <f t="shared" si="100"/>
        <v>select * from Scot_F032_wc limit 100;</v>
      </c>
      <c r="AN57" t="str">
        <f t="shared" ref="AN57:BS57" si="101">CONCATENATE("select * from ",AN3,"_wc limit 100;")</f>
        <v>select * from Scot_F033_wc limit 100;</v>
      </c>
      <c r="AO57" t="str">
        <f t="shared" si="101"/>
        <v>select * from Tang_F034_wc limit 100;</v>
      </c>
      <c r="AP57" t="str">
        <f t="shared" si="101"/>
        <v>select * from Tang_F035_wc limit 100;</v>
      </c>
      <c r="AQ57" t="str">
        <f t="shared" si="101"/>
        <v>select * from Tang_F036_wc limit 100;</v>
      </c>
      <c r="AR57" t="str">
        <f t="shared" si="101"/>
        <v>select * from TD_F037_wc limit 100;</v>
      </c>
      <c r="AS57" t="str">
        <f t="shared" si="101"/>
        <v>select * from TD_F038_wc limit 100;</v>
      </c>
      <c r="AT57" t="str">
        <f t="shared" si="101"/>
        <v>select * from TD_F039_wc limit 100;</v>
      </c>
      <c r="AU57" t="str">
        <f t="shared" si="101"/>
        <v>select * from TD_F040_wc limit 100;</v>
      </c>
      <c r="AV57" t="str">
        <f t="shared" si="101"/>
        <v>select * from TD_F041_wc limit 100;</v>
      </c>
      <c r="AW57" t="str">
        <f t="shared" si="101"/>
        <v>select * from TD_F042_wc limit 100;</v>
      </c>
      <c r="AX57" t="str">
        <f t="shared" si="101"/>
        <v>select * from TD_F043_wc limit 100;</v>
      </c>
      <c r="AY57" t="str">
        <f t="shared" si="101"/>
        <v>select * from TD_F044_wc limit 100;</v>
      </c>
      <c r="AZ57" t="str">
        <f t="shared" si="101"/>
        <v>select * from TD_F045_wc limit 100;</v>
      </c>
      <c r="BA57" t="str">
        <f t="shared" si="101"/>
        <v>select * from TD_F046_wc limit 100;</v>
      </c>
      <c r="BB57" t="str">
        <f t="shared" si="101"/>
        <v>select * from TD_F047_wc limit 100;</v>
      </c>
      <c r="BC57" t="str">
        <f t="shared" si="101"/>
        <v>select * from TD_F048_wc limit 100;</v>
      </c>
      <c r="BD57" t="str">
        <f t="shared" si="101"/>
        <v>select * from Bank_F049_wc limit 100;</v>
      </c>
      <c r="BE57" t="str">
        <f t="shared" si="101"/>
        <v>select * from Bank_F050_wc limit 100;</v>
      </c>
      <c r="BF57" t="str">
        <f t="shared" si="101"/>
        <v>select * from Bank_F051_wc limit 100;</v>
      </c>
      <c r="BG57" t="str">
        <f t="shared" si="101"/>
        <v>select * from Bank_F052_wc limit 100;</v>
      </c>
      <c r="BH57" t="str">
        <f t="shared" si="101"/>
        <v>select * from Bank_F053_wc limit 100;</v>
      </c>
      <c r="BI57" t="str">
        <f t="shared" si="101"/>
        <v>select * from BMO_F054_wc limit 100;</v>
      </c>
      <c r="BJ57" t="str">
        <f t="shared" si="101"/>
        <v>select * from CIBC_F055_wc limit 100;</v>
      </c>
      <c r="BK57" t="str">
        <f t="shared" si="101"/>
        <v>select * from PCF_F056_wc limit 100;</v>
      </c>
      <c r="BL57" t="str">
        <f t="shared" si="101"/>
        <v>select * from RBC_F057_wc limit 100;</v>
      </c>
      <c r="BM57" t="str">
        <f t="shared" si="101"/>
        <v>select * from RBC_F058_wc limit 100;</v>
      </c>
      <c r="BN57" t="str">
        <f t="shared" si="101"/>
        <v>select * from Scot_F059_wc limit 100;</v>
      </c>
      <c r="BO57" t="str">
        <f t="shared" si="101"/>
        <v>select * from Tang_F060_wc limit 100;</v>
      </c>
      <c r="BP57" t="str">
        <f t="shared" si="101"/>
        <v>select * from TD_F061_wc limit 100;</v>
      </c>
      <c r="BQ57" t="str">
        <f t="shared" si="101"/>
        <v>select * from TD_F062_wc limit 100;</v>
      </c>
      <c r="BR57" t="str">
        <f t="shared" si="101"/>
        <v>select * from TD_F063_wc limit 100;</v>
      </c>
      <c r="BS57" t="str">
        <f t="shared" si="101"/>
        <v>select * from TD_F064_wc limit 100;</v>
      </c>
      <c r="BT57" t="str">
        <f t="shared" ref="BT57:DA57" si="102">CONCATENATE("select * from ",BT3,"_wc limit 100;")</f>
        <v>select * from Bank_F065_wc limit 100;</v>
      </c>
      <c r="BU57" t="str">
        <f t="shared" si="102"/>
        <v>select * from Bank_F066_wc limit 100;</v>
      </c>
      <c r="BV57" t="str">
        <f t="shared" si="102"/>
        <v>select * from Bank_F067_wc limit 100;</v>
      </c>
      <c r="BW57" t="str">
        <f t="shared" si="102"/>
        <v>select * from Bank_F068_wc limit 100;</v>
      </c>
      <c r="BX57" t="str">
        <f t="shared" si="102"/>
        <v>select * from BMO_F069_wc limit 100;</v>
      </c>
      <c r="BY57" t="str">
        <f t="shared" si="102"/>
        <v>select * from Bank_F070_wc limit 100;</v>
      </c>
      <c r="BZ57" t="str">
        <f t="shared" si="102"/>
        <v>select * from CIBC_F071_wc limit 100;</v>
      </c>
      <c r="CA57" t="str">
        <f t="shared" si="102"/>
        <v>select * from PCF_F072_wc limit 100;</v>
      </c>
      <c r="CB57" t="str">
        <f t="shared" si="102"/>
        <v>select * from RBC_F073_wc limit 100;</v>
      </c>
      <c r="CC57" t="str">
        <f t="shared" si="102"/>
        <v>select * from RBC_F074_wc limit 100;</v>
      </c>
      <c r="CD57" t="str">
        <f t="shared" si="102"/>
        <v>select * from Scot_F075_wc limit 100;</v>
      </c>
      <c r="CE57" t="str">
        <f t="shared" si="102"/>
        <v>select * from Tang_F076_wc limit 100;</v>
      </c>
      <c r="CF57" t="str">
        <f t="shared" si="102"/>
        <v>select * from TD_F077_wc limit 100;</v>
      </c>
      <c r="CG57" t="str">
        <f t="shared" si="102"/>
        <v>select * from TD_F078_wc limit 100;</v>
      </c>
      <c r="CH57" t="str">
        <f t="shared" si="102"/>
        <v>select * from TD_F079_wc limit 100;</v>
      </c>
      <c r="CI57" t="str">
        <f t="shared" si="102"/>
        <v>select * from TD_F080_wc limit 100;</v>
      </c>
      <c r="CJ57" t="str">
        <f t="shared" si="102"/>
        <v>select * from Bank_F081_wc limit 100;</v>
      </c>
      <c r="CK57" t="str">
        <f t="shared" si="102"/>
        <v>select * from RBC_F082_wc limit 100;</v>
      </c>
      <c r="CL57" t="str">
        <f t="shared" si="102"/>
        <v>select * from TD_F083_wc limit 100;</v>
      </c>
      <c r="CM57" t="str">
        <f t="shared" si="102"/>
        <v>select * from Bank_F084_wc limit 100;</v>
      </c>
      <c r="CN57" t="str">
        <f t="shared" si="102"/>
        <v>select * from Bank_F085_wc limit 100;</v>
      </c>
      <c r="CO57" t="str">
        <f t="shared" si="102"/>
        <v>select * from PCF_F086_wc limit 100;</v>
      </c>
      <c r="CP57" t="str">
        <f t="shared" si="102"/>
        <v>select * from TD_F087_wc limit 100;</v>
      </c>
      <c r="CQ57" t="str">
        <f t="shared" si="102"/>
        <v>select * from RBC_F088_wc limit 100;</v>
      </c>
      <c r="CR57" t="str">
        <f t="shared" si="102"/>
        <v>select * from Tang_F089_wc limit 100;</v>
      </c>
      <c r="CS57" t="str">
        <f t="shared" si="102"/>
        <v>select * from TD_F090_wc limit 100;</v>
      </c>
      <c r="CT57" t="str">
        <f t="shared" si="102"/>
        <v>select * from CIBC_F091_wc limit 100;</v>
      </c>
      <c r="CU57" t="str">
        <f t="shared" si="102"/>
        <v>select * from Scot_F092_wc limit 100;</v>
      </c>
      <c r="CV57" t="str">
        <f t="shared" si="102"/>
        <v>select * from BMO_F093_wc limit 100;</v>
      </c>
      <c r="CW57" t="str">
        <f t="shared" si="102"/>
        <v>select * from TD_F094_wc limit 100;</v>
      </c>
      <c r="CX57" t="str">
        <f t="shared" si="102"/>
        <v>select * from Bank_F095_wc limit 100;</v>
      </c>
      <c r="CY57" t="str">
        <f t="shared" si="102"/>
        <v>select * from Bank_F096_wc limit 100;</v>
      </c>
      <c r="CZ57" t="str">
        <f t="shared" si="102"/>
        <v>select * from Bank_F097_wc limit 100;</v>
      </c>
      <c r="DA57" t="str">
        <f t="shared" si="102"/>
        <v>select * from RBC_F098_wc limit 100;</v>
      </c>
      <c r="DB57" t="str">
        <f t="shared" ref="DB57:DP57" si="103">CONCATENATE("select * from ",DB3,"_wc limit 100;")</f>
        <v>select * from TD_F099_wc limit 100;</v>
      </c>
      <c r="DC57" t="str">
        <f t="shared" si="103"/>
        <v>select * from Bank_F100_wc limit 100;</v>
      </c>
      <c r="DD57" t="str">
        <f t="shared" si="103"/>
        <v>select * from Bank_F101_wc limit 100;</v>
      </c>
      <c r="DE57" t="str">
        <f t="shared" si="103"/>
        <v>select * from PCF_F102_wc limit 100;</v>
      </c>
      <c r="DF57" t="str">
        <f t="shared" si="103"/>
        <v>select * from TD_F103_wc limit 100;</v>
      </c>
      <c r="DG57" t="str">
        <f t="shared" si="103"/>
        <v>select * from RBC_F104_wc limit 100;</v>
      </c>
      <c r="DH57" t="str">
        <f t="shared" si="103"/>
        <v>select * from Tang_F105_wc limit 100;</v>
      </c>
      <c r="DI57" t="str">
        <f t="shared" si="103"/>
        <v>select * from TD_F106_wc limit 100;</v>
      </c>
      <c r="DJ57" t="str">
        <f t="shared" si="103"/>
        <v>select * from CIBC_F107_wc limit 100;</v>
      </c>
      <c r="DK57" t="str">
        <f t="shared" si="103"/>
        <v>select * from Scot_F108_wc limit 100;</v>
      </c>
      <c r="DL57" t="str">
        <f t="shared" si="103"/>
        <v>select * from BMO_F109_wc limit 100;</v>
      </c>
      <c r="DM57" t="str">
        <f t="shared" si="103"/>
        <v>select * from TD_F110_wc limit 100;</v>
      </c>
      <c r="DN57" t="str">
        <f t="shared" si="103"/>
        <v>select * from Bank_F111_wc limit 100;</v>
      </c>
      <c r="DO57" t="str">
        <f t="shared" si="103"/>
        <v>select * from Bank_F112_wc limit 100;</v>
      </c>
      <c r="DP57" t="str">
        <f t="shared" si="103"/>
        <v>select * from Bank_F113_wc limit 100;</v>
      </c>
      <c r="DQ57" t="str">
        <f t="shared" ref="DQ57:ED57" si="104">CONCATENATE("select * from ",DQ3,"_wc limit 100;")</f>
        <v>select * from RBC_F114_wc limit 100;</v>
      </c>
      <c r="DR57" t="str">
        <f t="shared" si="104"/>
        <v>select * from TD_F115_wc limit 100;</v>
      </c>
      <c r="DS57" t="str">
        <f t="shared" si="104"/>
        <v>select * from Bank_F116_wc limit 100;</v>
      </c>
      <c r="DT57" t="str">
        <f t="shared" si="104"/>
        <v>select * from Bank_F117_wc limit 100;</v>
      </c>
      <c r="DU57" t="str">
        <f t="shared" si="104"/>
        <v>select * from PCF_F118_wc limit 100;</v>
      </c>
      <c r="DV57" t="str">
        <f t="shared" si="104"/>
        <v>select * from TD_F119_wc limit 100;</v>
      </c>
      <c r="DW57" t="str">
        <f t="shared" si="104"/>
        <v>select * from RBC_F120_wc limit 100;</v>
      </c>
      <c r="DX57" t="str">
        <f t="shared" si="104"/>
        <v>select * from Tang_F121_wc limit 100;</v>
      </c>
      <c r="DY57" t="str">
        <f t="shared" si="104"/>
        <v>select * from TD_F122_wc limit 100;</v>
      </c>
      <c r="DZ57" t="str">
        <f t="shared" si="104"/>
        <v>select * from CIBC_F123_wc limit 100;</v>
      </c>
      <c r="EA57" t="str">
        <f t="shared" si="104"/>
        <v>select * from Scot_F124_wc limit 100;</v>
      </c>
      <c r="EB57" t="str">
        <f t="shared" si="104"/>
        <v>select * from BMO_F125_wc limit 100;</v>
      </c>
      <c r="EC57" t="str">
        <f t="shared" si="104"/>
        <v>select * from TD_F126_wc limit 100;</v>
      </c>
      <c r="ED57" t="str">
        <f t="shared" si="104"/>
        <v>select * from Bank_F127_wc limit 100;</v>
      </c>
      <c r="EE57" t="str">
        <f t="shared" ref="EE57:EF57" si="105">CONCATENATE("select * from ",EE3,"_wc limit 100;")</f>
        <v>select * from Bank_F128_wc limit 100;</v>
      </c>
      <c r="EF57" t="e">
        <f t="shared" si="105"/>
        <v>#N/A</v>
      </c>
    </row>
    <row r="58" spans="1:136" x14ac:dyDescent="0.2">
      <c r="A58" t="str">
        <f>'Files Inventory'!B59</f>
        <v>rbc_canada-2-21-16.txt</v>
      </c>
      <c r="B58" t="str">
        <f>VLOOKUP(A58,'Files Inventory'!B:D,3,FALSE)</f>
        <v>RBC_F057</v>
      </c>
      <c r="C58" t="str">
        <f>VLOOKUP(A58,'Files Inventory'!B:E,4,FALSE)</f>
        <v>RBC</v>
      </c>
      <c r="D58" t="str">
        <f t="shared" si="62"/>
        <v>RBC_F057_table</v>
      </c>
      <c r="E58" t="str">
        <f t="shared" si="63"/>
        <v>RBC_F057_wc</v>
      </c>
      <c r="F58" t="str">
        <f t="shared" si="2"/>
        <v>RBC</v>
      </c>
      <c r="G58" s="40"/>
    </row>
    <row r="59" spans="1:136" x14ac:dyDescent="0.2">
      <c r="A59" t="str">
        <f>'Files Inventory'!B60</f>
        <v>royalbank-2-21-16.txt</v>
      </c>
      <c r="B59" t="str">
        <f>VLOOKUP(A59,'Files Inventory'!B:D,3,FALSE)</f>
        <v>RBC_F058</v>
      </c>
      <c r="C59" t="str">
        <f>VLOOKUP(A59,'Files Inventory'!B:E,4,FALSE)</f>
        <v>RBC</v>
      </c>
      <c r="D59" t="str">
        <f t="shared" si="62"/>
        <v>RBC_F058_table</v>
      </c>
      <c r="E59" t="str">
        <f t="shared" si="63"/>
        <v>RBC_F058_wc</v>
      </c>
      <c r="F59" t="str">
        <f t="shared" si="2"/>
        <v>RBC</v>
      </c>
      <c r="G59" s="40" t="s">
        <v>1573</v>
      </c>
      <c r="H59" t="str">
        <f t="shared" ref="H59:AM59" si="106">CONCATENATE("hive -e 'select * from ",H3,"_wc' &gt; /home/",H3,"_wc.txt")</f>
        <v>hive -e 'select * from Bank_F001_wc' &gt; /home/Bank_F001_wc.txt</v>
      </c>
      <c r="I59" t="str">
        <f t="shared" si="106"/>
        <v>hive -e 'select * from Bank_F002_wc' &gt; /home/Bank_F002_wc.txt</v>
      </c>
      <c r="J59" t="str">
        <f t="shared" si="106"/>
        <v>hive -e 'select * from Bank_F003_wc' &gt; /home/Bank_F003_wc.txt</v>
      </c>
      <c r="K59" t="str">
        <f t="shared" si="106"/>
        <v>hive -e 'select * from Bank_F004_wc' &gt; /home/Bank_F004_wc.txt</v>
      </c>
      <c r="L59" t="str">
        <f t="shared" si="106"/>
        <v>hive -e 'select * from Bank_F005_wc' &gt; /home/Bank_F005_wc.txt</v>
      </c>
      <c r="M59" t="str">
        <f t="shared" si="106"/>
        <v>hive -e 'select * from Bank_F006_wc' &gt; /home/Bank_F006_wc.txt</v>
      </c>
      <c r="N59" t="str">
        <f t="shared" si="106"/>
        <v>hive -e 'select * from Bank_F007_wc' &gt; /home/Bank_F007_wc.txt</v>
      </c>
      <c r="O59" t="str">
        <f t="shared" si="106"/>
        <v>hive -e 'select * from Bank_F008_wc' &gt; /home/Bank_F008_wc.txt</v>
      </c>
      <c r="P59" t="str">
        <f t="shared" si="106"/>
        <v>hive -e 'select * from Bank_F009_wc' &gt; /home/Bank_F009_wc.txt</v>
      </c>
      <c r="Q59" t="str">
        <f t="shared" si="106"/>
        <v>hive -e 'select * from Bank_F010_wc' &gt; /home/Bank_F010_wc.txt</v>
      </c>
      <c r="R59" t="str">
        <f t="shared" si="106"/>
        <v>hive -e 'select * from Bank_F011_wc' &gt; /home/Bank_F011_wc.txt</v>
      </c>
      <c r="S59" t="str">
        <f t="shared" si="106"/>
        <v>hive -e 'select * from Bank_F012_wc' &gt; /home/Bank_F012_wc.txt</v>
      </c>
      <c r="T59" t="str">
        <f t="shared" si="106"/>
        <v>hive -e 'select * from Bank_F013_wc' &gt; /home/Bank_F013_wc.txt</v>
      </c>
      <c r="U59" t="str">
        <f t="shared" si="106"/>
        <v>hive -e 'select * from Bank_F014_wc' &gt; /home/Bank_F014_wc.txt</v>
      </c>
      <c r="V59" t="str">
        <f t="shared" si="106"/>
        <v>hive -e 'select * from Bank_F015_wc' &gt; /home/Bank_F015_wc.txt</v>
      </c>
      <c r="W59" t="str">
        <f t="shared" si="106"/>
        <v>hive -e 'select * from BMO_F016_wc' &gt; /home/BMO_F016_wc.txt</v>
      </c>
      <c r="X59" t="str">
        <f t="shared" si="106"/>
        <v>hive -e 'select * from BMO_F017_wc' &gt; /home/BMO_F017_wc.txt</v>
      </c>
      <c r="Y59" t="str">
        <f t="shared" si="106"/>
        <v>hive -e 'select * from BMO_F018_wc' &gt; /home/BMO_F018_wc.txt</v>
      </c>
      <c r="Z59" t="str">
        <f t="shared" si="106"/>
        <v>hive -e 'select * from CIBC_F019_wc' &gt; /home/CIBC_F019_wc.txt</v>
      </c>
      <c r="AA59" t="str">
        <f t="shared" si="106"/>
        <v>hive -e 'select * from CIBC_F020_wc' &gt; /home/CIBC_F020_wc.txt</v>
      </c>
      <c r="AB59" t="str">
        <f t="shared" si="106"/>
        <v>hive -e 'select * from CIBC_F021_wc' &gt; /home/CIBC_F021_wc.txt</v>
      </c>
      <c r="AC59" t="str">
        <f t="shared" si="106"/>
        <v>hive -e 'select * from PCF_F022_wc' &gt; /home/PCF_F022_wc.txt</v>
      </c>
      <c r="AD59" t="str">
        <f t="shared" si="106"/>
        <v>hive -e 'select * from PCF_F023_wc' &gt; /home/PCF_F023_wc.txt</v>
      </c>
      <c r="AE59" t="str">
        <f t="shared" si="106"/>
        <v>hive -e 'select * from PCF_F024_wc' &gt; /home/PCF_F024_wc.txt</v>
      </c>
      <c r="AF59" t="str">
        <f t="shared" si="106"/>
        <v>hive -e 'select * from RBC_F025_wc' &gt; /home/RBC_F025_wc.txt</v>
      </c>
      <c r="AG59" t="str">
        <f t="shared" si="106"/>
        <v>hive -e 'select * from RBC_F026_wc' &gt; /home/RBC_F026_wc.txt</v>
      </c>
      <c r="AH59" t="str">
        <f t="shared" si="106"/>
        <v>hive -e 'select * from RBC_F027_wc' &gt; /home/RBC_F027_wc.txt</v>
      </c>
      <c r="AI59" t="str">
        <f t="shared" si="106"/>
        <v>hive -e 'select * from RBC_F028_wc' &gt; /home/RBC_F028_wc.txt</v>
      </c>
      <c r="AJ59" t="str">
        <f t="shared" si="106"/>
        <v>hive -e 'select * from RBC_F029_wc' &gt; /home/RBC_F029_wc.txt</v>
      </c>
      <c r="AK59" t="str">
        <f t="shared" si="106"/>
        <v>hive -e 'select * from RBC_F030_wc' &gt; /home/RBC_F030_wc.txt</v>
      </c>
      <c r="AL59" t="str">
        <f t="shared" si="106"/>
        <v>hive -e 'select * from Scot_F031_wc' &gt; /home/Scot_F031_wc.txt</v>
      </c>
      <c r="AM59" t="str">
        <f t="shared" si="106"/>
        <v>hive -e 'select * from Scot_F032_wc' &gt; /home/Scot_F032_wc.txt</v>
      </c>
      <c r="AN59" t="str">
        <f t="shared" ref="AN59:BS59" si="107">CONCATENATE("hive -e 'select * from ",AN3,"_wc' &gt; /home/",AN3,"_wc.txt")</f>
        <v>hive -e 'select * from Scot_F033_wc' &gt; /home/Scot_F033_wc.txt</v>
      </c>
      <c r="AO59" t="str">
        <f t="shared" si="107"/>
        <v>hive -e 'select * from Tang_F034_wc' &gt; /home/Tang_F034_wc.txt</v>
      </c>
      <c r="AP59" t="str">
        <f t="shared" si="107"/>
        <v>hive -e 'select * from Tang_F035_wc' &gt; /home/Tang_F035_wc.txt</v>
      </c>
      <c r="AQ59" t="str">
        <f t="shared" si="107"/>
        <v>hive -e 'select * from Tang_F036_wc' &gt; /home/Tang_F036_wc.txt</v>
      </c>
      <c r="AR59" t="str">
        <f t="shared" si="107"/>
        <v>hive -e 'select * from TD_F037_wc' &gt; /home/TD_F037_wc.txt</v>
      </c>
      <c r="AS59" t="str">
        <f t="shared" si="107"/>
        <v>hive -e 'select * from TD_F038_wc' &gt; /home/TD_F038_wc.txt</v>
      </c>
      <c r="AT59" t="str">
        <f t="shared" si="107"/>
        <v>hive -e 'select * from TD_F039_wc' &gt; /home/TD_F039_wc.txt</v>
      </c>
      <c r="AU59" t="str">
        <f t="shared" si="107"/>
        <v>hive -e 'select * from TD_F040_wc' &gt; /home/TD_F040_wc.txt</v>
      </c>
      <c r="AV59" t="str">
        <f t="shared" si="107"/>
        <v>hive -e 'select * from TD_F041_wc' &gt; /home/TD_F041_wc.txt</v>
      </c>
      <c r="AW59" t="str">
        <f t="shared" si="107"/>
        <v>hive -e 'select * from TD_F042_wc' &gt; /home/TD_F042_wc.txt</v>
      </c>
      <c r="AX59" t="str">
        <f t="shared" si="107"/>
        <v>hive -e 'select * from TD_F043_wc' &gt; /home/TD_F043_wc.txt</v>
      </c>
      <c r="AY59" t="str">
        <f t="shared" si="107"/>
        <v>hive -e 'select * from TD_F044_wc' &gt; /home/TD_F044_wc.txt</v>
      </c>
      <c r="AZ59" t="str">
        <f t="shared" si="107"/>
        <v>hive -e 'select * from TD_F045_wc' &gt; /home/TD_F045_wc.txt</v>
      </c>
      <c r="BA59" t="str">
        <f t="shared" si="107"/>
        <v>hive -e 'select * from TD_F046_wc' &gt; /home/TD_F046_wc.txt</v>
      </c>
      <c r="BB59" t="str">
        <f t="shared" si="107"/>
        <v>hive -e 'select * from TD_F047_wc' &gt; /home/TD_F047_wc.txt</v>
      </c>
      <c r="BC59" t="str">
        <f t="shared" si="107"/>
        <v>hive -e 'select * from TD_F048_wc' &gt; /home/TD_F048_wc.txt</v>
      </c>
      <c r="BD59" t="str">
        <f t="shared" si="107"/>
        <v>hive -e 'select * from Bank_F049_wc' &gt; /home/Bank_F049_wc.txt</v>
      </c>
      <c r="BE59" t="str">
        <f t="shared" si="107"/>
        <v>hive -e 'select * from Bank_F050_wc' &gt; /home/Bank_F050_wc.txt</v>
      </c>
      <c r="BF59" t="str">
        <f t="shared" si="107"/>
        <v>hive -e 'select * from Bank_F051_wc' &gt; /home/Bank_F051_wc.txt</v>
      </c>
      <c r="BG59" t="str">
        <f t="shared" si="107"/>
        <v>hive -e 'select * from Bank_F052_wc' &gt; /home/Bank_F052_wc.txt</v>
      </c>
      <c r="BH59" t="str">
        <f t="shared" si="107"/>
        <v>hive -e 'select * from Bank_F053_wc' &gt; /home/Bank_F053_wc.txt</v>
      </c>
      <c r="BI59" t="str">
        <f t="shared" si="107"/>
        <v>hive -e 'select * from BMO_F054_wc' &gt; /home/BMO_F054_wc.txt</v>
      </c>
      <c r="BJ59" t="str">
        <f t="shared" si="107"/>
        <v>hive -e 'select * from CIBC_F055_wc' &gt; /home/CIBC_F055_wc.txt</v>
      </c>
      <c r="BK59" t="str">
        <f t="shared" si="107"/>
        <v>hive -e 'select * from PCF_F056_wc' &gt; /home/PCF_F056_wc.txt</v>
      </c>
      <c r="BL59" t="str">
        <f t="shared" si="107"/>
        <v>hive -e 'select * from RBC_F057_wc' &gt; /home/RBC_F057_wc.txt</v>
      </c>
      <c r="BM59" t="str">
        <f t="shared" si="107"/>
        <v>hive -e 'select * from RBC_F058_wc' &gt; /home/RBC_F058_wc.txt</v>
      </c>
      <c r="BN59" t="str">
        <f t="shared" si="107"/>
        <v>hive -e 'select * from Scot_F059_wc' &gt; /home/Scot_F059_wc.txt</v>
      </c>
      <c r="BO59" t="str">
        <f t="shared" si="107"/>
        <v>hive -e 'select * from Tang_F060_wc' &gt; /home/Tang_F060_wc.txt</v>
      </c>
      <c r="BP59" t="str">
        <f t="shared" si="107"/>
        <v>hive -e 'select * from TD_F061_wc' &gt; /home/TD_F061_wc.txt</v>
      </c>
      <c r="BQ59" t="str">
        <f t="shared" si="107"/>
        <v>hive -e 'select * from TD_F062_wc' &gt; /home/TD_F062_wc.txt</v>
      </c>
      <c r="BR59" t="str">
        <f t="shared" si="107"/>
        <v>hive -e 'select * from TD_F063_wc' &gt; /home/TD_F063_wc.txt</v>
      </c>
      <c r="BS59" t="str">
        <f t="shared" si="107"/>
        <v>hive -e 'select * from TD_F064_wc' &gt; /home/TD_F064_wc.txt</v>
      </c>
      <c r="BT59" t="str">
        <f t="shared" ref="BT59:DA59" si="108">CONCATENATE("hive -e 'select * from ",BT3,"_wc' &gt; /home/",BT3,"_wc.txt")</f>
        <v>hive -e 'select * from Bank_F065_wc' &gt; /home/Bank_F065_wc.txt</v>
      </c>
      <c r="BU59" t="str">
        <f t="shared" si="108"/>
        <v>hive -e 'select * from Bank_F066_wc' &gt; /home/Bank_F066_wc.txt</v>
      </c>
      <c r="BV59" t="str">
        <f t="shared" si="108"/>
        <v>hive -e 'select * from Bank_F067_wc' &gt; /home/Bank_F067_wc.txt</v>
      </c>
      <c r="BW59" t="str">
        <f t="shared" si="108"/>
        <v>hive -e 'select * from Bank_F068_wc' &gt; /home/Bank_F068_wc.txt</v>
      </c>
      <c r="BX59" t="str">
        <f t="shared" si="108"/>
        <v>hive -e 'select * from BMO_F069_wc' &gt; /home/BMO_F069_wc.txt</v>
      </c>
      <c r="BY59" t="str">
        <f t="shared" si="108"/>
        <v>hive -e 'select * from Bank_F070_wc' &gt; /home/Bank_F070_wc.txt</v>
      </c>
      <c r="BZ59" t="str">
        <f t="shared" si="108"/>
        <v>hive -e 'select * from CIBC_F071_wc' &gt; /home/CIBC_F071_wc.txt</v>
      </c>
      <c r="CA59" t="str">
        <f t="shared" si="108"/>
        <v>hive -e 'select * from PCF_F072_wc' &gt; /home/PCF_F072_wc.txt</v>
      </c>
      <c r="CB59" t="str">
        <f t="shared" si="108"/>
        <v>hive -e 'select * from RBC_F073_wc' &gt; /home/RBC_F073_wc.txt</v>
      </c>
      <c r="CC59" t="str">
        <f t="shared" si="108"/>
        <v>hive -e 'select * from RBC_F074_wc' &gt; /home/RBC_F074_wc.txt</v>
      </c>
      <c r="CD59" t="str">
        <f t="shared" si="108"/>
        <v>hive -e 'select * from Scot_F075_wc' &gt; /home/Scot_F075_wc.txt</v>
      </c>
      <c r="CE59" t="str">
        <f t="shared" si="108"/>
        <v>hive -e 'select * from Tang_F076_wc' &gt; /home/Tang_F076_wc.txt</v>
      </c>
      <c r="CF59" t="str">
        <f t="shared" si="108"/>
        <v>hive -e 'select * from TD_F077_wc' &gt; /home/TD_F077_wc.txt</v>
      </c>
      <c r="CG59" t="str">
        <f t="shared" si="108"/>
        <v>hive -e 'select * from TD_F078_wc' &gt; /home/TD_F078_wc.txt</v>
      </c>
      <c r="CH59" t="str">
        <f t="shared" si="108"/>
        <v>hive -e 'select * from TD_F079_wc' &gt; /home/TD_F079_wc.txt</v>
      </c>
      <c r="CI59" t="str">
        <f t="shared" si="108"/>
        <v>hive -e 'select * from TD_F080_wc' &gt; /home/TD_F080_wc.txt</v>
      </c>
      <c r="CJ59" t="str">
        <f t="shared" si="108"/>
        <v>hive -e 'select * from Bank_F081_wc' &gt; /home/Bank_F081_wc.txt</v>
      </c>
      <c r="CK59" t="str">
        <f t="shared" si="108"/>
        <v>hive -e 'select * from RBC_F082_wc' &gt; /home/RBC_F082_wc.txt</v>
      </c>
      <c r="CL59" t="str">
        <f t="shared" si="108"/>
        <v>hive -e 'select * from TD_F083_wc' &gt; /home/TD_F083_wc.txt</v>
      </c>
      <c r="CM59" t="str">
        <f t="shared" si="108"/>
        <v>hive -e 'select * from Bank_F084_wc' &gt; /home/Bank_F084_wc.txt</v>
      </c>
      <c r="CN59" t="str">
        <f t="shared" si="108"/>
        <v>hive -e 'select * from Bank_F085_wc' &gt; /home/Bank_F085_wc.txt</v>
      </c>
      <c r="CO59" t="str">
        <f t="shared" si="108"/>
        <v>hive -e 'select * from PCF_F086_wc' &gt; /home/PCF_F086_wc.txt</v>
      </c>
      <c r="CP59" t="str">
        <f t="shared" si="108"/>
        <v>hive -e 'select * from TD_F087_wc' &gt; /home/TD_F087_wc.txt</v>
      </c>
      <c r="CQ59" t="str">
        <f t="shared" si="108"/>
        <v>hive -e 'select * from RBC_F088_wc' &gt; /home/RBC_F088_wc.txt</v>
      </c>
      <c r="CR59" t="str">
        <f t="shared" si="108"/>
        <v>hive -e 'select * from Tang_F089_wc' &gt; /home/Tang_F089_wc.txt</v>
      </c>
      <c r="CS59" t="str">
        <f t="shared" si="108"/>
        <v>hive -e 'select * from TD_F090_wc' &gt; /home/TD_F090_wc.txt</v>
      </c>
      <c r="CT59" t="str">
        <f t="shared" si="108"/>
        <v>hive -e 'select * from CIBC_F091_wc' &gt; /home/CIBC_F091_wc.txt</v>
      </c>
      <c r="CU59" t="str">
        <f t="shared" si="108"/>
        <v>hive -e 'select * from Scot_F092_wc' &gt; /home/Scot_F092_wc.txt</v>
      </c>
      <c r="CV59" t="str">
        <f t="shared" si="108"/>
        <v>hive -e 'select * from BMO_F093_wc' &gt; /home/BMO_F093_wc.txt</v>
      </c>
      <c r="CW59" t="str">
        <f t="shared" si="108"/>
        <v>hive -e 'select * from TD_F094_wc' &gt; /home/TD_F094_wc.txt</v>
      </c>
      <c r="CX59" t="str">
        <f t="shared" si="108"/>
        <v>hive -e 'select * from Bank_F095_wc' &gt; /home/Bank_F095_wc.txt</v>
      </c>
      <c r="CY59" t="str">
        <f t="shared" si="108"/>
        <v>hive -e 'select * from Bank_F096_wc' &gt; /home/Bank_F096_wc.txt</v>
      </c>
      <c r="CZ59" t="str">
        <f t="shared" si="108"/>
        <v>hive -e 'select * from Bank_F097_wc' &gt; /home/Bank_F097_wc.txt</v>
      </c>
      <c r="DA59" t="str">
        <f t="shared" si="108"/>
        <v>hive -e 'select * from RBC_F098_wc' &gt; /home/RBC_F098_wc.txt</v>
      </c>
      <c r="DB59" t="str">
        <f t="shared" ref="DB59:DP59" si="109">CONCATENATE("hive -e 'select * from ",DB3,"_wc' &gt; /home/",DB3,"_wc.txt")</f>
        <v>hive -e 'select * from TD_F099_wc' &gt; /home/TD_F099_wc.txt</v>
      </c>
      <c r="DC59" t="str">
        <f t="shared" si="109"/>
        <v>hive -e 'select * from Bank_F100_wc' &gt; /home/Bank_F100_wc.txt</v>
      </c>
      <c r="DD59" t="str">
        <f t="shared" si="109"/>
        <v>hive -e 'select * from Bank_F101_wc' &gt; /home/Bank_F101_wc.txt</v>
      </c>
      <c r="DE59" t="str">
        <f t="shared" si="109"/>
        <v>hive -e 'select * from PCF_F102_wc' &gt; /home/PCF_F102_wc.txt</v>
      </c>
      <c r="DF59" t="str">
        <f t="shared" si="109"/>
        <v>hive -e 'select * from TD_F103_wc' &gt; /home/TD_F103_wc.txt</v>
      </c>
      <c r="DG59" t="str">
        <f t="shared" si="109"/>
        <v>hive -e 'select * from RBC_F104_wc' &gt; /home/RBC_F104_wc.txt</v>
      </c>
      <c r="DH59" t="str">
        <f t="shared" si="109"/>
        <v>hive -e 'select * from Tang_F105_wc' &gt; /home/Tang_F105_wc.txt</v>
      </c>
      <c r="DI59" t="str">
        <f t="shared" si="109"/>
        <v>hive -e 'select * from TD_F106_wc' &gt; /home/TD_F106_wc.txt</v>
      </c>
      <c r="DJ59" t="str">
        <f t="shared" si="109"/>
        <v>hive -e 'select * from CIBC_F107_wc' &gt; /home/CIBC_F107_wc.txt</v>
      </c>
      <c r="DK59" t="str">
        <f t="shared" si="109"/>
        <v>hive -e 'select * from Scot_F108_wc' &gt; /home/Scot_F108_wc.txt</v>
      </c>
      <c r="DL59" t="str">
        <f t="shared" si="109"/>
        <v>hive -e 'select * from BMO_F109_wc' &gt; /home/BMO_F109_wc.txt</v>
      </c>
      <c r="DM59" t="str">
        <f t="shared" si="109"/>
        <v>hive -e 'select * from TD_F110_wc' &gt; /home/TD_F110_wc.txt</v>
      </c>
      <c r="DN59" t="str">
        <f t="shared" si="109"/>
        <v>hive -e 'select * from Bank_F111_wc' &gt; /home/Bank_F111_wc.txt</v>
      </c>
      <c r="DO59" t="str">
        <f t="shared" si="109"/>
        <v>hive -e 'select * from Bank_F112_wc' &gt; /home/Bank_F112_wc.txt</v>
      </c>
      <c r="DP59" t="str">
        <f t="shared" si="109"/>
        <v>hive -e 'select * from Bank_F113_wc' &gt; /home/Bank_F113_wc.txt</v>
      </c>
      <c r="DQ59" t="str">
        <f t="shared" ref="DQ59:ED59" si="110">CONCATENATE("hive -e 'select * from ",DQ3,"_wc' &gt; /home/",DQ3,"_wc.txt")</f>
        <v>hive -e 'select * from RBC_F114_wc' &gt; /home/RBC_F114_wc.txt</v>
      </c>
      <c r="DR59" t="str">
        <f t="shared" si="110"/>
        <v>hive -e 'select * from TD_F115_wc' &gt; /home/TD_F115_wc.txt</v>
      </c>
      <c r="DS59" t="str">
        <f t="shared" si="110"/>
        <v>hive -e 'select * from Bank_F116_wc' &gt; /home/Bank_F116_wc.txt</v>
      </c>
      <c r="DT59" t="str">
        <f t="shared" si="110"/>
        <v>hive -e 'select * from Bank_F117_wc' &gt; /home/Bank_F117_wc.txt</v>
      </c>
      <c r="DU59" t="str">
        <f t="shared" si="110"/>
        <v>hive -e 'select * from PCF_F118_wc' &gt; /home/PCF_F118_wc.txt</v>
      </c>
      <c r="DV59" t="str">
        <f t="shared" si="110"/>
        <v>hive -e 'select * from TD_F119_wc' &gt; /home/TD_F119_wc.txt</v>
      </c>
      <c r="DW59" t="str">
        <f t="shared" si="110"/>
        <v>hive -e 'select * from RBC_F120_wc' &gt; /home/RBC_F120_wc.txt</v>
      </c>
      <c r="DX59" t="str">
        <f t="shared" si="110"/>
        <v>hive -e 'select * from Tang_F121_wc' &gt; /home/Tang_F121_wc.txt</v>
      </c>
      <c r="DY59" t="str">
        <f t="shared" si="110"/>
        <v>hive -e 'select * from TD_F122_wc' &gt; /home/TD_F122_wc.txt</v>
      </c>
      <c r="DZ59" t="str">
        <f t="shared" si="110"/>
        <v>hive -e 'select * from CIBC_F123_wc' &gt; /home/CIBC_F123_wc.txt</v>
      </c>
      <c r="EA59" t="str">
        <f t="shared" si="110"/>
        <v>hive -e 'select * from Scot_F124_wc' &gt; /home/Scot_F124_wc.txt</v>
      </c>
      <c r="EB59" t="str">
        <f t="shared" si="110"/>
        <v>hive -e 'select * from BMO_F125_wc' &gt; /home/BMO_F125_wc.txt</v>
      </c>
      <c r="EC59" t="str">
        <f t="shared" si="110"/>
        <v>hive -e 'select * from TD_F126_wc' &gt; /home/TD_F126_wc.txt</v>
      </c>
      <c r="ED59" t="str">
        <f t="shared" si="110"/>
        <v>hive -e 'select * from Bank_F127_wc' &gt; /home/Bank_F127_wc.txt</v>
      </c>
      <c r="EE59" t="str">
        <f t="shared" ref="EE59:EF59" si="111">CONCATENATE("hive -e 'select * from ",EE3,"_wc' &gt; /home/",EE3,"_wc.txt")</f>
        <v>hive -e 'select * from Bank_F128_wc' &gt; /home/Bank_F128_wc.txt</v>
      </c>
      <c r="EF59" t="e">
        <f t="shared" si="111"/>
        <v>#N/A</v>
      </c>
    </row>
    <row r="60" spans="1:136" x14ac:dyDescent="0.2">
      <c r="A60" t="str">
        <f>'Files Inventory'!B61</f>
        <v>scotiabank-2-21-16.txt</v>
      </c>
      <c r="B60" t="str">
        <f>VLOOKUP(A60,'Files Inventory'!B:D,3,FALSE)</f>
        <v>Scot_F059</v>
      </c>
      <c r="C60" t="str">
        <f>VLOOKUP(A60,'Files Inventory'!B:E,4,FALSE)</f>
        <v>Scotia</v>
      </c>
      <c r="D60" t="str">
        <f t="shared" si="62"/>
        <v>Scot_F059_table</v>
      </c>
      <c r="E60" t="str">
        <f t="shared" si="63"/>
        <v>Scot_F059_wc</v>
      </c>
      <c r="F60" t="str">
        <f t="shared" si="2"/>
        <v>Scotia</v>
      </c>
    </row>
    <row r="61" spans="1:136" x14ac:dyDescent="0.2">
      <c r="A61" t="str">
        <f>'Files Inventory'!B62</f>
        <v>tangerinebank-2-21-16.txt</v>
      </c>
      <c r="B61" t="str">
        <f>VLOOKUP(A61,'Files Inventory'!B:D,3,FALSE)</f>
        <v>Tang_F060</v>
      </c>
      <c r="C61" t="str">
        <f>VLOOKUP(A61,'Files Inventory'!B:E,4,FALSE)</f>
        <v>Tangerine</v>
      </c>
      <c r="D61" t="str">
        <f t="shared" si="62"/>
        <v>Tang_F060_table</v>
      </c>
      <c r="E61" t="str">
        <f t="shared" si="63"/>
        <v>Tang_F060_wc</v>
      </c>
      <c r="F61" t="str">
        <f t="shared" si="2"/>
        <v>Tangerine</v>
      </c>
      <c r="H61" t="str">
        <f t="shared" ref="H61:AM61" si="112">VLOOKUP(H2,$A:$C,3,FALSE)</f>
        <v>Banks</v>
      </c>
      <c r="I61" t="str">
        <f t="shared" si="112"/>
        <v>Banks</v>
      </c>
      <c r="J61" t="str">
        <f t="shared" si="112"/>
        <v>Banks</v>
      </c>
      <c r="K61" t="str">
        <f t="shared" si="112"/>
        <v>Banks</v>
      </c>
      <c r="L61" t="str">
        <f t="shared" si="112"/>
        <v>Banks</v>
      </c>
      <c r="M61" t="str">
        <f t="shared" si="112"/>
        <v>Banks</v>
      </c>
      <c r="N61" t="str">
        <f t="shared" si="112"/>
        <v>Banks</v>
      </c>
      <c r="O61" t="str">
        <f t="shared" si="112"/>
        <v>Banks</v>
      </c>
      <c r="P61" t="str">
        <f t="shared" si="112"/>
        <v>Banks</v>
      </c>
      <c r="Q61" t="str">
        <f t="shared" si="112"/>
        <v>Banks</v>
      </c>
      <c r="R61" t="str">
        <f t="shared" si="112"/>
        <v>Banks</v>
      </c>
      <c r="S61" t="str">
        <f t="shared" si="112"/>
        <v>Banks</v>
      </c>
      <c r="T61" t="str">
        <f t="shared" si="112"/>
        <v>Banks</v>
      </c>
      <c r="U61" t="str">
        <f t="shared" si="112"/>
        <v>Banks</v>
      </c>
      <c r="V61" t="str">
        <f t="shared" si="112"/>
        <v>Banks</v>
      </c>
      <c r="W61" t="str">
        <f t="shared" si="112"/>
        <v>BMO</v>
      </c>
      <c r="X61" t="str">
        <f t="shared" si="112"/>
        <v>BMO</v>
      </c>
      <c r="Y61" t="str">
        <f t="shared" si="112"/>
        <v>BMO</v>
      </c>
      <c r="Z61" t="str">
        <f t="shared" si="112"/>
        <v>CIBC</v>
      </c>
      <c r="AA61" t="str">
        <f t="shared" si="112"/>
        <v>CIBC</v>
      </c>
      <c r="AB61" t="str">
        <f t="shared" si="112"/>
        <v>CIBC</v>
      </c>
      <c r="AC61" t="str">
        <f t="shared" si="112"/>
        <v>PCF</v>
      </c>
      <c r="AD61" t="str">
        <f t="shared" si="112"/>
        <v>PCF</v>
      </c>
      <c r="AE61" t="str">
        <f t="shared" si="112"/>
        <v>PCF</v>
      </c>
      <c r="AF61" t="str">
        <f t="shared" si="112"/>
        <v>RBC</v>
      </c>
      <c r="AG61" t="str">
        <f t="shared" si="112"/>
        <v>RBC</v>
      </c>
      <c r="AH61" t="str">
        <f t="shared" si="112"/>
        <v>RBC</v>
      </c>
      <c r="AI61" t="str">
        <f t="shared" si="112"/>
        <v>RBC</v>
      </c>
      <c r="AJ61" t="str">
        <f t="shared" si="112"/>
        <v>RBC</v>
      </c>
      <c r="AK61" t="str">
        <f t="shared" si="112"/>
        <v>RBC</v>
      </c>
      <c r="AL61" t="str">
        <f t="shared" si="112"/>
        <v>Scotia</v>
      </c>
      <c r="AM61" t="str">
        <f t="shared" si="112"/>
        <v>Scotia</v>
      </c>
      <c r="AN61" t="str">
        <f t="shared" ref="AN61:BS61" si="113">VLOOKUP(AN2,$A:$C,3,FALSE)</f>
        <v>Scotia</v>
      </c>
      <c r="AO61" t="str">
        <f t="shared" si="113"/>
        <v>Tangerine</v>
      </c>
      <c r="AP61" t="str">
        <f t="shared" si="113"/>
        <v>Tangerine</v>
      </c>
      <c r="AQ61" t="str">
        <f t="shared" si="113"/>
        <v>Tangerine</v>
      </c>
      <c r="AR61" t="str">
        <f t="shared" si="113"/>
        <v>TD</v>
      </c>
      <c r="AS61" t="str">
        <f t="shared" si="113"/>
        <v>TD</v>
      </c>
      <c r="AT61" t="str">
        <f t="shared" si="113"/>
        <v>TD</v>
      </c>
      <c r="AU61" t="str">
        <f t="shared" si="113"/>
        <v>TD</v>
      </c>
      <c r="AV61" t="str">
        <f t="shared" si="113"/>
        <v>TD</v>
      </c>
      <c r="AW61" t="str">
        <f t="shared" si="113"/>
        <v>TD</v>
      </c>
      <c r="AX61" t="str">
        <f t="shared" si="113"/>
        <v>TD</v>
      </c>
      <c r="AY61" t="str">
        <f t="shared" si="113"/>
        <v>TD</v>
      </c>
      <c r="AZ61" t="str">
        <f t="shared" si="113"/>
        <v>TD</v>
      </c>
      <c r="BA61" t="str">
        <f t="shared" si="113"/>
        <v>TD</v>
      </c>
      <c r="BB61" t="str">
        <f t="shared" si="113"/>
        <v>TD</v>
      </c>
      <c r="BC61" t="str">
        <f t="shared" si="113"/>
        <v>TD</v>
      </c>
      <c r="BD61" t="str">
        <f t="shared" si="113"/>
        <v>Banks</v>
      </c>
      <c r="BE61" t="str">
        <f t="shared" si="113"/>
        <v>Banks</v>
      </c>
      <c r="BF61" t="str">
        <f t="shared" si="113"/>
        <v>Banks</v>
      </c>
      <c r="BG61" t="str">
        <f t="shared" si="113"/>
        <v>Banks</v>
      </c>
      <c r="BH61" t="str">
        <f t="shared" si="113"/>
        <v>Banks</v>
      </c>
      <c r="BI61" t="str">
        <f t="shared" si="113"/>
        <v>BMO</v>
      </c>
      <c r="BJ61" t="str">
        <f t="shared" si="113"/>
        <v>CIBC</v>
      </c>
      <c r="BK61" t="str">
        <f t="shared" si="113"/>
        <v>PCF</v>
      </c>
      <c r="BL61" t="str">
        <f t="shared" si="113"/>
        <v>RBC</v>
      </c>
      <c r="BM61" t="str">
        <f t="shared" si="113"/>
        <v>RBC</v>
      </c>
      <c r="BN61" t="str">
        <f t="shared" si="113"/>
        <v>Scotia</v>
      </c>
      <c r="BO61" t="str">
        <f t="shared" si="113"/>
        <v>Tangerine</v>
      </c>
      <c r="BP61" t="str">
        <f t="shared" si="113"/>
        <v>TD</v>
      </c>
      <c r="BQ61" t="str">
        <f t="shared" si="113"/>
        <v>TD</v>
      </c>
      <c r="BR61" t="str">
        <f t="shared" si="113"/>
        <v>TD</v>
      </c>
      <c r="BS61" t="str">
        <f t="shared" si="113"/>
        <v>TD</v>
      </c>
      <c r="BT61" t="str">
        <f t="shared" ref="BT61:CY61" si="114">VLOOKUP(BT2,$A:$C,3,FALSE)</f>
        <v>Banks</v>
      </c>
      <c r="BU61" t="str">
        <f t="shared" si="114"/>
        <v>Banks</v>
      </c>
      <c r="BV61" t="str">
        <f t="shared" si="114"/>
        <v>Banks</v>
      </c>
      <c r="BW61" t="str">
        <f t="shared" si="114"/>
        <v>Banks</v>
      </c>
      <c r="BX61" t="str">
        <f t="shared" si="114"/>
        <v>BMO</v>
      </c>
      <c r="BY61" t="str">
        <f t="shared" si="114"/>
        <v>Banks</v>
      </c>
      <c r="BZ61" t="str">
        <f t="shared" si="114"/>
        <v>CIBC</v>
      </c>
      <c r="CA61" t="str">
        <f t="shared" si="114"/>
        <v>PCF</v>
      </c>
      <c r="CB61" t="str">
        <f t="shared" si="114"/>
        <v>RBC</v>
      </c>
      <c r="CC61" t="str">
        <f t="shared" si="114"/>
        <v>RBC</v>
      </c>
      <c r="CD61" t="str">
        <f t="shared" si="114"/>
        <v>Scotia</v>
      </c>
      <c r="CE61" t="str">
        <f t="shared" si="114"/>
        <v>Tangerine</v>
      </c>
      <c r="CF61" t="str">
        <f t="shared" si="114"/>
        <v>TD</v>
      </c>
      <c r="CG61" t="str">
        <f t="shared" si="114"/>
        <v>TD</v>
      </c>
      <c r="CH61" t="str">
        <f t="shared" si="114"/>
        <v>TD</v>
      </c>
      <c r="CI61" t="str">
        <f t="shared" si="114"/>
        <v>TD</v>
      </c>
      <c r="CJ61" t="str">
        <f t="shared" si="114"/>
        <v>Banks</v>
      </c>
      <c r="CK61" t="str">
        <f t="shared" si="114"/>
        <v>RBC</v>
      </c>
      <c r="CL61" t="str">
        <f t="shared" si="114"/>
        <v>TD</v>
      </c>
      <c r="CM61" t="str">
        <f t="shared" si="114"/>
        <v>Banks</v>
      </c>
      <c r="CN61" t="str">
        <f t="shared" si="114"/>
        <v>Banks</v>
      </c>
      <c r="CO61" t="str">
        <f t="shared" si="114"/>
        <v>PCF</v>
      </c>
      <c r="CP61" t="str">
        <f t="shared" si="114"/>
        <v>TD</v>
      </c>
      <c r="CQ61" t="str">
        <f t="shared" si="114"/>
        <v>RBC</v>
      </c>
      <c r="CR61" t="str">
        <f t="shared" si="114"/>
        <v>Tangerine</v>
      </c>
      <c r="CS61" t="str">
        <f t="shared" si="114"/>
        <v>TD</v>
      </c>
      <c r="CT61" t="str">
        <f t="shared" si="114"/>
        <v>CIBC</v>
      </c>
      <c r="CU61" t="str">
        <f t="shared" si="114"/>
        <v>Scotia</v>
      </c>
      <c r="CV61" t="str">
        <f t="shared" si="114"/>
        <v>BMO</v>
      </c>
      <c r="CW61" t="str">
        <f t="shared" si="114"/>
        <v>TD</v>
      </c>
      <c r="CX61" t="str">
        <f t="shared" si="114"/>
        <v>Banks</v>
      </c>
      <c r="CY61" t="str">
        <f t="shared" si="114"/>
        <v>Banks</v>
      </c>
      <c r="CZ61" t="str">
        <f t="shared" ref="CZ61:DP61" si="115">VLOOKUP(CZ2,$A:$C,3,FALSE)</f>
        <v>Banks</v>
      </c>
      <c r="DA61" t="str">
        <f t="shared" si="115"/>
        <v>RBC</v>
      </c>
      <c r="DB61" t="str">
        <f t="shared" si="115"/>
        <v>TD</v>
      </c>
      <c r="DC61" t="str">
        <f t="shared" si="115"/>
        <v>Banks</v>
      </c>
      <c r="DD61" t="str">
        <f t="shared" si="115"/>
        <v>Banks</v>
      </c>
      <c r="DE61" t="str">
        <f t="shared" si="115"/>
        <v>PCF</v>
      </c>
      <c r="DF61" t="str">
        <f t="shared" si="115"/>
        <v>TD</v>
      </c>
      <c r="DG61" t="str">
        <f t="shared" si="115"/>
        <v>RBC</v>
      </c>
      <c r="DH61" t="str">
        <f t="shared" si="115"/>
        <v>Tangerine</v>
      </c>
      <c r="DI61" t="str">
        <f t="shared" si="115"/>
        <v>TD</v>
      </c>
      <c r="DJ61" t="str">
        <f t="shared" si="115"/>
        <v>CIBC</v>
      </c>
      <c r="DK61" t="str">
        <f t="shared" si="115"/>
        <v>Scotia</v>
      </c>
      <c r="DL61" t="str">
        <f t="shared" si="115"/>
        <v>BMO</v>
      </c>
      <c r="DM61" t="str">
        <f t="shared" si="115"/>
        <v>TD</v>
      </c>
      <c r="DN61" t="str">
        <f t="shared" si="115"/>
        <v>Banks</v>
      </c>
      <c r="DO61" t="str">
        <f t="shared" si="115"/>
        <v>Banks</v>
      </c>
      <c r="DP61" t="str">
        <f t="shared" si="115"/>
        <v>Banks</v>
      </c>
      <c r="DQ61" t="str">
        <f t="shared" ref="DQ61:EC61" si="116">VLOOKUP(DQ2,$A:$C,3,FALSE)</f>
        <v>RBC</v>
      </c>
      <c r="DR61" t="str">
        <f t="shared" si="116"/>
        <v>TD</v>
      </c>
      <c r="DS61" t="str">
        <f t="shared" si="116"/>
        <v>Banks</v>
      </c>
      <c r="DT61" t="str">
        <f t="shared" si="116"/>
        <v>Banks</v>
      </c>
      <c r="DU61" t="str">
        <f t="shared" si="116"/>
        <v>PCF</v>
      </c>
      <c r="DV61" t="str">
        <f t="shared" si="116"/>
        <v>TD</v>
      </c>
      <c r="DW61" t="str">
        <f t="shared" si="116"/>
        <v>RBC</v>
      </c>
      <c r="DX61" t="str">
        <f t="shared" si="116"/>
        <v>Tangerine</v>
      </c>
      <c r="DY61" t="str">
        <f t="shared" si="116"/>
        <v>TD</v>
      </c>
      <c r="DZ61" t="str">
        <f t="shared" si="116"/>
        <v>CIBC</v>
      </c>
      <c r="EA61" t="str">
        <f t="shared" si="116"/>
        <v>Scotia</v>
      </c>
      <c r="EB61" t="str">
        <f t="shared" si="116"/>
        <v>BMO</v>
      </c>
      <c r="EC61" t="str">
        <f t="shared" si="116"/>
        <v>TD</v>
      </c>
      <c r="ED61" t="str">
        <f>VLOOKUP(ED2,$A:$C,3,FALSE)</f>
        <v>Banks</v>
      </c>
      <c r="EE61" t="str">
        <f t="shared" ref="EE61:EF61" si="117">VLOOKUP(EE2,$A:$C,3,FALSE)</f>
        <v>Banks</v>
      </c>
      <c r="EF61" t="e">
        <f t="shared" si="117"/>
        <v>#N/A</v>
      </c>
    </row>
    <row r="62" spans="1:136" x14ac:dyDescent="0.2">
      <c r="A62" t="str">
        <f>'Files Inventory'!B63</f>
        <v>td_bank-2-21-16.txt</v>
      </c>
      <c r="B62" t="str">
        <f>VLOOKUP(A62,'Files Inventory'!B:D,3,FALSE)</f>
        <v>TD_F061</v>
      </c>
      <c r="C62" t="str">
        <f>VLOOKUP(A62,'Files Inventory'!B:E,4,FALSE)</f>
        <v>TD</v>
      </c>
      <c r="D62" t="str">
        <f t="shared" si="62"/>
        <v>TD_F061_table</v>
      </c>
      <c r="E62" t="str">
        <f t="shared" si="63"/>
        <v>TD_F061_wc</v>
      </c>
      <c r="F62" t="str">
        <f t="shared" si="2"/>
        <v>TD</v>
      </c>
    </row>
    <row r="63" spans="1:136" x14ac:dyDescent="0.2">
      <c r="A63" t="str">
        <f>'Files Inventory'!B64</f>
        <v>td_canada-2-21-16.txt</v>
      </c>
      <c r="B63" t="str">
        <f>VLOOKUP(A63,'Files Inventory'!B:D,3,FALSE)</f>
        <v>TD_F062</v>
      </c>
      <c r="C63" t="str">
        <f>VLOOKUP(A63,'Files Inventory'!B:E,4,FALSE)</f>
        <v>TD</v>
      </c>
      <c r="D63" t="str">
        <f t="shared" si="62"/>
        <v>TD_F062_table</v>
      </c>
      <c r="E63" t="str">
        <f t="shared" si="63"/>
        <v>TD_F062_wc</v>
      </c>
      <c r="F63" t="str">
        <f t="shared" ref="F63:F97" si="118">C63</f>
        <v>TD</v>
      </c>
    </row>
    <row r="64" spans="1:136" x14ac:dyDescent="0.2">
      <c r="A64" t="str">
        <f>'Files Inventory'!B65</f>
        <v>tdcanadatrust-2-21-16.txt</v>
      </c>
      <c r="B64" t="str">
        <f>VLOOKUP(A64,'Files Inventory'!B:D,3,FALSE)</f>
        <v>TD_F063</v>
      </c>
      <c r="C64" t="str">
        <f>VLOOKUP(A64,'Files Inventory'!B:E,4,FALSE)</f>
        <v>TD</v>
      </c>
      <c r="D64" t="str">
        <f t="shared" si="62"/>
        <v>TD_F063_table</v>
      </c>
      <c r="E64" t="str">
        <f t="shared" si="63"/>
        <v>TD_F063_wc</v>
      </c>
      <c r="F64" t="str">
        <f t="shared" si="118"/>
        <v>TD</v>
      </c>
    </row>
    <row r="65" spans="1:22" x14ac:dyDescent="0.2">
      <c r="A65" t="str">
        <f>'Files Inventory'!B66</f>
        <v>TDCT-2-21-16.txt</v>
      </c>
      <c r="B65" t="str">
        <f>VLOOKUP(A65,'Files Inventory'!B:D,3,FALSE)</f>
        <v>TD_F064</v>
      </c>
      <c r="C65" t="str">
        <f>VLOOKUP(A65,'Files Inventory'!B:E,4,FALSE)</f>
        <v>TD</v>
      </c>
      <c r="D65" t="str">
        <f t="shared" si="62"/>
        <v>TD_F064_table</v>
      </c>
      <c r="E65" t="str">
        <f t="shared" si="63"/>
        <v>TD_F064_wc</v>
      </c>
      <c r="F65" t="str">
        <f t="shared" si="118"/>
        <v>TD</v>
      </c>
      <c r="G65" s="63" t="s">
        <v>9108</v>
      </c>
      <c r="P65" s="32"/>
      <c r="Q65" s="32"/>
      <c r="R65" s="32"/>
      <c r="S65" s="32"/>
      <c r="T65" s="32"/>
      <c r="U65" s="32"/>
      <c r="V65" s="32"/>
    </row>
    <row r="66" spans="1:22" x14ac:dyDescent="0.2">
      <c r="A66" t="str">
        <f>'Files Inventory'!B67</f>
        <v>banking-2-28-16.txt</v>
      </c>
      <c r="B66" t="str">
        <f>VLOOKUP(A66,'Files Inventory'!B:D,3,FALSE)</f>
        <v>Bank_F065</v>
      </c>
      <c r="C66" t="str">
        <f>VLOOKUP(A66,'Files Inventory'!B:E,4,FALSE)</f>
        <v>Banks</v>
      </c>
      <c r="D66" t="str">
        <f t="shared" ref="D66:D97" si="119">CONCATENATE(B66,"_table")</f>
        <v>Bank_F065_table</v>
      </c>
      <c r="E66" t="str">
        <f t="shared" ref="E66:E97" si="120">CONCATENATE(B66,"_wc")</f>
        <v>Bank_F065_wc</v>
      </c>
      <c r="F66" t="str">
        <f t="shared" si="118"/>
        <v>Banks</v>
      </c>
      <c r="H66" s="73" t="s">
        <v>1429</v>
      </c>
      <c r="I66" s="73" t="s">
        <v>1397</v>
      </c>
      <c r="J66" s="73" t="s">
        <v>1400</v>
      </c>
      <c r="K66" s="73" t="s">
        <v>1401</v>
      </c>
      <c r="L66" s="73" t="s">
        <v>1402</v>
      </c>
      <c r="M66" s="73" t="s">
        <v>1403</v>
      </c>
      <c r="N66" s="73" t="s">
        <v>1404</v>
      </c>
      <c r="O66" s="73" t="s">
        <v>1405</v>
      </c>
      <c r="P66" s="32"/>
      <c r="Q66" s="32"/>
      <c r="R66" s="32"/>
      <c r="S66" s="32"/>
      <c r="T66" s="32"/>
      <c r="U66" s="32"/>
      <c r="V66" s="32"/>
    </row>
    <row r="67" spans="1:22" x14ac:dyDescent="0.2">
      <c r="A67" t="str">
        <f>'Files Inventory'!B68</f>
        <v>bankingfail-2-28-16.txt</v>
      </c>
      <c r="B67" t="str">
        <f>VLOOKUP(A67,'Files Inventory'!B:D,3,FALSE)</f>
        <v>Bank_F066</v>
      </c>
      <c r="C67" t="str">
        <f>VLOOKUP(A67,'Files Inventory'!B:E,4,FALSE)</f>
        <v>Banks</v>
      </c>
      <c r="D67" t="str">
        <f t="shared" si="119"/>
        <v>Bank_F066_table</v>
      </c>
      <c r="E67" t="str">
        <f t="shared" si="120"/>
        <v>Bank_F066_wc</v>
      </c>
      <c r="F67" t="str">
        <f t="shared" si="118"/>
        <v>Banks</v>
      </c>
      <c r="H67" t="str">
        <f>CONCATENATE("DROP TABLE ",H66,"_SNTable;")</f>
        <v>DROP TABLE Banks_SNTable;</v>
      </c>
      <c r="I67" t="str">
        <f t="shared" ref="I67:N67" si="121">CONCATENATE("DROP TABLE ",I66,"_SNTable;")</f>
        <v>DROP TABLE BMO_SNTable;</v>
      </c>
      <c r="J67" t="str">
        <f t="shared" si="121"/>
        <v>DROP TABLE CIBC_SNTable;</v>
      </c>
      <c r="K67" t="str">
        <f t="shared" si="121"/>
        <v>DROP TABLE PCF_SNTable;</v>
      </c>
      <c r="L67" t="str">
        <f t="shared" si="121"/>
        <v>DROP TABLE RBC_SNTable;</v>
      </c>
      <c r="M67" t="str">
        <f t="shared" si="121"/>
        <v>DROP TABLE Scotia_SNTable;</v>
      </c>
      <c r="N67" t="str">
        <f t="shared" si="121"/>
        <v>DROP TABLE Tangerine_SNTable;</v>
      </c>
      <c r="O67" t="str">
        <f>CONCATENATE("DROP TABLE ",O66,"_SNTable;")</f>
        <v>DROP TABLE TD_SNTable;</v>
      </c>
    </row>
    <row r="68" spans="1:22" x14ac:dyDescent="0.2">
      <c r="A68" t="str">
        <f>'Files Inventory'!B69</f>
        <v>banks-2-28-16.txt</v>
      </c>
      <c r="B68" t="str">
        <f>VLOOKUP(A68,'Files Inventory'!B:D,3,FALSE)</f>
        <v>Bank_F067</v>
      </c>
      <c r="C68" t="str">
        <f>VLOOKUP(A68,'Files Inventory'!B:E,4,FALSE)</f>
        <v>Banks</v>
      </c>
      <c r="D68" t="str">
        <f t="shared" si="119"/>
        <v>Bank_F067_table</v>
      </c>
      <c r="E68" t="str">
        <f t="shared" si="120"/>
        <v>Bank_F067_wc</v>
      </c>
      <c r="F68" t="str">
        <f t="shared" si="118"/>
        <v>Banks</v>
      </c>
      <c r="H68" t="str">
        <f t="shared" ref="H68:O68" si="122">CONCATENATE("CREATE TABLE ",H66,"_SNTable as")</f>
        <v>CREATE TABLE Banks_SNTable as</v>
      </c>
      <c r="I68" t="str">
        <f t="shared" si="122"/>
        <v>CREATE TABLE BMO_SNTable as</v>
      </c>
      <c r="J68" t="str">
        <f t="shared" si="122"/>
        <v>CREATE TABLE CIBC_SNTable as</v>
      </c>
      <c r="K68" t="str">
        <f t="shared" si="122"/>
        <v>CREATE TABLE PCF_SNTable as</v>
      </c>
      <c r="L68" t="str">
        <f t="shared" si="122"/>
        <v>CREATE TABLE RBC_SNTable as</v>
      </c>
      <c r="M68" t="str">
        <f t="shared" si="122"/>
        <v>CREATE TABLE Scotia_SNTable as</v>
      </c>
      <c r="N68" t="str">
        <f t="shared" si="122"/>
        <v>CREATE TABLE Tangerine_SNTable as</v>
      </c>
      <c r="O68" t="str">
        <f t="shared" si="122"/>
        <v>CREATE TABLE TD_SNTable as</v>
      </c>
    </row>
    <row r="69" spans="1:22" x14ac:dyDescent="0.2">
      <c r="A69" t="str">
        <f>'Files Inventory'!B70</f>
        <v>betterbank-2-28-16.txt</v>
      </c>
      <c r="B69" t="str">
        <f>VLOOKUP(A69,'Files Inventory'!B:D,3,FALSE)</f>
        <v>Bank_F068</v>
      </c>
      <c r="C69" t="str">
        <f>VLOOKUP(A69,'Files Inventory'!B:E,4,FALSE)</f>
        <v>Banks</v>
      </c>
      <c r="D69" t="str">
        <f t="shared" si="119"/>
        <v>Bank_F068_table</v>
      </c>
      <c r="E69" t="str">
        <f t="shared" si="120"/>
        <v>Bank_F068_wc</v>
      </c>
      <c r="F69" t="str">
        <f t="shared" si="118"/>
        <v>Banks</v>
      </c>
      <c r="H69" t="s">
        <v>9109</v>
      </c>
      <c r="I69" t="s">
        <v>9109</v>
      </c>
      <c r="J69" t="s">
        <v>9109</v>
      </c>
      <c r="K69" t="s">
        <v>9109</v>
      </c>
      <c r="L69" t="s">
        <v>9109</v>
      </c>
      <c r="M69" t="s">
        <v>9109</v>
      </c>
      <c r="N69" t="s">
        <v>9109</v>
      </c>
      <c r="O69" t="s">
        <v>9109</v>
      </c>
    </row>
    <row r="70" spans="1:22" x14ac:dyDescent="0.2">
      <c r="A70" t="str">
        <f>'Files Inventory'!B71</f>
        <v>BMO-2-28-16.txt</v>
      </c>
      <c r="B70" t="str">
        <f>VLOOKUP(A70,'Files Inventory'!B:D,3,FALSE)</f>
        <v>BMO_F069</v>
      </c>
      <c r="C70" t="str">
        <f>VLOOKUP(A70,'Files Inventory'!B:E,4,FALSE)</f>
        <v>BMO</v>
      </c>
      <c r="D70" t="str">
        <f t="shared" si="119"/>
        <v>BMO_F069_table</v>
      </c>
      <c r="E70" t="str">
        <f t="shared" si="120"/>
        <v>BMO_F069_wc</v>
      </c>
      <c r="F70" t="str">
        <f t="shared" si="118"/>
        <v>BMO</v>
      </c>
      <c r="H70" t="str">
        <f t="shared" ref="H70:O70" si="123">CONCATENATE(H66,"_table")</f>
        <v>Banks_table</v>
      </c>
      <c r="I70" t="str">
        <f t="shared" si="123"/>
        <v>BMO_table</v>
      </c>
      <c r="J70" t="str">
        <f t="shared" si="123"/>
        <v>CIBC_table</v>
      </c>
      <c r="K70" t="str">
        <f t="shared" si="123"/>
        <v>PCF_table</v>
      </c>
      <c r="L70" t="str">
        <f t="shared" si="123"/>
        <v>RBC_table</v>
      </c>
      <c r="M70" t="str">
        <f t="shared" si="123"/>
        <v>Scotia_table</v>
      </c>
      <c r="N70" t="str">
        <f t="shared" si="123"/>
        <v>Tangerine_table</v>
      </c>
      <c r="O70" t="str">
        <f t="shared" si="123"/>
        <v>TD_table</v>
      </c>
    </row>
    <row r="71" spans="1:22" x14ac:dyDescent="0.2">
      <c r="A71" t="str">
        <f>'Files Inventory'!B72</f>
        <v>canadianbanks-2-28-16.txt</v>
      </c>
      <c r="B71" t="str">
        <f>VLOOKUP(A71,'Files Inventory'!B:D,3,FALSE)</f>
        <v>Bank_F070</v>
      </c>
      <c r="C71" t="str">
        <f>VLOOKUP(A71,'Files Inventory'!B:E,4,FALSE)</f>
        <v>Banks</v>
      </c>
      <c r="D71" t="str">
        <f t="shared" si="119"/>
        <v>Bank_F070_table</v>
      </c>
      <c r="E71" t="str">
        <f t="shared" si="120"/>
        <v>Bank_F070_wc</v>
      </c>
      <c r="F71" t="str">
        <f t="shared" si="118"/>
        <v>Banks</v>
      </c>
      <c r="H71" t="s">
        <v>9110</v>
      </c>
      <c r="I71" t="s">
        <v>9110</v>
      </c>
      <c r="J71" t="s">
        <v>9110</v>
      </c>
      <c r="K71" t="s">
        <v>9110</v>
      </c>
      <c r="L71" t="s">
        <v>9110</v>
      </c>
      <c r="M71" t="s">
        <v>9110</v>
      </c>
      <c r="N71" t="s">
        <v>9110</v>
      </c>
      <c r="O71" t="s">
        <v>9110</v>
      </c>
    </row>
    <row r="72" spans="1:22" x14ac:dyDescent="0.2">
      <c r="A72" t="str">
        <f>'Files Inventory'!B73</f>
        <v>CIBC-2-28-16.txt</v>
      </c>
      <c r="B72" t="str">
        <f>VLOOKUP(A72,'Files Inventory'!B:D,3,FALSE)</f>
        <v>CIBC_F071</v>
      </c>
      <c r="C72" t="str">
        <f>VLOOKUP(A72,'Files Inventory'!B:E,4,FALSE)</f>
        <v>CIBC</v>
      </c>
      <c r="D72" t="str">
        <f t="shared" si="119"/>
        <v>CIBC_F071_table</v>
      </c>
      <c r="E72" t="str">
        <f t="shared" si="120"/>
        <v>CIBC_F071_wc</v>
      </c>
      <c r="F72" t="str">
        <f t="shared" si="118"/>
        <v>CIBC</v>
      </c>
      <c r="H72" t="s">
        <v>9111</v>
      </c>
      <c r="I72" t="s">
        <v>9111</v>
      </c>
      <c r="J72" t="s">
        <v>9111</v>
      </c>
      <c r="K72" t="s">
        <v>9111</v>
      </c>
      <c r="L72" t="s">
        <v>9111</v>
      </c>
      <c r="M72" t="s">
        <v>9111</v>
      </c>
      <c r="N72" t="s">
        <v>9111</v>
      </c>
      <c r="O72" t="s">
        <v>9111</v>
      </c>
    </row>
    <row r="73" spans="1:22" x14ac:dyDescent="0.2">
      <c r="A73" t="str">
        <f>'Files Inventory'!B74</f>
        <v>pcfinancial-2-28-16.txt</v>
      </c>
      <c r="B73" t="str">
        <f>VLOOKUP(A73,'Files Inventory'!B:D,3,FALSE)</f>
        <v>PCF_F072</v>
      </c>
      <c r="C73" t="str">
        <f>VLOOKUP(A73,'Files Inventory'!B:E,4,FALSE)</f>
        <v>PCF</v>
      </c>
      <c r="D73" t="str">
        <f t="shared" si="119"/>
        <v>PCF_F072_table</v>
      </c>
      <c r="E73" t="str">
        <f t="shared" si="120"/>
        <v>PCF_F072_wc</v>
      </c>
      <c r="F73" t="str">
        <f t="shared" si="118"/>
        <v>PCF</v>
      </c>
      <c r="H73" t="str">
        <f>CONCATENATE("SELECT * FROM ",H66,"_SNTable LIMIT 200;")</f>
        <v>SELECT * FROM Banks_SNTable LIMIT 200;</v>
      </c>
      <c r="I73" t="str">
        <f t="shared" ref="I73:O73" si="124">CONCATENATE("SELECT * FROM ",I66,"_SNTable LIMIT 200;")</f>
        <v>SELECT * FROM BMO_SNTable LIMIT 200;</v>
      </c>
      <c r="J73" t="str">
        <f t="shared" si="124"/>
        <v>SELECT * FROM CIBC_SNTable LIMIT 200;</v>
      </c>
      <c r="K73" t="str">
        <f t="shared" si="124"/>
        <v>SELECT * FROM PCF_SNTable LIMIT 200;</v>
      </c>
      <c r="L73" t="str">
        <f t="shared" si="124"/>
        <v>SELECT * FROM RBC_SNTable LIMIT 200;</v>
      </c>
      <c r="M73" t="str">
        <f t="shared" si="124"/>
        <v>SELECT * FROM Scotia_SNTable LIMIT 200;</v>
      </c>
      <c r="N73" t="str">
        <f t="shared" si="124"/>
        <v>SELECT * FROM Tangerine_SNTable LIMIT 200;</v>
      </c>
      <c r="O73" t="str">
        <f t="shared" si="124"/>
        <v>SELECT * FROM TD_SNTable LIMIT 200;</v>
      </c>
    </row>
    <row r="74" spans="1:22" x14ac:dyDescent="0.2">
      <c r="A74" t="str">
        <f>'Files Inventory'!B75</f>
        <v>rbc_canada-2-28-16.txt</v>
      </c>
      <c r="B74" t="str">
        <f>VLOOKUP(A74,'Files Inventory'!B:D,3,FALSE)</f>
        <v>RBC_F073</v>
      </c>
      <c r="C74" t="str">
        <f>VLOOKUP(A74,'Files Inventory'!B:E,4,FALSE)</f>
        <v>RBC</v>
      </c>
      <c r="D74" t="str">
        <f t="shared" si="119"/>
        <v>RBC_F073_table</v>
      </c>
      <c r="E74" t="str">
        <f t="shared" si="120"/>
        <v>RBC_F073_wc</v>
      </c>
      <c r="F74" t="str">
        <f t="shared" si="118"/>
        <v>RBC</v>
      </c>
    </row>
    <row r="75" spans="1:22" x14ac:dyDescent="0.2">
      <c r="A75" t="str">
        <f>'Files Inventory'!B76</f>
        <v>royalbank-2-28-16.txt</v>
      </c>
      <c r="B75" t="str">
        <f>VLOOKUP(A75,'Files Inventory'!B:D,3,FALSE)</f>
        <v>RBC_F074</v>
      </c>
      <c r="C75" t="str">
        <f>VLOOKUP(A75,'Files Inventory'!B:E,4,FALSE)</f>
        <v>RBC</v>
      </c>
      <c r="D75" t="str">
        <f t="shared" si="119"/>
        <v>RBC_F074_table</v>
      </c>
      <c r="E75" t="str">
        <f t="shared" si="120"/>
        <v>RBC_F074_wc</v>
      </c>
      <c r="F75" t="str">
        <f t="shared" si="118"/>
        <v>RBC</v>
      </c>
      <c r="H75" t="s">
        <v>9115</v>
      </c>
    </row>
    <row r="76" spans="1:22" x14ac:dyDescent="0.2">
      <c r="A76" t="str">
        <f>'Files Inventory'!B77</f>
        <v>scotiabank-2-28-16.txt</v>
      </c>
      <c r="B76" t="str">
        <f>VLOOKUP(A76,'Files Inventory'!B:D,3,FALSE)</f>
        <v>Scot_F075</v>
      </c>
      <c r="C76" t="str">
        <f>VLOOKUP(A76,'Files Inventory'!B:E,4,FALSE)</f>
        <v>Scotia</v>
      </c>
      <c r="D76" t="str">
        <f t="shared" si="119"/>
        <v>Scot_F075_table</v>
      </c>
      <c r="E76" t="str">
        <f t="shared" si="120"/>
        <v>Scot_F075_wc</v>
      </c>
      <c r="F76" t="str">
        <f t="shared" si="118"/>
        <v>Scotia</v>
      </c>
    </row>
    <row r="77" spans="1:22" x14ac:dyDescent="0.2">
      <c r="A77" t="str">
        <f>'Files Inventory'!B78</f>
        <v>tangerinebank-2-28-16.txt</v>
      </c>
      <c r="B77" t="str">
        <f>VLOOKUP(A77,'Files Inventory'!B:D,3,FALSE)</f>
        <v>Tang_F076</v>
      </c>
      <c r="C77" t="str">
        <f>VLOOKUP(A77,'Files Inventory'!B:E,4,FALSE)</f>
        <v>Tangerine</v>
      </c>
      <c r="D77" t="str">
        <f t="shared" si="119"/>
        <v>Tang_F076_table</v>
      </c>
      <c r="E77" t="str">
        <f t="shared" si="120"/>
        <v>Tang_F076_wc</v>
      </c>
      <c r="F77" t="str">
        <f t="shared" si="118"/>
        <v>Tangerine</v>
      </c>
    </row>
    <row r="78" spans="1:22" x14ac:dyDescent="0.2">
      <c r="A78" t="str">
        <f>'Files Inventory'!B79</f>
        <v>td_bank-2-28-16.txt</v>
      </c>
      <c r="B78" t="str">
        <f>VLOOKUP(A78,'Files Inventory'!B:D,3,FALSE)</f>
        <v>TD_F077</v>
      </c>
      <c r="C78" t="str">
        <f>VLOOKUP(A78,'Files Inventory'!B:E,4,FALSE)</f>
        <v>TD</v>
      </c>
      <c r="D78" t="str">
        <f t="shared" si="119"/>
        <v>TD_F077_table</v>
      </c>
      <c r="E78" t="str">
        <f t="shared" si="120"/>
        <v>TD_F077_wc</v>
      </c>
      <c r="F78" t="str">
        <f t="shared" si="118"/>
        <v>TD</v>
      </c>
    </row>
    <row r="79" spans="1:22" x14ac:dyDescent="0.2">
      <c r="A79" t="str">
        <f>'Files Inventory'!B80</f>
        <v>td_canada-2-28-16.txt</v>
      </c>
      <c r="B79" t="str">
        <f>VLOOKUP(A79,'Files Inventory'!B:D,3,FALSE)</f>
        <v>TD_F078</v>
      </c>
      <c r="C79" t="str">
        <f>VLOOKUP(A79,'Files Inventory'!B:E,4,FALSE)</f>
        <v>TD</v>
      </c>
      <c r="D79" t="str">
        <f t="shared" si="119"/>
        <v>TD_F078_table</v>
      </c>
      <c r="E79" t="str">
        <f t="shared" si="120"/>
        <v>TD_F078_wc</v>
      </c>
      <c r="F79" t="str">
        <f t="shared" si="118"/>
        <v>TD</v>
      </c>
    </row>
    <row r="80" spans="1:22" x14ac:dyDescent="0.2">
      <c r="A80" t="str">
        <f>'Files Inventory'!B81</f>
        <v>tdcanadatrust-2-28-16.txt</v>
      </c>
      <c r="B80" t="str">
        <f>VLOOKUP(A80,'Files Inventory'!B:D,3,FALSE)</f>
        <v>TD_F079</v>
      </c>
      <c r="C80" t="str">
        <f>VLOOKUP(A80,'Files Inventory'!B:E,4,FALSE)</f>
        <v>TD</v>
      </c>
      <c r="D80" t="str">
        <f t="shared" si="119"/>
        <v>TD_F079_table</v>
      </c>
      <c r="E80" t="str">
        <f t="shared" si="120"/>
        <v>TD_F079_wc</v>
      </c>
      <c r="F80" t="str">
        <f t="shared" si="118"/>
        <v>TD</v>
      </c>
      <c r="G80" s="63" t="s">
        <v>9112</v>
      </c>
    </row>
    <row r="81" spans="1:22" x14ac:dyDescent="0.2">
      <c r="A81" t="str">
        <f>'Files Inventory'!B82</f>
        <v>TDCT-2-28-16.txt</v>
      </c>
      <c r="B81" t="str">
        <f>VLOOKUP(A81,'Files Inventory'!B:D,3,FALSE)</f>
        <v>TD_F080</v>
      </c>
      <c r="C81" t="str">
        <f>VLOOKUP(A81,'Files Inventory'!B:E,4,FALSE)</f>
        <v>TD</v>
      </c>
      <c r="D81" t="str">
        <f t="shared" si="119"/>
        <v>TD_F080_table</v>
      </c>
      <c r="E81" t="str">
        <f t="shared" si="120"/>
        <v>TD_F080_wc</v>
      </c>
      <c r="F81" t="str">
        <f t="shared" si="118"/>
        <v>TD</v>
      </c>
      <c r="H81" t="str">
        <f t="shared" ref="H81:O81" si="125">CONCATENATE("DROP TABLE ",H66,"_wc;")</f>
        <v>DROP TABLE Banks_wc;</v>
      </c>
      <c r="I81" t="str">
        <f t="shared" si="125"/>
        <v>DROP TABLE BMO_wc;</v>
      </c>
      <c r="J81" t="str">
        <f t="shared" si="125"/>
        <v>DROP TABLE CIBC_wc;</v>
      </c>
      <c r="K81" t="str">
        <f t="shared" si="125"/>
        <v>DROP TABLE PCF_wc;</v>
      </c>
      <c r="L81" t="str">
        <f t="shared" si="125"/>
        <v>DROP TABLE RBC_wc;</v>
      </c>
      <c r="M81" t="str">
        <f t="shared" si="125"/>
        <v>DROP TABLE Scotia_wc;</v>
      </c>
      <c r="N81" t="str">
        <f t="shared" si="125"/>
        <v>DROP TABLE Tangerine_wc;</v>
      </c>
      <c r="O81" t="str">
        <f t="shared" si="125"/>
        <v>DROP TABLE TD_wc;</v>
      </c>
    </row>
    <row r="82" spans="1:22" x14ac:dyDescent="0.2">
      <c r="A82" t="str">
        <f>'Files Inventory'!B83</f>
        <v>bankingfail-3-6-16.txt</v>
      </c>
      <c r="B82" t="str">
        <f>VLOOKUP(A82,'Files Inventory'!B:D,3,FALSE)</f>
        <v>Bank_F081</v>
      </c>
      <c r="C82" t="str">
        <f>VLOOKUP(A82,'Files Inventory'!B:E,4,FALSE)</f>
        <v>Banks</v>
      </c>
      <c r="D82" t="str">
        <f t="shared" si="119"/>
        <v>Bank_F081_table</v>
      </c>
      <c r="E82" t="str">
        <f t="shared" si="120"/>
        <v>Bank_F081_wc</v>
      </c>
      <c r="F82" t="str">
        <f t="shared" si="118"/>
        <v>Banks</v>
      </c>
      <c r="H82" t="str">
        <f t="shared" ref="H82:O82" si="126">CONCATENATE("CREATE TABLE ",H66,"_wc AS")</f>
        <v>CREATE TABLE Banks_wc AS</v>
      </c>
      <c r="I82" t="str">
        <f t="shared" si="126"/>
        <v>CREATE TABLE BMO_wc AS</v>
      </c>
      <c r="J82" t="str">
        <f t="shared" si="126"/>
        <v>CREATE TABLE CIBC_wc AS</v>
      </c>
      <c r="K82" t="str">
        <f t="shared" si="126"/>
        <v>CREATE TABLE PCF_wc AS</v>
      </c>
      <c r="L82" t="str">
        <f t="shared" si="126"/>
        <v>CREATE TABLE RBC_wc AS</v>
      </c>
      <c r="M82" t="str">
        <f t="shared" si="126"/>
        <v>CREATE TABLE Scotia_wc AS</v>
      </c>
      <c r="N82" t="str">
        <f t="shared" si="126"/>
        <v>CREATE TABLE Tangerine_wc AS</v>
      </c>
      <c r="O82" t="str">
        <f t="shared" si="126"/>
        <v>CREATE TABLE TD_wc AS</v>
      </c>
    </row>
    <row r="83" spans="1:22" x14ac:dyDescent="0.2">
      <c r="A83" t="str">
        <f>'Files Inventory'!B84</f>
        <v>royalbank-3-6-16.txt</v>
      </c>
      <c r="B83" t="str">
        <f>VLOOKUP(A83,'Files Inventory'!B:D,3,FALSE)</f>
        <v>RBC_F082</v>
      </c>
      <c r="C83" t="str">
        <f>VLOOKUP(A83,'Files Inventory'!B:E,4,FALSE)</f>
        <v>RBC</v>
      </c>
      <c r="D83" t="str">
        <f t="shared" si="119"/>
        <v>RBC_F082_table</v>
      </c>
      <c r="E83" t="str">
        <f t="shared" si="120"/>
        <v>RBC_F082_wc</v>
      </c>
      <c r="F83" t="str">
        <f t="shared" si="118"/>
        <v>RBC</v>
      </c>
      <c r="H83" t="s">
        <v>9113</v>
      </c>
      <c r="I83" t="s">
        <v>9113</v>
      </c>
      <c r="J83" t="s">
        <v>9113</v>
      </c>
      <c r="K83" t="s">
        <v>9113</v>
      </c>
      <c r="L83" t="s">
        <v>9113</v>
      </c>
      <c r="M83" t="s">
        <v>9113</v>
      </c>
      <c r="N83" t="s">
        <v>9113</v>
      </c>
      <c r="O83" t="s">
        <v>9113</v>
      </c>
    </row>
    <row r="84" spans="1:22" x14ac:dyDescent="0.2">
      <c r="A84" t="str">
        <f>'Files Inventory'!B85</f>
        <v>TDCT-3-6-16.txt</v>
      </c>
      <c r="B84" t="str">
        <f>VLOOKUP(A84,'Files Inventory'!B:D,3,FALSE)</f>
        <v>TD_F083</v>
      </c>
      <c r="C84" t="str">
        <f>VLOOKUP(A84,'Files Inventory'!B:E,4,FALSE)</f>
        <v>TD</v>
      </c>
      <c r="D84" t="str">
        <f t="shared" si="119"/>
        <v>TD_F083_table</v>
      </c>
      <c r="E84" t="str">
        <f t="shared" si="120"/>
        <v>TD_F083_wc</v>
      </c>
      <c r="F84" t="str">
        <f t="shared" si="118"/>
        <v>TD</v>
      </c>
      <c r="H84" t="str">
        <f>CONCATENATE("(SELECT EXPLODE(SPLIT(LOWER(text), '\\s+')) AS word FROM ",H66,"_ATable) w")</f>
        <v>(SELECT EXPLODE(SPLIT(LOWER(text), '\\s+')) AS word FROM Banks_ATable) w</v>
      </c>
      <c r="I84" t="str">
        <f>CONCATENATE("(SELECT EXPLODE(SPLIT(LOWER(text), '\\s+')) AS word FROM ",I66,"_ATable) w")</f>
        <v>(SELECT EXPLODE(SPLIT(LOWER(text), '\\s+')) AS word FROM BMO_ATable) w</v>
      </c>
      <c r="J84" t="str">
        <f>CONCATENATE("(SELECT EXPLODE(SPLIT(LOWER(text), '\\s+')) AS word FROM ",J66,"_ATable) w")</f>
        <v>(SELECT EXPLODE(SPLIT(LOWER(text), '\\s+')) AS word FROM CIBC_ATable) w</v>
      </c>
      <c r="K84" t="str">
        <f>CONCATENATE("(SELECT EXPLODE(SPLIT(LOWER(text), '\\s+')) AS word FROM ",K66,"_ATable) w")</f>
        <v>(SELECT EXPLODE(SPLIT(LOWER(text), '\\s+')) AS word FROM PCF_ATable) w</v>
      </c>
      <c r="L84" t="str">
        <f>CONCATENATE("(SELECT EXPLODE(SPLIT(LOWER(text), '\\s+')) AS word FROM ",L66,"_ATable) w")</f>
        <v>(SELECT EXPLODE(SPLIT(LOWER(text), '\\s+')) AS word FROM RBC_ATable) w</v>
      </c>
      <c r="M84" t="str">
        <f>CONCATENATE("(SELECT EXPLODE(SPLIT(LOWER(text), '\\s+')) AS word FROM ",M66,"_ATable) w")</f>
        <v>(SELECT EXPLODE(SPLIT(LOWER(text), '\\s+')) AS word FROM Scotia_ATable) w</v>
      </c>
      <c r="N84" t="str">
        <f>CONCATENATE("(SELECT EXPLODE(SPLIT(LOWER(text), '\\s+')) AS word FROM ",N66,"_ATable) w")</f>
        <v>(SELECT EXPLODE(SPLIT(LOWER(text), '\\s+')) AS word FROM Tangerine_ATable) w</v>
      </c>
      <c r="O84" t="str">
        <f>CONCATENATE("(SELECT EXPLODE(SPLIT(LOWER(text), '\\s+')) AS word FROM ",O66,"_ATable) w")</f>
        <v>(SELECT EXPLODE(SPLIT(LOWER(text), '\\s+')) AS word FROM TD_ATable) w</v>
      </c>
    </row>
    <row r="85" spans="1:22" x14ac:dyDescent="0.2">
      <c r="A85" t="str">
        <f>'Files Inventory'!B86</f>
        <v>betterbank-3-6-16.txt</v>
      </c>
      <c r="B85" t="str">
        <f>VLOOKUP(A85,'Files Inventory'!B:D,3,FALSE)</f>
        <v>Bank_F084</v>
      </c>
      <c r="C85" t="str">
        <f>VLOOKUP(A85,'Files Inventory'!B:E,4,FALSE)</f>
        <v>Banks</v>
      </c>
      <c r="D85" t="str">
        <f t="shared" si="119"/>
        <v>Bank_F084_table</v>
      </c>
      <c r="E85" t="str">
        <f t="shared" si="120"/>
        <v>Bank_F084_wc</v>
      </c>
      <c r="F85" t="str">
        <f t="shared" si="118"/>
        <v>Banks</v>
      </c>
      <c r="H85" t="s">
        <v>9114</v>
      </c>
      <c r="I85" t="s">
        <v>9114</v>
      </c>
      <c r="J85" t="s">
        <v>9114</v>
      </c>
      <c r="K85" t="s">
        <v>9114</v>
      </c>
      <c r="L85" t="s">
        <v>9114</v>
      </c>
      <c r="M85" t="s">
        <v>9114</v>
      </c>
      <c r="N85" t="s">
        <v>9114</v>
      </c>
      <c r="O85" t="s">
        <v>9114</v>
      </c>
    </row>
    <row r="86" spans="1:22" x14ac:dyDescent="0.2">
      <c r="A86" t="str">
        <f>'Files Inventory'!B87</f>
        <v>canadianbanks-3-6-16.txt</v>
      </c>
      <c r="B86" t="str">
        <f>VLOOKUP(A86,'Files Inventory'!B:D,3,FALSE)</f>
        <v>Bank_F085</v>
      </c>
      <c r="C86" t="str">
        <f>VLOOKUP(A86,'Files Inventory'!B:E,4,FALSE)</f>
        <v>Banks</v>
      </c>
      <c r="D86" t="str">
        <f t="shared" si="119"/>
        <v>Bank_F085_table</v>
      </c>
      <c r="E86" t="str">
        <f t="shared" si="120"/>
        <v>Bank_F085_wc</v>
      </c>
      <c r="F86" t="str">
        <f t="shared" si="118"/>
        <v>Banks</v>
      </c>
      <c r="H86" t="s">
        <v>9111</v>
      </c>
      <c r="I86" t="s">
        <v>9111</v>
      </c>
      <c r="J86" t="s">
        <v>9111</v>
      </c>
      <c r="K86" t="s">
        <v>9111</v>
      </c>
      <c r="L86" t="s">
        <v>9111</v>
      </c>
      <c r="M86" t="s">
        <v>9111</v>
      </c>
      <c r="N86" t="s">
        <v>9111</v>
      </c>
      <c r="O86" t="s">
        <v>9111</v>
      </c>
    </row>
    <row r="87" spans="1:22" x14ac:dyDescent="0.2">
      <c r="A87" t="str">
        <f>'Files Inventory'!B88</f>
        <v>pcfinancial-3-6-16.txt</v>
      </c>
      <c r="B87" t="str">
        <f>VLOOKUP(A87,'Files Inventory'!B:D,3,FALSE)</f>
        <v>PCF_F086</v>
      </c>
      <c r="C87" t="str">
        <f>VLOOKUP(A87,'Files Inventory'!B:E,4,FALSE)</f>
        <v>PCF</v>
      </c>
      <c r="D87" t="str">
        <f t="shared" si="119"/>
        <v>PCF_F086_table</v>
      </c>
      <c r="E87" t="str">
        <f t="shared" si="120"/>
        <v>PCF_F086_wc</v>
      </c>
      <c r="F87" t="str">
        <f t="shared" si="118"/>
        <v>PCF</v>
      </c>
      <c r="H87" t="str">
        <f t="shared" ref="H87:O87" si="127">CONCATENATE("SELECT * FROM ",H66,"_wc LIMIT 200;")</f>
        <v>SELECT * FROM Banks_wc LIMIT 200;</v>
      </c>
      <c r="I87" t="str">
        <f t="shared" si="127"/>
        <v>SELECT * FROM BMO_wc LIMIT 200;</v>
      </c>
      <c r="J87" t="str">
        <f t="shared" si="127"/>
        <v>SELECT * FROM CIBC_wc LIMIT 200;</v>
      </c>
      <c r="K87" t="str">
        <f t="shared" si="127"/>
        <v>SELECT * FROM PCF_wc LIMIT 200;</v>
      </c>
      <c r="L87" t="str">
        <f t="shared" si="127"/>
        <v>SELECT * FROM RBC_wc LIMIT 200;</v>
      </c>
      <c r="M87" t="str">
        <f t="shared" si="127"/>
        <v>SELECT * FROM Scotia_wc LIMIT 200;</v>
      </c>
      <c r="N87" t="str">
        <f t="shared" si="127"/>
        <v>SELECT * FROM Tangerine_wc LIMIT 200;</v>
      </c>
      <c r="O87" t="str">
        <f t="shared" si="127"/>
        <v>SELECT * FROM TD_wc LIMIT 200;</v>
      </c>
    </row>
    <row r="88" spans="1:22" x14ac:dyDescent="0.2">
      <c r="A88" t="str">
        <f>'Files Inventory'!B89</f>
        <v>tdcanadatrust-3-6-16.txt</v>
      </c>
      <c r="B88" t="str">
        <f>VLOOKUP(A88,'Files Inventory'!B:D,3,FALSE)</f>
        <v>TD_F087</v>
      </c>
      <c r="C88" t="str">
        <f>VLOOKUP(A88,'Files Inventory'!B:E,4,FALSE)</f>
        <v>TD</v>
      </c>
      <c r="D88" t="str">
        <f t="shared" si="119"/>
        <v>TD_F087_table</v>
      </c>
      <c r="E88" t="str">
        <f t="shared" si="120"/>
        <v>TD_F087_wc</v>
      </c>
      <c r="F88" t="str">
        <f t="shared" si="118"/>
        <v>TD</v>
      </c>
    </row>
    <row r="89" spans="1:22" x14ac:dyDescent="0.2">
      <c r="A89" t="str">
        <f>'Files Inventory'!B90</f>
        <v>rbc_canada-3-6-16.txt</v>
      </c>
      <c r="B89" t="str">
        <f>VLOOKUP(A89,'Files Inventory'!B:D,3,FALSE)</f>
        <v>RBC_F088</v>
      </c>
      <c r="C89" t="str">
        <f>VLOOKUP(A89,'Files Inventory'!B:E,4,FALSE)</f>
        <v>RBC</v>
      </c>
      <c r="D89" t="str">
        <f t="shared" si="119"/>
        <v>RBC_F088_table</v>
      </c>
      <c r="E89" t="str">
        <f t="shared" si="120"/>
        <v>RBC_F088_wc</v>
      </c>
      <c r="F89" t="str">
        <f t="shared" si="118"/>
        <v>RBC</v>
      </c>
    </row>
    <row r="90" spans="1:22" x14ac:dyDescent="0.2">
      <c r="A90" t="str">
        <f>'Files Inventory'!B91</f>
        <v>tangerinebank-3-6-16.txt</v>
      </c>
      <c r="B90" t="str">
        <f>VLOOKUP(A90,'Files Inventory'!B:D,3,FALSE)</f>
        <v>Tang_F089</v>
      </c>
      <c r="C90" t="str">
        <f>VLOOKUP(A90,'Files Inventory'!B:E,4,FALSE)</f>
        <v>Tangerine</v>
      </c>
      <c r="D90" t="str">
        <f t="shared" si="119"/>
        <v>Tang_F089_table</v>
      </c>
      <c r="E90" t="str">
        <f t="shared" si="120"/>
        <v>Tang_F089_wc</v>
      </c>
      <c r="F90" t="str">
        <f t="shared" si="118"/>
        <v>Tangerine</v>
      </c>
      <c r="G90" s="63" t="s">
        <v>9116</v>
      </c>
    </row>
    <row r="91" spans="1:22" x14ac:dyDescent="0.2">
      <c r="A91" t="str">
        <f>'Files Inventory'!B92</f>
        <v>td_bank-3-6-16.txt</v>
      </c>
      <c r="B91" t="str">
        <f>VLOOKUP(A91,'Files Inventory'!B:D,3,FALSE)</f>
        <v>TD_F090</v>
      </c>
      <c r="C91" t="str">
        <f>VLOOKUP(A91,'Files Inventory'!B:E,4,FALSE)</f>
        <v>TD</v>
      </c>
      <c r="D91" t="str">
        <f t="shared" si="119"/>
        <v>TD_F090_table</v>
      </c>
      <c r="E91" t="str">
        <f t="shared" si="120"/>
        <v>TD_F090_wc</v>
      </c>
      <c r="F91" t="str">
        <f t="shared" si="118"/>
        <v>TD</v>
      </c>
      <c r="H91" t="str">
        <f>CONCATENATE("DROP TABLE ",H66,"_lwc;")</f>
        <v>DROP TABLE Banks_lwc;</v>
      </c>
      <c r="I91" t="str">
        <f>CONCATENATE("DROP TABLE ",I66,"_lwc;")</f>
        <v>DROP TABLE BMO_lwc;</v>
      </c>
      <c r="J91" t="str">
        <f>CONCATENATE("DROP TABLE ",J66,"_lwc;")</f>
        <v>DROP TABLE CIBC_lwc;</v>
      </c>
      <c r="K91" t="str">
        <f t="shared" ref="K91:O91" si="128">CONCATENATE("DROP TABLE ",K66,"_lwc;")</f>
        <v>DROP TABLE PCF_lwc;</v>
      </c>
      <c r="L91" t="str">
        <f t="shared" si="128"/>
        <v>DROP TABLE RBC_lwc;</v>
      </c>
      <c r="M91" t="str">
        <f t="shared" si="128"/>
        <v>DROP TABLE Scotia_lwc;</v>
      </c>
      <c r="N91" t="str">
        <f t="shared" si="128"/>
        <v>DROP TABLE Tangerine_lwc;</v>
      </c>
      <c r="O91" t="str">
        <f t="shared" si="128"/>
        <v>DROP TABLE TD_lwc;</v>
      </c>
    </row>
    <row r="92" spans="1:22" x14ac:dyDescent="0.2">
      <c r="A92" t="str">
        <f>'Files Inventory'!B93</f>
        <v>CIBC-3-6-16.txt</v>
      </c>
      <c r="B92" t="str">
        <f>VLOOKUP(A92,'Files Inventory'!B:D,3,FALSE)</f>
        <v>CIBC_F091</v>
      </c>
      <c r="C92" t="str">
        <f>VLOOKUP(A92,'Files Inventory'!B:E,4,FALSE)</f>
        <v>CIBC</v>
      </c>
      <c r="D92" t="str">
        <f t="shared" si="119"/>
        <v>CIBC_F091_table</v>
      </c>
      <c r="E92" t="str">
        <f t="shared" si="120"/>
        <v>CIBC_F091_wc</v>
      </c>
      <c r="F92" t="str">
        <f t="shared" si="118"/>
        <v>CIBC</v>
      </c>
      <c r="H92" t="s">
        <v>9130</v>
      </c>
      <c r="I92" t="s">
        <v>9130</v>
      </c>
      <c r="J92" t="s">
        <v>9130</v>
      </c>
      <c r="K92" t="s">
        <v>9130</v>
      </c>
      <c r="L92" t="s">
        <v>9130</v>
      </c>
      <c r="M92" t="s">
        <v>9130</v>
      </c>
      <c r="N92" t="s">
        <v>9130</v>
      </c>
      <c r="O92" t="s">
        <v>9130</v>
      </c>
    </row>
    <row r="93" spans="1:22" x14ac:dyDescent="0.2">
      <c r="A93" t="str">
        <f>'Files Inventory'!B94</f>
        <v>scotiabank-3-6-16.txt</v>
      </c>
      <c r="B93" t="str">
        <f>VLOOKUP(A93,'Files Inventory'!B:D,3,FALSE)</f>
        <v>Scot_F092</v>
      </c>
      <c r="C93" t="str">
        <f>VLOOKUP(A93,'Files Inventory'!B:E,4,FALSE)</f>
        <v>Scotia</v>
      </c>
      <c r="D93" t="str">
        <f t="shared" si="119"/>
        <v>Scot_F092_table</v>
      </c>
      <c r="E93" t="str">
        <f t="shared" si="120"/>
        <v>Scot_F092_wc</v>
      </c>
      <c r="F93" t="str">
        <f t="shared" si="118"/>
        <v>Scotia</v>
      </c>
      <c r="H93" t="str">
        <f>CONCATENATE(H66,"_lwc AS")</f>
        <v>Banks_lwc AS</v>
      </c>
      <c r="I93" t="str">
        <f>CONCATENATE(I66,"_lwc AS")</f>
        <v>BMO_lwc AS</v>
      </c>
      <c r="J93" t="str">
        <f>CONCATENATE(J66,"_lwc AS")</f>
        <v>CIBC_lwc AS</v>
      </c>
      <c r="K93" t="str">
        <f t="shared" ref="K93:O93" si="129">CONCATENATE(K66,"_lwc AS")</f>
        <v>PCF_lwc AS</v>
      </c>
      <c r="L93" t="str">
        <f t="shared" si="129"/>
        <v>RBC_lwc AS</v>
      </c>
      <c r="M93" t="str">
        <f t="shared" si="129"/>
        <v>Scotia_lwc AS</v>
      </c>
      <c r="N93" t="str">
        <f t="shared" si="129"/>
        <v>Tangerine_lwc AS</v>
      </c>
      <c r="O93" t="str">
        <f t="shared" si="129"/>
        <v>TD_lwc AS</v>
      </c>
      <c r="P93" s="57"/>
      <c r="R93" s="57"/>
      <c r="T93" s="57"/>
      <c r="V93" s="57"/>
    </row>
    <row r="94" spans="1:22" x14ac:dyDescent="0.2">
      <c r="A94" t="str">
        <f>'Files Inventory'!B95</f>
        <v>BMO-3-6-16.txt</v>
      </c>
      <c r="B94" t="str">
        <f>VLOOKUP(A94,'Files Inventory'!B:D,3,FALSE)</f>
        <v>BMO_F093</v>
      </c>
      <c r="C94" t="str">
        <f>VLOOKUP(A94,'Files Inventory'!B:E,4,FALSE)</f>
        <v>BMO</v>
      </c>
      <c r="D94" t="str">
        <f t="shared" si="119"/>
        <v>BMO_F093_table</v>
      </c>
      <c r="E94" t="str">
        <f t="shared" si="120"/>
        <v>BMO_F093_wc</v>
      </c>
      <c r="F94" t="str">
        <f t="shared" si="118"/>
        <v>BMO</v>
      </c>
      <c r="H94" t="s">
        <v>9320</v>
      </c>
      <c r="I94" t="s">
        <v>9320</v>
      </c>
      <c r="J94" t="s">
        <v>9320</v>
      </c>
      <c r="K94" t="s">
        <v>9320</v>
      </c>
      <c r="L94" t="s">
        <v>9320</v>
      </c>
      <c r="M94" t="s">
        <v>9320</v>
      </c>
      <c r="N94" t="s">
        <v>9320</v>
      </c>
      <c r="O94" t="s">
        <v>9320</v>
      </c>
      <c r="R94" s="58"/>
      <c r="T94" s="58"/>
      <c r="V94" s="58"/>
    </row>
    <row r="95" spans="1:22" x14ac:dyDescent="0.2">
      <c r="A95" t="str">
        <f>'Files Inventory'!B96</f>
        <v>td_canada-3-6-16.txt</v>
      </c>
      <c r="B95" t="str">
        <f>VLOOKUP(A95,'Files Inventory'!B:D,3,FALSE)</f>
        <v>TD_F094</v>
      </c>
      <c r="C95" t="str">
        <f>VLOOKUP(A95,'Files Inventory'!B:E,4,FALSE)</f>
        <v>TD</v>
      </c>
      <c r="D95" t="str">
        <f t="shared" si="119"/>
        <v>TD_F094_table</v>
      </c>
      <c r="E95" t="str">
        <f t="shared" si="120"/>
        <v>TD_F094_wc</v>
      </c>
      <c r="F95" t="str">
        <f t="shared" si="118"/>
        <v>TD</v>
      </c>
      <c r="H95" t="s">
        <v>9117</v>
      </c>
      <c r="I95" t="s">
        <v>9117</v>
      </c>
      <c r="J95" t="s">
        <v>9117</v>
      </c>
      <c r="K95" t="s">
        <v>9117</v>
      </c>
      <c r="L95" t="s">
        <v>9117</v>
      </c>
      <c r="M95" t="s">
        <v>9117</v>
      </c>
      <c r="N95" t="s">
        <v>9117</v>
      </c>
      <c r="O95" t="s">
        <v>9117</v>
      </c>
    </row>
    <row r="96" spans="1:22" x14ac:dyDescent="0.2">
      <c r="A96" t="str">
        <f>'Files Inventory'!B97</f>
        <v>banking-3-6-16.txt</v>
      </c>
      <c r="B96" t="str">
        <f>VLOOKUP(A96,'Files Inventory'!B:D,3,FALSE)</f>
        <v>Bank_F095</v>
      </c>
      <c r="C96" t="str">
        <f>VLOOKUP(A96,'Files Inventory'!B:E,4,FALSE)</f>
        <v>Banks</v>
      </c>
      <c r="D96" t="str">
        <f t="shared" si="119"/>
        <v>Bank_F095_table</v>
      </c>
      <c r="E96" t="str">
        <f t="shared" si="120"/>
        <v>Bank_F095_wc</v>
      </c>
      <c r="F96" t="str">
        <f t="shared" si="118"/>
        <v>Banks</v>
      </c>
      <c r="H96" t="str">
        <f>CONCATENATE(H66,"_wc A")</f>
        <v>Banks_wc A</v>
      </c>
      <c r="I96" t="str">
        <f>CONCATENATE(I66,"_wc A")</f>
        <v>BMO_wc A</v>
      </c>
      <c r="J96" t="str">
        <f>CONCATENATE(J66,"_wc A")</f>
        <v>CIBC_wc A</v>
      </c>
      <c r="K96" t="str">
        <f t="shared" ref="K96:O96" si="130">CONCATENATE(K66,"_wc A")</f>
        <v>PCF_wc A</v>
      </c>
      <c r="L96" t="str">
        <f t="shared" si="130"/>
        <v>RBC_wc A</v>
      </c>
      <c r="M96" t="str">
        <f t="shared" si="130"/>
        <v>Scotia_wc A</v>
      </c>
      <c r="N96" t="str">
        <f t="shared" si="130"/>
        <v>Tangerine_wc A</v>
      </c>
      <c r="O96" t="str">
        <f t="shared" si="130"/>
        <v>TD_wc A</v>
      </c>
      <c r="P96" s="59"/>
      <c r="R96" s="59"/>
      <c r="T96" s="59"/>
      <c r="V96" s="59"/>
    </row>
    <row r="97" spans="1:22" x14ac:dyDescent="0.2">
      <c r="A97" t="str">
        <f>'Files Inventory'!B98</f>
        <v>banks-3-6-16.txt</v>
      </c>
      <c r="B97" t="str">
        <f>VLOOKUP(A97,'Files Inventory'!B:D,3,FALSE)</f>
        <v>Bank_F096</v>
      </c>
      <c r="C97" t="str">
        <f>VLOOKUP(A97,'Files Inventory'!B:E,4,FALSE)</f>
        <v>Banks</v>
      </c>
      <c r="D97" t="str">
        <f t="shared" si="119"/>
        <v>Bank_F096_table</v>
      </c>
      <c r="E97" t="str">
        <f t="shared" si="120"/>
        <v>Bank_F096_wc</v>
      </c>
      <c r="F97" t="str">
        <f t="shared" si="118"/>
        <v>Banks</v>
      </c>
      <c r="H97" t="s">
        <v>9124</v>
      </c>
      <c r="I97" t="s">
        <v>9124</v>
      </c>
      <c r="J97" t="s">
        <v>9124</v>
      </c>
      <c r="K97" t="s">
        <v>9124</v>
      </c>
      <c r="L97" t="s">
        <v>9124</v>
      </c>
      <c r="M97" t="s">
        <v>9124</v>
      </c>
      <c r="N97" t="s">
        <v>9124</v>
      </c>
      <c r="O97" t="s">
        <v>9124</v>
      </c>
    </row>
    <row r="98" spans="1:22" x14ac:dyDescent="0.2">
      <c r="A98" t="str">
        <f>'Files Inventory'!B99</f>
        <v>bankingfail-3-13-16.txt</v>
      </c>
      <c r="B98" t="str">
        <f>VLOOKUP(A98,'Files Inventory'!B:D,3,FALSE)</f>
        <v>Bank_F097</v>
      </c>
      <c r="C98" t="str">
        <f>VLOOKUP(A98,'Files Inventory'!B:E,4,FALSE)</f>
        <v>Banks</v>
      </c>
      <c r="D98" t="str">
        <f t="shared" ref="D98:D113" si="131">CONCATENATE(B98,"_table")</f>
        <v>Bank_F097_table</v>
      </c>
      <c r="E98" t="str">
        <f t="shared" ref="E98:E113" si="132">CONCATENATE(B98,"_wc")</f>
        <v>Bank_F097_wc</v>
      </c>
      <c r="F98" t="str">
        <f t="shared" ref="F98:F113" si="133">C98</f>
        <v>Banks</v>
      </c>
      <c r="H98" t="s">
        <v>9125</v>
      </c>
      <c r="I98" t="s">
        <v>9125</v>
      </c>
      <c r="J98" t="s">
        <v>9125</v>
      </c>
      <c r="K98" t="s">
        <v>9125</v>
      </c>
      <c r="L98" t="s">
        <v>9125</v>
      </c>
      <c r="M98" t="s">
        <v>9125</v>
      </c>
      <c r="N98" t="s">
        <v>9125</v>
      </c>
      <c r="O98" t="s">
        <v>9125</v>
      </c>
      <c r="P98" s="59"/>
      <c r="R98" s="59"/>
      <c r="T98" s="59"/>
      <c r="V98" s="59"/>
    </row>
    <row r="99" spans="1:22" x14ac:dyDescent="0.2">
      <c r="A99" t="str">
        <f>'Files Inventory'!B100</f>
        <v>royalbank-3-13-16.txt</v>
      </c>
      <c r="B99" t="str">
        <f>VLOOKUP(A99,'Files Inventory'!B:D,3,FALSE)</f>
        <v>RBC_F098</v>
      </c>
      <c r="C99" t="str">
        <f>VLOOKUP(A99,'Files Inventory'!B:E,4,FALSE)</f>
        <v>RBC</v>
      </c>
      <c r="D99" t="str">
        <f t="shared" si="131"/>
        <v>RBC_F098_table</v>
      </c>
      <c r="E99" t="str">
        <f t="shared" si="132"/>
        <v>RBC_F098_wc</v>
      </c>
      <c r="F99" t="str">
        <f t="shared" si="133"/>
        <v>RBC</v>
      </c>
      <c r="H99" t="s">
        <v>9319</v>
      </c>
      <c r="I99" t="s">
        <v>9319</v>
      </c>
      <c r="J99" t="s">
        <v>9319</v>
      </c>
      <c r="K99" t="s">
        <v>9319</v>
      </c>
      <c r="L99" t="s">
        <v>9319</v>
      </c>
      <c r="M99" t="s">
        <v>9319</v>
      </c>
      <c r="N99" t="s">
        <v>9319</v>
      </c>
      <c r="O99" t="s">
        <v>9319</v>
      </c>
    </row>
    <row r="100" spans="1:22" x14ac:dyDescent="0.2">
      <c r="A100" t="str">
        <f>'Files Inventory'!B101</f>
        <v>TDCT-3-13-16.txt</v>
      </c>
      <c r="B100" t="str">
        <f>VLOOKUP(A100,'Files Inventory'!B:D,3,FALSE)</f>
        <v>TD_F099</v>
      </c>
      <c r="C100" t="str">
        <f>VLOOKUP(A100,'Files Inventory'!B:E,4,FALSE)</f>
        <v>TD</v>
      </c>
      <c r="D100" t="str">
        <f t="shared" si="131"/>
        <v>TD_F099_table</v>
      </c>
      <c r="E100" t="str">
        <f t="shared" si="132"/>
        <v>TD_F099_wc</v>
      </c>
      <c r="F100" t="str">
        <f t="shared" si="133"/>
        <v>TD</v>
      </c>
      <c r="H100" t="s">
        <v>2085</v>
      </c>
      <c r="I100" t="s">
        <v>2085</v>
      </c>
      <c r="J100" t="s">
        <v>2085</v>
      </c>
      <c r="K100" t="s">
        <v>2085</v>
      </c>
      <c r="L100" t="s">
        <v>2085</v>
      </c>
      <c r="M100" t="s">
        <v>2085</v>
      </c>
      <c r="N100" t="s">
        <v>2085</v>
      </c>
      <c r="O100" t="s">
        <v>2085</v>
      </c>
      <c r="P100" s="59"/>
      <c r="R100" s="59"/>
      <c r="T100" s="59"/>
      <c r="V100" s="59"/>
    </row>
    <row r="101" spans="1:22" x14ac:dyDescent="0.2">
      <c r="A101" t="str">
        <f>'Files Inventory'!B102</f>
        <v>betterbank-3-13-16.txt</v>
      </c>
      <c r="B101" t="str">
        <f>VLOOKUP(A101,'Files Inventory'!B:D,3,FALSE)</f>
        <v>Bank_F100</v>
      </c>
      <c r="C101" t="str">
        <f>VLOOKUP(A101,'Files Inventory'!B:E,4,FALSE)</f>
        <v>Banks</v>
      </c>
      <c r="D101" t="str">
        <f t="shared" si="131"/>
        <v>Bank_F100_table</v>
      </c>
      <c r="E101" t="str">
        <f t="shared" si="132"/>
        <v>Bank_F100_wc</v>
      </c>
      <c r="F101" t="str">
        <f t="shared" si="133"/>
        <v>Banks</v>
      </c>
      <c r="H101" t="str">
        <f>CONCATENATE("SELECT * FROM ",H66,"_lwc LIMIT 200;")</f>
        <v>SELECT * FROM Banks_lwc LIMIT 200;</v>
      </c>
      <c r="I101" t="str">
        <f t="shared" ref="I101:O101" si="134">CONCATENATE("SELECT * FROM ",I66,"_lwc LIMIT 200;")</f>
        <v>SELECT * FROM BMO_lwc LIMIT 200;</v>
      </c>
      <c r="J101" t="str">
        <f t="shared" si="134"/>
        <v>SELECT * FROM CIBC_lwc LIMIT 200;</v>
      </c>
      <c r="K101" t="str">
        <f t="shared" si="134"/>
        <v>SELECT * FROM PCF_lwc LIMIT 200;</v>
      </c>
      <c r="L101" t="str">
        <f t="shared" si="134"/>
        <v>SELECT * FROM RBC_lwc LIMIT 200;</v>
      </c>
      <c r="M101" t="str">
        <f t="shared" si="134"/>
        <v>SELECT * FROM Scotia_lwc LIMIT 200;</v>
      </c>
      <c r="N101" t="str">
        <f t="shared" si="134"/>
        <v>SELECT * FROM Tangerine_lwc LIMIT 200;</v>
      </c>
      <c r="O101" t="str">
        <f t="shared" si="134"/>
        <v>SELECT * FROM TD_lwc LIMIT 200;</v>
      </c>
      <c r="P101" s="59"/>
      <c r="R101" s="59"/>
      <c r="T101" s="59"/>
      <c r="V101" s="59"/>
    </row>
    <row r="102" spans="1:22" x14ac:dyDescent="0.2">
      <c r="A102" t="str">
        <f>'Files Inventory'!B103</f>
        <v>canadianbanks-3-13-16.txt</v>
      </c>
      <c r="B102" t="str">
        <f>VLOOKUP(A102,'Files Inventory'!B:D,3,FALSE)</f>
        <v>Bank_F101</v>
      </c>
      <c r="C102" t="str">
        <f>VLOOKUP(A102,'Files Inventory'!B:E,4,FALSE)</f>
        <v>Banks</v>
      </c>
      <c r="D102" t="str">
        <f t="shared" si="131"/>
        <v>Bank_F101_table</v>
      </c>
      <c r="E102" t="str">
        <f t="shared" si="132"/>
        <v>Bank_F101_wc</v>
      </c>
      <c r="F102" t="str">
        <f t="shared" si="133"/>
        <v>Banks</v>
      </c>
      <c r="H102" s="59"/>
      <c r="L102" s="59"/>
      <c r="N102" s="59"/>
      <c r="P102" s="59"/>
      <c r="R102" s="59"/>
      <c r="T102" s="59"/>
      <c r="V102" s="59"/>
    </row>
    <row r="103" spans="1:22" ht="17" x14ac:dyDescent="0.2">
      <c r="A103" t="str">
        <f>'Files Inventory'!B104</f>
        <v>pcfinancial-3-13-16.txt</v>
      </c>
      <c r="B103" t="str">
        <f>VLOOKUP(A103,'Files Inventory'!B:D,3,FALSE)</f>
        <v>PCF_F102</v>
      </c>
      <c r="C103" t="str">
        <f>VLOOKUP(A103,'Files Inventory'!B:E,4,FALSE)</f>
        <v>PCF</v>
      </c>
      <c r="D103" t="str">
        <f t="shared" si="131"/>
        <v>PCF_F102_table</v>
      </c>
      <c r="E103" t="str">
        <f t="shared" si="132"/>
        <v>PCF_F102_wc</v>
      </c>
      <c r="F103" t="str">
        <f t="shared" si="133"/>
        <v>PCF</v>
      </c>
      <c r="H103" s="75" t="str">
        <f>CONCATENATE("hive -e 'select * from ",H66,"_lwc' &gt; /home/lab/",H66,"_lwc.csv")</f>
        <v>hive -e 'select * from Banks_lwc' &gt; /home/lab/Banks_lwc.csv</v>
      </c>
      <c r="I103" s="75" t="str">
        <f>CONCATENATE("hive -e 'select * from ",I66,"_lwc' &gt; /home/lab/",I66,"_lwc.csv")</f>
        <v>hive -e 'select * from BMO_lwc' &gt; /home/lab/BMO_lwc.csv</v>
      </c>
      <c r="J103" s="75" t="s">
        <v>9131</v>
      </c>
      <c r="K103" s="75" t="str">
        <f t="shared" ref="K103:O103" si="135">CONCATENATE("hive -e 'select * from ",K66,"_lwc' &gt; /home/lab/",K66,"_lwc.csv")</f>
        <v>hive -e 'select * from PCF_lwc' &gt; /home/lab/PCF_lwc.csv</v>
      </c>
      <c r="L103" s="75" t="str">
        <f t="shared" si="135"/>
        <v>hive -e 'select * from RBC_lwc' &gt; /home/lab/RBC_lwc.csv</v>
      </c>
      <c r="M103" s="75" t="str">
        <f t="shared" si="135"/>
        <v>hive -e 'select * from Scotia_lwc' &gt; /home/lab/Scotia_lwc.csv</v>
      </c>
      <c r="N103" s="75" t="str">
        <f t="shared" si="135"/>
        <v>hive -e 'select * from Tangerine_lwc' &gt; /home/lab/Tangerine_lwc.csv</v>
      </c>
      <c r="O103" s="75" t="str">
        <f t="shared" si="135"/>
        <v>hive -e 'select * from TD_lwc' &gt; /home/lab/TD_lwc.csv</v>
      </c>
      <c r="P103" s="59"/>
      <c r="R103" s="59"/>
      <c r="T103" s="59"/>
      <c r="V103" s="59"/>
    </row>
    <row r="104" spans="1:22" x14ac:dyDescent="0.2">
      <c r="A104" t="str">
        <f>'Files Inventory'!B105</f>
        <v>tdcanadatrust-3-13-16.txt</v>
      </c>
      <c r="B104" t="str">
        <f>VLOOKUP(A104,'Files Inventory'!B:D,3,FALSE)</f>
        <v>TD_F103</v>
      </c>
      <c r="C104" t="str">
        <f>VLOOKUP(A104,'Files Inventory'!B:E,4,FALSE)</f>
        <v>TD</v>
      </c>
      <c r="D104" t="str">
        <f t="shared" si="131"/>
        <v>TD_F103_table</v>
      </c>
      <c r="E104" t="str">
        <f t="shared" si="132"/>
        <v>TD_F103_wc</v>
      </c>
      <c r="F104" t="str">
        <f t="shared" si="133"/>
        <v>TD</v>
      </c>
      <c r="H104" s="76" t="s">
        <v>9132</v>
      </c>
      <c r="L104" s="59"/>
      <c r="N104" s="59"/>
      <c r="P104" s="59"/>
      <c r="R104" s="59"/>
      <c r="T104" s="59"/>
      <c r="V104" s="59"/>
    </row>
    <row r="105" spans="1:22" ht="17" x14ac:dyDescent="0.2">
      <c r="A105" t="str">
        <f>'Files Inventory'!B106</f>
        <v>rbc_canada-3-13-16.txt</v>
      </c>
      <c r="B105" t="str">
        <f>VLOOKUP(A105,'Files Inventory'!B:D,3,FALSE)</f>
        <v>RBC_F104</v>
      </c>
      <c r="C105" t="str">
        <f>VLOOKUP(A105,'Files Inventory'!B:E,4,FALSE)</f>
        <v>RBC</v>
      </c>
      <c r="D105" t="str">
        <f t="shared" si="131"/>
        <v>RBC_F104_table</v>
      </c>
      <c r="E105" t="str">
        <f t="shared" si="132"/>
        <v>RBC_F104_wc</v>
      </c>
      <c r="F105" t="str">
        <f t="shared" si="133"/>
        <v>RBC</v>
      </c>
      <c r="G105" s="40" t="s">
        <v>9134</v>
      </c>
      <c r="H105" s="75" t="s">
        <v>9133</v>
      </c>
      <c r="K105" s="75"/>
      <c r="L105" s="59"/>
      <c r="N105" s="59"/>
      <c r="P105" s="59"/>
      <c r="R105" s="59"/>
      <c r="T105" s="59"/>
      <c r="V105" s="59"/>
    </row>
    <row r="106" spans="1:22" x14ac:dyDescent="0.2">
      <c r="A106" t="str">
        <f>'Files Inventory'!B107</f>
        <v>tangerinebank-3-13-16.txt</v>
      </c>
      <c r="B106" t="str">
        <f>VLOOKUP(A106,'Files Inventory'!B:D,3,FALSE)</f>
        <v>Tang_F105</v>
      </c>
      <c r="C106" t="str">
        <f>VLOOKUP(A106,'Files Inventory'!B:E,4,FALSE)</f>
        <v>Tangerine</v>
      </c>
      <c r="D106" t="str">
        <f t="shared" si="131"/>
        <v>Tang_F105_table</v>
      </c>
      <c r="E106" t="str">
        <f t="shared" si="132"/>
        <v>Tang_F105_wc</v>
      </c>
      <c r="F106" t="str">
        <f t="shared" si="133"/>
        <v>Tangerine</v>
      </c>
    </row>
    <row r="107" spans="1:22" x14ac:dyDescent="0.2">
      <c r="A107" t="str">
        <f>'Files Inventory'!B108</f>
        <v>td_bank-3-13-16.txt</v>
      </c>
      <c r="B107" t="str">
        <f>VLOOKUP(A107,'Files Inventory'!B:D,3,FALSE)</f>
        <v>TD_F106</v>
      </c>
      <c r="C107" t="str">
        <f>VLOOKUP(A107,'Files Inventory'!B:E,4,FALSE)</f>
        <v>TD</v>
      </c>
      <c r="D107" t="str">
        <f t="shared" si="131"/>
        <v>TD_F106_table</v>
      </c>
      <c r="E107" t="str">
        <f t="shared" si="132"/>
        <v>TD_F106_wc</v>
      </c>
      <c r="F107" t="str">
        <f t="shared" si="133"/>
        <v>TD</v>
      </c>
    </row>
    <row r="108" spans="1:22" x14ac:dyDescent="0.2">
      <c r="A108" t="str">
        <f>'Files Inventory'!B109</f>
        <v>CIBC-3-13-16.txt</v>
      </c>
      <c r="B108" t="str">
        <f>VLOOKUP(A108,'Files Inventory'!B:D,3,FALSE)</f>
        <v>CIBC_F107</v>
      </c>
      <c r="C108" t="str">
        <f>VLOOKUP(A108,'Files Inventory'!B:E,4,FALSE)</f>
        <v>CIBC</v>
      </c>
      <c r="D108" t="str">
        <f t="shared" si="131"/>
        <v>CIBC_F107_table</v>
      </c>
      <c r="E108" t="str">
        <f t="shared" si="132"/>
        <v>CIBC_F107_wc</v>
      </c>
      <c r="F108" t="str">
        <f t="shared" si="133"/>
        <v>CIBC</v>
      </c>
    </row>
    <row r="109" spans="1:22" x14ac:dyDescent="0.2">
      <c r="A109" t="str">
        <f>'Files Inventory'!B110</f>
        <v>scotiabank-3-13-16.txt</v>
      </c>
      <c r="B109" t="str">
        <f>VLOOKUP(A109,'Files Inventory'!B:D,3,FALSE)</f>
        <v>Scot_F108</v>
      </c>
      <c r="C109" t="str">
        <f>VLOOKUP(A109,'Files Inventory'!B:E,4,FALSE)</f>
        <v>Scotia</v>
      </c>
      <c r="D109" t="str">
        <f t="shared" si="131"/>
        <v>Scot_F108_table</v>
      </c>
      <c r="E109" t="str">
        <f t="shared" si="132"/>
        <v>Scot_F108_wc</v>
      </c>
      <c r="F109" t="str">
        <f t="shared" si="133"/>
        <v>Scotia</v>
      </c>
      <c r="H109" t="s">
        <v>9321</v>
      </c>
    </row>
    <row r="110" spans="1:22" x14ac:dyDescent="0.2">
      <c r="A110" t="str">
        <f>'Files Inventory'!B111</f>
        <v>BMO-3-13-16.txt</v>
      </c>
      <c r="B110" t="str">
        <f>VLOOKUP(A110,'Files Inventory'!B:D,3,FALSE)</f>
        <v>BMO_F109</v>
      </c>
      <c r="C110" t="str">
        <f>VLOOKUP(A110,'Files Inventory'!B:E,4,FALSE)</f>
        <v>BMO</v>
      </c>
      <c r="D110" t="str">
        <f t="shared" si="131"/>
        <v>BMO_F109_table</v>
      </c>
      <c r="E110" t="str">
        <f t="shared" si="132"/>
        <v>BMO_F109_wc</v>
      </c>
      <c r="F110" t="str">
        <f t="shared" si="133"/>
        <v>BMO</v>
      </c>
      <c r="H110" t="s">
        <v>9143</v>
      </c>
    </row>
    <row r="111" spans="1:22" x14ac:dyDescent="0.2">
      <c r="A111" t="str">
        <f>'Files Inventory'!B112</f>
        <v>td_canada-3-13-16.txt</v>
      </c>
      <c r="B111" t="str">
        <f>VLOOKUP(A111,'Files Inventory'!B:D,3,FALSE)</f>
        <v>TD_F110</v>
      </c>
      <c r="C111" t="str">
        <f>VLOOKUP(A111,'Files Inventory'!B:E,4,FALSE)</f>
        <v>TD</v>
      </c>
      <c r="D111" t="str">
        <f t="shared" si="131"/>
        <v>TD_F110_table</v>
      </c>
      <c r="E111" t="str">
        <f t="shared" si="132"/>
        <v>TD_F110_wc</v>
      </c>
      <c r="F111" t="str">
        <f t="shared" si="133"/>
        <v>TD</v>
      </c>
      <c r="H111" t="s">
        <v>9130</v>
      </c>
    </row>
    <row r="112" spans="1:22" x14ac:dyDescent="0.2">
      <c r="A112" t="str">
        <f>'Files Inventory'!B113</f>
        <v>banking-3-13-16.txt</v>
      </c>
      <c r="B112" t="str">
        <f>VLOOKUP(A112,'Files Inventory'!B:D,3,FALSE)</f>
        <v>Bank_F111</v>
      </c>
      <c r="C112" t="str">
        <f>VLOOKUP(A112,'Files Inventory'!B:E,4,FALSE)</f>
        <v>Banks</v>
      </c>
      <c r="D112" t="str">
        <f t="shared" si="131"/>
        <v>Bank_F111_table</v>
      </c>
      <c r="E112" t="str">
        <f t="shared" si="132"/>
        <v>Bank_F111_wc</v>
      </c>
      <c r="F112" t="str">
        <f t="shared" si="133"/>
        <v>Banks</v>
      </c>
      <c r="H112" t="s">
        <v>9144</v>
      </c>
    </row>
    <row r="113" spans="1:22" x14ac:dyDescent="0.2">
      <c r="A113" t="str">
        <f>'Files Inventory'!B114</f>
        <v>banks-3-13-16.txt</v>
      </c>
      <c r="B113" t="str">
        <f>VLOOKUP(A113,'Files Inventory'!B:D,3,FALSE)</f>
        <v>Bank_F112</v>
      </c>
      <c r="C113" t="str">
        <f>VLOOKUP(A113,'Files Inventory'!B:E,4,FALSE)</f>
        <v>Banks</v>
      </c>
      <c r="D113" t="str">
        <f t="shared" si="131"/>
        <v>Bank_F112_table</v>
      </c>
      <c r="E113" t="str">
        <f t="shared" si="132"/>
        <v>Bank_F112_wc</v>
      </c>
      <c r="F113" t="str">
        <f t="shared" si="133"/>
        <v>Banks</v>
      </c>
      <c r="H113" t="s">
        <v>9320</v>
      </c>
    </row>
    <row r="114" spans="1:22" x14ac:dyDescent="0.2">
      <c r="A114" t="str">
        <f>'Files Inventory'!B115</f>
        <v>bankingfail-3-20-16.txt</v>
      </c>
      <c r="B114" t="str">
        <f>VLOOKUP(A114,'Files Inventory'!B:D,3,FALSE)</f>
        <v>Bank_F113</v>
      </c>
      <c r="C114" t="str">
        <f>VLOOKUP(A114,'Files Inventory'!B:E,4,FALSE)</f>
        <v>Banks</v>
      </c>
      <c r="D114" t="str">
        <f t="shared" ref="D114:D124" si="136">CONCATENATE(B114,"_table")</f>
        <v>Bank_F113_table</v>
      </c>
      <c r="E114" t="str">
        <f t="shared" ref="E114:E124" si="137">CONCATENATE(B114,"_wc")</f>
        <v>Bank_F113_wc</v>
      </c>
      <c r="F114" t="str">
        <f t="shared" ref="F114:F124" si="138">C114</f>
        <v>Banks</v>
      </c>
      <c r="H114" t="s">
        <v>9117</v>
      </c>
    </row>
    <row r="115" spans="1:22" x14ac:dyDescent="0.2">
      <c r="A115" t="str">
        <f>'Files Inventory'!B116</f>
        <v>royalbank-3-20-16.txt</v>
      </c>
      <c r="B115" t="str">
        <f>VLOOKUP(A115,'Files Inventory'!B:D,3,FALSE)</f>
        <v>RBC_F114</v>
      </c>
      <c r="C115" t="str">
        <f>VLOOKUP(A115,'Files Inventory'!B:E,4,FALSE)</f>
        <v>RBC</v>
      </c>
      <c r="D115" t="str">
        <f t="shared" si="136"/>
        <v>RBC_F114_table</v>
      </c>
      <c r="E115" t="str">
        <f t="shared" si="137"/>
        <v>RBC_F114_wc</v>
      </c>
      <c r="F115" t="str">
        <f t="shared" si="138"/>
        <v>RBC</v>
      </c>
      <c r="H115" t="s">
        <v>9145</v>
      </c>
    </row>
    <row r="116" spans="1:22" ht="17" x14ac:dyDescent="0.2">
      <c r="A116" t="str">
        <f>'Files Inventory'!B117</f>
        <v>TDCT-3-20-16.txt</v>
      </c>
      <c r="B116" t="str">
        <f>VLOOKUP(A116,'Files Inventory'!B:D,3,FALSE)</f>
        <v>TD_F115</v>
      </c>
      <c r="C116" t="str">
        <f>VLOOKUP(A116,'Files Inventory'!B:E,4,FALSE)</f>
        <v>TD</v>
      </c>
      <c r="D116" t="str">
        <f t="shared" si="136"/>
        <v>TD_F115_table</v>
      </c>
      <c r="E116" t="str">
        <f t="shared" si="137"/>
        <v>TD_F115_wc</v>
      </c>
      <c r="F116" t="str">
        <f t="shared" si="138"/>
        <v>TD</v>
      </c>
      <c r="H116" t="s">
        <v>9124</v>
      </c>
      <c r="K116" s="75"/>
      <c r="L116" s="59"/>
      <c r="N116" s="59"/>
      <c r="P116" s="59"/>
      <c r="R116" s="59"/>
      <c r="T116" s="59"/>
      <c r="V116" s="59"/>
    </row>
    <row r="117" spans="1:22" ht="17" x14ac:dyDescent="0.2">
      <c r="A117" t="str">
        <f>'Files Inventory'!B118</f>
        <v>betterbank-3-20-16.txt</v>
      </c>
      <c r="B117" t="str">
        <f>VLOOKUP(A117,'Files Inventory'!B:D,3,FALSE)</f>
        <v>Bank_F116</v>
      </c>
      <c r="C117" t="str">
        <f>VLOOKUP(A117,'Files Inventory'!B:E,4,FALSE)</f>
        <v>Banks</v>
      </c>
      <c r="D117" t="str">
        <f t="shared" si="136"/>
        <v>Bank_F116_table</v>
      </c>
      <c r="E117" t="str">
        <f t="shared" si="137"/>
        <v>Bank_F116_wc</v>
      </c>
      <c r="F117" t="str">
        <f t="shared" si="138"/>
        <v>Banks</v>
      </c>
      <c r="H117" t="s">
        <v>9125</v>
      </c>
      <c r="K117" s="75"/>
      <c r="L117" s="59"/>
      <c r="N117" s="59"/>
      <c r="P117" s="59"/>
      <c r="R117" s="59"/>
      <c r="T117" s="59"/>
      <c r="V117" s="59"/>
    </row>
    <row r="118" spans="1:22" ht="17" x14ac:dyDescent="0.2">
      <c r="A118" t="str">
        <f>'Files Inventory'!B119</f>
        <v>canadianbanks-3-20-16.txt</v>
      </c>
      <c r="B118" t="str">
        <f>VLOOKUP(A118,'Files Inventory'!B:D,3,FALSE)</f>
        <v>Bank_F117</v>
      </c>
      <c r="C118" t="str">
        <f>VLOOKUP(A118,'Files Inventory'!B:E,4,FALSE)</f>
        <v>Banks</v>
      </c>
      <c r="D118" t="str">
        <f t="shared" si="136"/>
        <v>Bank_F117_table</v>
      </c>
      <c r="E118" t="str">
        <f t="shared" si="137"/>
        <v>Bank_F117_wc</v>
      </c>
      <c r="F118" t="str">
        <f t="shared" si="138"/>
        <v>Banks</v>
      </c>
      <c r="H118" t="s">
        <v>9319</v>
      </c>
      <c r="K118" s="75"/>
      <c r="L118" s="59"/>
      <c r="N118" s="59"/>
      <c r="P118" s="59"/>
      <c r="R118" s="59"/>
      <c r="T118" s="59"/>
      <c r="V118" s="59"/>
    </row>
    <row r="119" spans="1:22" x14ac:dyDescent="0.2">
      <c r="A119" t="str">
        <f>'Files Inventory'!B120</f>
        <v>pcfinancial-3-20-16.txt</v>
      </c>
      <c r="B119" t="str">
        <f>VLOOKUP(A119,'Files Inventory'!B:D,3,FALSE)</f>
        <v>PCF_F118</v>
      </c>
      <c r="C119" t="str">
        <f>VLOOKUP(A119,'Files Inventory'!B:E,4,FALSE)</f>
        <v>PCF</v>
      </c>
      <c r="D119" t="str">
        <f t="shared" si="136"/>
        <v>PCF_F118_table</v>
      </c>
      <c r="E119" t="str">
        <f t="shared" si="137"/>
        <v>PCF_F118_wc</v>
      </c>
      <c r="F119" t="str">
        <f t="shared" si="138"/>
        <v>PCF</v>
      </c>
      <c r="H119" t="s">
        <v>2085</v>
      </c>
      <c r="N119" s="59"/>
      <c r="P119" s="59"/>
      <c r="R119" s="59"/>
      <c r="T119" s="59"/>
      <c r="V119" s="59"/>
    </row>
    <row r="120" spans="1:22" x14ac:dyDescent="0.2">
      <c r="A120" t="str">
        <f>'Files Inventory'!B121</f>
        <v>tdcanadatrust-3-20-16.txt</v>
      </c>
      <c r="B120" t="str">
        <f>VLOOKUP(A120,'Files Inventory'!B:D,3,FALSE)</f>
        <v>TD_F119</v>
      </c>
      <c r="C120" t="str">
        <f>VLOOKUP(A120,'Files Inventory'!B:E,4,FALSE)</f>
        <v>TD</v>
      </c>
      <c r="D120" t="str">
        <f t="shared" si="136"/>
        <v>TD_F119_table</v>
      </c>
      <c r="E120" t="str">
        <f t="shared" si="137"/>
        <v>TD_F119_wc</v>
      </c>
      <c r="F120" t="str">
        <f t="shared" si="138"/>
        <v>TD</v>
      </c>
      <c r="H120" s="59"/>
      <c r="N120" s="59"/>
      <c r="P120" s="59"/>
      <c r="R120" s="59"/>
      <c r="T120" s="59"/>
      <c r="V120" s="59"/>
    </row>
    <row r="121" spans="1:22" x14ac:dyDescent="0.2">
      <c r="A121" t="str">
        <f>'Files Inventory'!B122</f>
        <v>rbc_canada-3-20-16.txt</v>
      </c>
      <c r="B121" t="str">
        <f>VLOOKUP(A121,'Files Inventory'!B:D,3,FALSE)</f>
        <v>RBC_F120</v>
      </c>
      <c r="C121" t="str">
        <f>VLOOKUP(A121,'Files Inventory'!B:E,4,FALSE)</f>
        <v>RBC</v>
      </c>
      <c r="D121" t="str">
        <f t="shared" si="136"/>
        <v>RBC_F120_table</v>
      </c>
      <c r="E121" t="str">
        <f t="shared" si="137"/>
        <v>RBC_F120_wc</v>
      </c>
      <c r="F121" t="str">
        <f t="shared" si="138"/>
        <v>RBC</v>
      </c>
      <c r="G121" s="63" t="s">
        <v>9459</v>
      </c>
      <c r="H121" s="59"/>
      <c r="N121" s="59"/>
      <c r="P121" s="59"/>
      <c r="R121" s="59"/>
      <c r="T121" s="59"/>
      <c r="V121" s="59"/>
    </row>
    <row r="122" spans="1:22" x14ac:dyDescent="0.2">
      <c r="A122" t="str">
        <f>'Files Inventory'!B123</f>
        <v>tangerinebank-3-20-16.txt</v>
      </c>
      <c r="B122" t="str">
        <f>VLOOKUP(A122,'Files Inventory'!B:D,3,FALSE)</f>
        <v>Tang_F121</v>
      </c>
      <c r="C122" t="str">
        <f>VLOOKUP(A122,'Files Inventory'!B:E,4,FALSE)</f>
        <v>Tangerine</v>
      </c>
      <c r="D122" t="str">
        <f t="shared" si="136"/>
        <v>Tang_F121_table</v>
      </c>
      <c r="E122" t="str">
        <f t="shared" si="137"/>
        <v>Tang_F121_wc</v>
      </c>
      <c r="F122" t="str">
        <f t="shared" si="138"/>
        <v>Tangerine</v>
      </c>
      <c r="H122" t="str">
        <f>CONCATENATE("DROP TABLE ",H66,"_PT;")</f>
        <v>DROP TABLE Banks_PT;</v>
      </c>
      <c r="I122" t="str">
        <f t="shared" ref="I122:O122" si="139">CONCATENATE("DROP TABLE ",I66,"_PT;")</f>
        <v>DROP TABLE BMO_PT;</v>
      </c>
      <c r="J122" t="str">
        <f t="shared" si="139"/>
        <v>DROP TABLE CIBC_PT;</v>
      </c>
      <c r="K122" t="str">
        <f t="shared" si="139"/>
        <v>DROP TABLE PCF_PT;</v>
      </c>
      <c r="L122" t="str">
        <f t="shared" si="139"/>
        <v>DROP TABLE RBC_PT;</v>
      </c>
      <c r="M122" t="str">
        <f t="shared" si="139"/>
        <v>DROP TABLE Scotia_PT;</v>
      </c>
      <c r="N122" t="str">
        <f t="shared" si="139"/>
        <v>DROP TABLE Tangerine_PT;</v>
      </c>
      <c r="O122" t="str">
        <f t="shared" si="139"/>
        <v>DROP TABLE TD_PT;</v>
      </c>
      <c r="T122" s="59"/>
      <c r="V122" s="59"/>
    </row>
    <row r="123" spans="1:22" x14ac:dyDescent="0.2">
      <c r="A123" t="str">
        <f>'Files Inventory'!B124</f>
        <v>td_bank-3-20-16.txt</v>
      </c>
      <c r="B123" t="str">
        <f>VLOOKUP(A123,'Files Inventory'!B:D,3,FALSE)</f>
        <v>TD_F122</v>
      </c>
      <c r="C123" t="str">
        <f>VLOOKUP(A123,'Files Inventory'!B:E,4,FALSE)</f>
        <v>TD</v>
      </c>
      <c r="D123" t="str">
        <f t="shared" si="136"/>
        <v>TD_F122_table</v>
      </c>
      <c r="E123" t="str">
        <f t="shared" si="137"/>
        <v>TD_F122_wc</v>
      </c>
      <c r="F123" t="str">
        <f t="shared" si="138"/>
        <v>TD</v>
      </c>
      <c r="H123" t="s">
        <v>9130</v>
      </c>
      <c r="I123" t="s">
        <v>9130</v>
      </c>
      <c r="J123" t="s">
        <v>9130</v>
      </c>
      <c r="K123" t="s">
        <v>9130</v>
      </c>
      <c r="L123" t="s">
        <v>9130</v>
      </c>
      <c r="M123" t="s">
        <v>9130</v>
      </c>
      <c r="N123" t="s">
        <v>9130</v>
      </c>
      <c r="O123" t="s">
        <v>9130</v>
      </c>
    </row>
    <row r="124" spans="1:22" x14ac:dyDescent="0.2">
      <c r="A124" t="str">
        <f>'Files Inventory'!B125</f>
        <v>CIBC-3-20-16.txt</v>
      </c>
      <c r="B124" t="str">
        <f>VLOOKUP(A124,'Files Inventory'!B:D,3,FALSE)</f>
        <v>CIBC_F123</v>
      </c>
      <c r="C124" t="str">
        <f>VLOOKUP(A124,'Files Inventory'!B:E,4,FALSE)</f>
        <v>CIBC</v>
      </c>
      <c r="D124" t="str">
        <f t="shared" si="136"/>
        <v>CIBC_F123_table</v>
      </c>
      <c r="E124" t="str">
        <f t="shared" si="137"/>
        <v>CIBC_F123_wc</v>
      </c>
      <c r="F124" t="str">
        <f t="shared" si="138"/>
        <v>CIBC</v>
      </c>
      <c r="H124" t="str">
        <f t="shared" ref="H124:O124" si="140">CONCATENATE(H66,"_PT AS")</f>
        <v>Banks_PT AS</v>
      </c>
      <c r="I124" t="str">
        <f t="shared" si="140"/>
        <v>BMO_PT AS</v>
      </c>
      <c r="J124" t="str">
        <f t="shared" si="140"/>
        <v>CIBC_PT AS</v>
      </c>
      <c r="K124" t="str">
        <f t="shared" si="140"/>
        <v>PCF_PT AS</v>
      </c>
      <c r="L124" t="str">
        <f t="shared" si="140"/>
        <v>RBC_PT AS</v>
      </c>
      <c r="M124" t="str">
        <f t="shared" si="140"/>
        <v>Scotia_PT AS</v>
      </c>
      <c r="N124" t="str">
        <f t="shared" si="140"/>
        <v>Tangerine_PT AS</v>
      </c>
      <c r="O124" t="str">
        <f t="shared" si="140"/>
        <v>TD_PT AS</v>
      </c>
    </row>
    <row r="125" spans="1:22" x14ac:dyDescent="0.2">
      <c r="A125" t="str">
        <f>'Files Inventory'!B126</f>
        <v>scotiabank-3-20-16.txt</v>
      </c>
      <c r="B125" t="str">
        <f>VLOOKUP(A125,'Files Inventory'!B:D,3,FALSE)</f>
        <v>Scot_F124</v>
      </c>
      <c r="C125" t="str">
        <f>VLOOKUP(A125,'Files Inventory'!B:E,4,FALSE)</f>
        <v>Scotia</v>
      </c>
      <c r="D125" t="str">
        <f t="shared" ref="D125:D129" si="141">CONCATENATE(B125,"_table")</f>
        <v>Scot_F124_table</v>
      </c>
      <c r="E125" t="str">
        <f t="shared" ref="E125:E129" si="142">CONCATENATE(B125,"_wc")</f>
        <v>Scot_F124_wc</v>
      </c>
      <c r="F125" t="str">
        <f t="shared" ref="F125:F129" si="143">C125</f>
        <v>Scotia</v>
      </c>
      <c r="H125" t="s">
        <v>9460</v>
      </c>
      <c r="I125" t="s">
        <v>9460</v>
      </c>
      <c r="J125" t="s">
        <v>9460</v>
      </c>
      <c r="K125" t="s">
        <v>9460</v>
      </c>
      <c r="L125" t="s">
        <v>9460</v>
      </c>
      <c r="M125" t="s">
        <v>9460</v>
      </c>
      <c r="N125" t="s">
        <v>9460</v>
      </c>
      <c r="O125" t="s">
        <v>9460</v>
      </c>
    </row>
    <row r="126" spans="1:22" x14ac:dyDescent="0.2">
      <c r="A126" t="str">
        <f>'Files Inventory'!B127</f>
        <v>BMO-3-20-16.txt</v>
      </c>
      <c r="B126" t="str">
        <f>VLOOKUP(A126,'Files Inventory'!B:D,3,FALSE)</f>
        <v>BMO_F125</v>
      </c>
      <c r="C126" t="str">
        <f>VLOOKUP(A126,'Files Inventory'!B:E,4,FALSE)</f>
        <v>BMO</v>
      </c>
      <c r="D126" t="str">
        <f t="shared" si="141"/>
        <v>BMO_F125_table</v>
      </c>
      <c r="E126" t="str">
        <f t="shared" si="142"/>
        <v>BMO_F125_wc</v>
      </c>
      <c r="F126" t="str">
        <f t="shared" si="143"/>
        <v>BMO</v>
      </c>
      <c r="H126" t="str">
        <f t="shared" ref="H126:O126" si="144">CONCATENATE(H66,"_lwc")</f>
        <v>Banks_lwc</v>
      </c>
      <c r="I126" t="str">
        <f t="shared" si="144"/>
        <v>BMO_lwc</v>
      </c>
      <c r="J126" t="str">
        <f t="shared" si="144"/>
        <v>CIBC_lwc</v>
      </c>
      <c r="K126" t="str">
        <f t="shared" si="144"/>
        <v>PCF_lwc</v>
      </c>
      <c r="L126" t="str">
        <f t="shared" si="144"/>
        <v>RBC_lwc</v>
      </c>
      <c r="M126" t="str">
        <f t="shared" si="144"/>
        <v>Scotia_lwc</v>
      </c>
      <c r="N126" t="str">
        <f t="shared" si="144"/>
        <v>Tangerine_lwc</v>
      </c>
      <c r="O126" t="str">
        <f t="shared" si="144"/>
        <v>TD_lwc</v>
      </c>
    </row>
    <row r="127" spans="1:22" x14ac:dyDescent="0.2">
      <c r="A127" t="str">
        <f>'Files Inventory'!B128</f>
        <v>td_canada-3-20-16.txt</v>
      </c>
      <c r="B127" t="str">
        <f>VLOOKUP(A127,'Files Inventory'!B:D,3,FALSE)</f>
        <v>TD_F126</v>
      </c>
      <c r="C127" t="str">
        <f>VLOOKUP(A127,'Files Inventory'!B:E,4,FALSE)</f>
        <v>TD</v>
      </c>
      <c r="D127" t="str">
        <f t="shared" si="141"/>
        <v>TD_F126_table</v>
      </c>
      <c r="E127" t="str">
        <f t="shared" si="142"/>
        <v>TD_F126_wc</v>
      </c>
      <c r="F127" t="str">
        <f t="shared" si="143"/>
        <v>TD</v>
      </c>
      <c r="H127" t="s">
        <v>9461</v>
      </c>
      <c r="I127" t="s">
        <v>9461</v>
      </c>
      <c r="J127" t="s">
        <v>9461</v>
      </c>
      <c r="K127" t="s">
        <v>9461</v>
      </c>
      <c r="L127" t="s">
        <v>9461</v>
      </c>
      <c r="M127" t="s">
        <v>9461</v>
      </c>
      <c r="N127" t="s">
        <v>9461</v>
      </c>
      <c r="O127" t="s">
        <v>9461</v>
      </c>
    </row>
    <row r="128" spans="1:22" x14ac:dyDescent="0.2">
      <c r="A128" t="str">
        <f>'Files Inventory'!B129</f>
        <v>banking-3-20-16.txt</v>
      </c>
      <c r="B128" t="str">
        <f>VLOOKUP(A128,'Files Inventory'!B:D,3,FALSE)</f>
        <v>Bank_F127</v>
      </c>
      <c r="C128" t="str">
        <f>VLOOKUP(A128,'Files Inventory'!B:E,4,FALSE)</f>
        <v>Banks</v>
      </c>
      <c r="D128" t="str">
        <f t="shared" si="141"/>
        <v>Bank_F127_table</v>
      </c>
      <c r="E128" t="str">
        <f t="shared" si="142"/>
        <v>Bank_F127_wc</v>
      </c>
      <c r="F128" t="str">
        <f t="shared" si="143"/>
        <v>Banks</v>
      </c>
      <c r="H128" t="s">
        <v>9462</v>
      </c>
      <c r="I128" t="s">
        <v>9462</v>
      </c>
      <c r="J128" t="s">
        <v>9462</v>
      </c>
      <c r="K128" t="s">
        <v>9462</v>
      </c>
      <c r="L128" t="s">
        <v>9462</v>
      </c>
      <c r="M128" t="s">
        <v>9462</v>
      </c>
      <c r="N128" t="s">
        <v>9462</v>
      </c>
      <c r="O128" t="s">
        <v>9462</v>
      </c>
    </row>
    <row r="129" spans="1:19" x14ac:dyDescent="0.2">
      <c r="A129" t="str">
        <f>'Files Inventory'!B130</f>
        <v>banks-3-20-16.txt</v>
      </c>
      <c r="B129" t="str">
        <f>VLOOKUP(A129,'Files Inventory'!B:D,3,FALSE)</f>
        <v>Bank_F128</v>
      </c>
      <c r="C129" t="str">
        <f>VLOOKUP(A129,'Files Inventory'!B:E,4,FALSE)</f>
        <v>Banks</v>
      </c>
      <c r="D129" t="str">
        <f t="shared" si="141"/>
        <v>Bank_F128_table</v>
      </c>
      <c r="E129" t="str">
        <f t="shared" si="142"/>
        <v>Bank_F128_wc</v>
      </c>
      <c r="F129" t="str">
        <f t="shared" si="143"/>
        <v>Banks</v>
      </c>
    </row>
    <row r="130" spans="1:19" x14ac:dyDescent="0.2">
      <c r="H130" t="str">
        <f>CONCATENATE("hive -e 'select * from ",H66,"_PT' &gt; /home/lab/",H66,"_PT.csv")</f>
        <v>hive -e 'select * from Banks_PT' &gt; /home/lab/Banks_PT.csv</v>
      </c>
      <c r="I130" t="str">
        <f t="shared" ref="I130:O130" si="145">CONCATENATE("hive -e 'select * from ",I66,"_PT' &gt; /home/lab/",I66,"_PT.csv")</f>
        <v>hive -e 'select * from BMO_PT' &gt; /home/lab/BMO_PT.csv</v>
      </c>
      <c r="J130" t="str">
        <f t="shared" si="145"/>
        <v>hive -e 'select * from CIBC_PT' &gt; /home/lab/CIBC_PT.csv</v>
      </c>
      <c r="K130" t="str">
        <f t="shared" si="145"/>
        <v>hive -e 'select * from PCF_PT' &gt; /home/lab/PCF_PT.csv</v>
      </c>
      <c r="L130" t="str">
        <f t="shared" si="145"/>
        <v>hive -e 'select * from RBC_PT' &gt; /home/lab/RBC_PT.csv</v>
      </c>
      <c r="M130" t="str">
        <f t="shared" si="145"/>
        <v>hive -e 'select * from Scotia_PT' &gt; /home/lab/Scotia_PT.csv</v>
      </c>
      <c r="N130" t="str">
        <f t="shared" si="145"/>
        <v>hive -e 'select * from Tangerine_PT' &gt; /home/lab/Tangerine_PT.csv</v>
      </c>
      <c r="O130" t="str">
        <f t="shared" si="145"/>
        <v>hive -e 'select * from TD_PT' &gt; /home/lab/TD_PT.csv</v>
      </c>
    </row>
    <row r="134" spans="1:19" x14ac:dyDescent="0.2">
      <c r="D134" s="74"/>
      <c r="E134" s="74"/>
      <c r="R134" s="77"/>
      <c r="S134" s="77"/>
    </row>
    <row r="135" spans="1:19" x14ac:dyDescent="0.2">
      <c r="A135" t="s">
        <v>9317</v>
      </c>
      <c r="D135" s="74"/>
      <c r="E135" s="74"/>
      <c r="I135" s="63" t="s">
        <v>2092</v>
      </c>
      <c r="R135" s="77"/>
      <c r="S135" s="77"/>
    </row>
    <row r="136" spans="1:19" ht="17" x14ac:dyDescent="0.2">
      <c r="A136" t="s">
        <v>9889</v>
      </c>
      <c r="D136" s="74"/>
      <c r="E136" s="74"/>
      <c r="I136" t="s">
        <v>2093</v>
      </c>
      <c r="R136" s="84"/>
      <c r="S136" s="77"/>
    </row>
    <row r="137" spans="1:19" ht="17" x14ac:dyDescent="0.2">
      <c r="A137" t="s">
        <v>9890</v>
      </c>
      <c r="D137" s="74"/>
      <c r="E137" s="74"/>
      <c r="I137" s="61" t="s">
        <v>2087</v>
      </c>
      <c r="R137" s="84"/>
      <c r="S137" s="77"/>
    </row>
    <row r="138" spans="1:19" ht="17" x14ac:dyDescent="0.2">
      <c r="D138" s="74"/>
      <c r="E138" s="74"/>
      <c r="I138" s="61" t="s">
        <v>2088</v>
      </c>
      <c r="L138" s="75"/>
      <c r="R138" s="84"/>
      <c r="S138" s="77"/>
    </row>
    <row r="139" spans="1:19" ht="17" x14ac:dyDescent="0.2">
      <c r="A139" t="s">
        <v>9316</v>
      </c>
      <c r="D139" s="74"/>
      <c r="E139" s="74"/>
      <c r="I139" s="61" t="s">
        <v>2086</v>
      </c>
      <c r="L139" s="75"/>
      <c r="R139" s="84"/>
      <c r="S139" s="77"/>
    </row>
    <row r="140" spans="1:19" ht="17" x14ac:dyDescent="0.2">
      <c r="A140" t="s">
        <v>9118</v>
      </c>
      <c r="D140" s="74"/>
      <c r="E140" s="74"/>
      <c r="I140" s="61" t="s">
        <v>2087</v>
      </c>
      <c r="L140" s="75"/>
      <c r="R140" s="84"/>
      <c r="S140" s="77"/>
    </row>
    <row r="141" spans="1:19" ht="17" x14ac:dyDescent="0.2">
      <c r="A141" t="s">
        <v>9314</v>
      </c>
      <c r="D141" s="74"/>
      <c r="E141" s="74"/>
      <c r="I141" s="61" t="s">
        <v>2089</v>
      </c>
      <c r="L141" s="75"/>
      <c r="R141" s="84"/>
      <c r="S141" s="77"/>
    </row>
    <row r="142" spans="1:19" ht="17" x14ac:dyDescent="0.2">
      <c r="A142" t="s">
        <v>9315</v>
      </c>
      <c r="D142" s="74"/>
      <c r="E142" s="74"/>
      <c r="I142" s="61" t="s">
        <v>2086</v>
      </c>
      <c r="R142" s="84"/>
      <c r="S142" s="77"/>
    </row>
    <row r="143" spans="1:19" ht="17" x14ac:dyDescent="0.2">
      <c r="A143" t="s">
        <v>9119</v>
      </c>
      <c r="D143" s="74"/>
      <c r="I143" s="61" t="s">
        <v>2087</v>
      </c>
      <c r="R143" s="84"/>
      <c r="S143" s="77"/>
    </row>
    <row r="144" spans="1:19" ht="17" x14ac:dyDescent="0.2">
      <c r="A144" s="74" t="s">
        <v>9318</v>
      </c>
      <c r="D144" s="74"/>
      <c r="I144" s="61" t="s">
        <v>2090</v>
      </c>
      <c r="R144" s="84"/>
      <c r="S144" s="77"/>
    </row>
    <row r="145" spans="1:31" ht="17" x14ac:dyDescent="0.2">
      <c r="A145" s="74" t="s">
        <v>9120</v>
      </c>
      <c r="D145" s="74"/>
      <c r="I145" s="61" t="s">
        <v>2086</v>
      </c>
      <c r="R145" s="84"/>
      <c r="S145" s="77"/>
    </row>
    <row r="146" spans="1:31" ht="17" x14ac:dyDescent="0.2">
      <c r="A146" s="74" t="s">
        <v>9121</v>
      </c>
      <c r="I146" s="61" t="s">
        <v>2087</v>
      </c>
      <c r="R146" s="84"/>
      <c r="S146" s="77"/>
    </row>
    <row r="147" spans="1:31" ht="17" x14ac:dyDescent="0.2">
      <c r="A147" s="74" t="s">
        <v>9122</v>
      </c>
      <c r="I147" s="61" t="s">
        <v>2091</v>
      </c>
      <c r="R147" s="84"/>
      <c r="S147" s="77"/>
    </row>
    <row r="148" spans="1:31" ht="17" x14ac:dyDescent="0.2">
      <c r="A148" s="74" t="s">
        <v>9891</v>
      </c>
      <c r="I148" s="61" t="s">
        <v>2094</v>
      </c>
      <c r="R148" s="77"/>
      <c r="S148" s="77"/>
    </row>
    <row r="149" spans="1:31" ht="17" x14ac:dyDescent="0.2">
      <c r="A149" s="74"/>
      <c r="I149" s="61" t="s">
        <v>1571</v>
      </c>
    </row>
    <row r="151" spans="1:31" x14ac:dyDescent="0.2">
      <c r="A151" t="s">
        <v>9127</v>
      </c>
    </row>
    <row r="152" spans="1:31" x14ac:dyDescent="0.2">
      <c r="A152" t="s">
        <v>9126</v>
      </c>
    </row>
    <row r="153" spans="1:31" x14ac:dyDescent="0.2">
      <c r="A153" t="s">
        <v>9129</v>
      </c>
    </row>
    <row r="154" spans="1:31" x14ac:dyDescent="0.2">
      <c r="A154" t="s">
        <v>9117</v>
      </c>
      <c r="I154" t="s">
        <v>454</v>
      </c>
    </row>
    <row r="155" spans="1:31" x14ac:dyDescent="0.2">
      <c r="A155" t="s">
        <v>9123</v>
      </c>
      <c r="I155" t="s">
        <v>416</v>
      </c>
    </row>
    <row r="156" spans="1:31" x14ac:dyDescent="0.2">
      <c r="A156" t="s">
        <v>9124</v>
      </c>
      <c r="I156" t="s">
        <v>438</v>
      </c>
    </row>
    <row r="157" spans="1:31" x14ac:dyDescent="0.2">
      <c r="A157" t="s">
        <v>9125</v>
      </c>
    </row>
    <row r="158" spans="1:31" x14ac:dyDescent="0.2">
      <c r="A158" t="s">
        <v>9128</v>
      </c>
      <c r="D158" t="s">
        <v>446</v>
      </c>
      <c r="E158" t="s">
        <v>403</v>
      </c>
      <c r="F158" t="s">
        <v>398</v>
      </c>
      <c r="G158" t="s">
        <v>387</v>
      </c>
      <c r="H158" t="s">
        <v>379</v>
      </c>
      <c r="I158" t="s">
        <v>397</v>
      </c>
      <c r="J158" t="s">
        <v>410</v>
      </c>
      <c r="K158" t="s">
        <v>408</v>
      </c>
      <c r="L158" t="s">
        <v>404</v>
      </c>
      <c r="M158" t="s">
        <v>450</v>
      </c>
      <c r="N158" t="s">
        <v>396</v>
      </c>
      <c r="O158" t="s">
        <v>453</v>
      </c>
      <c r="P158" t="s">
        <v>438</v>
      </c>
      <c r="Q158" t="s">
        <v>416</v>
      </c>
      <c r="R158" t="s">
        <v>399</v>
      </c>
      <c r="S158" t="s">
        <v>435</v>
      </c>
      <c r="T158" t="s">
        <v>388</v>
      </c>
      <c r="U158" t="s">
        <v>436</v>
      </c>
      <c r="V158" t="s">
        <v>454</v>
      </c>
      <c r="W158" t="s">
        <v>390</v>
      </c>
      <c r="X158" t="s">
        <v>445</v>
      </c>
      <c r="Y158" t="s">
        <v>383</v>
      </c>
      <c r="Z158" t="s">
        <v>393</v>
      </c>
      <c r="AA158" t="s">
        <v>389</v>
      </c>
      <c r="AB158" t="s">
        <v>380</v>
      </c>
      <c r="AC158" t="s">
        <v>448</v>
      </c>
      <c r="AD158" t="s">
        <v>409</v>
      </c>
      <c r="AE158" t="s">
        <v>402</v>
      </c>
    </row>
    <row r="160" spans="1:31" x14ac:dyDescent="0.2">
      <c r="I160" t="s">
        <v>2093</v>
      </c>
      <c r="Q160" s="67" t="s">
        <v>2224</v>
      </c>
    </row>
    <row r="161" spans="4:25" ht="17" x14ac:dyDescent="0.2">
      <c r="I161" s="61" t="s">
        <v>2087</v>
      </c>
      <c r="Q161" t="s">
        <v>2223</v>
      </c>
      <c r="Y161" s="63" t="s">
        <v>2221</v>
      </c>
    </row>
    <row r="162" spans="4:25" ht="17" x14ac:dyDescent="0.2">
      <c r="I162" s="61" t="s">
        <v>2088</v>
      </c>
      <c r="Q162" t="s">
        <v>2093</v>
      </c>
      <c r="Y162" t="s">
        <v>2218</v>
      </c>
    </row>
    <row r="163" spans="4:25" ht="17" x14ac:dyDescent="0.2">
      <c r="I163" s="61" t="s">
        <v>2086</v>
      </c>
      <c r="Q163" s="61" t="s">
        <v>2087</v>
      </c>
      <c r="S163" s="61"/>
      <c r="Y163" t="s">
        <v>2219</v>
      </c>
    </row>
    <row r="164" spans="4:25" ht="17" x14ac:dyDescent="0.2">
      <c r="D164" t="s">
        <v>2392</v>
      </c>
      <c r="I164" s="61" t="s">
        <v>2087</v>
      </c>
      <c r="Q164" s="61" t="s">
        <v>2088</v>
      </c>
      <c r="S164" s="61"/>
      <c r="Y164" t="s">
        <v>1569</v>
      </c>
    </row>
    <row r="165" spans="4:25" ht="17" x14ac:dyDescent="0.2">
      <c r="D165" t="s">
        <v>2393</v>
      </c>
      <c r="I165" s="61" t="s">
        <v>2089</v>
      </c>
      <c r="Q165" s="61" t="s">
        <v>2086</v>
      </c>
      <c r="S165" s="61"/>
      <c r="Y165" t="s">
        <v>2220</v>
      </c>
    </row>
    <row r="166" spans="4:25" ht="17" x14ac:dyDescent="0.2">
      <c r="D166" t="s">
        <v>1569</v>
      </c>
      <c r="I166" s="61" t="s">
        <v>2086</v>
      </c>
      <c r="Q166" s="61" t="s">
        <v>2087</v>
      </c>
      <c r="S166" s="61"/>
      <c r="Y166" t="s">
        <v>1570</v>
      </c>
    </row>
    <row r="167" spans="4:25" ht="17" x14ac:dyDescent="0.2">
      <c r="D167" t="s">
        <v>2394</v>
      </c>
      <c r="I167" s="61" t="s">
        <v>2087</v>
      </c>
      <c r="Q167" s="61" t="s">
        <v>2089</v>
      </c>
      <c r="S167" s="61"/>
      <c r="Y167" t="s">
        <v>1571</v>
      </c>
    </row>
    <row r="168" spans="4:25" ht="17" x14ac:dyDescent="0.2">
      <c r="D168" t="s">
        <v>1570</v>
      </c>
      <c r="I168" s="61" t="s">
        <v>2090</v>
      </c>
      <c r="Q168" s="61" t="s">
        <v>2086</v>
      </c>
      <c r="S168" s="61"/>
      <c r="Y168" t="s">
        <v>2222</v>
      </c>
    </row>
    <row r="169" spans="4:25" ht="17" x14ac:dyDescent="0.2">
      <c r="D169" t="s">
        <v>1571</v>
      </c>
      <c r="I169" s="61" t="s">
        <v>2086</v>
      </c>
      <c r="Q169" s="61" t="s">
        <v>2087</v>
      </c>
      <c r="S169" s="61"/>
    </row>
    <row r="170" spans="4:25" ht="17" x14ac:dyDescent="0.2">
      <c r="D170" t="s">
        <v>2395</v>
      </c>
      <c r="I170" s="61" t="s">
        <v>2087</v>
      </c>
      <c r="Q170" s="61" t="s">
        <v>2090</v>
      </c>
      <c r="S170" s="61"/>
    </row>
    <row r="171" spans="4:25" ht="17" x14ac:dyDescent="0.2">
      <c r="I171" s="61" t="s">
        <v>2091</v>
      </c>
      <c r="Q171" s="61" t="s">
        <v>2086</v>
      </c>
      <c r="S171" s="61"/>
    </row>
    <row r="172" spans="4:25" ht="17" x14ac:dyDescent="0.2">
      <c r="I172" s="61" t="s">
        <v>2094</v>
      </c>
      <c r="Q172" s="61" t="s">
        <v>2087</v>
      </c>
      <c r="S172" s="61"/>
    </row>
    <row r="173" spans="4:25" ht="17" x14ac:dyDescent="0.2">
      <c r="I173" s="61" t="s">
        <v>1571</v>
      </c>
      <c r="Q173" s="61" t="s">
        <v>2091</v>
      </c>
      <c r="S173" s="61"/>
    </row>
    <row r="174" spans="4:25" ht="17" x14ac:dyDescent="0.2">
      <c r="Q174" s="61" t="s">
        <v>2094</v>
      </c>
      <c r="S174" s="61"/>
    </row>
    <row r="175" spans="4:25" ht="17" x14ac:dyDescent="0.2">
      <c r="Q175" s="61" t="s">
        <v>1571</v>
      </c>
      <c r="S175" s="61"/>
    </row>
    <row r="182" spans="4:32" x14ac:dyDescent="0.2">
      <c r="D182" s="63" t="s">
        <v>2096</v>
      </c>
      <c r="E182" t="s">
        <v>2096</v>
      </c>
      <c r="F182" t="s">
        <v>2096</v>
      </c>
      <c r="G182" t="s">
        <v>2096</v>
      </c>
      <c r="H182" s="63" t="s">
        <v>2096</v>
      </c>
      <c r="I182" t="s">
        <v>2096</v>
      </c>
      <c r="J182" s="64" t="s">
        <v>2097</v>
      </c>
      <c r="K182" s="63" t="s">
        <v>2096</v>
      </c>
      <c r="L182" t="s">
        <v>2097</v>
      </c>
      <c r="M182" t="s">
        <v>2097</v>
      </c>
      <c r="N182" t="s">
        <v>2097</v>
      </c>
      <c r="O182" t="s">
        <v>2097</v>
      </c>
      <c r="P182" s="64" t="s">
        <v>2097</v>
      </c>
      <c r="Q182" s="64" t="s">
        <v>2097</v>
      </c>
      <c r="R182" t="s">
        <v>2096</v>
      </c>
      <c r="S182" t="s">
        <v>2096</v>
      </c>
      <c r="T182" t="s">
        <v>2096</v>
      </c>
      <c r="U182" s="65" t="s">
        <v>2096</v>
      </c>
      <c r="V182" s="65" t="s">
        <v>2096</v>
      </c>
      <c r="W182" t="s">
        <v>2097</v>
      </c>
      <c r="X182" t="s">
        <v>2097</v>
      </c>
      <c r="Y182" t="s">
        <v>2097</v>
      </c>
      <c r="Z182" t="s">
        <v>2097</v>
      </c>
    </row>
    <row r="183" spans="4:32" x14ac:dyDescent="0.2">
      <c r="D183" t="str">
        <f>CONCATENATE("select ",D158,", count(1) as cnt from")</f>
        <v>select text, count(1) as cnt from</v>
      </c>
      <c r="E183" t="str">
        <f t="shared" ref="E183:AE183" si="146">CONCATENATE("select ",E158,", count(1) as cnt from")</f>
        <v>select in_reply_to_user_id, count(1) as cnt from</v>
      </c>
      <c r="F183" t="str">
        <f t="shared" si="146"/>
        <v>select id, count(1) as cnt from</v>
      </c>
      <c r="G183" t="str">
        <f t="shared" si="146"/>
        <v>select favorite_count, count(1) as cnt from</v>
      </c>
      <c r="H183" t="str">
        <f t="shared" si="146"/>
        <v>select coordinates, count(1) as cnt from</v>
      </c>
      <c r="I183" t="str">
        <f t="shared" si="146"/>
        <v>select id_str, count(1) as cnt from</v>
      </c>
      <c r="J183" t="str">
        <f t="shared" si="146"/>
        <v>select location, count(1) as cnt from</v>
      </c>
      <c r="K183" t="str">
        <f t="shared" si="146"/>
        <v>select lang, count(1) as cnt from</v>
      </c>
      <c r="L183" t="str">
        <f t="shared" si="146"/>
        <v>select indices, count(1) as cnt from</v>
      </c>
      <c r="M183" t="str">
        <f t="shared" si="146"/>
        <v>select type, count(1) as cnt from</v>
      </c>
      <c r="N183" t="str">
        <f t="shared" si="146"/>
        <v>select hashtags, count(1) as cnt from</v>
      </c>
      <c r="O183" t="str">
        <f t="shared" si="146"/>
        <v>select user_mentions, count(1) as cnt from</v>
      </c>
      <c r="P183" t="str">
        <f t="shared" si="146"/>
        <v>select screen_name, count(1) as cnt from</v>
      </c>
      <c r="Q183" t="str">
        <f t="shared" si="146"/>
        <v>select name, count(1) as cnt from</v>
      </c>
      <c r="R183" t="str">
        <f t="shared" si="146"/>
        <v>select in_reply_to_screen_name, count(1) as cnt from</v>
      </c>
      <c r="S183" t="str">
        <f t="shared" si="146"/>
        <v>select retweet_count, count(1) as cnt from</v>
      </c>
      <c r="T183" t="str">
        <f t="shared" si="146"/>
        <v>select favorited, count(1) as cnt from</v>
      </c>
      <c r="U183" t="str">
        <f t="shared" si="146"/>
        <v>select retweeted_status, count(1) as cnt from</v>
      </c>
      <c r="V183" t="str">
        <f t="shared" si="146"/>
        <v>select user, count(1) as cnt from</v>
      </c>
      <c r="W183" t="str">
        <f t="shared" si="146"/>
        <v>select followers_count, count(1) as cnt from</v>
      </c>
      <c r="X183" t="str">
        <f t="shared" si="146"/>
        <v>select statuses_count, count(1) as cnt from</v>
      </c>
      <c r="Y183" t="str">
        <f t="shared" si="146"/>
        <v>select description, count(1) as cnt from</v>
      </c>
      <c r="Z183" t="str">
        <f t="shared" si="146"/>
        <v>select geo_enabled, count(1) as cnt from</v>
      </c>
      <c r="AA183" t="str">
        <f t="shared" si="146"/>
        <v>select favourites_count, count(1) as cnt from</v>
      </c>
      <c r="AB183" t="str">
        <f t="shared" si="146"/>
        <v>select created_at, count(1) as cnt from</v>
      </c>
      <c r="AC183" t="str">
        <f t="shared" si="146"/>
        <v>select time_zone, count(1) as cnt from</v>
      </c>
      <c r="AD183" t="str">
        <f t="shared" si="146"/>
        <v>select listed_count, count(1) as cnt from</v>
      </c>
      <c r="AE183" t="str">
        <f t="shared" si="146"/>
        <v>select in_reply_to_user_id_str, count(1) as cnt from</v>
      </c>
    </row>
    <row r="184" spans="4:32" ht="17" x14ac:dyDescent="0.2">
      <c r="D184" s="61" t="s">
        <v>2385</v>
      </c>
      <c r="E184" s="61" t="s">
        <v>2385</v>
      </c>
      <c r="F184" s="61" t="s">
        <v>2385</v>
      </c>
      <c r="G184" s="61" t="s">
        <v>2385</v>
      </c>
      <c r="H184" s="61" t="s">
        <v>2385</v>
      </c>
      <c r="I184" s="61" t="s">
        <v>2385</v>
      </c>
      <c r="J184" s="61" t="s">
        <v>2385</v>
      </c>
      <c r="K184" s="61" t="s">
        <v>2385</v>
      </c>
      <c r="L184" s="61" t="s">
        <v>2385</v>
      </c>
      <c r="M184" s="61" t="s">
        <v>2385</v>
      </c>
      <c r="N184" s="61" t="s">
        <v>2385</v>
      </c>
      <c r="O184" s="61" t="s">
        <v>2385</v>
      </c>
      <c r="P184" s="61" t="s">
        <v>2391</v>
      </c>
      <c r="Q184" s="61" t="s">
        <v>2385</v>
      </c>
      <c r="R184" s="61" t="s">
        <v>2385</v>
      </c>
      <c r="S184" s="61" t="s">
        <v>2385</v>
      </c>
      <c r="T184" s="61" t="s">
        <v>2385</v>
      </c>
      <c r="U184" s="61" t="s">
        <v>2385</v>
      </c>
      <c r="V184" s="61" t="s">
        <v>2385</v>
      </c>
      <c r="W184" s="61" t="s">
        <v>2385</v>
      </c>
      <c r="X184" s="61" t="s">
        <v>2385</v>
      </c>
      <c r="Y184" s="61" t="s">
        <v>2385</v>
      </c>
      <c r="Z184" s="61" t="s">
        <v>2385</v>
      </c>
      <c r="AA184" s="61" t="s">
        <v>2385</v>
      </c>
      <c r="AB184" s="61" t="s">
        <v>2385</v>
      </c>
      <c r="AC184" s="61" t="s">
        <v>2385</v>
      </c>
      <c r="AD184" s="61" t="s">
        <v>2385</v>
      </c>
      <c r="AE184" s="61" t="s">
        <v>2385</v>
      </c>
      <c r="AF184" s="61"/>
    </row>
    <row r="185" spans="4:32" ht="17" x14ac:dyDescent="0.2">
      <c r="D185" s="61" t="str">
        <f>CONCATENATE("group by ",D158)</f>
        <v>group by text</v>
      </c>
      <c r="E185" s="61" t="str">
        <f t="shared" ref="E185:AE185" si="147">CONCATENATE("group by ",E158)</f>
        <v>group by in_reply_to_user_id</v>
      </c>
      <c r="F185" s="61" t="str">
        <f t="shared" si="147"/>
        <v>group by id</v>
      </c>
      <c r="G185" s="61" t="str">
        <f t="shared" si="147"/>
        <v>group by favorite_count</v>
      </c>
      <c r="H185" s="61" t="str">
        <f t="shared" si="147"/>
        <v>group by coordinates</v>
      </c>
      <c r="I185" s="61" t="str">
        <f t="shared" si="147"/>
        <v>group by id_str</v>
      </c>
      <c r="J185" s="61" t="str">
        <f t="shared" si="147"/>
        <v>group by location</v>
      </c>
      <c r="K185" s="61" t="str">
        <f t="shared" si="147"/>
        <v>group by lang</v>
      </c>
      <c r="L185" s="61" t="str">
        <f t="shared" si="147"/>
        <v>group by indices</v>
      </c>
      <c r="M185" s="61" t="str">
        <f t="shared" si="147"/>
        <v>group by type</v>
      </c>
      <c r="N185" s="61" t="str">
        <f t="shared" si="147"/>
        <v>group by hashtags</v>
      </c>
      <c r="O185" s="61" t="str">
        <f t="shared" si="147"/>
        <v>group by user_mentions</v>
      </c>
      <c r="P185" s="61" t="str">
        <f t="shared" si="147"/>
        <v>group by screen_name</v>
      </c>
      <c r="Q185" s="61" t="str">
        <f t="shared" si="147"/>
        <v>group by name</v>
      </c>
      <c r="R185" s="61" t="str">
        <f t="shared" si="147"/>
        <v>group by in_reply_to_screen_name</v>
      </c>
      <c r="S185" s="61" t="str">
        <f t="shared" si="147"/>
        <v>group by retweet_count</v>
      </c>
      <c r="T185" s="61" t="str">
        <f t="shared" si="147"/>
        <v>group by favorited</v>
      </c>
      <c r="U185" s="61" t="str">
        <f t="shared" si="147"/>
        <v>group by retweeted_status</v>
      </c>
      <c r="V185" s="61" t="str">
        <f t="shared" si="147"/>
        <v>group by user</v>
      </c>
      <c r="W185" s="61" t="str">
        <f t="shared" si="147"/>
        <v>group by followers_count</v>
      </c>
      <c r="X185" s="61" t="str">
        <f t="shared" si="147"/>
        <v>group by statuses_count</v>
      </c>
      <c r="Y185" s="61" t="str">
        <f t="shared" si="147"/>
        <v>group by description</v>
      </c>
      <c r="Z185" s="61" t="str">
        <f t="shared" si="147"/>
        <v>group by geo_enabled</v>
      </c>
      <c r="AA185" s="61" t="str">
        <f t="shared" si="147"/>
        <v>group by favourites_count</v>
      </c>
      <c r="AB185" s="61" t="str">
        <f t="shared" si="147"/>
        <v>group by created_at</v>
      </c>
      <c r="AC185" s="61" t="str">
        <f t="shared" si="147"/>
        <v>group by time_zone</v>
      </c>
      <c r="AD185" s="61" t="str">
        <f t="shared" si="147"/>
        <v>group by listed_count</v>
      </c>
      <c r="AE185" s="61" t="str">
        <f t="shared" si="147"/>
        <v>group by in_reply_to_user_id_str</v>
      </c>
      <c r="AF185" s="61"/>
    </row>
    <row r="186" spans="4:32" ht="17" x14ac:dyDescent="0.2">
      <c r="D186" s="61" t="s">
        <v>1571</v>
      </c>
      <c r="E186" s="61" t="s">
        <v>1571</v>
      </c>
      <c r="F186" s="61" t="s">
        <v>1571</v>
      </c>
      <c r="G186" s="61" t="s">
        <v>1571</v>
      </c>
      <c r="H186" s="61" t="s">
        <v>1571</v>
      </c>
      <c r="I186" s="61" t="s">
        <v>1571</v>
      </c>
      <c r="J186" s="61" t="s">
        <v>1571</v>
      </c>
      <c r="K186" s="61" t="s">
        <v>1571</v>
      </c>
      <c r="L186" s="61" t="s">
        <v>1571</v>
      </c>
      <c r="M186" s="61" t="s">
        <v>1571</v>
      </c>
      <c r="N186" s="61" t="s">
        <v>1571</v>
      </c>
      <c r="O186" s="61" t="s">
        <v>1571</v>
      </c>
      <c r="P186" s="61" t="s">
        <v>1571</v>
      </c>
      <c r="Q186" s="61" t="s">
        <v>1571</v>
      </c>
      <c r="R186" s="61" t="s">
        <v>1571</v>
      </c>
      <c r="S186" s="61" t="s">
        <v>1571</v>
      </c>
      <c r="T186" s="61" t="s">
        <v>1571</v>
      </c>
      <c r="U186" s="61" t="s">
        <v>1571</v>
      </c>
      <c r="V186" s="61" t="s">
        <v>1571</v>
      </c>
      <c r="W186" s="61" t="s">
        <v>1571</v>
      </c>
      <c r="X186" s="61" t="s">
        <v>1571</v>
      </c>
      <c r="Y186" s="61" t="s">
        <v>1571</v>
      </c>
      <c r="Z186" s="61" t="s">
        <v>1571</v>
      </c>
      <c r="AA186" s="61" t="s">
        <v>1571</v>
      </c>
      <c r="AB186" s="61" t="s">
        <v>1571</v>
      </c>
      <c r="AC186" s="61" t="s">
        <v>1571</v>
      </c>
      <c r="AD186" s="61" t="s">
        <v>1571</v>
      </c>
      <c r="AE186" s="61" t="s">
        <v>1571</v>
      </c>
      <c r="AF186" s="61"/>
    </row>
    <row r="187" spans="4:32" ht="17" x14ac:dyDescent="0.2">
      <c r="I187" s="61"/>
      <c r="U187" s="61"/>
    </row>
    <row r="188" spans="4:32" ht="17" x14ac:dyDescent="0.2">
      <c r="I188" s="61"/>
    </row>
    <row r="189" spans="4:32" ht="17" x14ac:dyDescent="0.2">
      <c r="I189" s="61"/>
      <c r="K189" s="63" t="s">
        <v>1585</v>
      </c>
      <c r="L189" t="str">
        <f>CONCATENATE("drop table ",H3,"_wc;")</f>
        <v>drop table Bank_F001_wc;</v>
      </c>
    </row>
    <row r="190" spans="4:32" ht="17" x14ac:dyDescent="0.2">
      <c r="I190" s="61"/>
      <c r="L190" t="str">
        <f>CONCATENATE("create table ",H3,"_wc as")</f>
        <v>create table Bank_F001_wc as</v>
      </c>
    </row>
    <row r="191" spans="4:32" ht="17" x14ac:dyDescent="0.2">
      <c r="D191" s="61"/>
      <c r="I191" s="61"/>
      <c r="L191" t="s">
        <v>1569</v>
      </c>
    </row>
    <row r="192" spans="4:32" ht="17" x14ac:dyDescent="0.2">
      <c r="D192" s="61"/>
      <c r="I192" s="61"/>
      <c r="L192" t="str">
        <f>CONCATENATE("(select explode(split(lower(text), '\\s+')) as word from ",H3,"_table) w")</f>
        <v>(select explode(split(lower(text), '\\s+')) as word from Bank_F001_table) w</v>
      </c>
    </row>
    <row r="193" spans="4:12" ht="17" x14ac:dyDescent="0.2">
      <c r="D193" s="61"/>
      <c r="I193" s="61"/>
      <c r="L193" t="s">
        <v>1570</v>
      </c>
    </row>
    <row r="194" spans="4:12" ht="17" x14ac:dyDescent="0.2">
      <c r="I194" s="61"/>
      <c r="L194" t="s">
        <v>1571</v>
      </c>
    </row>
    <row r="195" spans="4:12" x14ac:dyDescent="0.2">
      <c r="L195" t="str">
        <f>CONCATENATE("select * from ",H3,"_wc limit 1000;")</f>
        <v>select * from Bank_F001_wc limit 1000;</v>
      </c>
    </row>
    <row r="197" spans="4:12" ht="17" x14ac:dyDescent="0.2">
      <c r="H197" s="66" t="s">
        <v>2175</v>
      </c>
    </row>
    <row r="199" spans="4:12" x14ac:dyDescent="0.2">
      <c r="H199" t="s">
        <v>1967</v>
      </c>
    </row>
    <row r="200" spans="4:12" x14ac:dyDescent="0.2">
      <c r="H200" t="s">
        <v>1652</v>
      </c>
    </row>
    <row r="201" spans="4:12" x14ac:dyDescent="0.2">
      <c r="H201" t="s">
        <v>1700</v>
      </c>
      <c r="J201" t="s">
        <v>9407</v>
      </c>
    </row>
    <row r="202" spans="4:12" ht="17" x14ac:dyDescent="0.2">
      <c r="J202" s="61" t="s">
        <v>9458</v>
      </c>
    </row>
    <row r="203" spans="4:12" ht="17" x14ac:dyDescent="0.2">
      <c r="H203" t="s">
        <v>2034</v>
      </c>
      <c r="J203" s="61" t="s">
        <v>9408</v>
      </c>
    </row>
    <row r="204" spans="4:12" ht="17" x14ac:dyDescent="0.2">
      <c r="H204" t="s">
        <v>2149</v>
      </c>
      <c r="J204" s="61" t="s">
        <v>9409</v>
      </c>
    </row>
    <row r="205" spans="4:12" x14ac:dyDescent="0.2">
      <c r="H205" t="s">
        <v>1492</v>
      </c>
    </row>
    <row r="206" spans="4:12" x14ac:dyDescent="0.2">
      <c r="H206" t="s">
        <v>2150</v>
      </c>
    </row>
    <row r="207" spans="4:12" x14ac:dyDescent="0.2">
      <c r="H207" t="s">
        <v>2151</v>
      </c>
    </row>
    <row r="208" spans="4:12" x14ac:dyDescent="0.2">
      <c r="H208" t="s">
        <v>2152</v>
      </c>
    </row>
    <row r="209" spans="8:8" x14ac:dyDescent="0.2">
      <c r="H209" t="s">
        <v>2153</v>
      </c>
    </row>
    <row r="210" spans="8:8" x14ac:dyDescent="0.2">
      <c r="H210" t="s">
        <v>2154</v>
      </c>
    </row>
    <row r="211" spans="8:8" x14ac:dyDescent="0.2">
      <c r="H211" t="s">
        <v>2155</v>
      </c>
    </row>
    <row r="212" spans="8:8" x14ac:dyDescent="0.2">
      <c r="H212" s="63" t="s">
        <v>2177</v>
      </c>
    </row>
    <row r="213" spans="8:8" x14ac:dyDescent="0.2">
      <c r="H213" t="s">
        <v>2156</v>
      </c>
    </row>
    <row r="214" spans="8:8" x14ac:dyDescent="0.2">
      <c r="H214" t="s">
        <v>2157</v>
      </c>
    </row>
    <row r="215" spans="8:8" x14ac:dyDescent="0.2">
      <c r="H215" t="s">
        <v>2158</v>
      </c>
    </row>
    <row r="216" spans="8:8" x14ac:dyDescent="0.2">
      <c r="H216" t="s">
        <v>2159</v>
      </c>
    </row>
    <row r="217" spans="8:8" x14ac:dyDescent="0.2">
      <c r="H217" t="s">
        <v>2160</v>
      </c>
    </row>
    <row r="218" spans="8:8" x14ac:dyDescent="0.2">
      <c r="H218" s="63" t="s">
        <v>2180</v>
      </c>
    </row>
    <row r="219" spans="8:8" x14ac:dyDescent="0.2">
      <c r="H219" s="63" t="s">
        <v>2176</v>
      </c>
    </row>
    <row r="220" spans="8:8" x14ac:dyDescent="0.2">
      <c r="H220" t="s">
        <v>2161</v>
      </c>
    </row>
    <row r="221" spans="8:8" x14ac:dyDescent="0.2">
      <c r="H221" t="s">
        <v>2162</v>
      </c>
    </row>
    <row r="222" spans="8:8" x14ac:dyDescent="0.2">
      <c r="H222" t="s">
        <v>2163</v>
      </c>
    </row>
    <row r="223" spans="8:8" x14ac:dyDescent="0.2">
      <c r="H223" t="s">
        <v>2164</v>
      </c>
    </row>
    <row r="224" spans="8:8" x14ac:dyDescent="0.2">
      <c r="H224" t="s">
        <v>2165</v>
      </c>
    </row>
    <row r="225" spans="8:8" x14ac:dyDescent="0.2">
      <c r="H225" t="s">
        <v>2166</v>
      </c>
    </row>
    <row r="226" spans="8:8" x14ac:dyDescent="0.2">
      <c r="H226" t="s">
        <v>2167</v>
      </c>
    </row>
    <row r="227" spans="8:8" x14ac:dyDescent="0.2">
      <c r="H227" t="s">
        <v>2168</v>
      </c>
    </row>
    <row r="228" spans="8:8" x14ac:dyDescent="0.2">
      <c r="H228" t="s">
        <v>2169</v>
      </c>
    </row>
    <row r="229" spans="8:8" x14ac:dyDescent="0.2">
      <c r="H229" t="s">
        <v>2170</v>
      </c>
    </row>
    <row r="230" spans="8:8" x14ac:dyDescent="0.2">
      <c r="H230" t="s">
        <v>2171</v>
      </c>
    </row>
    <row r="231" spans="8:8" x14ac:dyDescent="0.2">
      <c r="H231" t="s">
        <v>2172</v>
      </c>
    </row>
    <row r="232" spans="8:8" x14ac:dyDescent="0.2">
      <c r="H232" t="s">
        <v>2173</v>
      </c>
    </row>
    <row r="233" spans="8:8" x14ac:dyDescent="0.2">
      <c r="H233" t="s">
        <v>2181</v>
      </c>
    </row>
    <row r="234" spans="8:8" x14ac:dyDescent="0.2">
      <c r="H234" s="67" t="s">
        <v>2178</v>
      </c>
    </row>
    <row r="235" spans="8:8" x14ac:dyDescent="0.2">
      <c r="H235" s="67" t="s">
        <v>2179</v>
      </c>
    </row>
    <row r="236" spans="8:8" x14ac:dyDescent="0.2">
      <c r="H236" s="67" t="s">
        <v>2182</v>
      </c>
    </row>
    <row r="237" spans="8:8" x14ac:dyDescent="0.2">
      <c r="H237" t="s">
        <v>2174</v>
      </c>
    </row>
  </sheetData>
  <sortState ref="I218:L233">
    <sortCondition ref="L218:L233"/>
  </sortState>
  <conditionalFormatting sqref="H61:EF61">
    <cfRule type="containsText" dxfId="6" priority="1" operator="containsText" text="BMO">
      <formula>NOT(ISERROR(SEARCH("BMO",H61)))</formula>
    </cfRule>
    <cfRule type="containsText" dxfId="5" priority="2" operator="containsText" text="Banks">
      <formula>NOT(ISERROR(SEARCH("Banks",H61)))</formula>
    </cfRule>
    <cfRule type="containsText" dxfId="4" priority="3" operator="containsText" text="RBC">
      <formula>NOT(ISERROR(SEARCH("RBC",H61)))</formula>
    </cfRule>
    <cfRule type="containsText" dxfId="3" priority="4" operator="containsText" text="PCF">
      <formula>NOT(ISERROR(SEARCH("PCF",H61)))</formula>
    </cfRule>
    <cfRule type="containsText" dxfId="2" priority="5" operator="containsText" text="Tangerine">
      <formula>NOT(ISERROR(SEARCH("Tangerine",H61)))</formula>
    </cfRule>
    <cfRule type="containsText" dxfId="1" priority="6" operator="containsText" text="CIBC">
      <formula>NOT(ISERROR(SEARCH("CIBC",H61)))</formula>
    </cfRule>
    <cfRule type="containsText" dxfId="0" priority="7" operator="containsText" text="TD">
      <formula>NOT(ISERROR(SEARCH("TD",H61)))</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zoomScale="90" zoomScaleNormal="90" zoomScalePageLayoutView="90" workbookViewId="0">
      <selection sqref="A1:O1"/>
    </sheetView>
  </sheetViews>
  <sheetFormatPr baseColWidth="10" defaultColWidth="6" defaultRowHeight="16" x14ac:dyDescent="0.2"/>
  <cols>
    <col min="1" max="1" width="25.5" bestFit="1" customWidth="1"/>
    <col min="2" max="2" width="23.33203125" bestFit="1" customWidth="1"/>
    <col min="3" max="3" width="25.5" bestFit="1" customWidth="1"/>
    <col min="4" max="4" width="9.5" bestFit="1" customWidth="1"/>
    <col min="5" max="5" width="24.5" bestFit="1" customWidth="1"/>
    <col min="6" max="6" width="9.5" bestFit="1" customWidth="1"/>
    <col min="7" max="7" width="24.6640625" bestFit="1" customWidth="1"/>
    <col min="9" max="9" width="26.33203125" bestFit="1" customWidth="1"/>
    <col min="11" max="11" width="29.6640625" bestFit="1" customWidth="1"/>
    <col min="13" max="13" width="26.33203125" bestFit="1" customWidth="1"/>
    <col min="15" max="15" width="23.6640625" bestFit="1" customWidth="1"/>
    <col min="22" max="22" width="22.5" bestFit="1" customWidth="1"/>
    <col min="23" max="23" width="8.5" bestFit="1" customWidth="1"/>
  </cols>
  <sheetData>
    <row r="1" spans="1:24" x14ac:dyDescent="0.2">
      <c r="A1" s="32" t="s">
        <v>1397</v>
      </c>
      <c r="B1" s="32"/>
      <c r="C1" s="32" t="s">
        <v>1400</v>
      </c>
      <c r="D1" s="32"/>
      <c r="E1" s="32" t="s">
        <v>1401</v>
      </c>
      <c r="F1" s="32"/>
      <c r="G1" s="32" t="s">
        <v>1402</v>
      </c>
      <c r="H1" s="32"/>
      <c r="I1" s="32" t="s">
        <v>1403</v>
      </c>
      <c r="J1" s="32"/>
      <c r="K1" s="32" t="s">
        <v>1404</v>
      </c>
      <c r="L1" s="32"/>
      <c r="M1" s="32" t="s">
        <v>1429</v>
      </c>
      <c r="N1" s="32"/>
      <c r="O1" s="32" t="s">
        <v>1405</v>
      </c>
    </row>
    <row r="2" spans="1:24" x14ac:dyDescent="0.2">
      <c r="A2" s="80" t="s">
        <v>9892</v>
      </c>
      <c r="B2" s="80"/>
      <c r="C2" s="80" t="s">
        <v>9893</v>
      </c>
      <c r="D2" s="80"/>
      <c r="E2" s="80" t="s">
        <v>9894</v>
      </c>
      <c r="F2" s="80"/>
      <c r="G2" s="80" t="s">
        <v>9895</v>
      </c>
      <c r="H2" s="80"/>
      <c r="I2" s="80" t="s">
        <v>9896</v>
      </c>
      <c r="J2" s="80"/>
      <c r="K2" s="80" t="s">
        <v>9897</v>
      </c>
      <c r="L2" s="80"/>
      <c r="M2" s="80" t="s">
        <v>9898</v>
      </c>
      <c r="N2" s="80"/>
      <c r="O2" s="80" t="s">
        <v>9899</v>
      </c>
      <c r="V2" t="s">
        <v>1549</v>
      </c>
      <c r="W2" t="s">
        <v>9951</v>
      </c>
      <c r="X2">
        <v>1</v>
      </c>
    </row>
    <row r="3" spans="1:24" x14ac:dyDescent="0.2">
      <c r="A3" t="s">
        <v>2396</v>
      </c>
      <c r="C3" t="s">
        <v>2398</v>
      </c>
      <c r="E3" t="s">
        <v>2399</v>
      </c>
      <c r="G3" t="s">
        <v>2400</v>
      </c>
      <c r="I3" t="s">
        <v>2401</v>
      </c>
      <c r="K3" t="s">
        <v>2402</v>
      </c>
      <c r="M3" t="s">
        <v>2397</v>
      </c>
      <c r="O3" t="s">
        <v>2403</v>
      </c>
      <c r="V3" t="s">
        <v>1794</v>
      </c>
      <c r="W3" t="s">
        <v>9975</v>
      </c>
      <c r="X3">
        <v>2</v>
      </c>
    </row>
    <row r="4" spans="1:24" x14ac:dyDescent="0.2">
      <c r="A4" t="s">
        <v>2389</v>
      </c>
      <c r="C4" t="s">
        <v>2389</v>
      </c>
      <c r="E4" t="s">
        <v>2389</v>
      </c>
      <c r="G4" t="s">
        <v>2389</v>
      </c>
      <c r="I4" t="s">
        <v>2389</v>
      </c>
      <c r="K4" t="s">
        <v>2389</v>
      </c>
      <c r="M4" t="s">
        <v>2389</v>
      </c>
      <c r="O4" t="s">
        <v>2389</v>
      </c>
      <c r="V4" t="s">
        <v>2124</v>
      </c>
      <c r="W4" t="s">
        <v>9991</v>
      </c>
      <c r="X4">
        <v>3</v>
      </c>
    </row>
    <row r="5" spans="1:24" x14ac:dyDescent="0.2">
      <c r="A5" t="s">
        <v>2084</v>
      </c>
      <c r="C5" t="s">
        <v>2405</v>
      </c>
      <c r="E5" t="s">
        <v>2406</v>
      </c>
      <c r="G5" t="s">
        <v>2407</v>
      </c>
      <c r="I5" t="s">
        <v>2408</v>
      </c>
      <c r="K5" t="s">
        <v>2409</v>
      </c>
      <c r="M5" t="s">
        <v>2404</v>
      </c>
      <c r="O5" t="s">
        <v>2410</v>
      </c>
      <c r="V5" t="s">
        <v>1421</v>
      </c>
      <c r="W5" t="s">
        <v>9952</v>
      </c>
      <c r="X5">
        <v>4</v>
      </c>
    </row>
    <row r="6" spans="1:24" x14ac:dyDescent="0.2">
      <c r="A6" t="s">
        <v>2390</v>
      </c>
      <c r="C6" t="s">
        <v>2390</v>
      </c>
      <c r="E6" t="s">
        <v>2390</v>
      </c>
      <c r="G6" t="s">
        <v>2390</v>
      </c>
      <c r="I6" t="s">
        <v>2390</v>
      </c>
      <c r="K6" t="s">
        <v>2390</v>
      </c>
      <c r="M6" t="s">
        <v>2390</v>
      </c>
      <c r="O6" t="s">
        <v>2390</v>
      </c>
      <c r="V6" t="s">
        <v>9178</v>
      </c>
      <c r="W6" t="s">
        <v>10020</v>
      </c>
      <c r="X6">
        <v>5</v>
      </c>
    </row>
    <row r="7" spans="1:24" x14ac:dyDescent="0.2">
      <c r="A7" t="s">
        <v>2389</v>
      </c>
      <c r="C7" t="s">
        <v>2389</v>
      </c>
      <c r="E7" t="s">
        <v>2389</v>
      </c>
      <c r="G7" t="s">
        <v>2389</v>
      </c>
      <c r="I7" t="s">
        <v>2389</v>
      </c>
      <c r="K7" t="s">
        <v>2389</v>
      </c>
      <c r="M7" t="s">
        <v>2389</v>
      </c>
      <c r="O7" t="s">
        <v>2389</v>
      </c>
      <c r="V7" t="s">
        <v>9400</v>
      </c>
      <c r="W7" t="s">
        <v>9435</v>
      </c>
      <c r="X7">
        <v>6</v>
      </c>
    </row>
    <row r="8" spans="1:24" x14ac:dyDescent="0.2">
      <c r="A8" t="s">
        <v>2425</v>
      </c>
      <c r="C8" t="s">
        <v>2412</v>
      </c>
      <c r="E8" t="s">
        <v>2413</v>
      </c>
      <c r="G8" t="s">
        <v>2414</v>
      </c>
      <c r="I8" t="s">
        <v>2415</v>
      </c>
      <c r="K8" t="s">
        <v>2416</v>
      </c>
      <c r="M8" t="s">
        <v>2411</v>
      </c>
      <c r="O8" t="s">
        <v>2417</v>
      </c>
      <c r="V8" t="s">
        <v>2192</v>
      </c>
      <c r="W8" t="s">
        <v>10004</v>
      </c>
      <c r="X8">
        <v>7</v>
      </c>
    </row>
    <row r="9" spans="1:24" x14ac:dyDescent="0.2">
      <c r="A9" t="s">
        <v>2390</v>
      </c>
      <c r="C9" t="s">
        <v>2390</v>
      </c>
      <c r="E9" t="s">
        <v>2390</v>
      </c>
      <c r="G9" t="s">
        <v>2390</v>
      </c>
      <c r="I9" t="s">
        <v>2390</v>
      </c>
      <c r="K9" t="s">
        <v>2390</v>
      </c>
      <c r="M9" t="s">
        <v>2390</v>
      </c>
      <c r="O9" t="s">
        <v>2390</v>
      </c>
      <c r="V9" t="s">
        <v>1422</v>
      </c>
      <c r="W9" t="s">
        <v>9953</v>
      </c>
      <c r="X9">
        <v>8</v>
      </c>
    </row>
    <row r="10" spans="1:24" x14ac:dyDescent="0.2">
      <c r="A10" t="s">
        <v>2389</v>
      </c>
      <c r="C10" t="s">
        <v>2389</v>
      </c>
      <c r="E10" t="s">
        <v>2389</v>
      </c>
      <c r="G10" t="s">
        <v>2389</v>
      </c>
      <c r="I10" t="s">
        <v>2389</v>
      </c>
      <c r="K10" t="s">
        <v>2389</v>
      </c>
      <c r="M10" t="s">
        <v>2389</v>
      </c>
      <c r="O10" t="s">
        <v>2389</v>
      </c>
      <c r="V10" t="s">
        <v>1423</v>
      </c>
      <c r="W10" t="s">
        <v>9954</v>
      </c>
      <c r="X10">
        <v>9</v>
      </c>
    </row>
    <row r="11" spans="1:24" x14ac:dyDescent="0.2">
      <c r="A11" t="s">
        <v>2443</v>
      </c>
      <c r="C11" t="s">
        <v>2419</v>
      </c>
      <c r="E11" t="s">
        <v>2420</v>
      </c>
      <c r="G11" t="s">
        <v>2421</v>
      </c>
      <c r="I11" t="s">
        <v>2422</v>
      </c>
      <c r="K11" t="s">
        <v>2423</v>
      </c>
      <c r="M11" t="s">
        <v>2418</v>
      </c>
      <c r="O11" t="s">
        <v>2424</v>
      </c>
      <c r="V11" t="s">
        <v>1550</v>
      </c>
      <c r="W11" t="s">
        <v>9955</v>
      </c>
      <c r="X11">
        <v>10</v>
      </c>
    </row>
    <row r="12" spans="1:24" x14ac:dyDescent="0.2">
      <c r="A12" t="s">
        <v>2390</v>
      </c>
      <c r="C12" t="s">
        <v>2390</v>
      </c>
      <c r="E12" t="s">
        <v>2390</v>
      </c>
      <c r="G12" t="s">
        <v>2390</v>
      </c>
      <c r="I12" t="s">
        <v>2390</v>
      </c>
      <c r="K12" t="s">
        <v>2390</v>
      </c>
      <c r="M12" t="s">
        <v>2390</v>
      </c>
      <c r="O12" t="s">
        <v>2390</v>
      </c>
      <c r="V12" t="s">
        <v>1795</v>
      </c>
      <c r="W12" t="s">
        <v>9976</v>
      </c>
      <c r="X12">
        <v>11</v>
      </c>
    </row>
    <row r="13" spans="1:24" x14ac:dyDescent="0.2">
      <c r="A13" t="s">
        <v>2389</v>
      </c>
      <c r="C13" t="s">
        <v>2389</v>
      </c>
      <c r="E13" t="s">
        <v>2389</v>
      </c>
      <c r="G13" t="s">
        <v>2389</v>
      </c>
      <c r="I13" t="s">
        <v>2389</v>
      </c>
      <c r="K13" t="s">
        <v>2389</v>
      </c>
      <c r="M13" t="s">
        <v>2389</v>
      </c>
      <c r="O13" t="s">
        <v>2389</v>
      </c>
      <c r="V13" t="s">
        <v>2125</v>
      </c>
      <c r="W13" t="s">
        <v>9992</v>
      </c>
      <c r="X13">
        <v>12</v>
      </c>
    </row>
    <row r="14" spans="1:24" x14ac:dyDescent="0.2">
      <c r="A14" t="s">
        <v>2453</v>
      </c>
      <c r="C14" t="s">
        <v>2427</v>
      </c>
      <c r="E14" t="s">
        <v>2428</v>
      </c>
      <c r="G14" t="s">
        <v>2429</v>
      </c>
      <c r="I14" t="s">
        <v>2430</v>
      </c>
      <c r="K14" t="s">
        <v>2431</v>
      </c>
      <c r="M14" t="s">
        <v>2426</v>
      </c>
      <c r="O14" t="s">
        <v>2432</v>
      </c>
      <c r="V14" t="s">
        <v>1424</v>
      </c>
      <c r="W14" t="s">
        <v>9956</v>
      </c>
      <c r="X14">
        <v>13</v>
      </c>
    </row>
    <row r="15" spans="1:24" x14ac:dyDescent="0.2">
      <c r="A15" t="s">
        <v>2390</v>
      </c>
      <c r="C15" t="s">
        <v>2390</v>
      </c>
      <c r="E15" t="s">
        <v>2390</v>
      </c>
      <c r="G15" t="s">
        <v>2390</v>
      </c>
      <c r="I15" t="s">
        <v>2390</v>
      </c>
      <c r="K15" t="s">
        <v>2390</v>
      </c>
      <c r="M15" t="s">
        <v>2390</v>
      </c>
      <c r="O15" t="s">
        <v>2390</v>
      </c>
      <c r="V15" t="s">
        <v>9182</v>
      </c>
      <c r="W15" t="s">
        <v>10024</v>
      </c>
      <c r="X15">
        <v>14</v>
      </c>
    </row>
    <row r="16" spans="1:24" x14ac:dyDescent="0.2">
      <c r="A16" t="s">
        <v>2389</v>
      </c>
      <c r="C16" t="s">
        <v>2389</v>
      </c>
      <c r="E16" t="s">
        <v>2389</v>
      </c>
      <c r="G16" t="s">
        <v>2389</v>
      </c>
      <c r="I16" t="s">
        <v>2389</v>
      </c>
      <c r="K16" t="s">
        <v>2389</v>
      </c>
      <c r="M16" t="s">
        <v>2389</v>
      </c>
      <c r="O16" t="s">
        <v>2389</v>
      </c>
      <c r="V16" t="s">
        <v>9404</v>
      </c>
      <c r="W16" t="s">
        <v>9439</v>
      </c>
      <c r="X16">
        <v>15</v>
      </c>
    </row>
    <row r="17" spans="1:24" x14ac:dyDescent="0.2">
      <c r="A17" t="s">
        <v>2461</v>
      </c>
      <c r="C17" t="s">
        <v>2434</v>
      </c>
      <c r="E17" t="s">
        <v>2435</v>
      </c>
      <c r="G17" t="s">
        <v>2436</v>
      </c>
      <c r="I17" t="s">
        <v>2437</v>
      </c>
      <c r="K17" t="s">
        <v>2438</v>
      </c>
      <c r="M17" t="s">
        <v>2433</v>
      </c>
      <c r="O17" t="s">
        <v>2439</v>
      </c>
      <c r="V17" t="s">
        <v>2196</v>
      </c>
      <c r="W17" t="s">
        <v>10008</v>
      </c>
      <c r="X17">
        <v>16</v>
      </c>
    </row>
    <row r="18" spans="1:24" x14ac:dyDescent="0.2">
      <c r="A18" t="s">
        <v>2390</v>
      </c>
      <c r="C18" t="s">
        <v>2390</v>
      </c>
      <c r="E18" t="s">
        <v>2390</v>
      </c>
      <c r="G18" t="s">
        <v>2390</v>
      </c>
      <c r="I18" t="s">
        <v>2390</v>
      </c>
      <c r="K18" t="s">
        <v>2390</v>
      </c>
      <c r="M18" t="s">
        <v>2390</v>
      </c>
      <c r="O18" t="s">
        <v>2390</v>
      </c>
      <c r="V18" t="s">
        <v>1425</v>
      </c>
      <c r="W18" t="s">
        <v>9957</v>
      </c>
      <c r="X18">
        <v>17</v>
      </c>
    </row>
    <row r="19" spans="1:24" x14ac:dyDescent="0.2">
      <c r="A19" t="s">
        <v>2389</v>
      </c>
      <c r="C19" t="s">
        <v>2389</v>
      </c>
      <c r="E19" t="s">
        <v>2389</v>
      </c>
      <c r="G19" t="s">
        <v>2389</v>
      </c>
      <c r="I19" t="s">
        <v>2389</v>
      </c>
      <c r="K19" t="s">
        <v>2389</v>
      </c>
      <c r="M19" t="s">
        <v>2389</v>
      </c>
      <c r="O19" t="s">
        <v>2389</v>
      </c>
      <c r="V19" t="s">
        <v>1551</v>
      </c>
      <c r="W19" t="s">
        <v>9958</v>
      </c>
      <c r="X19">
        <v>18</v>
      </c>
    </row>
    <row r="20" spans="1:24" x14ac:dyDescent="0.2">
      <c r="A20" t="s">
        <v>9201</v>
      </c>
      <c r="C20" t="s">
        <v>9202</v>
      </c>
      <c r="E20" t="s">
        <v>9203</v>
      </c>
      <c r="G20" t="s">
        <v>2441</v>
      </c>
      <c r="I20" t="s">
        <v>9206</v>
      </c>
      <c r="K20" t="s">
        <v>9207</v>
      </c>
      <c r="M20" t="s">
        <v>2440</v>
      </c>
      <c r="O20" t="s">
        <v>2442</v>
      </c>
      <c r="V20" t="s">
        <v>1796</v>
      </c>
      <c r="W20" t="s">
        <v>9977</v>
      </c>
      <c r="X20">
        <v>19</v>
      </c>
    </row>
    <row r="21" spans="1:24" x14ac:dyDescent="0.2">
      <c r="A21" t="s">
        <v>2390</v>
      </c>
      <c r="C21" t="s">
        <v>2390</v>
      </c>
      <c r="E21" t="s">
        <v>2390</v>
      </c>
      <c r="G21" t="s">
        <v>2390</v>
      </c>
      <c r="I21" t="s">
        <v>2390</v>
      </c>
      <c r="K21" t="s">
        <v>2390</v>
      </c>
      <c r="M21" t="s">
        <v>2390</v>
      </c>
      <c r="O21" t="s">
        <v>2390</v>
      </c>
      <c r="V21" t="s">
        <v>2126</v>
      </c>
      <c r="W21" t="s">
        <v>9993</v>
      </c>
      <c r="X21">
        <v>20</v>
      </c>
    </row>
    <row r="22" spans="1:24" x14ac:dyDescent="0.2">
      <c r="A22" t="s">
        <v>2389</v>
      </c>
      <c r="C22" t="s">
        <v>2389</v>
      </c>
      <c r="E22" t="s">
        <v>2389</v>
      </c>
      <c r="G22" t="s">
        <v>2389</v>
      </c>
      <c r="I22" t="s">
        <v>2389</v>
      </c>
      <c r="K22" t="s">
        <v>2389</v>
      </c>
      <c r="M22" t="s">
        <v>2389</v>
      </c>
      <c r="O22" t="s">
        <v>2389</v>
      </c>
      <c r="V22" t="s">
        <v>1426</v>
      </c>
      <c r="W22" t="s">
        <v>9959</v>
      </c>
      <c r="X22">
        <v>21</v>
      </c>
    </row>
    <row r="23" spans="1:24" x14ac:dyDescent="0.2">
      <c r="A23" t="s">
        <v>9447</v>
      </c>
      <c r="C23" t="s">
        <v>9448</v>
      </c>
      <c r="E23" t="s">
        <v>9449</v>
      </c>
      <c r="G23" t="s">
        <v>2445</v>
      </c>
      <c r="I23" t="s">
        <v>9452</v>
      </c>
      <c r="K23" t="s">
        <v>9453</v>
      </c>
      <c r="M23" t="s">
        <v>2444</v>
      </c>
      <c r="O23" t="s">
        <v>2446</v>
      </c>
      <c r="V23" t="s">
        <v>9175</v>
      </c>
      <c r="W23" t="s">
        <v>10017</v>
      </c>
      <c r="X23">
        <v>22</v>
      </c>
    </row>
    <row r="24" spans="1:24" x14ac:dyDescent="0.2">
      <c r="A24" t="s">
        <v>2390</v>
      </c>
      <c r="C24" t="s">
        <v>2390</v>
      </c>
      <c r="E24" t="s">
        <v>2390</v>
      </c>
      <c r="G24" t="s">
        <v>2390</v>
      </c>
      <c r="I24" t="s">
        <v>2390</v>
      </c>
      <c r="K24" t="s">
        <v>2390</v>
      </c>
      <c r="M24" t="s">
        <v>2390</v>
      </c>
      <c r="O24" t="s">
        <v>2390</v>
      </c>
      <c r="V24" t="s">
        <v>9397</v>
      </c>
      <c r="W24" t="s">
        <v>9432</v>
      </c>
      <c r="X24">
        <v>23</v>
      </c>
    </row>
    <row r="25" spans="1:24" x14ac:dyDescent="0.2">
      <c r="A25" t="s">
        <v>2389</v>
      </c>
      <c r="C25" t="s">
        <v>2389</v>
      </c>
      <c r="E25" t="s">
        <v>2389</v>
      </c>
      <c r="G25" t="s">
        <v>2389</v>
      </c>
      <c r="I25" t="s">
        <v>2389</v>
      </c>
      <c r="K25" t="s">
        <v>2389</v>
      </c>
      <c r="M25" t="s">
        <v>2389</v>
      </c>
      <c r="O25" t="s">
        <v>2389</v>
      </c>
      <c r="V25" t="s">
        <v>2189</v>
      </c>
      <c r="W25" t="s">
        <v>10001</v>
      </c>
      <c r="X25">
        <v>24</v>
      </c>
    </row>
    <row r="26" spans="1:24" x14ac:dyDescent="0.2">
      <c r="A26" t="s">
        <v>10087</v>
      </c>
      <c r="C26" t="s">
        <v>10093</v>
      </c>
      <c r="E26" t="s">
        <v>10094</v>
      </c>
      <c r="G26" t="s">
        <v>2448</v>
      </c>
      <c r="I26" t="s">
        <v>10097</v>
      </c>
      <c r="K26" t="s">
        <v>10098</v>
      </c>
      <c r="M26" t="s">
        <v>2447</v>
      </c>
      <c r="O26" t="s">
        <v>2449</v>
      </c>
      <c r="V26" t="s">
        <v>1427</v>
      </c>
      <c r="W26" t="s">
        <v>9960</v>
      </c>
      <c r="X26">
        <v>25</v>
      </c>
    </row>
    <row r="27" spans="1:24" x14ac:dyDescent="0.2">
      <c r="A27" t="s">
        <v>2085</v>
      </c>
      <c r="C27" t="s">
        <v>2085</v>
      </c>
      <c r="E27" t="s">
        <v>2085</v>
      </c>
      <c r="G27" t="s">
        <v>2390</v>
      </c>
      <c r="I27" t="s">
        <v>2085</v>
      </c>
      <c r="K27" t="s">
        <v>2085</v>
      </c>
      <c r="M27" t="s">
        <v>2390</v>
      </c>
      <c r="O27" t="s">
        <v>2390</v>
      </c>
      <c r="V27" t="s">
        <v>1552</v>
      </c>
      <c r="W27" t="s">
        <v>9961</v>
      </c>
      <c r="X27">
        <v>26</v>
      </c>
    </row>
    <row r="28" spans="1:24" x14ac:dyDescent="0.2">
      <c r="G28" t="s">
        <v>2389</v>
      </c>
      <c r="M28" t="s">
        <v>2389</v>
      </c>
      <c r="O28" t="s">
        <v>2389</v>
      </c>
      <c r="V28" t="s">
        <v>1797</v>
      </c>
      <c r="W28" t="s">
        <v>9978</v>
      </c>
      <c r="X28">
        <v>27</v>
      </c>
    </row>
    <row r="29" spans="1:24" x14ac:dyDescent="0.2">
      <c r="G29" t="s">
        <v>2451</v>
      </c>
      <c r="M29" t="s">
        <v>2450</v>
      </c>
      <c r="O29" t="s">
        <v>2452</v>
      </c>
      <c r="V29" t="s">
        <v>2127</v>
      </c>
      <c r="W29" t="s">
        <v>9994</v>
      </c>
      <c r="X29">
        <v>28</v>
      </c>
    </row>
    <row r="30" spans="1:24" x14ac:dyDescent="0.2">
      <c r="G30" t="s">
        <v>2390</v>
      </c>
      <c r="M30" t="s">
        <v>2390</v>
      </c>
      <c r="O30" t="s">
        <v>2390</v>
      </c>
      <c r="V30" t="s">
        <v>1428</v>
      </c>
      <c r="W30" t="s">
        <v>9962</v>
      </c>
      <c r="X30">
        <v>29</v>
      </c>
    </row>
    <row r="31" spans="1:24" x14ac:dyDescent="0.2">
      <c r="G31" t="s">
        <v>2389</v>
      </c>
      <c r="M31" t="s">
        <v>2389</v>
      </c>
      <c r="O31" t="s">
        <v>2389</v>
      </c>
      <c r="V31" t="s">
        <v>9171</v>
      </c>
      <c r="W31" t="s">
        <v>10013</v>
      </c>
      <c r="X31">
        <v>30</v>
      </c>
    </row>
    <row r="32" spans="1:24" x14ac:dyDescent="0.2">
      <c r="G32" t="s">
        <v>2455</v>
      </c>
      <c r="M32" t="s">
        <v>2454</v>
      </c>
      <c r="O32" t="s">
        <v>2456</v>
      </c>
      <c r="V32" t="s">
        <v>9393</v>
      </c>
      <c r="W32" t="s">
        <v>9428</v>
      </c>
      <c r="X32">
        <v>31</v>
      </c>
    </row>
    <row r="33" spans="7:24" x14ac:dyDescent="0.2">
      <c r="G33" t="s">
        <v>2390</v>
      </c>
      <c r="M33" t="s">
        <v>2390</v>
      </c>
      <c r="O33" t="s">
        <v>2390</v>
      </c>
      <c r="V33" t="s">
        <v>2185</v>
      </c>
      <c r="W33" t="s">
        <v>9997</v>
      </c>
      <c r="X33">
        <v>32</v>
      </c>
    </row>
    <row r="34" spans="7:24" x14ac:dyDescent="0.2">
      <c r="G34" t="s">
        <v>2389</v>
      </c>
      <c r="M34" t="s">
        <v>2389</v>
      </c>
      <c r="O34" t="s">
        <v>2389</v>
      </c>
    </row>
    <row r="35" spans="7:24" x14ac:dyDescent="0.2">
      <c r="G35" t="s">
        <v>9204</v>
      </c>
      <c r="M35" t="s">
        <v>2457</v>
      </c>
      <c r="O35" t="s">
        <v>2458</v>
      </c>
    </row>
    <row r="36" spans="7:24" x14ac:dyDescent="0.2">
      <c r="G36" t="s">
        <v>2390</v>
      </c>
      <c r="M36" t="s">
        <v>2390</v>
      </c>
      <c r="O36" t="s">
        <v>2390</v>
      </c>
    </row>
    <row r="37" spans="7:24" x14ac:dyDescent="0.2">
      <c r="G37" t="s">
        <v>2389</v>
      </c>
      <c r="M37" t="s">
        <v>2389</v>
      </c>
      <c r="O37" t="s">
        <v>2389</v>
      </c>
    </row>
    <row r="38" spans="7:24" x14ac:dyDescent="0.2">
      <c r="G38" t="s">
        <v>9205</v>
      </c>
      <c r="M38" t="s">
        <v>2459</v>
      </c>
      <c r="O38" t="s">
        <v>2460</v>
      </c>
    </row>
    <row r="39" spans="7:24" x14ac:dyDescent="0.2">
      <c r="G39" t="s">
        <v>2390</v>
      </c>
      <c r="M39" t="s">
        <v>2390</v>
      </c>
      <c r="O39" t="s">
        <v>2390</v>
      </c>
    </row>
    <row r="40" spans="7:24" x14ac:dyDescent="0.2">
      <c r="G40" t="s">
        <v>2389</v>
      </c>
      <c r="M40" t="s">
        <v>2389</v>
      </c>
      <c r="O40" t="s">
        <v>2389</v>
      </c>
    </row>
    <row r="41" spans="7:24" x14ac:dyDescent="0.2">
      <c r="G41" t="s">
        <v>9450</v>
      </c>
      <c r="M41" t="s">
        <v>2462</v>
      </c>
      <c r="O41" t="s">
        <v>2463</v>
      </c>
    </row>
    <row r="42" spans="7:24" x14ac:dyDescent="0.2">
      <c r="G42" t="s">
        <v>2390</v>
      </c>
      <c r="M42" t="s">
        <v>2390</v>
      </c>
      <c r="O42" t="s">
        <v>2390</v>
      </c>
    </row>
    <row r="43" spans="7:24" x14ac:dyDescent="0.2">
      <c r="G43" t="s">
        <v>2389</v>
      </c>
      <c r="M43" t="s">
        <v>2389</v>
      </c>
      <c r="O43" t="s">
        <v>2389</v>
      </c>
    </row>
    <row r="44" spans="7:24" x14ac:dyDescent="0.2">
      <c r="G44" t="s">
        <v>9451</v>
      </c>
      <c r="M44" t="s">
        <v>2464</v>
      </c>
      <c r="O44" t="s">
        <v>2465</v>
      </c>
    </row>
    <row r="45" spans="7:24" x14ac:dyDescent="0.2">
      <c r="G45" t="s">
        <v>2390</v>
      </c>
      <c r="M45" t="s">
        <v>2390</v>
      </c>
      <c r="O45" t="s">
        <v>2390</v>
      </c>
    </row>
    <row r="46" spans="7:24" x14ac:dyDescent="0.2">
      <c r="G46" t="s">
        <v>2389</v>
      </c>
      <c r="M46" t="s">
        <v>2389</v>
      </c>
      <c r="O46" t="s">
        <v>2389</v>
      </c>
    </row>
    <row r="47" spans="7:24" x14ac:dyDescent="0.2">
      <c r="G47" t="s">
        <v>10095</v>
      </c>
      <c r="M47" t="s">
        <v>2466</v>
      </c>
      <c r="O47" t="s">
        <v>2467</v>
      </c>
    </row>
    <row r="48" spans="7:24" x14ac:dyDescent="0.2">
      <c r="G48" t="s">
        <v>2390</v>
      </c>
      <c r="M48" t="s">
        <v>2390</v>
      </c>
      <c r="O48" t="s">
        <v>2390</v>
      </c>
    </row>
    <row r="49" spans="1:15" x14ac:dyDescent="0.2">
      <c r="G49" t="s">
        <v>2389</v>
      </c>
      <c r="M49" t="s">
        <v>2389</v>
      </c>
      <c r="O49" t="s">
        <v>2389</v>
      </c>
    </row>
    <row r="50" spans="1:15" x14ac:dyDescent="0.2">
      <c r="G50" t="s">
        <v>10096</v>
      </c>
      <c r="M50" t="s">
        <v>2468</v>
      </c>
      <c r="O50" t="s">
        <v>2469</v>
      </c>
    </row>
    <row r="51" spans="1:15" x14ac:dyDescent="0.2">
      <c r="G51" t="s">
        <v>2085</v>
      </c>
      <c r="M51" t="s">
        <v>2390</v>
      </c>
      <c r="O51" t="s">
        <v>2390</v>
      </c>
    </row>
    <row r="52" spans="1:15" x14ac:dyDescent="0.2">
      <c r="M52" t="s">
        <v>2389</v>
      </c>
      <c r="O52" t="s">
        <v>2389</v>
      </c>
    </row>
    <row r="53" spans="1:15" x14ac:dyDescent="0.2">
      <c r="M53" t="s">
        <v>2470</v>
      </c>
      <c r="O53" t="s">
        <v>2479</v>
      </c>
    </row>
    <row r="54" spans="1:15" x14ac:dyDescent="0.2">
      <c r="M54" t="s">
        <v>2390</v>
      </c>
      <c r="O54" t="s">
        <v>2390</v>
      </c>
    </row>
    <row r="55" spans="1:15" x14ac:dyDescent="0.2">
      <c r="M55" t="s">
        <v>2389</v>
      </c>
      <c r="O55" t="s">
        <v>2389</v>
      </c>
    </row>
    <row r="56" spans="1:15" x14ac:dyDescent="0.2">
      <c r="M56" t="s">
        <v>2471</v>
      </c>
      <c r="O56" t="s">
        <v>2480</v>
      </c>
    </row>
    <row r="57" spans="1:15" x14ac:dyDescent="0.2">
      <c r="M57" t="s">
        <v>2390</v>
      </c>
      <c r="O57" t="s">
        <v>2390</v>
      </c>
    </row>
    <row r="58" spans="1:15" x14ac:dyDescent="0.2">
      <c r="M58" t="s">
        <v>2389</v>
      </c>
      <c r="O58" t="s">
        <v>2389</v>
      </c>
    </row>
    <row r="59" spans="1:15" x14ac:dyDescent="0.2">
      <c r="A59" t="s">
        <v>2128</v>
      </c>
      <c r="B59" t="s">
        <v>2112</v>
      </c>
      <c r="C59">
        <v>290</v>
      </c>
      <c r="D59" t="s">
        <v>9979</v>
      </c>
      <c r="E59" t="s">
        <v>1405</v>
      </c>
      <c r="F59" t="s">
        <v>1429</v>
      </c>
      <c r="G59" t="s">
        <v>10075</v>
      </c>
      <c r="H59" t="s">
        <v>10088</v>
      </c>
      <c r="M59" t="s">
        <v>2472</v>
      </c>
      <c r="O59" t="s">
        <v>2481</v>
      </c>
    </row>
    <row r="60" spans="1:15" x14ac:dyDescent="0.2">
      <c r="A60" t="s">
        <v>2129</v>
      </c>
      <c r="B60" t="s">
        <v>2113</v>
      </c>
      <c r="C60" t="s">
        <v>1575</v>
      </c>
      <c r="D60" t="s">
        <v>9980</v>
      </c>
      <c r="E60" t="s">
        <v>1405</v>
      </c>
      <c r="F60" t="s">
        <v>1429</v>
      </c>
      <c r="G60" t="s">
        <v>10076</v>
      </c>
      <c r="H60" t="s">
        <v>10089</v>
      </c>
      <c r="M60" t="s">
        <v>2390</v>
      </c>
      <c r="O60" t="s">
        <v>2390</v>
      </c>
    </row>
    <row r="61" spans="1:15" x14ac:dyDescent="0.2">
      <c r="A61" t="s">
        <v>2130</v>
      </c>
      <c r="B61" t="s">
        <v>2114</v>
      </c>
      <c r="D61" t="s">
        <v>9981</v>
      </c>
      <c r="E61" t="s">
        <v>1405</v>
      </c>
      <c r="F61" t="s">
        <v>1429</v>
      </c>
      <c r="G61" t="s">
        <v>10077</v>
      </c>
      <c r="H61" t="s">
        <v>10090</v>
      </c>
      <c r="M61" t="s">
        <v>2389</v>
      </c>
      <c r="O61" t="s">
        <v>2389</v>
      </c>
    </row>
    <row r="62" spans="1:15" x14ac:dyDescent="0.2">
      <c r="A62" t="s">
        <v>2131</v>
      </c>
      <c r="B62" t="s">
        <v>2115</v>
      </c>
      <c r="C62" t="s">
        <v>2144</v>
      </c>
      <c r="D62" t="s">
        <v>9982</v>
      </c>
      <c r="E62" t="s">
        <v>1405</v>
      </c>
      <c r="F62" t="s">
        <v>1429</v>
      </c>
      <c r="G62" t="s">
        <v>10078</v>
      </c>
      <c r="H62" t="s">
        <v>10091</v>
      </c>
      <c r="M62" t="s">
        <v>2473</v>
      </c>
      <c r="O62" t="s">
        <v>2482</v>
      </c>
    </row>
    <row r="63" spans="1:15" x14ac:dyDescent="0.2">
      <c r="A63" t="s">
        <v>2132</v>
      </c>
      <c r="B63" t="s">
        <v>2117</v>
      </c>
      <c r="C63">
        <v>60.6</v>
      </c>
      <c r="D63" t="s">
        <v>9983</v>
      </c>
      <c r="E63" t="s">
        <v>1405</v>
      </c>
      <c r="F63" t="s">
        <v>1397</v>
      </c>
      <c r="G63" t="s">
        <v>10079</v>
      </c>
      <c r="H63" t="s">
        <v>10087</v>
      </c>
      <c r="M63" t="s">
        <v>2390</v>
      </c>
      <c r="O63" t="s">
        <v>2390</v>
      </c>
    </row>
    <row r="64" spans="1:15" x14ac:dyDescent="0.2">
      <c r="A64" t="s">
        <v>2133</v>
      </c>
      <c r="B64" t="s">
        <v>2116</v>
      </c>
      <c r="C64" t="s">
        <v>2145</v>
      </c>
      <c r="D64" t="s">
        <v>9984</v>
      </c>
      <c r="E64" t="s">
        <v>1405</v>
      </c>
      <c r="F64" t="s">
        <v>1429</v>
      </c>
      <c r="G64" t="s">
        <v>10080</v>
      </c>
      <c r="H64" t="s">
        <v>10092</v>
      </c>
      <c r="M64" t="s">
        <v>2389</v>
      </c>
      <c r="O64" t="s">
        <v>2389</v>
      </c>
    </row>
    <row r="65" spans="1:15" x14ac:dyDescent="0.2">
      <c r="A65" t="s">
        <v>2134</v>
      </c>
      <c r="B65" t="s">
        <v>2118</v>
      </c>
      <c r="C65">
        <v>21</v>
      </c>
      <c r="D65" t="s">
        <v>9985</v>
      </c>
      <c r="E65" t="s">
        <v>1405</v>
      </c>
      <c r="F65" t="s">
        <v>1400</v>
      </c>
      <c r="G65" t="s">
        <v>10081</v>
      </c>
      <c r="H65" t="s">
        <v>10093</v>
      </c>
      <c r="M65" t="s">
        <v>2474</v>
      </c>
      <c r="O65" t="s">
        <v>2483</v>
      </c>
    </row>
    <row r="66" spans="1:15" x14ac:dyDescent="0.2">
      <c r="A66" t="s">
        <v>2135</v>
      </c>
      <c r="B66" t="s">
        <v>2119</v>
      </c>
      <c r="C66" t="s">
        <v>2146</v>
      </c>
      <c r="D66" t="s">
        <v>9986</v>
      </c>
      <c r="E66" t="s">
        <v>1405</v>
      </c>
      <c r="F66" t="s">
        <v>1401</v>
      </c>
      <c r="G66" t="s">
        <v>10082</v>
      </c>
      <c r="H66" t="s">
        <v>10094</v>
      </c>
      <c r="M66" t="s">
        <v>2390</v>
      </c>
      <c r="O66" t="s">
        <v>2390</v>
      </c>
    </row>
    <row r="67" spans="1:15" x14ac:dyDescent="0.2">
      <c r="A67" t="s">
        <v>2136</v>
      </c>
      <c r="B67" t="s">
        <v>2120</v>
      </c>
      <c r="C67">
        <v>4.5</v>
      </c>
      <c r="D67" t="s">
        <v>9987</v>
      </c>
      <c r="E67" t="s">
        <v>1405</v>
      </c>
      <c r="F67" t="s">
        <v>1402</v>
      </c>
      <c r="G67" t="s">
        <v>10083</v>
      </c>
      <c r="H67" t="s">
        <v>10095</v>
      </c>
      <c r="M67" t="s">
        <v>2389</v>
      </c>
      <c r="O67" t="s">
        <v>2389</v>
      </c>
    </row>
    <row r="68" spans="1:15" x14ac:dyDescent="0.2">
      <c r="A68" t="s">
        <v>2137</v>
      </c>
      <c r="B68" t="s">
        <v>2121</v>
      </c>
      <c r="C68" t="s">
        <v>2147</v>
      </c>
      <c r="D68" t="s">
        <v>9988</v>
      </c>
      <c r="E68" t="s">
        <v>1405</v>
      </c>
      <c r="F68" t="s">
        <v>1402</v>
      </c>
      <c r="G68" t="s">
        <v>10084</v>
      </c>
      <c r="H68" t="s">
        <v>10096</v>
      </c>
      <c r="M68" t="s">
        <v>2475</v>
      </c>
      <c r="O68" t="s">
        <v>2484</v>
      </c>
    </row>
    <row r="69" spans="1:15" x14ac:dyDescent="0.2">
      <c r="A69" t="s">
        <v>2138</v>
      </c>
      <c r="B69" t="s">
        <v>2122</v>
      </c>
      <c r="C69">
        <v>26.1</v>
      </c>
      <c r="D69" t="s">
        <v>9989</v>
      </c>
      <c r="E69" t="s">
        <v>1405</v>
      </c>
      <c r="F69" t="s">
        <v>1403</v>
      </c>
      <c r="G69" t="s">
        <v>10085</v>
      </c>
      <c r="H69" t="s">
        <v>10097</v>
      </c>
      <c r="M69" t="s">
        <v>2390</v>
      </c>
      <c r="O69" t="s">
        <v>2390</v>
      </c>
    </row>
    <row r="70" spans="1:15" x14ac:dyDescent="0.2">
      <c r="A70" t="s">
        <v>2139</v>
      </c>
      <c r="B70" t="s">
        <v>2123</v>
      </c>
      <c r="C70">
        <v>1.9</v>
      </c>
      <c r="D70" t="s">
        <v>9990</v>
      </c>
      <c r="E70" t="s">
        <v>1405</v>
      </c>
      <c r="F70" t="s">
        <v>1404</v>
      </c>
      <c r="G70" t="s">
        <v>10086</v>
      </c>
      <c r="H70" t="s">
        <v>10098</v>
      </c>
      <c r="M70" t="s">
        <v>2389</v>
      </c>
      <c r="O70" t="s">
        <v>2389</v>
      </c>
    </row>
    <row r="71" spans="1:15" x14ac:dyDescent="0.2">
      <c r="M71" t="s">
        <v>2476</v>
      </c>
      <c r="O71" t="s">
        <v>2485</v>
      </c>
    </row>
    <row r="72" spans="1:15" x14ac:dyDescent="0.2">
      <c r="M72" t="s">
        <v>2390</v>
      </c>
      <c r="O72" t="s">
        <v>2390</v>
      </c>
    </row>
    <row r="73" spans="1:15" x14ac:dyDescent="0.2">
      <c r="M73" t="s">
        <v>2389</v>
      </c>
      <c r="O73" t="s">
        <v>2389</v>
      </c>
    </row>
    <row r="74" spans="1:15" x14ac:dyDescent="0.2">
      <c r="M74" t="s">
        <v>2477</v>
      </c>
      <c r="O74" t="s">
        <v>2486</v>
      </c>
    </row>
    <row r="75" spans="1:15" x14ac:dyDescent="0.2">
      <c r="M75" t="s">
        <v>2390</v>
      </c>
      <c r="O75" t="s">
        <v>2390</v>
      </c>
    </row>
    <row r="76" spans="1:15" x14ac:dyDescent="0.2">
      <c r="C76" s="80"/>
      <c r="E76" t="s">
        <v>446</v>
      </c>
      <c r="M76" t="s">
        <v>2389</v>
      </c>
      <c r="O76" t="s">
        <v>2389</v>
      </c>
    </row>
    <row r="77" spans="1:15" x14ac:dyDescent="0.2">
      <c r="M77" t="s">
        <v>2478</v>
      </c>
      <c r="O77" t="s">
        <v>9213</v>
      </c>
    </row>
    <row r="78" spans="1:15" x14ac:dyDescent="0.2">
      <c r="E78" t="s">
        <v>398</v>
      </c>
      <c r="M78" t="s">
        <v>2390</v>
      </c>
      <c r="O78" t="s">
        <v>2390</v>
      </c>
    </row>
    <row r="79" spans="1:15" x14ac:dyDescent="0.2">
      <c r="M79" t="s">
        <v>2389</v>
      </c>
      <c r="O79" t="s">
        <v>2389</v>
      </c>
    </row>
    <row r="80" spans="1:15" x14ac:dyDescent="0.2">
      <c r="E80" t="s">
        <v>379</v>
      </c>
      <c r="M80" t="s">
        <v>9208</v>
      </c>
      <c r="O80" t="s">
        <v>9214</v>
      </c>
    </row>
    <row r="81" spans="5:15" x14ac:dyDescent="0.2">
      <c r="E81" t="s">
        <v>397</v>
      </c>
      <c r="M81" t="s">
        <v>2390</v>
      </c>
      <c r="O81" t="s">
        <v>2390</v>
      </c>
    </row>
    <row r="82" spans="5:15" x14ac:dyDescent="0.2">
      <c r="E82" t="s">
        <v>410</v>
      </c>
      <c r="M82" t="s">
        <v>2389</v>
      </c>
      <c r="O82" t="s">
        <v>2389</v>
      </c>
    </row>
    <row r="83" spans="5:15" x14ac:dyDescent="0.2">
      <c r="E83" t="s">
        <v>408</v>
      </c>
      <c r="M83" t="s">
        <v>9209</v>
      </c>
      <c r="O83" t="s">
        <v>9215</v>
      </c>
    </row>
    <row r="84" spans="5:15" x14ac:dyDescent="0.2">
      <c r="E84" t="s">
        <v>404</v>
      </c>
      <c r="M84" t="s">
        <v>2390</v>
      </c>
      <c r="O84" t="s">
        <v>2390</v>
      </c>
    </row>
    <row r="85" spans="5:15" x14ac:dyDescent="0.2">
      <c r="E85" t="s">
        <v>450</v>
      </c>
      <c r="M85" t="s">
        <v>2389</v>
      </c>
      <c r="O85" t="s">
        <v>2389</v>
      </c>
    </row>
    <row r="86" spans="5:15" x14ac:dyDescent="0.2">
      <c r="E86" t="s">
        <v>396</v>
      </c>
      <c r="M86" t="s">
        <v>9210</v>
      </c>
      <c r="O86" t="s">
        <v>9216</v>
      </c>
    </row>
    <row r="87" spans="5:15" x14ac:dyDescent="0.2">
      <c r="E87" t="s">
        <v>453</v>
      </c>
      <c r="M87" t="s">
        <v>2390</v>
      </c>
      <c r="O87" t="s">
        <v>2390</v>
      </c>
    </row>
    <row r="88" spans="5:15" x14ac:dyDescent="0.2">
      <c r="E88" t="s">
        <v>438</v>
      </c>
      <c r="M88" t="s">
        <v>2389</v>
      </c>
      <c r="O88" t="s">
        <v>2389</v>
      </c>
    </row>
    <row r="89" spans="5:15" x14ac:dyDescent="0.2">
      <c r="E89" t="s">
        <v>416</v>
      </c>
      <c r="M89" t="s">
        <v>9211</v>
      </c>
      <c r="O89" t="s">
        <v>9454</v>
      </c>
    </row>
    <row r="90" spans="5:15" x14ac:dyDescent="0.2">
      <c r="E90" t="s">
        <v>399</v>
      </c>
      <c r="M90" t="s">
        <v>2390</v>
      </c>
      <c r="O90" t="s">
        <v>2390</v>
      </c>
    </row>
    <row r="91" spans="5:15" x14ac:dyDescent="0.2">
      <c r="E91" t="s">
        <v>435</v>
      </c>
      <c r="M91" t="s">
        <v>2389</v>
      </c>
      <c r="O91" t="s">
        <v>2389</v>
      </c>
    </row>
    <row r="92" spans="5:15" x14ac:dyDescent="0.2">
      <c r="E92" t="s">
        <v>388</v>
      </c>
      <c r="M92" t="s">
        <v>9212</v>
      </c>
      <c r="O92" t="s">
        <v>9455</v>
      </c>
    </row>
    <row r="93" spans="5:15" x14ac:dyDescent="0.2">
      <c r="E93" t="s">
        <v>436</v>
      </c>
      <c r="M93" t="s">
        <v>2390</v>
      </c>
      <c r="O93" t="s">
        <v>2390</v>
      </c>
    </row>
    <row r="94" spans="5:15" x14ac:dyDescent="0.2">
      <c r="E94" t="s">
        <v>454</v>
      </c>
      <c r="M94" t="s">
        <v>2389</v>
      </c>
      <c r="O94" t="s">
        <v>2389</v>
      </c>
    </row>
    <row r="95" spans="5:15" x14ac:dyDescent="0.2">
      <c r="E95" t="s">
        <v>390</v>
      </c>
      <c r="M95" t="s">
        <v>9442</v>
      </c>
      <c r="O95" t="s">
        <v>9456</v>
      </c>
    </row>
    <row r="96" spans="5:15" x14ac:dyDescent="0.2">
      <c r="E96" t="s">
        <v>445</v>
      </c>
      <c r="M96" t="s">
        <v>2390</v>
      </c>
      <c r="O96" t="s">
        <v>2390</v>
      </c>
    </row>
    <row r="97" spans="5:15" x14ac:dyDescent="0.2">
      <c r="E97" t="s">
        <v>383</v>
      </c>
      <c r="M97" t="s">
        <v>2389</v>
      </c>
      <c r="O97" t="s">
        <v>2389</v>
      </c>
    </row>
    <row r="98" spans="5:15" x14ac:dyDescent="0.2">
      <c r="E98" t="s">
        <v>393</v>
      </c>
      <c r="M98" t="s">
        <v>9443</v>
      </c>
      <c r="O98" t="s">
        <v>9457</v>
      </c>
    </row>
    <row r="99" spans="5:15" x14ac:dyDescent="0.2">
      <c r="E99" t="s">
        <v>389</v>
      </c>
      <c r="M99" t="s">
        <v>2390</v>
      </c>
      <c r="O99" t="s">
        <v>2085</v>
      </c>
    </row>
    <row r="100" spans="5:15" x14ac:dyDescent="0.2">
      <c r="E100" t="s">
        <v>380</v>
      </c>
      <c r="M100" t="s">
        <v>2389</v>
      </c>
    </row>
    <row r="101" spans="5:15" x14ac:dyDescent="0.2">
      <c r="E101" t="s">
        <v>448</v>
      </c>
      <c r="M101" t="s">
        <v>9444</v>
      </c>
    </row>
    <row r="102" spans="5:15" x14ac:dyDescent="0.2">
      <c r="E102" t="s">
        <v>409</v>
      </c>
      <c r="M102" t="s">
        <v>2390</v>
      </c>
    </row>
    <row r="103" spans="5:15" x14ac:dyDescent="0.2">
      <c r="E103" t="s">
        <v>402</v>
      </c>
      <c r="M103" t="s">
        <v>2389</v>
      </c>
    </row>
    <row r="104" spans="5:15" x14ac:dyDescent="0.2">
      <c r="M104" t="s">
        <v>9445</v>
      </c>
    </row>
    <row r="105" spans="5:15" x14ac:dyDescent="0.2">
      <c r="M105" t="s">
        <v>2390</v>
      </c>
    </row>
    <row r="106" spans="5:15" x14ac:dyDescent="0.2">
      <c r="M106" t="s">
        <v>2389</v>
      </c>
    </row>
    <row r="107" spans="5:15" x14ac:dyDescent="0.2">
      <c r="M107" t="s">
        <v>9446</v>
      </c>
    </row>
    <row r="108" spans="5:15" x14ac:dyDescent="0.2">
      <c r="M108" t="s">
        <v>2390</v>
      </c>
    </row>
    <row r="109" spans="5:15" x14ac:dyDescent="0.2">
      <c r="M109" t="s">
        <v>2389</v>
      </c>
    </row>
    <row r="110" spans="5:15" x14ac:dyDescent="0.2">
      <c r="M110" t="s">
        <v>10088</v>
      </c>
    </row>
    <row r="111" spans="5:15" x14ac:dyDescent="0.2">
      <c r="M111" t="s">
        <v>2390</v>
      </c>
    </row>
    <row r="112" spans="5:15" x14ac:dyDescent="0.2">
      <c r="M112" t="s">
        <v>2389</v>
      </c>
    </row>
    <row r="113" spans="13:13" x14ac:dyDescent="0.2">
      <c r="M113" t="s">
        <v>10089</v>
      </c>
    </row>
    <row r="114" spans="13:13" x14ac:dyDescent="0.2">
      <c r="M114" t="s">
        <v>2390</v>
      </c>
    </row>
    <row r="115" spans="13:13" x14ac:dyDescent="0.2">
      <c r="M115" t="s">
        <v>2389</v>
      </c>
    </row>
    <row r="116" spans="13:13" x14ac:dyDescent="0.2">
      <c r="M116" t="s">
        <v>10090</v>
      </c>
    </row>
    <row r="117" spans="13:13" x14ac:dyDescent="0.2">
      <c r="M117" t="s">
        <v>2390</v>
      </c>
    </row>
    <row r="118" spans="13:13" x14ac:dyDescent="0.2">
      <c r="M118" t="s">
        <v>2389</v>
      </c>
    </row>
    <row r="119" spans="13:13" x14ac:dyDescent="0.2">
      <c r="M119" t="s">
        <v>10091</v>
      </c>
    </row>
    <row r="120" spans="13:13" x14ac:dyDescent="0.2">
      <c r="M120" t="s">
        <v>2390</v>
      </c>
    </row>
    <row r="121" spans="13:13" x14ac:dyDescent="0.2">
      <c r="M121" t="s">
        <v>2389</v>
      </c>
    </row>
    <row r="122" spans="13:13" x14ac:dyDescent="0.2">
      <c r="M122" t="s">
        <v>10092</v>
      </c>
    </row>
    <row r="123" spans="13:13" x14ac:dyDescent="0.2">
      <c r="M123" t="s">
        <v>2085</v>
      </c>
    </row>
  </sheetData>
  <sortState ref="C42:D57">
    <sortCondition ref="D42:D57"/>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32" sqref="A32"/>
    </sheetView>
  </sheetViews>
  <sheetFormatPr baseColWidth="10" defaultRowHeight="16" x14ac:dyDescent="0.2"/>
  <cols>
    <col min="1" max="1" width="48.6640625" bestFit="1" customWidth="1"/>
    <col min="2" max="2" width="14.33203125" bestFit="1" customWidth="1"/>
    <col min="3" max="3" width="21.83203125" bestFit="1" customWidth="1"/>
  </cols>
  <sheetData>
    <row r="2" spans="1:4" x14ac:dyDescent="0.2">
      <c r="A2" t="s">
        <v>1815</v>
      </c>
    </row>
    <row r="3" spans="1:4" x14ac:dyDescent="0.2">
      <c r="A3" t="s">
        <v>1816</v>
      </c>
    </row>
    <row r="4" spans="1:4" x14ac:dyDescent="0.2">
      <c r="A4" t="s">
        <v>1558</v>
      </c>
      <c r="B4" t="s">
        <v>1562</v>
      </c>
    </row>
    <row r="5" spans="1:4" x14ac:dyDescent="0.2">
      <c r="A5" t="s">
        <v>1557</v>
      </c>
      <c r="B5" t="s">
        <v>1560</v>
      </c>
    </row>
    <row r="6" spans="1:4" x14ac:dyDescent="0.2">
      <c r="A6" t="s">
        <v>1555</v>
      </c>
      <c r="B6" t="s">
        <v>1561</v>
      </c>
    </row>
    <row r="7" spans="1:4" x14ac:dyDescent="0.2">
      <c r="A7" t="s">
        <v>1556</v>
      </c>
      <c r="B7" t="s">
        <v>1561</v>
      </c>
    </row>
    <row r="8" spans="1:4" x14ac:dyDescent="0.2">
      <c r="A8" t="s">
        <v>1559</v>
      </c>
      <c r="B8" t="s">
        <v>1560</v>
      </c>
    </row>
    <row r="12" spans="1:4" x14ac:dyDescent="0.2">
      <c r="B12" t="s">
        <v>9107</v>
      </c>
    </row>
    <row r="13" spans="1:4" x14ac:dyDescent="0.2">
      <c r="A13">
        <v>2</v>
      </c>
      <c r="B13" t="s">
        <v>2099</v>
      </c>
      <c r="C13" t="s">
        <v>9391</v>
      </c>
      <c r="D13" t="str">
        <f>'Files Inventory'!C6</f>
        <v>10 KB</v>
      </c>
    </row>
    <row r="14" spans="1:4" x14ac:dyDescent="0.2">
      <c r="A14">
        <v>10</v>
      </c>
      <c r="B14" t="s">
        <v>2105</v>
      </c>
      <c r="C14" t="s">
        <v>9392</v>
      </c>
      <c r="D14" t="str">
        <f>'Files Inventory'!C30</f>
        <v>105 KB</v>
      </c>
    </row>
    <row r="15" spans="1:4" x14ac:dyDescent="0.2">
      <c r="A15">
        <v>16</v>
      </c>
      <c r="B15" t="s">
        <v>2111</v>
      </c>
      <c r="C15" t="s">
        <v>9393</v>
      </c>
      <c r="D15" t="str">
        <f>'Files Inventory'!C49</f>
        <v>235 KB</v>
      </c>
    </row>
    <row r="16" spans="1:4" x14ac:dyDescent="0.2">
      <c r="A16">
        <v>4</v>
      </c>
      <c r="B16" t="s">
        <v>2101</v>
      </c>
      <c r="C16" t="s">
        <v>9394</v>
      </c>
      <c r="D16" t="str">
        <f>'Files Inventory'!C12</f>
        <v>42 KB</v>
      </c>
    </row>
    <row r="17" spans="1:4" x14ac:dyDescent="0.2">
      <c r="A17">
        <v>5</v>
      </c>
      <c r="B17" t="s">
        <v>2102</v>
      </c>
      <c r="C17" t="s">
        <v>9395</v>
      </c>
      <c r="D17" t="str">
        <f>'Files Inventory'!C14</f>
        <v>7 KB</v>
      </c>
    </row>
    <row r="18" spans="1:4" x14ac:dyDescent="0.2">
      <c r="A18">
        <v>8</v>
      </c>
      <c r="B18" t="s">
        <v>2103</v>
      </c>
      <c r="C18" t="s">
        <v>9396</v>
      </c>
      <c r="D18" t="str">
        <f>'Files Inventory'!C24</f>
        <v>706 KB</v>
      </c>
    </row>
    <row r="19" spans="1:4" x14ac:dyDescent="0.2">
      <c r="A19">
        <v>15</v>
      </c>
      <c r="B19" t="s">
        <v>2110</v>
      </c>
      <c r="C19" t="s">
        <v>9397</v>
      </c>
      <c r="D19">
        <f>'Files Inventory'!C46</f>
        <v>2.2000000000000002</v>
      </c>
    </row>
    <row r="20" spans="1:4" x14ac:dyDescent="0.2">
      <c r="A20">
        <v>9</v>
      </c>
      <c r="B20" t="s">
        <v>2104</v>
      </c>
      <c r="C20" t="s">
        <v>9398</v>
      </c>
      <c r="D20">
        <f>'Files Inventory'!C27</f>
        <v>7.7</v>
      </c>
    </row>
    <row r="21" spans="1:4" x14ac:dyDescent="0.2">
      <c r="A21">
        <v>12</v>
      </c>
      <c r="B21" t="s">
        <v>2107</v>
      </c>
      <c r="C21" t="s">
        <v>9399</v>
      </c>
      <c r="D21">
        <f>'Files Inventory'!C36</f>
        <v>15.3</v>
      </c>
    </row>
    <row r="22" spans="1:4" x14ac:dyDescent="0.2">
      <c r="A22">
        <v>13</v>
      </c>
      <c r="B22" t="s">
        <v>2108</v>
      </c>
      <c r="C22" t="s">
        <v>9400</v>
      </c>
      <c r="D22">
        <f>'Files Inventory'!C40</f>
        <v>16.5</v>
      </c>
    </row>
    <row r="23" spans="1:4" x14ac:dyDescent="0.2">
      <c r="A23">
        <v>7</v>
      </c>
      <c r="B23" t="s">
        <v>1400</v>
      </c>
      <c r="C23" t="s">
        <v>9401</v>
      </c>
      <c r="D23">
        <f>'Files Inventory'!C21</f>
        <v>17.7</v>
      </c>
    </row>
    <row r="24" spans="1:4" x14ac:dyDescent="0.2">
      <c r="A24">
        <v>11</v>
      </c>
      <c r="B24" t="s">
        <v>2106</v>
      </c>
      <c r="C24" t="s">
        <v>9402</v>
      </c>
      <c r="D24">
        <f>'Files Inventory'!C33</f>
        <v>31.5</v>
      </c>
    </row>
    <row r="25" spans="1:4" x14ac:dyDescent="0.2">
      <c r="A25">
        <v>6</v>
      </c>
      <c r="B25" t="s">
        <v>1397</v>
      </c>
      <c r="C25" t="s">
        <v>9403</v>
      </c>
      <c r="D25">
        <f>'Files Inventory'!C18</f>
        <v>52.9</v>
      </c>
    </row>
    <row r="26" spans="1:4" x14ac:dyDescent="0.2">
      <c r="A26">
        <v>14</v>
      </c>
      <c r="B26" t="s">
        <v>2109</v>
      </c>
      <c r="C26" t="s">
        <v>9404</v>
      </c>
      <c r="D26">
        <f>'Files Inventory'!C43</f>
        <v>58.9</v>
      </c>
    </row>
    <row r="27" spans="1:4" x14ac:dyDescent="0.2">
      <c r="A27">
        <v>1</v>
      </c>
      <c r="B27" t="s">
        <v>2098</v>
      </c>
      <c r="C27" t="s">
        <v>9405</v>
      </c>
      <c r="D27">
        <f>'Files Inventory'!C3</f>
        <v>424</v>
      </c>
    </row>
    <row r="28" spans="1:4" x14ac:dyDescent="0.2">
      <c r="A28">
        <v>3</v>
      </c>
      <c r="B28" t="s">
        <v>2100</v>
      </c>
      <c r="C28" t="s">
        <v>9406</v>
      </c>
      <c r="D28">
        <f>'Files Inventory'!C8</f>
        <v>652.6</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2"/>
  <sheetViews>
    <sheetView topLeftCell="A149" workbookViewId="0">
      <selection activeCell="F154" sqref="F154"/>
    </sheetView>
  </sheetViews>
  <sheetFormatPr baseColWidth="10" defaultRowHeight="16" x14ac:dyDescent="0.2"/>
  <cols>
    <col min="6" max="6" width="35.6640625" customWidth="1"/>
    <col min="7" max="7" width="67" customWidth="1"/>
    <col min="8" max="8" width="34.6640625" bestFit="1" customWidth="1"/>
    <col min="9" max="13" width="16.1640625" customWidth="1"/>
  </cols>
  <sheetData>
    <row r="1" spans="1:13" x14ac:dyDescent="0.2">
      <c r="A1" s="74" t="s">
        <v>9322</v>
      </c>
      <c r="G1" s="73" t="s">
        <v>1397</v>
      </c>
      <c r="H1" s="73" t="s">
        <v>1400</v>
      </c>
      <c r="I1" s="73" t="s">
        <v>1401</v>
      </c>
      <c r="J1" s="73" t="s">
        <v>1402</v>
      </c>
      <c r="K1" s="73" t="s">
        <v>1403</v>
      </c>
      <c r="L1" s="73" t="s">
        <v>1404</v>
      </c>
      <c r="M1" s="73" t="s">
        <v>1405</v>
      </c>
    </row>
    <row r="2" spans="1:13" x14ac:dyDescent="0.2">
      <c r="A2" s="74" t="s">
        <v>9323</v>
      </c>
      <c r="G2" t="str">
        <f>CONCATENATE("SELECT * FROM ",G1,"_SNTable LIMIT 200;")</f>
        <v>SELECT * FROM BMO_SNTable LIMIT 200;</v>
      </c>
      <c r="H2" t="str">
        <f t="shared" ref="H2:M2" si="0">CONCATENATE("SELECT * FROM ",H1,"_SNTable LIMIT 200;")</f>
        <v>SELECT * FROM CIBC_SNTable LIMIT 200;</v>
      </c>
      <c r="I2" t="str">
        <f t="shared" si="0"/>
        <v>SELECT * FROM PCF_SNTable LIMIT 200;</v>
      </c>
      <c r="J2" t="str">
        <f t="shared" si="0"/>
        <v>SELECT * FROM RBC_SNTable LIMIT 200;</v>
      </c>
      <c r="K2" t="str">
        <f t="shared" si="0"/>
        <v>SELECT * FROM Scotia_SNTable LIMIT 200;</v>
      </c>
      <c r="L2" t="str">
        <f t="shared" si="0"/>
        <v>SELECT * FROM Tangerine_SNTable LIMIT 200;</v>
      </c>
      <c r="M2" t="str">
        <f t="shared" si="0"/>
        <v>SELECT * FROM TD_SNTable LIMIT 200;</v>
      </c>
    </row>
    <row r="3" spans="1:13" x14ac:dyDescent="0.2">
      <c r="A3" s="74" t="s">
        <v>9109</v>
      </c>
      <c r="G3" t="s">
        <v>9343</v>
      </c>
      <c r="H3" t="s">
        <v>9346</v>
      </c>
      <c r="I3" t="s">
        <v>2103</v>
      </c>
      <c r="J3" t="s">
        <v>9365</v>
      </c>
      <c r="K3" t="s">
        <v>9365</v>
      </c>
      <c r="L3" t="s">
        <v>9367</v>
      </c>
      <c r="M3" t="s">
        <v>9389</v>
      </c>
    </row>
    <row r="4" spans="1:13" x14ac:dyDescent="0.2">
      <c r="A4" s="74" t="s">
        <v>2391</v>
      </c>
      <c r="F4" s="74"/>
      <c r="G4" t="s">
        <v>9344</v>
      </c>
      <c r="H4" t="s">
        <v>9347</v>
      </c>
      <c r="I4" t="s">
        <v>9384</v>
      </c>
      <c r="J4" t="s">
        <v>9347</v>
      </c>
      <c r="K4" t="s">
        <v>9347</v>
      </c>
      <c r="L4" t="s">
        <v>9388</v>
      </c>
      <c r="M4" t="s">
        <v>9347</v>
      </c>
    </row>
    <row r="5" spans="1:13" x14ac:dyDescent="0.2">
      <c r="A5" s="74" t="s">
        <v>9110</v>
      </c>
      <c r="F5" s="74" t="s">
        <v>9323</v>
      </c>
      <c r="G5" t="s">
        <v>9345</v>
      </c>
      <c r="H5" t="s">
        <v>9348</v>
      </c>
      <c r="J5" t="s">
        <v>9385</v>
      </c>
      <c r="K5" t="s">
        <v>9350</v>
      </c>
      <c r="L5" t="s">
        <v>9368</v>
      </c>
      <c r="M5" t="s">
        <v>9348</v>
      </c>
    </row>
    <row r="6" spans="1:13" x14ac:dyDescent="0.2">
      <c r="A6" s="74" t="s">
        <v>9111</v>
      </c>
      <c r="F6" s="74" t="s">
        <v>9109</v>
      </c>
      <c r="H6" t="s">
        <v>9350</v>
      </c>
      <c r="J6" t="s">
        <v>9386</v>
      </c>
      <c r="K6" t="s">
        <v>9366</v>
      </c>
      <c r="M6" t="s">
        <v>9350</v>
      </c>
    </row>
    <row r="7" spans="1:13" x14ac:dyDescent="0.2">
      <c r="A7" s="74"/>
      <c r="F7" s="74" t="s">
        <v>10727</v>
      </c>
      <c r="H7" t="s">
        <v>9349</v>
      </c>
      <c r="J7" t="s">
        <v>2105</v>
      </c>
      <c r="K7" t="s">
        <v>9364</v>
      </c>
      <c r="M7" t="s">
        <v>9349</v>
      </c>
    </row>
    <row r="8" spans="1:13" x14ac:dyDescent="0.2">
      <c r="A8" s="74" t="s">
        <v>9324</v>
      </c>
      <c r="F8" s="74" t="s">
        <v>9110</v>
      </c>
      <c r="H8" t="s">
        <v>9361</v>
      </c>
      <c r="J8" t="s">
        <v>9387</v>
      </c>
      <c r="M8" t="s">
        <v>9361</v>
      </c>
    </row>
    <row r="9" spans="1:13" x14ac:dyDescent="0.2">
      <c r="A9" s="74" t="s">
        <v>9325</v>
      </c>
      <c r="F9" s="74" t="s">
        <v>10728</v>
      </c>
      <c r="H9" t="s">
        <v>9364</v>
      </c>
      <c r="J9" t="s">
        <v>9363</v>
      </c>
      <c r="M9" t="s">
        <v>9364</v>
      </c>
    </row>
    <row r="10" spans="1:13" x14ac:dyDescent="0.2">
      <c r="A10" s="74" t="s">
        <v>9109</v>
      </c>
      <c r="H10" t="s">
        <v>9365</v>
      </c>
      <c r="J10" t="s">
        <v>9364</v>
      </c>
      <c r="M10" t="s">
        <v>9365</v>
      </c>
    </row>
    <row r="11" spans="1:13" x14ac:dyDescent="0.2">
      <c r="A11" s="74" t="s">
        <v>9326</v>
      </c>
      <c r="H11" t="s">
        <v>9362</v>
      </c>
      <c r="M11" t="s">
        <v>9362</v>
      </c>
    </row>
    <row r="12" spans="1:13" x14ac:dyDescent="0.2">
      <c r="A12" s="74" t="s">
        <v>9110</v>
      </c>
      <c r="H12" t="s">
        <v>9375</v>
      </c>
      <c r="M12" t="s">
        <v>9373</v>
      </c>
    </row>
    <row r="13" spans="1:13" x14ac:dyDescent="0.2">
      <c r="A13" s="74" t="s">
        <v>9111</v>
      </c>
      <c r="M13" t="s">
        <v>9374</v>
      </c>
    </row>
    <row r="14" spans="1:13" x14ac:dyDescent="0.2">
      <c r="A14" s="74"/>
      <c r="M14" t="s">
        <v>9343</v>
      </c>
    </row>
    <row r="15" spans="1:13" x14ac:dyDescent="0.2">
      <c r="A15" s="74" t="s">
        <v>9327</v>
      </c>
      <c r="M15" t="s">
        <v>9346</v>
      </c>
    </row>
    <row r="16" spans="1:13" x14ac:dyDescent="0.2">
      <c r="A16" s="74" t="s">
        <v>9328</v>
      </c>
      <c r="M16" t="s">
        <v>9375</v>
      </c>
    </row>
    <row r="17" spans="1:13" x14ac:dyDescent="0.2">
      <c r="A17" s="74" t="s">
        <v>9109</v>
      </c>
      <c r="M17" t="s">
        <v>9378</v>
      </c>
    </row>
    <row r="18" spans="1:13" x14ac:dyDescent="0.2">
      <c r="A18" s="74" t="s">
        <v>9329</v>
      </c>
    </row>
    <row r="19" spans="1:13" x14ac:dyDescent="0.2">
      <c r="A19" s="74" t="s">
        <v>9110</v>
      </c>
    </row>
    <row r="20" spans="1:13" x14ac:dyDescent="0.2">
      <c r="A20" s="74" t="s">
        <v>9111</v>
      </c>
      <c r="H20" t="s">
        <v>9371</v>
      </c>
      <c r="J20" t="s">
        <v>9372</v>
      </c>
      <c r="L20" t="s">
        <v>9369</v>
      </c>
      <c r="M20" t="s">
        <v>9372</v>
      </c>
    </row>
    <row r="21" spans="1:13" x14ac:dyDescent="0.2">
      <c r="A21" s="74"/>
      <c r="L21" t="s">
        <v>9370</v>
      </c>
    </row>
    <row r="22" spans="1:13" x14ac:dyDescent="0.2">
      <c r="A22" s="74" t="s">
        <v>9330</v>
      </c>
    </row>
    <row r="23" spans="1:13" x14ac:dyDescent="0.2">
      <c r="A23" s="74" t="s">
        <v>9331</v>
      </c>
      <c r="G23" t="s">
        <v>9342</v>
      </c>
    </row>
    <row r="24" spans="1:13" x14ac:dyDescent="0.2">
      <c r="A24" s="74" t="s">
        <v>9109</v>
      </c>
    </row>
    <row r="25" spans="1:13" x14ac:dyDescent="0.2">
      <c r="A25" s="74" t="s">
        <v>9332</v>
      </c>
    </row>
    <row r="26" spans="1:13" x14ac:dyDescent="0.2">
      <c r="A26" s="74" t="s">
        <v>9110</v>
      </c>
    </row>
    <row r="27" spans="1:13" x14ac:dyDescent="0.2">
      <c r="A27" s="74" t="s">
        <v>9111</v>
      </c>
    </row>
    <row r="28" spans="1:13" x14ac:dyDescent="0.2">
      <c r="A28" s="74"/>
      <c r="H28" t="s">
        <v>9355</v>
      </c>
    </row>
    <row r="29" spans="1:13" x14ac:dyDescent="0.2">
      <c r="A29" s="74" t="s">
        <v>9333</v>
      </c>
      <c r="H29" t="s">
        <v>9357</v>
      </c>
    </row>
    <row r="30" spans="1:13" x14ac:dyDescent="0.2">
      <c r="A30" s="74" t="s">
        <v>9334</v>
      </c>
      <c r="H30" t="s">
        <v>9360</v>
      </c>
    </row>
    <row r="31" spans="1:13" x14ac:dyDescent="0.2">
      <c r="A31" s="74" t="s">
        <v>9109</v>
      </c>
      <c r="H31" t="s">
        <v>9354</v>
      </c>
    </row>
    <row r="32" spans="1:13" x14ac:dyDescent="0.2">
      <c r="A32" s="74" t="s">
        <v>9335</v>
      </c>
      <c r="H32" t="s">
        <v>9353</v>
      </c>
    </row>
    <row r="33" spans="1:8" x14ac:dyDescent="0.2">
      <c r="A33" s="74" t="s">
        <v>9110</v>
      </c>
      <c r="H33" t="s">
        <v>9358</v>
      </c>
    </row>
    <row r="34" spans="1:8" x14ac:dyDescent="0.2">
      <c r="A34" s="74" t="s">
        <v>9111</v>
      </c>
      <c r="H34" t="s">
        <v>9356</v>
      </c>
    </row>
    <row r="35" spans="1:8" x14ac:dyDescent="0.2">
      <c r="A35" s="74"/>
      <c r="H35" t="s">
        <v>9352</v>
      </c>
    </row>
    <row r="36" spans="1:8" x14ac:dyDescent="0.2">
      <c r="A36" s="74" t="s">
        <v>9336</v>
      </c>
      <c r="H36" t="s">
        <v>9359</v>
      </c>
    </row>
    <row r="37" spans="1:8" x14ac:dyDescent="0.2">
      <c r="A37" s="74" t="s">
        <v>9337</v>
      </c>
      <c r="H37" t="s">
        <v>9351</v>
      </c>
    </row>
    <row r="38" spans="1:8" x14ac:dyDescent="0.2">
      <c r="A38" s="74" t="s">
        <v>9109</v>
      </c>
    </row>
    <row r="39" spans="1:8" x14ac:dyDescent="0.2">
      <c r="A39" s="74" t="s">
        <v>9338</v>
      </c>
    </row>
    <row r="40" spans="1:8" x14ac:dyDescent="0.2">
      <c r="A40" s="74" t="s">
        <v>9110</v>
      </c>
    </row>
    <row r="41" spans="1:8" x14ac:dyDescent="0.2">
      <c r="A41" s="74" t="s">
        <v>9111</v>
      </c>
    </row>
    <row r="42" spans="1:8" x14ac:dyDescent="0.2">
      <c r="A42" s="74"/>
    </row>
    <row r="43" spans="1:8" x14ac:dyDescent="0.2">
      <c r="A43" s="74" t="s">
        <v>9339</v>
      </c>
    </row>
    <row r="44" spans="1:8" x14ac:dyDescent="0.2">
      <c r="A44" s="74" t="s">
        <v>9340</v>
      </c>
    </row>
    <row r="45" spans="1:8" x14ac:dyDescent="0.2">
      <c r="A45" s="74" t="s">
        <v>9109</v>
      </c>
    </row>
    <row r="46" spans="1:8" x14ac:dyDescent="0.2">
      <c r="A46" s="74" t="s">
        <v>9341</v>
      </c>
    </row>
    <row r="47" spans="1:8" x14ac:dyDescent="0.2">
      <c r="A47" s="74" t="s">
        <v>9110</v>
      </c>
    </row>
    <row r="48" spans="1:8" x14ac:dyDescent="0.2">
      <c r="A48" s="74" t="s">
        <v>9111</v>
      </c>
    </row>
    <row r="54" spans="1:7" x14ac:dyDescent="0.2">
      <c r="G54" t="s">
        <v>9379</v>
      </c>
    </row>
    <row r="55" spans="1:7" x14ac:dyDescent="0.2">
      <c r="F55" t="s">
        <v>9134</v>
      </c>
      <c r="G55" t="str">
        <f>CONCATENATE("SELECT * FROM ",G1,"_SNTable WHERE LOWER(screen_name) NOT IN ('%",G3,"%', '%",G4,"%', '%",G5,"%') limit 200;")</f>
        <v>SELECT * FROM BMO_SNTable WHERE LOWER(screen_name) NOT IN ('%bmo%', '%raptors%', '%nba%') limit 200;</v>
      </c>
    </row>
    <row r="56" spans="1:7" x14ac:dyDescent="0.2">
      <c r="F56" t="s">
        <v>9134</v>
      </c>
      <c r="G56" t="s">
        <v>9390</v>
      </c>
    </row>
    <row r="59" spans="1:7" ht="17" x14ac:dyDescent="0.2">
      <c r="G59" s="82" t="s">
        <v>9380</v>
      </c>
    </row>
    <row r="60" spans="1:7" ht="17" x14ac:dyDescent="0.2">
      <c r="G60" s="61" t="s">
        <v>9381</v>
      </c>
    </row>
    <row r="61" spans="1:7" ht="17" x14ac:dyDescent="0.2">
      <c r="G61" s="82" t="s">
        <v>9382</v>
      </c>
    </row>
    <row r="62" spans="1:7" ht="17" x14ac:dyDescent="0.2">
      <c r="A62" s="74" t="s">
        <v>9376</v>
      </c>
      <c r="G62" s="61" t="s">
        <v>9383</v>
      </c>
    </row>
    <row r="63" spans="1:7" x14ac:dyDescent="0.2">
      <c r="A63" s="74" t="s">
        <v>9377</v>
      </c>
    </row>
    <row r="64" spans="1:7" x14ac:dyDescent="0.2">
      <c r="A64" s="74" t="s">
        <v>9109</v>
      </c>
    </row>
    <row r="65" spans="1:12" x14ac:dyDescent="0.2">
      <c r="A65" s="74" t="s">
        <v>2391</v>
      </c>
    </row>
    <row r="66" spans="1:12" x14ac:dyDescent="0.2">
      <c r="A66" s="74" t="s">
        <v>9110</v>
      </c>
    </row>
    <row r="67" spans="1:12" x14ac:dyDescent="0.2">
      <c r="A67" s="74" t="s">
        <v>9111</v>
      </c>
    </row>
    <row r="71" spans="1:12" x14ac:dyDescent="0.2">
      <c r="L71" t="s">
        <v>10690</v>
      </c>
    </row>
    <row r="72" spans="1:12" x14ac:dyDescent="0.2">
      <c r="L72" t="s">
        <v>10689</v>
      </c>
    </row>
    <row r="73" spans="1:12" x14ac:dyDescent="0.2">
      <c r="L73" t="s">
        <v>1525</v>
      </c>
    </row>
    <row r="74" spans="1:12" x14ac:dyDescent="0.2">
      <c r="A74" t="s">
        <v>1397</v>
      </c>
      <c r="B74" t="s">
        <v>10208</v>
      </c>
      <c r="C74" t="str">
        <f>CONCATENATE(A74,$B$74)</f>
        <v>BMO_SNTable</v>
      </c>
      <c r="E74" s="80" t="s">
        <v>10209</v>
      </c>
      <c r="I74" t="s">
        <v>10211</v>
      </c>
      <c r="J74">
        <v>2776</v>
      </c>
      <c r="L74" t="s">
        <v>9365</v>
      </c>
    </row>
    <row r="75" spans="1:12" x14ac:dyDescent="0.2">
      <c r="A75" t="s">
        <v>1400</v>
      </c>
      <c r="C75" t="str">
        <f t="shared" ref="C75:C80" si="1">CONCATENATE(A75,$B$74)</f>
        <v>CIBC_SNTable</v>
      </c>
      <c r="E75" t="s">
        <v>10210</v>
      </c>
      <c r="I75" t="s">
        <v>10212</v>
      </c>
      <c r="J75">
        <v>1708</v>
      </c>
      <c r="L75" t="s">
        <v>9343</v>
      </c>
    </row>
    <row r="76" spans="1:12" x14ac:dyDescent="0.2">
      <c r="A76" t="s">
        <v>1401</v>
      </c>
      <c r="C76" t="str">
        <f t="shared" si="1"/>
        <v>PCF_SNTable</v>
      </c>
      <c r="E76" t="s">
        <v>2389</v>
      </c>
      <c r="I76" t="s">
        <v>10213</v>
      </c>
      <c r="J76">
        <v>1630</v>
      </c>
      <c r="L76" t="s">
        <v>9346</v>
      </c>
    </row>
    <row r="77" spans="1:12" x14ac:dyDescent="0.2">
      <c r="A77" t="s">
        <v>1402</v>
      </c>
      <c r="C77" t="str">
        <f t="shared" si="1"/>
        <v>RBC_SNTable</v>
      </c>
      <c r="E77" t="str">
        <f>CONCATENATE("FROM ",C74)</f>
        <v>FROM BMO_SNTable</v>
      </c>
      <c r="I77" t="s">
        <v>10214</v>
      </c>
      <c r="J77">
        <v>1405</v>
      </c>
      <c r="L77" t="s">
        <v>10685</v>
      </c>
    </row>
    <row r="78" spans="1:12" x14ac:dyDescent="0.2">
      <c r="A78" t="s">
        <v>1403</v>
      </c>
      <c r="C78" t="str">
        <f t="shared" si="1"/>
        <v>Scotia_SNTable</v>
      </c>
      <c r="E78" t="s">
        <v>2390</v>
      </c>
      <c r="I78" t="s">
        <v>10215</v>
      </c>
      <c r="J78">
        <v>983</v>
      </c>
      <c r="L78" t="s">
        <v>10687</v>
      </c>
    </row>
    <row r="79" spans="1:12" x14ac:dyDescent="0.2">
      <c r="A79" t="s">
        <v>1404</v>
      </c>
      <c r="C79" t="str">
        <f t="shared" si="1"/>
        <v>Tangerine_SNTable</v>
      </c>
      <c r="E79" t="s">
        <v>2389</v>
      </c>
      <c r="I79" t="s">
        <v>10216</v>
      </c>
      <c r="J79">
        <v>932</v>
      </c>
      <c r="L79" t="s">
        <v>10684</v>
      </c>
    </row>
    <row r="80" spans="1:12" x14ac:dyDescent="0.2">
      <c r="A80" t="s">
        <v>1405</v>
      </c>
      <c r="C80" t="str">
        <f t="shared" si="1"/>
        <v>TD_SNTable</v>
      </c>
      <c r="E80" t="str">
        <f>CONCATENATE("FROM ",C75)</f>
        <v>FROM CIBC_SNTable</v>
      </c>
      <c r="I80" t="s">
        <v>10217</v>
      </c>
      <c r="J80">
        <v>916</v>
      </c>
      <c r="L80" t="s">
        <v>9347</v>
      </c>
    </row>
    <row r="81" spans="5:12" x14ac:dyDescent="0.2">
      <c r="E81" t="s">
        <v>2390</v>
      </c>
      <c r="I81" t="s">
        <v>10218</v>
      </c>
      <c r="J81">
        <v>583</v>
      </c>
      <c r="L81" t="s">
        <v>9350</v>
      </c>
    </row>
    <row r="82" spans="5:12" x14ac:dyDescent="0.2">
      <c r="E82" t="s">
        <v>2389</v>
      </c>
      <c r="I82" t="s">
        <v>10219</v>
      </c>
      <c r="J82">
        <v>569</v>
      </c>
      <c r="L82" t="s">
        <v>10686</v>
      </c>
    </row>
    <row r="83" spans="5:12" x14ac:dyDescent="0.2">
      <c r="E83" t="str">
        <f>CONCATENATE("FROM ",C76)</f>
        <v>FROM PCF_SNTable</v>
      </c>
      <c r="I83" t="s">
        <v>10220</v>
      </c>
      <c r="J83">
        <v>514</v>
      </c>
      <c r="L83" t="s">
        <v>10688</v>
      </c>
    </row>
    <row r="84" spans="5:12" x14ac:dyDescent="0.2">
      <c r="E84" t="s">
        <v>2390</v>
      </c>
      <c r="I84" t="s">
        <v>10221</v>
      </c>
      <c r="J84">
        <v>417</v>
      </c>
      <c r="L84" t="s">
        <v>9385</v>
      </c>
    </row>
    <row r="85" spans="5:12" x14ac:dyDescent="0.2">
      <c r="E85" t="s">
        <v>2389</v>
      </c>
      <c r="I85" t="s">
        <v>10222</v>
      </c>
      <c r="J85">
        <v>414</v>
      </c>
      <c r="L85" t="s">
        <v>9366</v>
      </c>
    </row>
    <row r="86" spans="5:12" x14ac:dyDescent="0.2">
      <c r="E86" t="str">
        <f>CONCATENATE("FROM ",C77)</f>
        <v>FROM RBC_SNTable</v>
      </c>
      <c r="I86" t="s">
        <v>10223</v>
      </c>
      <c r="J86">
        <v>412</v>
      </c>
      <c r="L86" t="s">
        <v>9367</v>
      </c>
    </row>
    <row r="87" spans="5:12" x14ac:dyDescent="0.2">
      <c r="E87" t="s">
        <v>2390</v>
      </c>
      <c r="I87" t="s">
        <v>10224</v>
      </c>
      <c r="J87">
        <v>390</v>
      </c>
      <c r="L87" t="s">
        <v>9389</v>
      </c>
    </row>
    <row r="88" spans="5:12" x14ac:dyDescent="0.2">
      <c r="E88" t="s">
        <v>2389</v>
      </c>
      <c r="I88" t="s">
        <v>10225</v>
      </c>
      <c r="J88">
        <v>313</v>
      </c>
      <c r="L88" t="s">
        <v>9349</v>
      </c>
    </row>
    <row r="89" spans="5:12" x14ac:dyDescent="0.2">
      <c r="E89" t="str">
        <f>CONCATENATE("FROM ",C78)</f>
        <v>FROM Scotia_SNTable</v>
      </c>
      <c r="I89" t="s">
        <v>10226</v>
      </c>
      <c r="J89">
        <v>290</v>
      </c>
      <c r="L89" t="s">
        <v>10691</v>
      </c>
    </row>
    <row r="90" spans="5:12" x14ac:dyDescent="0.2">
      <c r="E90" t="s">
        <v>2390</v>
      </c>
      <c r="I90" t="s">
        <v>10227</v>
      </c>
      <c r="J90">
        <v>289</v>
      </c>
      <c r="L90" t="s">
        <v>10692</v>
      </c>
    </row>
    <row r="91" spans="5:12" x14ac:dyDescent="0.2">
      <c r="E91" t="s">
        <v>2389</v>
      </c>
      <c r="I91" t="s">
        <v>10228</v>
      </c>
      <c r="J91">
        <v>285</v>
      </c>
      <c r="L91" t="s">
        <v>10693</v>
      </c>
    </row>
    <row r="92" spans="5:12" x14ac:dyDescent="0.2">
      <c r="E92" t="str">
        <f>CONCATENATE("FROM ",C79)</f>
        <v>FROM Tangerine_SNTable</v>
      </c>
      <c r="I92" t="s">
        <v>10229</v>
      </c>
      <c r="J92">
        <v>268</v>
      </c>
      <c r="L92" t="s">
        <v>9362</v>
      </c>
    </row>
    <row r="93" spans="5:12" x14ac:dyDescent="0.2">
      <c r="E93" t="s">
        <v>2390</v>
      </c>
      <c r="I93" t="s">
        <v>10230</v>
      </c>
      <c r="J93">
        <v>259</v>
      </c>
      <c r="L93" t="s">
        <v>9364</v>
      </c>
    </row>
    <row r="94" spans="5:12" x14ac:dyDescent="0.2">
      <c r="E94" t="s">
        <v>2389</v>
      </c>
      <c r="I94" t="s">
        <v>10231</v>
      </c>
      <c r="J94">
        <v>240</v>
      </c>
      <c r="L94" t="s">
        <v>10694</v>
      </c>
    </row>
    <row r="95" spans="5:12" x14ac:dyDescent="0.2">
      <c r="E95" t="str">
        <f>CONCATENATE("FROM ",C80)</f>
        <v>FROM TD_SNTable</v>
      </c>
      <c r="I95" t="s">
        <v>10232</v>
      </c>
      <c r="J95">
        <v>240</v>
      </c>
      <c r="L95" t="s">
        <v>10695</v>
      </c>
    </row>
    <row r="96" spans="5:12" x14ac:dyDescent="0.2">
      <c r="E96" t="s">
        <v>2085</v>
      </c>
      <c r="I96" t="s">
        <v>10233</v>
      </c>
      <c r="J96">
        <v>228</v>
      </c>
      <c r="L96" t="s">
        <v>10696</v>
      </c>
    </row>
    <row r="97" spans="1:12" x14ac:dyDescent="0.2">
      <c r="I97" t="s">
        <v>10234</v>
      </c>
      <c r="J97">
        <v>227</v>
      </c>
      <c r="L97" t="s">
        <v>10697</v>
      </c>
    </row>
    <row r="98" spans="1:12" x14ac:dyDescent="0.2">
      <c r="I98" t="s">
        <v>10235</v>
      </c>
      <c r="J98">
        <v>223</v>
      </c>
      <c r="L98" t="s">
        <v>10698</v>
      </c>
    </row>
    <row r="99" spans="1:12" x14ac:dyDescent="0.2">
      <c r="A99" t="s">
        <v>1397</v>
      </c>
      <c r="B99" t="s">
        <v>1400</v>
      </c>
      <c r="C99" t="s">
        <v>1401</v>
      </c>
      <c r="D99" t="s">
        <v>1402</v>
      </c>
      <c r="E99" t="s">
        <v>1403</v>
      </c>
      <c r="F99" t="s">
        <v>1404</v>
      </c>
      <c r="G99" t="s">
        <v>1405</v>
      </c>
      <c r="I99" t="s">
        <v>9359</v>
      </c>
      <c r="J99">
        <v>222</v>
      </c>
      <c r="L99" t="s">
        <v>9386</v>
      </c>
    </row>
    <row r="100" spans="1:12" x14ac:dyDescent="0.2">
      <c r="I100" t="s">
        <v>10236</v>
      </c>
      <c r="J100">
        <v>215</v>
      </c>
      <c r="L100" t="s">
        <v>4693</v>
      </c>
    </row>
    <row r="101" spans="1:12" x14ac:dyDescent="0.2">
      <c r="I101" t="s">
        <v>10237</v>
      </c>
      <c r="J101">
        <v>209</v>
      </c>
      <c r="L101" t="s">
        <v>10699</v>
      </c>
    </row>
    <row r="102" spans="1:12" x14ac:dyDescent="0.2">
      <c r="I102" t="s">
        <v>10238</v>
      </c>
      <c r="J102">
        <v>208</v>
      </c>
    </row>
    <row r="103" spans="1:12" ht="17" x14ac:dyDescent="0.2">
      <c r="A103" s="91" t="str">
        <f>CONCATENATE("SELECT * FROM ",A99,"_Table WHERE LOWER(screen_name) NOT LIKE '%",$L$74,"%'")</f>
        <v>SELECT * FROM BMO_Table WHERE LOWER(screen_name) NOT LIKE '%bank%'</v>
      </c>
      <c r="I103" t="s">
        <v>10239</v>
      </c>
      <c r="J103">
        <v>207</v>
      </c>
    </row>
    <row r="104" spans="1:12" ht="17" x14ac:dyDescent="0.2">
      <c r="A104" s="91" t="str">
        <f>CONCATENATE("AND LOWER(screen_name) NOT LIKE '%",L75,"%'")</f>
        <v>AND LOWER(screen_name) NOT LIKE '%bmo%'</v>
      </c>
      <c r="I104" t="s">
        <v>10205</v>
      </c>
      <c r="J104">
        <v>207</v>
      </c>
    </row>
    <row r="105" spans="1:12" ht="17" x14ac:dyDescent="0.2">
      <c r="A105" s="91" t="str">
        <f>CONCATENATE("AND LOWER(screen_name) NOT LIKE '%",L76,"%'")</f>
        <v>AND LOWER(screen_name) NOT LIKE '%cibc%'</v>
      </c>
      <c r="I105" t="s">
        <v>10240</v>
      </c>
      <c r="J105">
        <v>200</v>
      </c>
    </row>
    <row r="106" spans="1:12" ht="17" x14ac:dyDescent="0.2">
      <c r="A106" s="91" t="str">
        <f>CONCATENATE("AND LOWER(screen_name) NOT LIKE '%",L77,"%'")</f>
        <v>AND LOWER(screen_name) NOT LIKE '%deals%'</v>
      </c>
      <c r="I106" t="s">
        <v>10241</v>
      </c>
      <c r="J106">
        <v>192</v>
      </c>
    </row>
    <row r="107" spans="1:12" ht="17" x14ac:dyDescent="0.2">
      <c r="A107" s="91" t="str">
        <f>CONCATENATE("AND LOWER(screen_name) NOT LIKE '%",L78,"%'")</f>
        <v>AND LOWER(screen_name) NOT LIKE '%employ%'</v>
      </c>
      <c r="I107" t="s">
        <v>10242</v>
      </c>
      <c r="J107">
        <v>182</v>
      </c>
    </row>
    <row r="108" spans="1:12" ht="17" x14ac:dyDescent="0.2">
      <c r="A108" s="91" t="str">
        <f>CONCATENATE("AND LOWER(screen_name) NOT LIKE '%",L79,"%'")</f>
        <v>AND LOWER(screen_name) NOT LIKE '%hotel%'</v>
      </c>
      <c r="I108" t="s">
        <v>10243</v>
      </c>
      <c r="J108">
        <v>182</v>
      </c>
    </row>
    <row r="109" spans="1:12" ht="17" x14ac:dyDescent="0.2">
      <c r="A109" s="91" t="str">
        <f>CONCATENATE("AND LOWER(screen_name) NOT LIKE '%",L80,"%'")</f>
        <v>AND LOWER(screen_name) NOT LIKE '%job%'</v>
      </c>
      <c r="I109" t="s">
        <v>10244</v>
      </c>
      <c r="J109">
        <v>180</v>
      </c>
    </row>
    <row r="110" spans="1:12" ht="17" x14ac:dyDescent="0.2">
      <c r="A110" s="91" t="str">
        <f>CONCATENATE("AND LOWER(screen_name) NOT LIKE '%",L81,"%'")</f>
        <v>AND LOWER(screen_name) NOT LIKE '%news%'</v>
      </c>
      <c r="I110" t="s">
        <v>10245</v>
      </c>
      <c r="J110">
        <v>177</v>
      </c>
    </row>
    <row r="111" spans="1:12" ht="17" x14ac:dyDescent="0.2">
      <c r="A111" s="91" t="str">
        <f>CONCATENATE("AND LOWER(screen_name) NOT LIKE '%",L82,"%'")</f>
        <v>AND LOWER(screen_name) NOT LIKE '%ontario%'</v>
      </c>
      <c r="I111" t="s">
        <v>10246</v>
      </c>
      <c r="J111">
        <v>175</v>
      </c>
    </row>
    <row r="112" spans="1:12" ht="17" x14ac:dyDescent="0.2">
      <c r="A112" s="91" t="str">
        <f>CONCATENATE("AND LOWER(screen_name) NOT LIKE '%",L83,"%'")</f>
        <v>AND LOWER(screen_name) NOT LIKE '%pcf%'</v>
      </c>
      <c r="I112" t="s">
        <v>10247</v>
      </c>
      <c r="J112">
        <v>169</v>
      </c>
    </row>
    <row r="113" spans="1:10" ht="17" x14ac:dyDescent="0.2">
      <c r="A113" s="91" t="str">
        <f>CONCATENATE("AND LOWER(screen_name) NOT LIKE '%",L84,"%'")</f>
        <v>AND LOWER(screen_name) NOT LIKE '%rbc%'</v>
      </c>
      <c r="I113" t="s">
        <v>10248</v>
      </c>
      <c r="J113">
        <v>169</v>
      </c>
    </row>
    <row r="114" spans="1:10" ht="17" x14ac:dyDescent="0.2">
      <c r="A114" s="91" t="str">
        <f>CONCATENATE("AND LOWER(screen_name) NOT LIKE '%",L85,"%'")</f>
        <v>AND LOWER(screen_name) NOT LIKE '%scotia%'</v>
      </c>
      <c r="I114" t="s">
        <v>10249</v>
      </c>
      <c r="J114">
        <v>165</v>
      </c>
    </row>
    <row r="115" spans="1:10" ht="17" x14ac:dyDescent="0.2">
      <c r="A115" s="91" t="str">
        <f>CONCATENATE("AND LOWER(screen_name) NOT LIKE '%",L86,"%'")</f>
        <v>AND LOWER(screen_name) NOT LIKE '%tangerine%'</v>
      </c>
      <c r="I115" t="s">
        <v>10250</v>
      </c>
      <c r="J115">
        <v>152</v>
      </c>
    </row>
    <row r="116" spans="1:10" ht="17" x14ac:dyDescent="0.2">
      <c r="A116" s="91" t="str">
        <f>CONCATENATE("AND LOWER(screen_name) NOT LIKE '%",L87,"%'")</f>
        <v>AND LOWER(screen_name) NOT LIKE '%td%'</v>
      </c>
      <c r="I116" t="s">
        <v>10143</v>
      </c>
      <c r="J116">
        <v>151</v>
      </c>
    </row>
    <row r="117" spans="1:10" ht="17" x14ac:dyDescent="0.2">
      <c r="A117" s="91" t="str">
        <f>CONCATENATE("AND LOWER(screen_name) NOT LIKE '%",L88,"%'")</f>
        <v>AND LOWER(screen_name) NOT LIKE '%tmj%'</v>
      </c>
      <c r="I117" t="s">
        <v>10251</v>
      </c>
      <c r="J117">
        <v>147</v>
      </c>
    </row>
    <row r="118" spans="1:10" ht="17" x14ac:dyDescent="0.2">
      <c r="A118" s="91" t="str">
        <f t="shared" ref="A118:A133" si="2">CONCATENATE("AND LOWER(screen_name) NOT LIKE '%",L89,"%'")</f>
        <v>AND LOWER(screen_name) NOT LIKE '%invest%'</v>
      </c>
      <c r="I118" t="s">
        <v>10252</v>
      </c>
      <c r="J118">
        <v>140</v>
      </c>
    </row>
    <row r="119" spans="1:10" ht="17" x14ac:dyDescent="0.2">
      <c r="A119" s="91" t="str">
        <f t="shared" si="2"/>
        <v>AND LOWER(screen_name) NOT LIKE '%ticker%'</v>
      </c>
      <c r="I119" t="s">
        <v>10253</v>
      </c>
      <c r="J119">
        <v>138</v>
      </c>
    </row>
    <row r="120" spans="1:10" ht="17" x14ac:dyDescent="0.2">
      <c r="A120" s="91" t="str">
        <f t="shared" si="2"/>
        <v>AND LOWER(screen_name) NOT LIKE '%rating%'</v>
      </c>
      <c r="I120" t="s">
        <v>10254</v>
      </c>
      <c r="J120">
        <v>138</v>
      </c>
    </row>
    <row r="121" spans="1:10" ht="17" x14ac:dyDescent="0.2">
      <c r="A121" s="91" t="str">
        <f t="shared" si="2"/>
        <v>AND LOWER(screen_name) NOT LIKE '%market%'</v>
      </c>
      <c r="I121" t="s">
        <v>10255</v>
      </c>
      <c r="J121">
        <v>136</v>
      </c>
    </row>
    <row r="122" spans="1:10" ht="17" x14ac:dyDescent="0.2">
      <c r="A122" s="91" t="str">
        <f t="shared" si="2"/>
        <v>AND LOWER(screen_name) NOT LIKE '%financ%'</v>
      </c>
      <c r="I122" t="s">
        <v>10256</v>
      </c>
      <c r="J122">
        <v>135</v>
      </c>
    </row>
    <row r="123" spans="1:10" ht="17" x14ac:dyDescent="0.2">
      <c r="A123" s="91" t="str">
        <f t="shared" si="2"/>
        <v>AND LOWER(screen_name) NOT LIKE '%watchlist%'</v>
      </c>
      <c r="I123" t="s">
        <v>10257</v>
      </c>
      <c r="J123">
        <v>135</v>
      </c>
    </row>
    <row r="124" spans="1:10" ht="17" x14ac:dyDescent="0.2">
      <c r="A124" s="91" t="str">
        <f t="shared" si="2"/>
        <v>AND LOWER(screen_name) NOT LIKE '%mosaicguys%'</v>
      </c>
      <c r="I124" t="s">
        <v>10258</v>
      </c>
      <c r="J124">
        <v>130</v>
      </c>
    </row>
    <row r="125" spans="1:10" ht="17" x14ac:dyDescent="0.2">
      <c r="A125" s="91" t="str">
        <f t="shared" si="2"/>
        <v>AND LOWER(screen_name) NOT LIKE '%money%'</v>
      </c>
      <c r="I125" t="s">
        <v>10259</v>
      </c>
      <c r="J125">
        <v>128</v>
      </c>
    </row>
    <row r="126" spans="1:10" ht="17" x14ac:dyDescent="0.2">
      <c r="A126" s="91" t="str">
        <f t="shared" si="2"/>
        <v>AND LOWER(screen_name) NOT LIKE '%consumerfeed%'</v>
      </c>
      <c r="I126" t="s">
        <v>10260</v>
      </c>
      <c r="J126">
        <v>126</v>
      </c>
    </row>
    <row r="127" spans="1:10" ht="17" x14ac:dyDescent="0.2">
      <c r="A127" s="91" t="str">
        <f t="shared" si="2"/>
        <v>AND LOWER(screen_name) NOT LIKE '%mktg%'</v>
      </c>
      <c r="I127" t="s">
        <v>10261</v>
      </c>
      <c r="J127">
        <v>122</v>
      </c>
    </row>
    <row r="128" spans="1:10" ht="17" x14ac:dyDescent="0.2">
      <c r="A128" s="91" t="str">
        <f t="shared" si="2"/>
        <v>AND LOWER(screen_name) NOT LIKE '%intern%'</v>
      </c>
      <c r="I128" t="s">
        <v>10262</v>
      </c>
      <c r="J128">
        <v>117</v>
      </c>
    </row>
    <row r="129" spans="1:10" ht="17" x14ac:dyDescent="0.2">
      <c r="A129" s="91" t="str">
        <f t="shared" si="2"/>
        <v>AND LOWER(screen_name) NOT LIKE '%expert%'</v>
      </c>
      <c r="I129" t="s">
        <v>10263</v>
      </c>
      <c r="J129">
        <v>112</v>
      </c>
    </row>
    <row r="130" spans="1:10" ht="17" x14ac:dyDescent="0.2">
      <c r="A130" s="91" t="str">
        <f t="shared" si="2"/>
        <v>AND LOWER(screen_name) NOT LIKE '%analyst%'</v>
      </c>
      <c r="I130" t="s">
        <v>10264</v>
      </c>
      <c r="J130">
        <v>112</v>
      </c>
    </row>
    <row r="131" spans="1:10" ht="17" x14ac:dyDescent="0.2">
      <c r="A131" s="91" t="s">
        <v>2085</v>
      </c>
      <c r="I131" t="s">
        <v>10265</v>
      </c>
      <c r="J131">
        <v>110</v>
      </c>
    </row>
    <row r="132" spans="1:10" ht="17" x14ac:dyDescent="0.2">
      <c r="A132" s="91"/>
      <c r="I132" t="s">
        <v>10266</v>
      </c>
      <c r="J132">
        <v>110</v>
      </c>
    </row>
    <row r="133" spans="1:10" ht="17" x14ac:dyDescent="0.2">
      <c r="A133" s="91"/>
      <c r="I133" t="s">
        <v>10267</v>
      </c>
      <c r="J133">
        <v>109</v>
      </c>
    </row>
    <row r="134" spans="1:10" x14ac:dyDescent="0.2">
      <c r="I134" t="s">
        <v>10268</v>
      </c>
      <c r="J134">
        <v>109</v>
      </c>
    </row>
    <row r="135" spans="1:10" x14ac:dyDescent="0.2">
      <c r="I135" t="s">
        <v>10269</v>
      </c>
      <c r="J135">
        <v>108</v>
      </c>
    </row>
    <row r="136" spans="1:10" x14ac:dyDescent="0.2">
      <c r="I136" t="s">
        <v>10270</v>
      </c>
      <c r="J136">
        <v>106</v>
      </c>
    </row>
    <row r="137" spans="1:10" x14ac:dyDescent="0.2">
      <c r="A137" t="s">
        <v>1429</v>
      </c>
      <c r="I137" t="s">
        <v>10271</v>
      </c>
      <c r="J137">
        <v>105</v>
      </c>
    </row>
    <row r="138" spans="1:10" x14ac:dyDescent="0.2">
      <c r="A138" t="s">
        <v>1397</v>
      </c>
      <c r="I138" t="s">
        <v>10272</v>
      </c>
      <c r="J138">
        <v>104</v>
      </c>
    </row>
    <row r="139" spans="1:10" x14ac:dyDescent="0.2">
      <c r="A139" t="s">
        <v>1400</v>
      </c>
      <c r="I139" t="s">
        <v>10273</v>
      </c>
      <c r="J139">
        <v>104</v>
      </c>
    </row>
    <row r="140" spans="1:10" x14ac:dyDescent="0.2">
      <c r="A140" t="s">
        <v>1401</v>
      </c>
      <c r="I140" t="s">
        <v>10274</v>
      </c>
      <c r="J140">
        <v>101</v>
      </c>
    </row>
    <row r="141" spans="1:10" x14ac:dyDescent="0.2">
      <c r="A141" t="s">
        <v>1402</v>
      </c>
      <c r="I141" t="s">
        <v>10275</v>
      </c>
      <c r="J141">
        <v>98</v>
      </c>
    </row>
    <row r="142" spans="1:10" x14ac:dyDescent="0.2">
      <c r="A142" t="s">
        <v>1403</v>
      </c>
      <c r="I142" t="s">
        <v>10276</v>
      </c>
      <c r="J142">
        <v>95</v>
      </c>
    </row>
    <row r="143" spans="1:10" x14ac:dyDescent="0.2">
      <c r="A143" t="s">
        <v>1404</v>
      </c>
      <c r="I143" t="s">
        <v>10277</v>
      </c>
      <c r="J143">
        <v>95</v>
      </c>
    </row>
    <row r="144" spans="1:10" x14ac:dyDescent="0.2">
      <c r="A144" t="s">
        <v>1405</v>
      </c>
      <c r="I144" t="s">
        <v>10278</v>
      </c>
      <c r="J144">
        <v>95</v>
      </c>
    </row>
    <row r="145" spans="1:10" x14ac:dyDescent="0.2">
      <c r="I145" t="s">
        <v>10279</v>
      </c>
      <c r="J145">
        <v>93</v>
      </c>
    </row>
    <row r="146" spans="1:10" x14ac:dyDescent="0.2">
      <c r="I146" t="s">
        <v>10280</v>
      </c>
      <c r="J146">
        <v>92</v>
      </c>
    </row>
    <row r="147" spans="1:10" x14ac:dyDescent="0.2">
      <c r="I147" t="s">
        <v>10281</v>
      </c>
      <c r="J147">
        <v>91</v>
      </c>
    </row>
    <row r="148" spans="1:10" x14ac:dyDescent="0.2">
      <c r="I148" t="s">
        <v>10282</v>
      </c>
      <c r="J148">
        <v>91</v>
      </c>
    </row>
    <row r="149" spans="1:10" x14ac:dyDescent="0.2">
      <c r="I149" t="s">
        <v>10283</v>
      </c>
      <c r="J149">
        <v>90</v>
      </c>
    </row>
    <row r="150" spans="1:10" x14ac:dyDescent="0.2">
      <c r="I150" t="s">
        <v>10284</v>
      </c>
      <c r="J150">
        <v>89</v>
      </c>
    </row>
    <row r="151" spans="1:10" x14ac:dyDescent="0.2">
      <c r="A151" t="s">
        <v>1397</v>
      </c>
      <c r="B151" t="s">
        <v>1400</v>
      </c>
      <c r="C151" t="s">
        <v>1401</v>
      </c>
      <c r="D151" t="s">
        <v>1402</v>
      </c>
      <c r="E151" t="s">
        <v>1403</v>
      </c>
      <c r="F151" t="s">
        <v>1404</v>
      </c>
      <c r="G151" t="s">
        <v>1405</v>
      </c>
      <c r="I151" t="s">
        <v>10285</v>
      </c>
      <c r="J151">
        <v>89</v>
      </c>
    </row>
    <row r="152" spans="1:10" x14ac:dyDescent="0.2">
      <c r="A152" t="str">
        <f>CONCATENATE("DROP TABLE ",A151,"_ATable;")</f>
        <v>DROP TABLE BMO_ATable;</v>
      </c>
      <c r="B152" t="str">
        <f t="shared" ref="B152:G152" si="3">CONCATENATE("DROP TABLE ",B151,"_ATable;")</f>
        <v>DROP TABLE CIBC_ATable;</v>
      </c>
      <c r="C152" t="str">
        <f t="shared" si="3"/>
        <v>DROP TABLE PCF_ATable;</v>
      </c>
      <c r="D152" t="str">
        <f t="shared" si="3"/>
        <v>DROP TABLE RBC_ATable;</v>
      </c>
      <c r="E152" t="str">
        <f t="shared" si="3"/>
        <v>DROP TABLE Scotia_ATable;</v>
      </c>
      <c r="F152" t="str">
        <f t="shared" si="3"/>
        <v>DROP TABLE Tangerine_ATable;</v>
      </c>
      <c r="G152" t="str">
        <f t="shared" si="3"/>
        <v>DROP TABLE TD_ATable;</v>
      </c>
      <c r="I152" t="s">
        <v>10286</v>
      </c>
      <c r="J152">
        <v>86</v>
      </c>
    </row>
    <row r="153" spans="1:10" x14ac:dyDescent="0.2">
      <c r="A153" t="s">
        <v>9130</v>
      </c>
      <c r="B153" t="s">
        <v>9130</v>
      </c>
      <c r="C153" t="s">
        <v>9130</v>
      </c>
      <c r="D153" t="s">
        <v>9130</v>
      </c>
      <c r="E153" t="s">
        <v>9130</v>
      </c>
      <c r="F153" t="s">
        <v>9130</v>
      </c>
      <c r="G153" t="s">
        <v>9130</v>
      </c>
      <c r="I153" t="s">
        <v>10287</v>
      </c>
      <c r="J153">
        <v>84</v>
      </c>
    </row>
    <row r="154" spans="1:10" x14ac:dyDescent="0.2">
      <c r="A154" t="str">
        <f>CONCATENATE(A151,"_ATable AS")</f>
        <v>BMO_ATable AS</v>
      </c>
      <c r="B154" t="str">
        <f t="shared" ref="B154:G154" si="4">CONCATENATE(B151,"_ATable AS")</f>
        <v>CIBC_ATable AS</v>
      </c>
      <c r="C154" t="str">
        <f t="shared" si="4"/>
        <v>PCF_ATable AS</v>
      </c>
      <c r="D154" t="str">
        <f t="shared" si="4"/>
        <v>RBC_ATable AS</v>
      </c>
      <c r="E154" t="str">
        <f t="shared" si="4"/>
        <v>Scotia_ATable AS</v>
      </c>
      <c r="F154" t="str">
        <f t="shared" si="4"/>
        <v>Tangerine_ATable AS</v>
      </c>
      <c r="G154" t="str">
        <f t="shared" si="4"/>
        <v>TD_ATable AS</v>
      </c>
      <c r="I154" t="s">
        <v>10288</v>
      </c>
      <c r="J154">
        <v>83</v>
      </c>
    </row>
    <row r="155" spans="1:10" x14ac:dyDescent="0.2">
      <c r="A155" t="str">
        <f>CONCATENATE("SELECT * FROM ",A151,"_Table WHERE LOWER(screen_name) NOT LIKE '%bank%'")</f>
        <v>SELECT * FROM BMO_Table WHERE LOWER(screen_name) NOT LIKE '%bank%'</v>
      </c>
      <c r="B155" t="str">
        <f t="shared" ref="B155:G155" si="5">CONCATENATE("SELECT * FROM ",B151,"_Table WHERE LOWER(screen_name) NOT LIKE '%bank%'")</f>
        <v>SELECT * FROM CIBC_Table WHERE LOWER(screen_name) NOT LIKE '%bank%'</v>
      </c>
      <c r="C155" t="str">
        <f t="shared" si="5"/>
        <v>SELECT * FROM PCF_Table WHERE LOWER(screen_name) NOT LIKE '%bank%'</v>
      </c>
      <c r="D155" t="str">
        <f t="shared" si="5"/>
        <v>SELECT * FROM RBC_Table WHERE LOWER(screen_name) NOT LIKE '%bank%'</v>
      </c>
      <c r="E155" t="str">
        <f t="shared" si="5"/>
        <v>SELECT * FROM Scotia_Table WHERE LOWER(screen_name) NOT LIKE '%bank%'</v>
      </c>
      <c r="F155" t="str">
        <f t="shared" si="5"/>
        <v>SELECT * FROM Tangerine_Table WHERE LOWER(screen_name) NOT LIKE '%bank%'</v>
      </c>
      <c r="G155" t="str">
        <f t="shared" si="5"/>
        <v>SELECT * FROM TD_Table WHERE LOWER(screen_name) NOT LIKE '%bank%'</v>
      </c>
      <c r="I155" t="s">
        <v>10289</v>
      </c>
      <c r="J155">
        <v>82</v>
      </c>
    </row>
    <row r="156" spans="1:10" x14ac:dyDescent="0.2">
      <c r="A156" t="s">
        <v>10700</v>
      </c>
      <c r="B156" t="s">
        <v>10700</v>
      </c>
      <c r="C156" t="s">
        <v>10700</v>
      </c>
      <c r="D156" t="s">
        <v>10700</v>
      </c>
      <c r="E156" t="s">
        <v>10700</v>
      </c>
      <c r="F156" t="s">
        <v>10700</v>
      </c>
      <c r="G156" t="s">
        <v>10700</v>
      </c>
      <c r="I156" t="s">
        <v>10290</v>
      </c>
      <c r="J156">
        <v>82</v>
      </c>
    </row>
    <row r="157" spans="1:10" x14ac:dyDescent="0.2">
      <c r="A157" t="s">
        <v>10701</v>
      </c>
      <c r="B157" t="s">
        <v>10701</v>
      </c>
      <c r="C157" t="s">
        <v>10701</v>
      </c>
      <c r="D157" t="s">
        <v>10701</v>
      </c>
      <c r="E157" t="s">
        <v>10701</v>
      </c>
      <c r="F157" t="s">
        <v>10701</v>
      </c>
      <c r="G157" t="s">
        <v>10701</v>
      </c>
      <c r="I157" t="s">
        <v>10291</v>
      </c>
      <c r="J157">
        <v>82</v>
      </c>
    </row>
    <row r="158" spans="1:10" x14ac:dyDescent="0.2">
      <c r="A158" t="s">
        <v>10702</v>
      </c>
      <c r="B158" t="s">
        <v>10702</v>
      </c>
      <c r="C158" t="s">
        <v>10702</v>
      </c>
      <c r="D158" t="s">
        <v>10702</v>
      </c>
      <c r="E158" t="s">
        <v>10702</v>
      </c>
      <c r="F158" t="s">
        <v>10702</v>
      </c>
      <c r="G158" t="s">
        <v>10702</v>
      </c>
      <c r="I158" t="s">
        <v>10292</v>
      </c>
      <c r="J158">
        <v>81</v>
      </c>
    </row>
    <row r="159" spans="1:10" x14ac:dyDescent="0.2">
      <c r="A159" t="s">
        <v>10703</v>
      </c>
      <c r="B159" t="s">
        <v>10703</v>
      </c>
      <c r="C159" t="s">
        <v>10703</v>
      </c>
      <c r="D159" t="s">
        <v>10703</v>
      </c>
      <c r="E159" t="s">
        <v>10703</v>
      </c>
      <c r="F159" t="s">
        <v>10703</v>
      </c>
      <c r="G159" t="s">
        <v>10703</v>
      </c>
      <c r="I159" t="s">
        <v>10293</v>
      </c>
      <c r="J159">
        <v>81</v>
      </c>
    </row>
    <row r="160" spans="1:10" x14ac:dyDescent="0.2">
      <c r="A160" t="s">
        <v>10704</v>
      </c>
      <c r="B160" t="s">
        <v>10704</v>
      </c>
      <c r="C160" t="s">
        <v>10704</v>
      </c>
      <c r="D160" t="s">
        <v>10704</v>
      </c>
      <c r="E160" t="s">
        <v>10704</v>
      </c>
      <c r="F160" t="s">
        <v>10704</v>
      </c>
      <c r="G160" t="s">
        <v>10704</v>
      </c>
      <c r="I160" t="s">
        <v>10294</v>
      </c>
      <c r="J160">
        <v>80</v>
      </c>
    </row>
    <row r="161" spans="1:10" x14ac:dyDescent="0.2">
      <c r="A161" t="s">
        <v>10705</v>
      </c>
      <c r="B161" t="s">
        <v>10705</v>
      </c>
      <c r="C161" t="s">
        <v>10705</v>
      </c>
      <c r="D161" t="s">
        <v>10705</v>
      </c>
      <c r="E161" t="s">
        <v>10705</v>
      </c>
      <c r="F161" t="s">
        <v>10705</v>
      </c>
      <c r="G161" t="s">
        <v>10705</v>
      </c>
      <c r="I161" t="s">
        <v>10295</v>
      </c>
      <c r="J161">
        <v>79</v>
      </c>
    </row>
    <row r="162" spans="1:10" x14ac:dyDescent="0.2">
      <c r="A162" t="s">
        <v>10706</v>
      </c>
      <c r="B162" t="s">
        <v>10706</v>
      </c>
      <c r="C162" t="s">
        <v>10706</v>
      </c>
      <c r="D162" t="s">
        <v>10706</v>
      </c>
      <c r="E162" t="s">
        <v>10706</v>
      </c>
      <c r="F162" t="s">
        <v>10706</v>
      </c>
      <c r="G162" t="s">
        <v>10706</v>
      </c>
      <c r="I162" t="s">
        <v>10296</v>
      </c>
      <c r="J162">
        <v>79</v>
      </c>
    </row>
    <row r="163" spans="1:10" x14ac:dyDescent="0.2">
      <c r="A163" t="s">
        <v>10707</v>
      </c>
      <c r="B163" t="s">
        <v>10707</v>
      </c>
      <c r="C163" t="s">
        <v>10707</v>
      </c>
      <c r="D163" t="s">
        <v>10707</v>
      </c>
      <c r="E163" t="s">
        <v>10707</v>
      </c>
      <c r="F163" t="s">
        <v>10707</v>
      </c>
      <c r="G163" t="s">
        <v>10707</v>
      </c>
      <c r="I163" t="s">
        <v>10297</v>
      </c>
      <c r="J163">
        <v>79</v>
      </c>
    </row>
    <row r="164" spans="1:10" x14ac:dyDescent="0.2">
      <c r="A164" t="s">
        <v>10708</v>
      </c>
      <c r="B164" t="s">
        <v>10708</v>
      </c>
      <c r="C164" t="s">
        <v>10708</v>
      </c>
      <c r="D164" t="s">
        <v>10708</v>
      </c>
      <c r="E164" t="s">
        <v>10708</v>
      </c>
      <c r="F164" t="s">
        <v>10708</v>
      </c>
      <c r="G164" t="s">
        <v>10708</v>
      </c>
      <c r="I164" t="s">
        <v>10298</v>
      </c>
      <c r="J164">
        <v>77</v>
      </c>
    </row>
    <row r="165" spans="1:10" x14ac:dyDescent="0.2">
      <c r="A165" t="s">
        <v>10709</v>
      </c>
      <c r="B165" t="s">
        <v>10709</v>
      </c>
      <c r="C165" t="s">
        <v>10709</v>
      </c>
      <c r="D165" t="s">
        <v>10709</v>
      </c>
      <c r="E165" t="s">
        <v>10709</v>
      </c>
      <c r="F165" t="s">
        <v>10709</v>
      </c>
      <c r="G165" t="s">
        <v>10709</v>
      </c>
      <c r="I165" t="s">
        <v>10299</v>
      </c>
      <c r="J165">
        <v>77</v>
      </c>
    </row>
    <row r="166" spans="1:10" x14ac:dyDescent="0.2">
      <c r="A166" t="s">
        <v>10710</v>
      </c>
      <c r="B166" t="s">
        <v>10710</v>
      </c>
      <c r="C166" t="s">
        <v>10710</v>
      </c>
      <c r="D166" t="s">
        <v>10710</v>
      </c>
      <c r="E166" t="s">
        <v>10710</v>
      </c>
      <c r="F166" t="s">
        <v>10710</v>
      </c>
      <c r="G166" t="s">
        <v>10710</v>
      </c>
      <c r="I166" t="s">
        <v>10300</v>
      </c>
      <c r="J166">
        <v>77</v>
      </c>
    </row>
    <row r="167" spans="1:10" x14ac:dyDescent="0.2">
      <c r="A167" t="s">
        <v>10711</v>
      </c>
      <c r="B167" t="s">
        <v>10711</v>
      </c>
      <c r="C167" t="s">
        <v>10711</v>
      </c>
      <c r="D167" t="s">
        <v>10711</v>
      </c>
      <c r="E167" t="s">
        <v>10711</v>
      </c>
      <c r="F167" t="s">
        <v>10711</v>
      </c>
      <c r="G167" t="s">
        <v>10711</v>
      </c>
      <c r="I167" t="s">
        <v>10301</v>
      </c>
      <c r="J167">
        <v>76</v>
      </c>
    </row>
    <row r="168" spans="1:10" x14ac:dyDescent="0.2">
      <c r="A168" t="s">
        <v>10712</v>
      </c>
      <c r="B168" t="s">
        <v>10712</v>
      </c>
      <c r="C168" t="s">
        <v>10712</v>
      </c>
      <c r="D168" t="s">
        <v>10712</v>
      </c>
      <c r="E168" t="s">
        <v>10712</v>
      </c>
      <c r="F168" t="s">
        <v>10712</v>
      </c>
      <c r="G168" t="s">
        <v>10712</v>
      </c>
      <c r="I168" t="s">
        <v>10302</v>
      </c>
      <c r="J168">
        <v>76</v>
      </c>
    </row>
    <row r="169" spans="1:10" x14ac:dyDescent="0.2">
      <c r="A169" t="s">
        <v>10713</v>
      </c>
      <c r="B169" t="s">
        <v>10713</v>
      </c>
      <c r="C169" t="s">
        <v>10713</v>
      </c>
      <c r="D169" t="s">
        <v>10713</v>
      </c>
      <c r="E169" t="s">
        <v>10713</v>
      </c>
      <c r="F169" t="s">
        <v>10713</v>
      </c>
      <c r="G169" t="s">
        <v>10713</v>
      </c>
      <c r="I169" t="s">
        <v>10140</v>
      </c>
      <c r="J169">
        <v>76</v>
      </c>
    </row>
    <row r="170" spans="1:10" x14ac:dyDescent="0.2">
      <c r="A170" t="s">
        <v>10714</v>
      </c>
      <c r="B170" t="s">
        <v>10714</v>
      </c>
      <c r="C170" t="s">
        <v>10714</v>
      </c>
      <c r="D170" t="s">
        <v>10714</v>
      </c>
      <c r="E170" t="s">
        <v>10714</v>
      </c>
      <c r="F170" t="s">
        <v>10714</v>
      </c>
      <c r="G170" t="s">
        <v>10714</v>
      </c>
      <c r="I170" t="s">
        <v>10303</v>
      </c>
      <c r="J170">
        <v>75</v>
      </c>
    </row>
    <row r="171" spans="1:10" x14ac:dyDescent="0.2">
      <c r="A171" t="s">
        <v>10715</v>
      </c>
      <c r="B171" t="s">
        <v>10715</v>
      </c>
      <c r="C171" t="s">
        <v>10715</v>
      </c>
      <c r="D171" t="s">
        <v>10715</v>
      </c>
      <c r="E171" t="s">
        <v>10715</v>
      </c>
      <c r="F171" t="s">
        <v>10715</v>
      </c>
      <c r="G171" t="s">
        <v>10715</v>
      </c>
      <c r="I171" t="s">
        <v>10304</v>
      </c>
      <c r="J171">
        <v>75</v>
      </c>
    </row>
    <row r="172" spans="1:10" x14ac:dyDescent="0.2">
      <c r="A172" t="s">
        <v>10716</v>
      </c>
      <c r="B172" t="s">
        <v>10716</v>
      </c>
      <c r="C172" t="s">
        <v>10716</v>
      </c>
      <c r="D172" t="s">
        <v>10716</v>
      </c>
      <c r="E172" t="s">
        <v>10716</v>
      </c>
      <c r="F172" t="s">
        <v>10716</v>
      </c>
      <c r="G172" t="s">
        <v>10716</v>
      </c>
      <c r="I172" t="s">
        <v>10305</v>
      </c>
      <c r="J172">
        <v>75</v>
      </c>
    </row>
    <row r="173" spans="1:10" x14ac:dyDescent="0.2">
      <c r="A173" t="s">
        <v>10717</v>
      </c>
      <c r="B173" t="s">
        <v>10717</v>
      </c>
      <c r="C173" t="s">
        <v>10717</v>
      </c>
      <c r="D173" t="s">
        <v>10717</v>
      </c>
      <c r="E173" t="s">
        <v>10717</v>
      </c>
      <c r="F173" t="s">
        <v>10717</v>
      </c>
      <c r="G173" t="s">
        <v>10717</v>
      </c>
      <c r="I173" t="s">
        <v>10114</v>
      </c>
      <c r="J173">
        <v>8801</v>
      </c>
    </row>
    <row r="174" spans="1:10" x14ac:dyDescent="0.2">
      <c r="A174" t="s">
        <v>10718</v>
      </c>
      <c r="B174" t="s">
        <v>10718</v>
      </c>
      <c r="C174" t="s">
        <v>10718</v>
      </c>
      <c r="D174" t="s">
        <v>10718</v>
      </c>
      <c r="E174" t="s">
        <v>10718</v>
      </c>
      <c r="F174" t="s">
        <v>10718</v>
      </c>
      <c r="G174" t="s">
        <v>10718</v>
      </c>
      <c r="I174" t="s">
        <v>10214</v>
      </c>
      <c r="J174">
        <v>1519</v>
      </c>
    </row>
    <row r="175" spans="1:10" x14ac:dyDescent="0.2">
      <c r="A175" t="s">
        <v>10719</v>
      </c>
      <c r="B175" t="s">
        <v>10719</v>
      </c>
      <c r="C175" t="s">
        <v>10719</v>
      </c>
      <c r="D175" t="s">
        <v>10719</v>
      </c>
      <c r="E175" t="s">
        <v>10719</v>
      </c>
      <c r="F175" t="s">
        <v>10719</v>
      </c>
      <c r="G175" t="s">
        <v>10719</v>
      </c>
      <c r="I175" t="s">
        <v>10215</v>
      </c>
      <c r="J175">
        <v>1051</v>
      </c>
    </row>
    <row r="176" spans="1:10" x14ac:dyDescent="0.2">
      <c r="A176" t="s">
        <v>10720</v>
      </c>
      <c r="B176" t="s">
        <v>10720</v>
      </c>
      <c r="C176" t="s">
        <v>10720</v>
      </c>
      <c r="D176" t="s">
        <v>10720</v>
      </c>
      <c r="E176" t="s">
        <v>10720</v>
      </c>
      <c r="F176" t="s">
        <v>10720</v>
      </c>
      <c r="G176" t="s">
        <v>10720</v>
      </c>
      <c r="I176" t="s">
        <v>10306</v>
      </c>
      <c r="J176">
        <v>774</v>
      </c>
    </row>
    <row r="177" spans="1:10" x14ac:dyDescent="0.2">
      <c r="A177" t="s">
        <v>10721</v>
      </c>
      <c r="B177" t="s">
        <v>10721</v>
      </c>
      <c r="C177" t="s">
        <v>10721</v>
      </c>
      <c r="D177" t="s">
        <v>10721</v>
      </c>
      <c r="E177" t="s">
        <v>10721</v>
      </c>
      <c r="F177" t="s">
        <v>10721</v>
      </c>
      <c r="G177" t="s">
        <v>10721</v>
      </c>
      <c r="I177" t="s">
        <v>10307</v>
      </c>
      <c r="J177">
        <v>774</v>
      </c>
    </row>
    <row r="178" spans="1:10" x14ac:dyDescent="0.2">
      <c r="A178" t="s">
        <v>10722</v>
      </c>
      <c r="B178" t="s">
        <v>10722</v>
      </c>
      <c r="C178" t="s">
        <v>10722</v>
      </c>
      <c r="D178" t="s">
        <v>10722</v>
      </c>
      <c r="E178" t="s">
        <v>10722</v>
      </c>
      <c r="F178" t="s">
        <v>10722</v>
      </c>
      <c r="G178" t="s">
        <v>10722</v>
      </c>
      <c r="I178" t="s">
        <v>10140</v>
      </c>
      <c r="J178">
        <v>756</v>
      </c>
    </row>
    <row r="179" spans="1:10" x14ac:dyDescent="0.2">
      <c r="A179" t="s">
        <v>10723</v>
      </c>
      <c r="B179" t="s">
        <v>10723</v>
      </c>
      <c r="C179" t="s">
        <v>10723</v>
      </c>
      <c r="D179" t="s">
        <v>10723</v>
      </c>
      <c r="E179" t="s">
        <v>10723</v>
      </c>
      <c r="F179" t="s">
        <v>10723</v>
      </c>
      <c r="G179" t="s">
        <v>10723</v>
      </c>
      <c r="I179" t="s">
        <v>10308</v>
      </c>
      <c r="J179">
        <v>675</v>
      </c>
    </row>
    <row r="180" spans="1:10" x14ac:dyDescent="0.2">
      <c r="A180" t="s">
        <v>10724</v>
      </c>
      <c r="B180" t="s">
        <v>10724</v>
      </c>
      <c r="C180" t="s">
        <v>10724</v>
      </c>
      <c r="D180" t="s">
        <v>10724</v>
      </c>
      <c r="E180" t="s">
        <v>10724</v>
      </c>
      <c r="F180" t="s">
        <v>10724</v>
      </c>
      <c r="G180" t="s">
        <v>10724</v>
      </c>
      <c r="I180" t="s">
        <v>10309</v>
      </c>
      <c r="J180">
        <v>589</v>
      </c>
    </row>
    <row r="181" spans="1:10" x14ac:dyDescent="0.2">
      <c r="A181" t="s">
        <v>10725</v>
      </c>
      <c r="B181" t="s">
        <v>10725</v>
      </c>
      <c r="C181" t="s">
        <v>10725</v>
      </c>
      <c r="D181" t="s">
        <v>10725</v>
      </c>
      <c r="E181" t="s">
        <v>10725</v>
      </c>
      <c r="F181" t="s">
        <v>10725</v>
      </c>
      <c r="G181" t="s">
        <v>10725</v>
      </c>
      <c r="I181" t="s">
        <v>10142</v>
      </c>
      <c r="J181">
        <v>493</v>
      </c>
    </row>
    <row r="182" spans="1:10" x14ac:dyDescent="0.2">
      <c r="A182" t="s">
        <v>10726</v>
      </c>
      <c r="B182" t="s">
        <v>10726</v>
      </c>
      <c r="C182" t="s">
        <v>10726</v>
      </c>
      <c r="D182" t="s">
        <v>10726</v>
      </c>
      <c r="E182" t="s">
        <v>10726</v>
      </c>
      <c r="F182" t="s">
        <v>10726</v>
      </c>
      <c r="G182" t="s">
        <v>10726</v>
      </c>
      <c r="I182" t="s">
        <v>10136</v>
      </c>
      <c r="J182">
        <v>485</v>
      </c>
    </row>
    <row r="183" spans="1:10" x14ac:dyDescent="0.2">
      <c r="A183" t="s">
        <v>2085</v>
      </c>
      <c r="B183" t="s">
        <v>2085</v>
      </c>
      <c r="C183" t="s">
        <v>2085</v>
      </c>
      <c r="D183" t="s">
        <v>2085</v>
      </c>
      <c r="E183" t="s">
        <v>2085</v>
      </c>
      <c r="F183" t="s">
        <v>2085</v>
      </c>
      <c r="G183" t="s">
        <v>2085</v>
      </c>
      <c r="I183" t="s">
        <v>10144</v>
      </c>
      <c r="J183">
        <v>472</v>
      </c>
    </row>
    <row r="184" spans="1:10" x14ac:dyDescent="0.2">
      <c r="I184" t="s">
        <v>10174</v>
      </c>
      <c r="J184">
        <v>456</v>
      </c>
    </row>
    <row r="185" spans="1:10" x14ac:dyDescent="0.2">
      <c r="I185" t="s">
        <v>10310</v>
      </c>
      <c r="J185">
        <v>435</v>
      </c>
    </row>
    <row r="186" spans="1:10" x14ac:dyDescent="0.2">
      <c r="I186" t="s">
        <v>10149</v>
      </c>
      <c r="J186">
        <v>428</v>
      </c>
    </row>
    <row r="187" spans="1:10" x14ac:dyDescent="0.2">
      <c r="I187" t="s">
        <v>10147</v>
      </c>
      <c r="J187">
        <v>393</v>
      </c>
    </row>
    <row r="188" spans="1:10" x14ac:dyDescent="0.2">
      <c r="I188" t="s">
        <v>10159</v>
      </c>
      <c r="J188">
        <v>380</v>
      </c>
    </row>
    <row r="189" spans="1:10" x14ac:dyDescent="0.2">
      <c r="I189" t="s">
        <v>9351</v>
      </c>
      <c r="J189">
        <v>377</v>
      </c>
    </row>
    <row r="190" spans="1:10" x14ac:dyDescent="0.2">
      <c r="I190" t="s">
        <v>10158</v>
      </c>
      <c r="J190">
        <v>376</v>
      </c>
    </row>
    <row r="191" spans="1:10" x14ac:dyDescent="0.2">
      <c r="I191" t="s">
        <v>10311</v>
      </c>
      <c r="J191">
        <v>362</v>
      </c>
    </row>
    <row r="192" spans="1:10" x14ac:dyDescent="0.2">
      <c r="I192" t="s">
        <v>10153</v>
      </c>
      <c r="J192">
        <v>348</v>
      </c>
    </row>
    <row r="193" spans="9:10" x14ac:dyDescent="0.2">
      <c r="I193" t="s">
        <v>10157</v>
      </c>
      <c r="J193">
        <v>346</v>
      </c>
    </row>
    <row r="194" spans="9:10" x14ac:dyDescent="0.2">
      <c r="I194" t="s">
        <v>10152</v>
      </c>
      <c r="J194">
        <v>344</v>
      </c>
    </row>
    <row r="195" spans="9:10" x14ac:dyDescent="0.2">
      <c r="I195" t="s">
        <v>10156</v>
      </c>
      <c r="J195">
        <v>335</v>
      </c>
    </row>
    <row r="196" spans="9:10" x14ac:dyDescent="0.2">
      <c r="I196" t="s">
        <v>10181</v>
      </c>
      <c r="J196">
        <v>296</v>
      </c>
    </row>
    <row r="197" spans="9:10" x14ac:dyDescent="0.2">
      <c r="I197" t="s">
        <v>10312</v>
      </c>
      <c r="J197">
        <v>288</v>
      </c>
    </row>
    <row r="198" spans="9:10" x14ac:dyDescent="0.2">
      <c r="I198" t="s">
        <v>10313</v>
      </c>
      <c r="J198">
        <v>280</v>
      </c>
    </row>
    <row r="199" spans="9:10" x14ac:dyDescent="0.2">
      <c r="I199" t="s">
        <v>10314</v>
      </c>
      <c r="J199">
        <v>270</v>
      </c>
    </row>
    <row r="200" spans="9:10" x14ac:dyDescent="0.2">
      <c r="I200" t="s">
        <v>10315</v>
      </c>
      <c r="J200">
        <v>260</v>
      </c>
    </row>
    <row r="201" spans="9:10" x14ac:dyDescent="0.2">
      <c r="I201" t="s">
        <v>9353</v>
      </c>
      <c r="J201">
        <v>231</v>
      </c>
    </row>
    <row r="202" spans="9:10" x14ac:dyDescent="0.2">
      <c r="I202" t="s">
        <v>10143</v>
      </c>
      <c r="J202">
        <v>228</v>
      </c>
    </row>
    <row r="203" spans="9:10" x14ac:dyDescent="0.2">
      <c r="I203" t="s">
        <v>10316</v>
      </c>
      <c r="J203">
        <v>217</v>
      </c>
    </row>
    <row r="204" spans="9:10" x14ac:dyDescent="0.2">
      <c r="I204" t="s">
        <v>10317</v>
      </c>
      <c r="J204">
        <v>213</v>
      </c>
    </row>
    <row r="205" spans="9:10" x14ac:dyDescent="0.2">
      <c r="I205" t="s">
        <v>10318</v>
      </c>
      <c r="J205">
        <v>186</v>
      </c>
    </row>
    <row r="206" spans="9:10" x14ac:dyDescent="0.2">
      <c r="I206" t="s">
        <v>10189</v>
      </c>
      <c r="J206">
        <v>178</v>
      </c>
    </row>
    <row r="207" spans="9:10" x14ac:dyDescent="0.2">
      <c r="I207" t="s">
        <v>10205</v>
      </c>
      <c r="J207">
        <v>160</v>
      </c>
    </row>
    <row r="208" spans="9:10" x14ac:dyDescent="0.2">
      <c r="I208" t="s">
        <v>10319</v>
      </c>
      <c r="J208">
        <v>157</v>
      </c>
    </row>
    <row r="209" spans="9:10" x14ac:dyDescent="0.2">
      <c r="I209" t="s">
        <v>10253</v>
      </c>
      <c r="J209">
        <v>145</v>
      </c>
    </row>
    <row r="210" spans="9:10" x14ac:dyDescent="0.2">
      <c r="I210" t="s">
        <v>10320</v>
      </c>
      <c r="J210">
        <v>144</v>
      </c>
    </row>
    <row r="211" spans="9:10" x14ac:dyDescent="0.2">
      <c r="I211" t="s">
        <v>10321</v>
      </c>
      <c r="J211">
        <v>143</v>
      </c>
    </row>
    <row r="212" spans="9:10" x14ac:dyDescent="0.2">
      <c r="I212" t="s">
        <v>9354</v>
      </c>
      <c r="J212">
        <v>140</v>
      </c>
    </row>
    <row r="213" spans="9:10" x14ac:dyDescent="0.2">
      <c r="I213" t="s">
        <v>10322</v>
      </c>
      <c r="J213">
        <v>137</v>
      </c>
    </row>
    <row r="214" spans="9:10" x14ac:dyDescent="0.2">
      <c r="I214" t="s">
        <v>10323</v>
      </c>
      <c r="J214">
        <v>137</v>
      </c>
    </row>
    <row r="215" spans="9:10" x14ac:dyDescent="0.2">
      <c r="I215" t="s">
        <v>10324</v>
      </c>
      <c r="J215">
        <v>136</v>
      </c>
    </row>
    <row r="216" spans="9:10" x14ac:dyDescent="0.2">
      <c r="I216" t="s">
        <v>10325</v>
      </c>
      <c r="J216">
        <v>136</v>
      </c>
    </row>
    <row r="217" spans="9:10" x14ac:dyDescent="0.2">
      <c r="I217" t="s">
        <v>10326</v>
      </c>
      <c r="J217">
        <v>135</v>
      </c>
    </row>
    <row r="218" spans="9:10" x14ac:dyDescent="0.2">
      <c r="I218" t="s">
        <v>10327</v>
      </c>
      <c r="J218">
        <v>135</v>
      </c>
    </row>
    <row r="219" spans="9:10" x14ac:dyDescent="0.2">
      <c r="I219" t="s">
        <v>9359</v>
      </c>
      <c r="J219">
        <v>134</v>
      </c>
    </row>
    <row r="220" spans="9:10" x14ac:dyDescent="0.2">
      <c r="I220" t="s">
        <v>10328</v>
      </c>
      <c r="J220">
        <v>134</v>
      </c>
    </row>
    <row r="221" spans="9:10" x14ac:dyDescent="0.2">
      <c r="I221" t="s">
        <v>10329</v>
      </c>
      <c r="J221">
        <v>133</v>
      </c>
    </row>
    <row r="222" spans="9:10" x14ac:dyDescent="0.2">
      <c r="I222" t="s">
        <v>10330</v>
      </c>
      <c r="J222">
        <v>133</v>
      </c>
    </row>
    <row r="223" spans="9:10" x14ac:dyDescent="0.2">
      <c r="I223" t="s">
        <v>10331</v>
      </c>
      <c r="J223">
        <v>132</v>
      </c>
    </row>
    <row r="224" spans="9:10" x14ac:dyDescent="0.2">
      <c r="I224" t="s">
        <v>10332</v>
      </c>
      <c r="J224">
        <v>132</v>
      </c>
    </row>
    <row r="225" spans="9:10" x14ac:dyDescent="0.2">
      <c r="I225" t="s">
        <v>10333</v>
      </c>
      <c r="J225">
        <v>132</v>
      </c>
    </row>
    <row r="226" spans="9:10" x14ac:dyDescent="0.2">
      <c r="I226" t="s">
        <v>10334</v>
      </c>
      <c r="J226">
        <v>131</v>
      </c>
    </row>
    <row r="227" spans="9:10" x14ac:dyDescent="0.2">
      <c r="I227" t="s">
        <v>10335</v>
      </c>
      <c r="J227">
        <v>129</v>
      </c>
    </row>
    <row r="228" spans="9:10" x14ac:dyDescent="0.2">
      <c r="I228" t="s">
        <v>10336</v>
      </c>
      <c r="J228">
        <v>126</v>
      </c>
    </row>
    <row r="229" spans="9:10" x14ac:dyDescent="0.2">
      <c r="I229" t="s">
        <v>10337</v>
      </c>
      <c r="J229">
        <v>121</v>
      </c>
    </row>
    <row r="230" spans="9:10" x14ac:dyDescent="0.2">
      <c r="I230" t="s">
        <v>10338</v>
      </c>
      <c r="J230">
        <v>118</v>
      </c>
    </row>
    <row r="231" spans="9:10" x14ac:dyDescent="0.2">
      <c r="I231" t="s">
        <v>10339</v>
      </c>
      <c r="J231">
        <v>114</v>
      </c>
    </row>
    <row r="232" spans="9:10" x14ac:dyDescent="0.2">
      <c r="I232" t="s">
        <v>10340</v>
      </c>
      <c r="J232">
        <v>110</v>
      </c>
    </row>
    <row r="233" spans="9:10" x14ac:dyDescent="0.2">
      <c r="I233" t="s">
        <v>10341</v>
      </c>
      <c r="J233">
        <v>108</v>
      </c>
    </row>
    <row r="234" spans="9:10" x14ac:dyDescent="0.2">
      <c r="I234" t="s">
        <v>10342</v>
      </c>
      <c r="J234">
        <v>101</v>
      </c>
    </row>
    <row r="235" spans="9:10" x14ac:dyDescent="0.2">
      <c r="I235" t="s">
        <v>10343</v>
      </c>
      <c r="J235">
        <v>101</v>
      </c>
    </row>
    <row r="236" spans="9:10" x14ac:dyDescent="0.2">
      <c r="I236" t="s">
        <v>10259</v>
      </c>
      <c r="J236">
        <v>96</v>
      </c>
    </row>
    <row r="237" spans="9:10" x14ac:dyDescent="0.2">
      <c r="I237" t="s">
        <v>10344</v>
      </c>
      <c r="J237">
        <v>95</v>
      </c>
    </row>
    <row r="238" spans="9:10" x14ac:dyDescent="0.2">
      <c r="I238" t="s">
        <v>10345</v>
      </c>
      <c r="J238">
        <v>93</v>
      </c>
    </row>
    <row r="239" spans="9:10" x14ac:dyDescent="0.2">
      <c r="I239" t="s">
        <v>10346</v>
      </c>
      <c r="J239">
        <v>93</v>
      </c>
    </row>
    <row r="240" spans="9:10" x14ac:dyDescent="0.2">
      <c r="I240" t="s">
        <v>10347</v>
      </c>
      <c r="J240">
        <v>92</v>
      </c>
    </row>
    <row r="241" spans="9:10" x14ac:dyDescent="0.2">
      <c r="I241" t="s">
        <v>10171</v>
      </c>
      <c r="J241">
        <v>89</v>
      </c>
    </row>
    <row r="242" spans="9:10" x14ac:dyDescent="0.2">
      <c r="I242" t="s">
        <v>10348</v>
      </c>
      <c r="J242">
        <v>89</v>
      </c>
    </row>
    <row r="243" spans="9:10" x14ac:dyDescent="0.2">
      <c r="I243" t="s">
        <v>10349</v>
      </c>
      <c r="J243">
        <v>88</v>
      </c>
    </row>
    <row r="244" spans="9:10" x14ac:dyDescent="0.2">
      <c r="I244" t="s">
        <v>10350</v>
      </c>
      <c r="J244">
        <v>88</v>
      </c>
    </row>
    <row r="245" spans="9:10" x14ac:dyDescent="0.2">
      <c r="I245" t="s">
        <v>10351</v>
      </c>
      <c r="J245">
        <v>87</v>
      </c>
    </row>
    <row r="246" spans="9:10" x14ac:dyDescent="0.2">
      <c r="I246" t="s">
        <v>10352</v>
      </c>
      <c r="J246">
        <v>86</v>
      </c>
    </row>
    <row r="247" spans="9:10" x14ac:dyDescent="0.2">
      <c r="I247" t="s">
        <v>10353</v>
      </c>
      <c r="J247">
        <v>86</v>
      </c>
    </row>
    <row r="248" spans="9:10" x14ac:dyDescent="0.2">
      <c r="I248" t="s">
        <v>10354</v>
      </c>
      <c r="J248">
        <v>85</v>
      </c>
    </row>
    <row r="249" spans="9:10" x14ac:dyDescent="0.2">
      <c r="I249" t="s">
        <v>10355</v>
      </c>
      <c r="J249">
        <v>85</v>
      </c>
    </row>
    <row r="250" spans="9:10" x14ac:dyDescent="0.2">
      <c r="I250" t="s">
        <v>10356</v>
      </c>
      <c r="J250">
        <v>85</v>
      </c>
    </row>
    <row r="251" spans="9:10" x14ac:dyDescent="0.2">
      <c r="I251" t="s">
        <v>10357</v>
      </c>
      <c r="J251">
        <v>84</v>
      </c>
    </row>
    <row r="252" spans="9:10" x14ac:dyDescent="0.2">
      <c r="I252" t="s">
        <v>10358</v>
      </c>
      <c r="J252">
        <v>84</v>
      </c>
    </row>
    <row r="253" spans="9:10" x14ac:dyDescent="0.2">
      <c r="I253" t="s">
        <v>10359</v>
      </c>
      <c r="J253">
        <v>83</v>
      </c>
    </row>
    <row r="254" spans="9:10" x14ac:dyDescent="0.2">
      <c r="I254" t="s">
        <v>10360</v>
      </c>
      <c r="J254">
        <v>83</v>
      </c>
    </row>
    <row r="255" spans="9:10" x14ac:dyDescent="0.2">
      <c r="I255" t="s">
        <v>10195</v>
      </c>
      <c r="J255">
        <v>82</v>
      </c>
    </row>
    <row r="256" spans="9:10" x14ac:dyDescent="0.2">
      <c r="I256" t="s">
        <v>10361</v>
      </c>
      <c r="J256">
        <v>82</v>
      </c>
    </row>
    <row r="257" spans="9:10" x14ac:dyDescent="0.2">
      <c r="I257" t="s">
        <v>10362</v>
      </c>
      <c r="J257">
        <v>82</v>
      </c>
    </row>
    <row r="258" spans="9:10" x14ac:dyDescent="0.2">
      <c r="I258" t="s">
        <v>10363</v>
      </c>
      <c r="J258">
        <v>80</v>
      </c>
    </row>
    <row r="259" spans="9:10" x14ac:dyDescent="0.2">
      <c r="I259" t="s">
        <v>10364</v>
      </c>
      <c r="J259">
        <v>75</v>
      </c>
    </row>
    <row r="260" spans="9:10" x14ac:dyDescent="0.2">
      <c r="I260" t="s">
        <v>10365</v>
      </c>
      <c r="J260">
        <v>74</v>
      </c>
    </row>
    <row r="261" spans="9:10" x14ac:dyDescent="0.2">
      <c r="I261" t="s">
        <v>2106</v>
      </c>
      <c r="J261">
        <v>74</v>
      </c>
    </row>
    <row r="262" spans="9:10" x14ac:dyDescent="0.2">
      <c r="I262" t="s">
        <v>10366</v>
      </c>
      <c r="J262">
        <v>71</v>
      </c>
    </row>
    <row r="263" spans="9:10" x14ac:dyDescent="0.2">
      <c r="I263" t="s">
        <v>10367</v>
      </c>
      <c r="J263">
        <v>69</v>
      </c>
    </row>
    <row r="264" spans="9:10" x14ac:dyDescent="0.2">
      <c r="I264" t="s">
        <v>10368</v>
      </c>
      <c r="J264">
        <v>69</v>
      </c>
    </row>
    <row r="265" spans="9:10" x14ac:dyDescent="0.2">
      <c r="I265" t="s">
        <v>10369</v>
      </c>
      <c r="J265">
        <v>66</v>
      </c>
    </row>
    <row r="266" spans="9:10" x14ac:dyDescent="0.2">
      <c r="I266" t="s">
        <v>10370</v>
      </c>
      <c r="J266">
        <v>63</v>
      </c>
    </row>
    <row r="267" spans="9:10" x14ac:dyDescent="0.2">
      <c r="I267" t="s">
        <v>10178</v>
      </c>
      <c r="J267">
        <v>59</v>
      </c>
    </row>
    <row r="268" spans="9:10" x14ac:dyDescent="0.2">
      <c r="I268" t="s">
        <v>10371</v>
      </c>
      <c r="J268">
        <v>55</v>
      </c>
    </row>
    <row r="269" spans="9:10" x14ac:dyDescent="0.2">
      <c r="I269" t="s">
        <v>10372</v>
      </c>
      <c r="J269">
        <v>55</v>
      </c>
    </row>
    <row r="270" spans="9:10" x14ac:dyDescent="0.2">
      <c r="I270" t="s">
        <v>10373</v>
      </c>
      <c r="J270">
        <v>53</v>
      </c>
    </row>
    <row r="271" spans="9:10" x14ac:dyDescent="0.2">
      <c r="I271" t="s">
        <v>10374</v>
      </c>
      <c r="J271">
        <v>52</v>
      </c>
    </row>
    <row r="272" spans="9:10" x14ac:dyDescent="0.2">
      <c r="I272" t="s">
        <v>10375</v>
      </c>
      <c r="J272">
        <v>50</v>
      </c>
    </row>
    <row r="273" spans="8:10" x14ac:dyDescent="0.2">
      <c r="H273" t="s">
        <v>1400</v>
      </c>
      <c r="I273" t="s">
        <v>10376</v>
      </c>
      <c r="J273">
        <v>3480</v>
      </c>
    </row>
    <row r="274" spans="8:10" x14ac:dyDescent="0.2">
      <c r="I274" t="s">
        <v>10114</v>
      </c>
      <c r="J274">
        <v>1917</v>
      </c>
    </row>
    <row r="275" spans="8:10" x14ac:dyDescent="0.2">
      <c r="I275" t="s">
        <v>9346</v>
      </c>
      <c r="J275">
        <v>1578</v>
      </c>
    </row>
    <row r="276" spans="8:10" x14ac:dyDescent="0.2">
      <c r="I276" t="s">
        <v>10219</v>
      </c>
      <c r="J276">
        <v>922</v>
      </c>
    </row>
    <row r="277" spans="8:10" x14ac:dyDescent="0.2">
      <c r="I277" t="s">
        <v>10377</v>
      </c>
      <c r="J277">
        <v>871</v>
      </c>
    </row>
    <row r="278" spans="8:10" x14ac:dyDescent="0.2">
      <c r="I278" t="s">
        <v>10143</v>
      </c>
      <c r="J278">
        <v>536</v>
      </c>
    </row>
    <row r="279" spans="8:10" x14ac:dyDescent="0.2">
      <c r="I279" t="s">
        <v>10136</v>
      </c>
      <c r="J279">
        <v>486</v>
      </c>
    </row>
    <row r="280" spans="8:10" x14ac:dyDescent="0.2">
      <c r="I280" t="s">
        <v>10140</v>
      </c>
      <c r="J280">
        <v>464</v>
      </c>
    </row>
    <row r="281" spans="8:10" x14ac:dyDescent="0.2">
      <c r="I281" t="s">
        <v>9351</v>
      </c>
      <c r="J281">
        <v>438</v>
      </c>
    </row>
    <row r="282" spans="8:10" x14ac:dyDescent="0.2">
      <c r="I282" t="s">
        <v>10144</v>
      </c>
      <c r="J282">
        <v>419</v>
      </c>
    </row>
    <row r="283" spans="8:10" x14ac:dyDescent="0.2">
      <c r="I283" t="s">
        <v>10142</v>
      </c>
      <c r="J283">
        <v>398</v>
      </c>
    </row>
    <row r="284" spans="8:10" x14ac:dyDescent="0.2">
      <c r="I284" t="s">
        <v>10220</v>
      </c>
      <c r="J284">
        <v>389</v>
      </c>
    </row>
    <row r="285" spans="8:10" x14ac:dyDescent="0.2">
      <c r="I285" t="s">
        <v>10378</v>
      </c>
      <c r="J285">
        <v>377</v>
      </c>
    </row>
    <row r="286" spans="8:10" x14ac:dyDescent="0.2">
      <c r="I286" t="s">
        <v>10153</v>
      </c>
      <c r="J286">
        <v>371</v>
      </c>
    </row>
    <row r="287" spans="8:10" x14ac:dyDescent="0.2">
      <c r="I287" t="s">
        <v>10149</v>
      </c>
      <c r="J287">
        <v>364</v>
      </c>
    </row>
    <row r="288" spans="8:10" x14ac:dyDescent="0.2">
      <c r="I288" t="s">
        <v>10147</v>
      </c>
      <c r="J288">
        <v>335</v>
      </c>
    </row>
    <row r="289" spans="9:10" x14ac:dyDescent="0.2">
      <c r="I289" t="s">
        <v>10171</v>
      </c>
      <c r="J289">
        <v>313</v>
      </c>
    </row>
    <row r="290" spans="9:10" x14ac:dyDescent="0.2">
      <c r="I290" t="s">
        <v>10159</v>
      </c>
      <c r="J290">
        <v>311</v>
      </c>
    </row>
    <row r="291" spans="9:10" x14ac:dyDescent="0.2">
      <c r="I291" t="s">
        <v>10152</v>
      </c>
      <c r="J291">
        <v>290</v>
      </c>
    </row>
    <row r="292" spans="9:10" x14ac:dyDescent="0.2">
      <c r="I292" t="s">
        <v>10379</v>
      </c>
      <c r="J292">
        <v>239</v>
      </c>
    </row>
    <row r="293" spans="9:10" x14ac:dyDescent="0.2">
      <c r="I293" t="s">
        <v>10156</v>
      </c>
      <c r="J293">
        <v>236</v>
      </c>
    </row>
    <row r="294" spans="9:10" x14ac:dyDescent="0.2">
      <c r="I294" t="s">
        <v>10214</v>
      </c>
      <c r="J294">
        <v>227</v>
      </c>
    </row>
    <row r="295" spans="9:10" x14ac:dyDescent="0.2">
      <c r="I295" t="s">
        <v>10239</v>
      </c>
      <c r="J295">
        <v>214</v>
      </c>
    </row>
    <row r="296" spans="9:10" x14ac:dyDescent="0.2">
      <c r="I296" t="s">
        <v>9353</v>
      </c>
      <c r="J296">
        <v>200</v>
      </c>
    </row>
    <row r="297" spans="9:10" x14ac:dyDescent="0.2">
      <c r="I297" t="s">
        <v>10380</v>
      </c>
      <c r="J297">
        <v>196</v>
      </c>
    </row>
    <row r="298" spans="9:10" x14ac:dyDescent="0.2">
      <c r="I298" t="s">
        <v>10231</v>
      </c>
      <c r="J298">
        <v>196</v>
      </c>
    </row>
    <row r="299" spans="9:10" x14ac:dyDescent="0.2">
      <c r="I299" t="s">
        <v>10205</v>
      </c>
      <c r="J299">
        <v>188</v>
      </c>
    </row>
    <row r="300" spans="9:10" x14ac:dyDescent="0.2">
      <c r="I300" t="s">
        <v>10381</v>
      </c>
      <c r="J300">
        <v>175</v>
      </c>
    </row>
    <row r="301" spans="9:10" x14ac:dyDescent="0.2">
      <c r="I301" t="s">
        <v>10286</v>
      </c>
      <c r="J301">
        <v>159</v>
      </c>
    </row>
    <row r="302" spans="9:10" x14ac:dyDescent="0.2">
      <c r="I302" t="s">
        <v>9352</v>
      </c>
      <c r="J302">
        <v>159</v>
      </c>
    </row>
    <row r="303" spans="9:10" x14ac:dyDescent="0.2">
      <c r="I303" t="s">
        <v>9355</v>
      </c>
      <c r="J303">
        <v>152</v>
      </c>
    </row>
    <row r="304" spans="9:10" x14ac:dyDescent="0.2">
      <c r="I304" t="s">
        <v>10235</v>
      </c>
      <c r="J304">
        <v>142</v>
      </c>
    </row>
    <row r="305" spans="9:10" x14ac:dyDescent="0.2">
      <c r="I305" t="s">
        <v>10266</v>
      </c>
      <c r="J305">
        <v>139</v>
      </c>
    </row>
    <row r="306" spans="9:10" x14ac:dyDescent="0.2">
      <c r="I306" t="s">
        <v>10174</v>
      </c>
      <c r="J306">
        <v>131</v>
      </c>
    </row>
    <row r="307" spans="9:10" x14ac:dyDescent="0.2">
      <c r="I307" t="s">
        <v>9360</v>
      </c>
      <c r="J307">
        <v>125</v>
      </c>
    </row>
    <row r="308" spans="9:10" x14ac:dyDescent="0.2">
      <c r="I308" t="s">
        <v>10226</v>
      </c>
      <c r="J308">
        <v>121</v>
      </c>
    </row>
    <row r="309" spans="9:10" x14ac:dyDescent="0.2">
      <c r="I309" t="s">
        <v>9354</v>
      </c>
      <c r="J309">
        <v>116</v>
      </c>
    </row>
    <row r="310" spans="9:10" x14ac:dyDescent="0.2">
      <c r="I310" t="s">
        <v>9359</v>
      </c>
      <c r="J310">
        <v>115</v>
      </c>
    </row>
    <row r="311" spans="9:10" x14ac:dyDescent="0.2">
      <c r="I311" t="s">
        <v>10382</v>
      </c>
      <c r="J311">
        <v>107</v>
      </c>
    </row>
    <row r="312" spans="9:10" x14ac:dyDescent="0.2">
      <c r="I312" t="s">
        <v>10383</v>
      </c>
      <c r="J312">
        <v>101</v>
      </c>
    </row>
    <row r="313" spans="9:10" x14ac:dyDescent="0.2">
      <c r="I313" t="s">
        <v>10384</v>
      </c>
      <c r="J313">
        <v>100</v>
      </c>
    </row>
    <row r="314" spans="9:10" x14ac:dyDescent="0.2">
      <c r="I314" t="s">
        <v>10249</v>
      </c>
      <c r="J314">
        <v>99</v>
      </c>
    </row>
    <row r="315" spans="9:10" x14ac:dyDescent="0.2">
      <c r="I315" t="s">
        <v>10189</v>
      </c>
      <c r="J315">
        <v>93</v>
      </c>
    </row>
    <row r="316" spans="9:10" x14ac:dyDescent="0.2">
      <c r="I316" t="s">
        <v>9357</v>
      </c>
      <c r="J316">
        <v>91</v>
      </c>
    </row>
    <row r="317" spans="9:10" x14ac:dyDescent="0.2">
      <c r="I317" t="s">
        <v>10181</v>
      </c>
      <c r="J317">
        <v>89</v>
      </c>
    </row>
    <row r="318" spans="9:10" x14ac:dyDescent="0.2">
      <c r="I318" t="s">
        <v>10385</v>
      </c>
      <c r="J318">
        <v>89</v>
      </c>
    </row>
    <row r="319" spans="9:10" x14ac:dyDescent="0.2">
      <c r="I319" t="s">
        <v>9356</v>
      </c>
      <c r="J319">
        <v>86</v>
      </c>
    </row>
    <row r="320" spans="9:10" x14ac:dyDescent="0.2">
      <c r="I320" t="s">
        <v>10323</v>
      </c>
      <c r="J320">
        <v>83</v>
      </c>
    </row>
    <row r="321" spans="9:10" x14ac:dyDescent="0.2">
      <c r="I321" t="s">
        <v>10386</v>
      </c>
      <c r="J321">
        <v>80</v>
      </c>
    </row>
    <row r="322" spans="9:10" x14ac:dyDescent="0.2">
      <c r="I322" t="s">
        <v>9358</v>
      </c>
      <c r="J322">
        <v>77</v>
      </c>
    </row>
    <row r="323" spans="9:10" x14ac:dyDescent="0.2">
      <c r="I323" t="s">
        <v>10158</v>
      </c>
      <c r="J323">
        <v>75</v>
      </c>
    </row>
    <row r="324" spans="9:10" x14ac:dyDescent="0.2">
      <c r="I324" t="s">
        <v>10296</v>
      </c>
      <c r="J324">
        <v>73</v>
      </c>
    </row>
    <row r="325" spans="9:10" x14ac:dyDescent="0.2">
      <c r="I325" t="s">
        <v>10157</v>
      </c>
      <c r="J325">
        <v>70</v>
      </c>
    </row>
    <row r="326" spans="9:10" x14ac:dyDescent="0.2">
      <c r="I326" t="s">
        <v>10253</v>
      </c>
      <c r="J326">
        <v>68</v>
      </c>
    </row>
    <row r="327" spans="9:10" x14ac:dyDescent="0.2">
      <c r="I327" t="s">
        <v>10387</v>
      </c>
      <c r="J327">
        <v>64</v>
      </c>
    </row>
    <row r="328" spans="9:10" x14ac:dyDescent="0.2">
      <c r="I328" t="s">
        <v>10339</v>
      </c>
      <c r="J328">
        <v>63</v>
      </c>
    </row>
    <row r="329" spans="9:10" x14ac:dyDescent="0.2">
      <c r="I329" t="s">
        <v>10347</v>
      </c>
      <c r="J329">
        <v>61</v>
      </c>
    </row>
    <row r="330" spans="9:10" x14ac:dyDescent="0.2">
      <c r="I330" t="s">
        <v>10373</v>
      </c>
      <c r="J330">
        <v>59</v>
      </c>
    </row>
    <row r="331" spans="9:10" x14ac:dyDescent="0.2">
      <c r="I331" t="s">
        <v>10221</v>
      </c>
      <c r="J331">
        <v>57</v>
      </c>
    </row>
    <row r="332" spans="9:10" x14ac:dyDescent="0.2">
      <c r="I332" t="s">
        <v>10178</v>
      </c>
      <c r="J332">
        <v>56</v>
      </c>
    </row>
    <row r="333" spans="9:10" x14ac:dyDescent="0.2">
      <c r="I333" t="s">
        <v>10388</v>
      </c>
      <c r="J333">
        <v>55</v>
      </c>
    </row>
    <row r="334" spans="9:10" x14ac:dyDescent="0.2">
      <c r="I334" t="s">
        <v>10389</v>
      </c>
      <c r="J334">
        <v>54</v>
      </c>
    </row>
    <row r="335" spans="9:10" x14ac:dyDescent="0.2">
      <c r="I335" t="s">
        <v>10390</v>
      </c>
      <c r="J335">
        <v>54</v>
      </c>
    </row>
    <row r="336" spans="9:10" x14ac:dyDescent="0.2">
      <c r="I336" t="s">
        <v>10229</v>
      </c>
      <c r="J336">
        <v>54</v>
      </c>
    </row>
    <row r="337" spans="9:10" x14ac:dyDescent="0.2">
      <c r="I337" t="s">
        <v>10391</v>
      </c>
      <c r="J337">
        <v>53</v>
      </c>
    </row>
    <row r="338" spans="9:10" x14ac:dyDescent="0.2">
      <c r="I338" t="s">
        <v>10392</v>
      </c>
      <c r="J338">
        <v>53</v>
      </c>
    </row>
    <row r="339" spans="9:10" x14ac:dyDescent="0.2">
      <c r="I339" t="s">
        <v>10393</v>
      </c>
      <c r="J339">
        <v>51</v>
      </c>
    </row>
    <row r="340" spans="9:10" x14ac:dyDescent="0.2">
      <c r="I340" t="s">
        <v>10394</v>
      </c>
      <c r="J340">
        <v>50</v>
      </c>
    </row>
    <row r="341" spans="9:10" x14ac:dyDescent="0.2">
      <c r="I341" t="s">
        <v>10395</v>
      </c>
      <c r="J341">
        <v>49</v>
      </c>
    </row>
    <row r="342" spans="9:10" x14ac:dyDescent="0.2">
      <c r="I342" t="s">
        <v>10396</v>
      </c>
      <c r="J342">
        <v>48</v>
      </c>
    </row>
    <row r="343" spans="9:10" x14ac:dyDescent="0.2">
      <c r="I343" t="s">
        <v>10397</v>
      </c>
      <c r="J343">
        <v>47</v>
      </c>
    </row>
    <row r="344" spans="9:10" x14ac:dyDescent="0.2">
      <c r="I344" t="s">
        <v>10225</v>
      </c>
      <c r="J344">
        <v>46</v>
      </c>
    </row>
    <row r="345" spans="9:10" x14ac:dyDescent="0.2">
      <c r="I345" t="s">
        <v>10228</v>
      </c>
      <c r="J345">
        <v>46</v>
      </c>
    </row>
    <row r="346" spans="9:10" x14ac:dyDescent="0.2">
      <c r="I346" t="s">
        <v>10259</v>
      </c>
      <c r="J346">
        <v>46</v>
      </c>
    </row>
    <row r="347" spans="9:10" x14ac:dyDescent="0.2">
      <c r="I347" t="s">
        <v>10398</v>
      </c>
      <c r="J347">
        <v>46</v>
      </c>
    </row>
    <row r="348" spans="9:10" x14ac:dyDescent="0.2">
      <c r="I348" t="s">
        <v>10215</v>
      </c>
      <c r="J348">
        <v>45</v>
      </c>
    </row>
    <row r="349" spans="9:10" x14ac:dyDescent="0.2">
      <c r="I349" t="s">
        <v>10399</v>
      </c>
      <c r="J349">
        <v>45</v>
      </c>
    </row>
    <row r="350" spans="9:10" x14ac:dyDescent="0.2">
      <c r="I350" t="s">
        <v>10400</v>
      </c>
      <c r="J350">
        <v>44</v>
      </c>
    </row>
    <row r="351" spans="9:10" x14ac:dyDescent="0.2">
      <c r="I351" t="s">
        <v>10401</v>
      </c>
      <c r="J351">
        <v>44</v>
      </c>
    </row>
    <row r="352" spans="9:10" x14ac:dyDescent="0.2">
      <c r="I352" t="s">
        <v>10402</v>
      </c>
      <c r="J352">
        <v>44</v>
      </c>
    </row>
    <row r="353" spans="9:10" x14ac:dyDescent="0.2">
      <c r="I353" t="s">
        <v>10403</v>
      </c>
      <c r="J353">
        <v>44</v>
      </c>
    </row>
    <row r="354" spans="9:10" x14ac:dyDescent="0.2">
      <c r="I354" t="s">
        <v>10404</v>
      </c>
      <c r="J354">
        <v>43</v>
      </c>
    </row>
    <row r="355" spans="9:10" x14ac:dyDescent="0.2">
      <c r="I355" t="s">
        <v>10405</v>
      </c>
      <c r="J355">
        <v>42</v>
      </c>
    </row>
    <row r="356" spans="9:10" x14ac:dyDescent="0.2">
      <c r="I356" t="s">
        <v>10406</v>
      </c>
      <c r="J356">
        <v>41</v>
      </c>
    </row>
    <row r="357" spans="9:10" x14ac:dyDescent="0.2">
      <c r="I357" t="s">
        <v>10407</v>
      </c>
      <c r="J357">
        <v>40</v>
      </c>
    </row>
    <row r="358" spans="9:10" x14ac:dyDescent="0.2">
      <c r="I358" t="s">
        <v>10408</v>
      </c>
      <c r="J358">
        <v>38</v>
      </c>
    </row>
    <row r="359" spans="9:10" x14ac:dyDescent="0.2">
      <c r="I359" t="s">
        <v>10409</v>
      </c>
      <c r="J359">
        <v>38</v>
      </c>
    </row>
    <row r="360" spans="9:10" x14ac:dyDescent="0.2">
      <c r="I360" t="s">
        <v>10197</v>
      </c>
      <c r="J360">
        <v>38</v>
      </c>
    </row>
    <row r="361" spans="9:10" x14ac:dyDescent="0.2">
      <c r="I361" t="s">
        <v>10410</v>
      </c>
      <c r="J361">
        <v>36</v>
      </c>
    </row>
    <row r="362" spans="9:10" x14ac:dyDescent="0.2">
      <c r="I362" t="s">
        <v>10411</v>
      </c>
      <c r="J362">
        <v>36</v>
      </c>
    </row>
    <row r="363" spans="9:10" x14ac:dyDescent="0.2">
      <c r="I363" t="s">
        <v>10412</v>
      </c>
      <c r="J363">
        <v>36</v>
      </c>
    </row>
    <row r="364" spans="9:10" x14ac:dyDescent="0.2">
      <c r="I364" t="s">
        <v>10413</v>
      </c>
      <c r="J364">
        <v>35</v>
      </c>
    </row>
    <row r="365" spans="9:10" x14ac:dyDescent="0.2">
      <c r="I365" t="s">
        <v>10282</v>
      </c>
      <c r="J365">
        <v>34</v>
      </c>
    </row>
    <row r="366" spans="9:10" x14ac:dyDescent="0.2">
      <c r="I366" t="s">
        <v>10297</v>
      </c>
      <c r="J366">
        <v>34</v>
      </c>
    </row>
    <row r="367" spans="9:10" x14ac:dyDescent="0.2">
      <c r="I367" t="s">
        <v>10414</v>
      </c>
      <c r="J367">
        <v>34</v>
      </c>
    </row>
    <row r="368" spans="9:10" x14ac:dyDescent="0.2">
      <c r="I368" t="s">
        <v>10365</v>
      </c>
      <c r="J368">
        <v>33</v>
      </c>
    </row>
    <row r="369" spans="9:10" x14ac:dyDescent="0.2">
      <c r="I369" t="s">
        <v>10415</v>
      </c>
      <c r="J369">
        <v>33</v>
      </c>
    </row>
    <row r="370" spans="9:10" x14ac:dyDescent="0.2">
      <c r="I370" t="s">
        <v>10416</v>
      </c>
      <c r="J370">
        <v>33</v>
      </c>
    </row>
    <row r="371" spans="9:10" x14ac:dyDescent="0.2">
      <c r="I371" t="s">
        <v>10417</v>
      </c>
      <c r="J371">
        <v>33</v>
      </c>
    </row>
    <row r="372" spans="9:10" x14ac:dyDescent="0.2">
      <c r="I372" t="s">
        <v>10418</v>
      </c>
      <c r="J372">
        <v>32</v>
      </c>
    </row>
    <row r="373" spans="9:10" x14ac:dyDescent="0.2">
      <c r="I373" t="s">
        <v>10419</v>
      </c>
      <c r="J373">
        <v>931</v>
      </c>
    </row>
    <row r="374" spans="9:10" x14ac:dyDescent="0.2">
      <c r="I374" t="s">
        <v>10114</v>
      </c>
      <c r="J374">
        <v>444</v>
      </c>
    </row>
    <row r="375" spans="9:10" x14ac:dyDescent="0.2">
      <c r="I375" t="s">
        <v>10420</v>
      </c>
      <c r="J375">
        <v>186</v>
      </c>
    </row>
    <row r="376" spans="9:10" x14ac:dyDescent="0.2">
      <c r="I376" t="s">
        <v>9368</v>
      </c>
      <c r="J376">
        <v>184</v>
      </c>
    </row>
    <row r="377" spans="9:10" x14ac:dyDescent="0.2">
      <c r="I377" t="s">
        <v>10421</v>
      </c>
      <c r="J377">
        <v>121</v>
      </c>
    </row>
    <row r="378" spans="9:10" x14ac:dyDescent="0.2">
      <c r="I378" t="s">
        <v>10422</v>
      </c>
      <c r="J378">
        <v>118</v>
      </c>
    </row>
    <row r="379" spans="9:10" x14ac:dyDescent="0.2">
      <c r="I379" t="s">
        <v>10423</v>
      </c>
      <c r="J379">
        <v>88</v>
      </c>
    </row>
    <row r="380" spans="9:10" x14ac:dyDescent="0.2">
      <c r="I380" t="s">
        <v>10424</v>
      </c>
      <c r="J380">
        <v>80</v>
      </c>
    </row>
    <row r="381" spans="9:10" x14ac:dyDescent="0.2">
      <c r="I381" t="s">
        <v>10425</v>
      </c>
      <c r="J381">
        <v>73</v>
      </c>
    </row>
    <row r="382" spans="9:10" x14ac:dyDescent="0.2">
      <c r="I382" t="s">
        <v>10426</v>
      </c>
      <c r="J382">
        <v>73</v>
      </c>
    </row>
    <row r="383" spans="9:10" x14ac:dyDescent="0.2">
      <c r="I383" t="s">
        <v>10427</v>
      </c>
      <c r="J383">
        <v>73</v>
      </c>
    </row>
    <row r="384" spans="9:10" x14ac:dyDescent="0.2">
      <c r="I384" t="s">
        <v>10428</v>
      </c>
      <c r="J384">
        <v>70</v>
      </c>
    </row>
    <row r="385" spans="9:10" x14ac:dyDescent="0.2">
      <c r="I385" t="s">
        <v>10429</v>
      </c>
      <c r="J385">
        <v>66</v>
      </c>
    </row>
    <row r="386" spans="9:10" x14ac:dyDescent="0.2">
      <c r="I386" t="s">
        <v>10430</v>
      </c>
      <c r="J386">
        <v>64</v>
      </c>
    </row>
    <row r="387" spans="9:10" x14ac:dyDescent="0.2">
      <c r="I387" t="s">
        <v>10431</v>
      </c>
      <c r="J387">
        <v>62</v>
      </c>
    </row>
    <row r="388" spans="9:10" x14ac:dyDescent="0.2">
      <c r="I388" t="s">
        <v>10432</v>
      </c>
      <c r="J388">
        <v>60</v>
      </c>
    </row>
    <row r="389" spans="9:10" x14ac:dyDescent="0.2">
      <c r="I389" t="s">
        <v>10433</v>
      </c>
      <c r="J389">
        <v>57</v>
      </c>
    </row>
    <row r="390" spans="9:10" x14ac:dyDescent="0.2">
      <c r="I390" t="s">
        <v>10434</v>
      </c>
      <c r="J390">
        <v>57</v>
      </c>
    </row>
    <row r="391" spans="9:10" x14ac:dyDescent="0.2">
      <c r="I391" t="s">
        <v>10435</v>
      </c>
      <c r="J391">
        <v>56</v>
      </c>
    </row>
    <row r="392" spans="9:10" x14ac:dyDescent="0.2">
      <c r="I392" t="s">
        <v>10436</v>
      </c>
      <c r="J392">
        <v>54</v>
      </c>
    </row>
    <row r="393" spans="9:10" x14ac:dyDescent="0.2">
      <c r="I393" t="s">
        <v>10437</v>
      </c>
      <c r="J393">
        <v>54</v>
      </c>
    </row>
    <row r="394" spans="9:10" x14ac:dyDescent="0.2">
      <c r="I394" t="s">
        <v>10438</v>
      </c>
      <c r="J394">
        <v>52</v>
      </c>
    </row>
    <row r="395" spans="9:10" x14ac:dyDescent="0.2">
      <c r="I395" t="s">
        <v>10439</v>
      </c>
      <c r="J395">
        <v>51</v>
      </c>
    </row>
    <row r="396" spans="9:10" x14ac:dyDescent="0.2">
      <c r="I396" t="s">
        <v>10440</v>
      </c>
      <c r="J396">
        <v>48</v>
      </c>
    </row>
    <row r="397" spans="9:10" x14ac:dyDescent="0.2">
      <c r="I397" t="s">
        <v>10252</v>
      </c>
      <c r="J397">
        <v>44</v>
      </c>
    </row>
    <row r="398" spans="9:10" x14ac:dyDescent="0.2">
      <c r="I398" t="s">
        <v>10441</v>
      </c>
      <c r="J398">
        <v>44</v>
      </c>
    </row>
    <row r="399" spans="9:10" x14ac:dyDescent="0.2">
      <c r="I399" t="s">
        <v>10442</v>
      </c>
      <c r="J399">
        <v>43</v>
      </c>
    </row>
    <row r="400" spans="9:10" x14ac:dyDescent="0.2">
      <c r="I400" t="s">
        <v>10443</v>
      </c>
      <c r="J400">
        <v>42</v>
      </c>
    </row>
    <row r="401" spans="9:10" x14ac:dyDescent="0.2">
      <c r="I401" t="s">
        <v>10444</v>
      </c>
      <c r="J401">
        <v>42</v>
      </c>
    </row>
    <row r="402" spans="9:10" x14ac:dyDescent="0.2">
      <c r="I402" t="s">
        <v>10445</v>
      </c>
      <c r="J402">
        <v>42</v>
      </c>
    </row>
    <row r="403" spans="9:10" x14ac:dyDescent="0.2">
      <c r="I403" t="s">
        <v>10446</v>
      </c>
      <c r="J403">
        <v>39</v>
      </c>
    </row>
    <row r="404" spans="9:10" x14ac:dyDescent="0.2">
      <c r="I404" t="s">
        <v>10447</v>
      </c>
      <c r="J404">
        <v>38</v>
      </c>
    </row>
    <row r="405" spans="9:10" x14ac:dyDescent="0.2">
      <c r="I405" t="s">
        <v>10448</v>
      </c>
      <c r="J405">
        <v>38</v>
      </c>
    </row>
    <row r="406" spans="9:10" x14ac:dyDescent="0.2">
      <c r="I406" t="s">
        <v>10449</v>
      </c>
      <c r="J406">
        <v>38</v>
      </c>
    </row>
    <row r="407" spans="9:10" x14ac:dyDescent="0.2">
      <c r="I407" t="s">
        <v>10450</v>
      </c>
      <c r="J407">
        <v>38</v>
      </c>
    </row>
    <row r="408" spans="9:10" x14ac:dyDescent="0.2">
      <c r="I408" t="s">
        <v>10451</v>
      </c>
      <c r="J408">
        <v>37</v>
      </c>
    </row>
    <row r="409" spans="9:10" x14ac:dyDescent="0.2">
      <c r="I409" t="s">
        <v>10452</v>
      </c>
      <c r="J409">
        <v>37</v>
      </c>
    </row>
    <row r="410" spans="9:10" x14ac:dyDescent="0.2">
      <c r="I410" t="s">
        <v>10453</v>
      </c>
      <c r="J410">
        <v>36</v>
      </c>
    </row>
    <row r="411" spans="9:10" x14ac:dyDescent="0.2">
      <c r="I411" t="s">
        <v>10454</v>
      </c>
      <c r="J411">
        <v>35</v>
      </c>
    </row>
    <row r="412" spans="9:10" x14ac:dyDescent="0.2">
      <c r="I412" t="s">
        <v>10455</v>
      </c>
      <c r="J412">
        <v>33</v>
      </c>
    </row>
    <row r="413" spans="9:10" x14ac:dyDescent="0.2">
      <c r="I413" t="s">
        <v>10456</v>
      </c>
      <c r="J413">
        <v>32</v>
      </c>
    </row>
    <row r="414" spans="9:10" x14ac:dyDescent="0.2">
      <c r="I414" t="s">
        <v>10457</v>
      </c>
      <c r="J414">
        <v>30</v>
      </c>
    </row>
    <row r="415" spans="9:10" x14ac:dyDescent="0.2">
      <c r="I415" t="s">
        <v>10458</v>
      </c>
      <c r="J415">
        <v>30</v>
      </c>
    </row>
    <row r="416" spans="9:10" x14ac:dyDescent="0.2">
      <c r="I416" t="s">
        <v>10459</v>
      </c>
      <c r="J416">
        <v>29</v>
      </c>
    </row>
    <row r="417" spans="9:10" x14ac:dyDescent="0.2">
      <c r="I417" t="s">
        <v>10460</v>
      </c>
      <c r="J417">
        <v>29</v>
      </c>
    </row>
    <row r="418" spans="9:10" x14ac:dyDescent="0.2">
      <c r="I418" t="s">
        <v>10461</v>
      </c>
      <c r="J418">
        <v>28</v>
      </c>
    </row>
    <row r="419" spans="9:10" x14ac:dyDescent="0.2">
      <c r="I419" t="s">
        <v>10462</v>
      </c>
      <c r="J419">
        <v>28</v>
      </c>
    </row>
    <row r="420" spans="9:10" x14ac:dyDescent="0.2">
      <c r="I420" t="s">
        <v>10463</v>
      </c>
      <c r="J420">
        <v>28</v>
      </c>
    </row>
    <row r="421" spans="9:10" x14ac:dyDescent="0.2">
      <c r="I421" t="s">
        <v>10464</v>
      </c>
      <c r="J421">
        <v>28</v>
      </c>
    </row>
    <row r="422" spans="9:10" x14ac:dyDescent="0.2">
      <c r="I422" t="s">
        <v>10465</v>
      </c>
      <c r="J422">
        <v>27</v>
      </c>
    </row>
    <row r="423" spans="9:10" x14ac:dyDescent="0.2">
      <c r="I423" t="s">
        <v>10466</v>
      </c>
      <c r="J423">
        <v>27</v>
      </c>
    </row>
    <row r="424" spans="9:10" x14ac:dyDescent="0.2">
      <c r="I424" t="s">
        <v>10467</v>
      </c>
      <c r="J424">
        <v>27</v>
      </c>
    </row>
    <row r="425" spans="9:10" x14ac:dyDescent="0.2">
      <c r="I425" t="s">
        <v>10468</v>
      </c>
      <c r="J425">
        <v>27</v>
      </c>
    </row>
    <row r="426" spans="9:10" x14ac:dyDescent="0.2">
      <c r="I426" t="s">
        <v>10469</v>
      </c>
      <c r="J426">
        <v>26</v>
      </c>
    </row>
    <row r="427" spans="9:10" x14ac:dyDescent="0.2">
      <c r="I427" t="s">
        <v>10470</v>
      </c>
      <c r="J427">
        <v>26</v>
      </c>
    </row>
    <row r="428" spans="9:10" x14ac:dyDescent="0.2">
      <c r="I428" t="s">
        <v>10471</v>
      </c>
      <c r="J428">
        <v>25</v>
      </c>
    </row>
    <row r="429" spans="9:10" x14ac:dyDescent="0.2">
      <c r="I429" t="s">
        <v>10472</v>
      </c>
      <c r="J429">
        <v>25</v>
      </c>
    </row>
    <row r="430" spans="9:10" x14ac:dyDescent="0.2">
      <c r="I430" t="s">
        <v>10473</v>
      </c>
      <c r="J430">
        <v>25</v>
      </c>
    </row>
    <row r="431" spans="9:10" x14ac:dyDescent="0.2">
      <c r="I431" t="s">
        <v>10474</v>
      </c>
      <c r="J431">
        <v>24</v>
      </c>
    </row>
    <row r="432" spans="9:10" x14ac:dyDescent="0.2">
      <c r="I432" t="s">
        <v>10475</v>
      </c>
      <c r="J432">
        <v>23</v>
      </c>
    </row>
    <row r="433" spans="9:10" x14ac:dyDescent="0.2">
      <c r="I433" t="s">
        <v>10476</v>
      </c>
      <c r="J433">
        <v>23</v>
      </c>
    </row>
    <row r="434" spans="9:10" x14ac:dyDescent="0.2">
      <c r="I434" t="s">
        <v>10477</v>
      </c>
      <c r="J434">
        <v>23</v>
      </c>
    </row>
    <row r="435" spans="9:10" x14ac:dyDescent="0.2">
      <c r="I435" t="s">
        <v>10478</v>
      </c>
      <c r="J435">
        <v>22</v>
      </c>
    </row>
    <row r="436" spans="9:10" x14ac:dyDescent="0.2">
      <c r="I436" t="s">
        <v>10479</v>
      </c>
      <c r="J436">
        <v>22</v>
      </c>
    </row>
    <row r="437" spans="9:10" x14ac:dyDescent="0.2">
      <c r="I437" t="s">
        <v>10480</v>
      </c>
      <c r="J437">
        <v>22</v>
      </c>
    </row>
    <row r="438" spans="9:10" x14ac:dyDescent="0.2">
      <c r="I438" t="s">
        <v>10481</v>
      </c>
      <c r="J438">
        <v>21</v>
      </c>
    </row>
    <row r="439" spans="9:10" x14ac:dyDescent="0.2">
      <c r="I439" t="s">
        <v>10482</v>
      </c>
      <c r="J439">
        <v>21</v>
      </c>
    </row>
    <row r="440" spans="9:10" x14ac:dyDescent="0.2">
      <c r="I440" t="s">
        <v>10483</v>
      </c>
      <c r="J440">
        <v>21</v>
      </c>
    </row>
    <row r="441" spans="9:10" x14ac:dyDescent="0.2">
      <c r="I441" t="s">
        <v>10484</v>
      </c>
      <c r="J441">
        <v>21</v>
      </c>
    </row>
    <row r="442" spans="9:10" x14ac:dyDescent="0.2">
      <c r="I442" t="s">
        <v>10485</v>
      </c>
      <c r="J442">
        <v>21</v>
      </c>
    </row>
    <row r="443" spans="9:10" x14ac:dyDescent="0.2">
      <c r="I443" t="s">
        <v>10486</v>
      </c>
      <c r="J443">
        <v>20</v>
      </c>
    </row>
    <row r="444" spans="9:10" x14ac:dyDescent="0.2">
      <c r="I444" t="s">
        <v>10487</v>
      </c>
      <c r="J444">
        <v>20</v>
      </c>
    </row>
    <row r="445" spans="9:10" x14ac:dyDescent="0.2">
      <c r="I445" t="s">
        <v>10488</v>
      </c>
      <c r="J445">
        <v>20</v>
      </c>
    </row>
    <row r="446" spans="9:10" x14ac:dyDescent="0.2">
      <c r="I446" t="s">
        <v>10489</v>
      </c>
      <c r="J446">
        <v>20</v>
      </c>
    </row>
    <row r="447" spans="9:10" x14ac:dyDescent="0.2">
      <c r="I447" t="s">
        <v>10490</v>
      </c>
      <c r="J447">
        <v>20</v>
      </c>
    </row>
    <row r="448" spans="9:10" x14ac:dyDescent="0.2">
      <c r="I448" t="s">
        <v>10491</v>
      </c>
      <c r="J448">
        <v>19</v>
      </c>
    </row>
    <row r="449" spans="9:10" x14ac:dyDescent="0.2">
      <c r="I449" t="s">
        <v>10492</v>
      </c>
      <c r="J449">
        <v>19</v>
      </c>
    </row>
    <row r="450" spans="9:10" x14ac:dyDescent="0.2">
      <c r="I450" t="s">
        <v>10493</v>
      </c>
      <c r="J450">
        <v>18</v>
      </c>
    </row>
    <row r="451" spans="9:10" x14ac:dyDescent="0.2">
      <c r="I451" t="s">
        <v>10494</v>
      </c>
      <c r="J451">
        <v>18</v>
      </c>
    </row>
    <row r="452" spans="9:10" x14ac:dyDescent="0.2">
      <c r="I452" t="s">
        <v>10495</v>
      </c>
      <c r="J452">
        <v>18</v>
      </c>
    </row>
    <row r="453" spans="9:10" x14ac:dyDescent="0.2">
      <c r="I453" t="s">
        <v>10496</v>
      </c>
      <c r="J453">
        <v>18</v>
      </c>
    </row>
    <row r="454" spans="9:10" x14ac:dyDescent="0.2">
      <c r="I454" t="s">
        <v>10497</v>
      </c>
      <c r="J454">
        <v>18</v>
      </c>
    </row>
    <row r="455" spans="9:10" x14ac:dyDescent="0.2">
      <c r="I455" t="s">
        <v>10498</v>
      </c>
      <c r="J455">
        <v>17</v>
      </c>
    </row>
    <row r="456" spans="9:10" x14ac:dyDescent="0.2">
      <c r="I456" t="s">
        <v>10499</v>
      </c>
      <c r="J456">
        <v>17</v>
      </c>
    </row>
    <row r="457" spans="9:10" x14ac:dyDescent="0.2">
      <c r="I457" t="s">
        <v>10500</v>
      </c>
      <c r="J457">
        <v>17</v>
      </c>
    </row>
    <row r="458" spans="9:10" x14ac:dyDescent="0.2">
      <c r="I458" t="s">
        <v>10501</v>
      </c>
      <c r="J458">
        <v>17</v>
      </c>
    </row>
    <row r="459" spans="9:10" x14ac:dyDescent="0.2">
      <c r="I459" t="s">
        <v>10502</v>
      </c>
      <c r="J459">
        <v>16</v>
      </c>
    </row>
    <row r="460" spans="9:10" x14ac:dyDescent="0.2">
      <c r="I460" t="s">
        <v>10503</v>
      </c>
      <c r="J460">
        <v>16</v>
      </c>
    </row>
    <row r="461" spans="9:10" x14ac:dyDescent="0.2">
      <c r="I461" t="s">
        <v>10504</v>
      </c>
      <c r="J461">
        <v>16</v>
      </c>
    </row>
    <row r="462" spans="9:10" x14ac:dyDescent="0.2">
      <c r="I462" t="s">
        <v>10505</v>
      </c>
      <c r="J462">
        <v>16</v>
      </c>
    </row>
    <row r="463" spans="9:10" x14ac:dyDescent="0.2">
      <c r="I463" t="s">
        <v>10506</v>
      </c>
      <c r="J463">
        <v>16</v>
      </c>
    </row>
    <row r="464" spans="9:10" x14ac:dyDescent="0.2">
      <c r="I464" t="s">
        <v>10507</v>
      </c>
      <c r="J464">
        <v>15</v>
      </c>
    </row>
    <row r="465" spans="8:10" x14ac:dyDescent="0.2">
      <c r="I465" t="s">
        <v>10508</v>
      </c>
      <c r="J465">
        <v>15</v>
      </c>
    </row>
    <row r="466" spans="8:10" x14ac:dyDescent="0.2">
      <c r="I466" t="s">
        <v>10509</v>
      </c>
      <c r="J466">
        <v>15</v>
      </c>
    </row>
    <row r="467" spans="8:10" x14ac:dyDescent="0.2">
      <c r="I467" t="s">
        <v>10510</v>
      </c>
      <c r="J467">
        <v>15</v>
      </c>
    </row>
    <row r="468" spans="8:10" x14ac:dyDescent="0.2">
      <c r="I468" t="s">
        <v>10511</v>
      </c>
      <c r="J468">
        <v>15</v>
      </c>
    </row>
    <row r="469" spans="8:10" x14ac:dyDescent="0.2">
      <c r="I469" t="s">
        <v>10512</v>
      </c>
      <c r="J469">
        <v>15</v>
      </c>
    </row>
    <row r="470" spans="8:10" x14ac:dyDescent="0.2">
      <c r="I470" t="s">
        <v>10513</v>
      </c>
      <c r="J470">
        <v>15</v>
      </c>
    </row>
    <row r="471" spans="8:10" x14ac:dyDescent="0.2">
      <c r="I471" t="s">
        <v>10514</v>
      </c>
      <c r="J471">
        <v>15</v>
      </c>
    </row>
    <row r="472" spans="8:10" x14ac:dyDescent="0.2">
      <c r="I472" t="s">
        <v>10515</v>
      </c>
      <c r="J472">
        <v>14</v>
      </c>
    </row>
    <row r="473" spans="8:10" x14ac:dyDescent="0.2">
      <c r="H473" t="s">
        <v>1397</v>
      </c>
      <c r="I473" t="s">
        <v>10114</v>
      </c>
      <c r="J473">
        <v>34204</v>
      </c>
    </row>
    <row r="474" spans="8:10" x14ac:dyDescent="0.2">
      <c r="I474" t="s">
        <v>10115</v>
      </c>
      <c r="J474">
        <v>7011</v>
      </c>
    </row>
    <row r="475" spans="8:10" x14ac:dyDescent="0.2">
      <c r="I475" t="s">
        <v>10116</v>
      </c>
      <c r="J475">
        <v>1744</v>
      </c>
    </row>
    <row r="476" spans="8:10" x14ac:dyDescent="0.2">
      <c r="I476" t="s">
        <v>10117</v>
      </c>
      <c r="J476">
        <v>1712</v>
      </c>
    </row>
    <row r="477" spans="8:10" x14ac:dyDescent="0.2">
      <c r="I477" t="s">
        <v>10118</v>
      </c>
      <c r="J477">
        <v>1450</v>
      </c>
    </row>
    <row r="478" spans="8:10" x14ac:dyDescent="0.2">
      <c r="I478" t="s">
        <v>1397</v>
      </c>
      <c r="J478">
        <v>1404</v>
      </c>
    </row>
    <row r="479" spans="8:10" x14ac:dyDescent="0.2">
      <c r="I479" t="s">
        <v>10119</v>
      </c>
      <c r="J479">
        <v>1356</v>
      </c>
    </row>
    <row r="480" spans="8:10" x14ac:dyDescent="0.2">
      <c r="I480" t="s">
        <v>10120</v>
      </c>
      <c r="J480">
        <v>1346</v>
      </c>
    </row>
    <row r="481" spans="9:10" x14ac:dyDescent="0.2">
      <c r="I481" t="s">
        <v>10121</v>
      </c>
      <c r="J481">
        <v>1174</v>
      </c>
    </row>
    <row r="482" spans="9:10" x14ac:dyDescent="0.2">
      <c r="I482" t="s">
        <v>10122</v>
      </c>
      <c r="J482">
        <v>1142</v>
      </c>
    </row>
    <row r="483" spans="9:10" x14ac:dyDescent="0.2">
      <c r="I483" t="s">
        <v>10123</v>
      </c>
      <c r="J483">
        <v>974</v>
      </c>
    </row>
    <row r="484" spans="9:10" x14ac:dyDescent="0.2">
      <c r="I484" t="s">
        <v>10124</v>
      </c>
      <c r="J484">
        <v>838</v>
      </c>
    </row>
    <row r="485" spans="9:10" x14ac:dyDescent="0.2">
      <c r="I485" t="s">
        <v>10125</v>
      </c>
      <c r="J485">
        <v>820</v>
      </c>
    </row>
    <row r="486" spans="9:10" x14ac:dyDescent="0.2">
      <c r="I486" t="s">
        <v>10126</v>
      </c>
      <c r="J486">
        <v>783</v>
      </c>
    </row>
    <row r="487" spans="9:10" x14ac:dyDescent="0.2">
      <c r="I487" t="s">
        <v>10127</v>
      </c>
      <c r="J487">
        <v>664</v>
      </c>
    </row>
    <row r="488" spans="9:10" x14ac:dyDescent="0.2">
      <c r="I488" t="s">
        <v>10128</v>
      </c>
      <c r="J488">
        <v>634</v>
      </c>
    </row>
    <row r="489" spans="9:10" x14ac:dyDescent="0.2">
      <c r="I489" t="s">
        <v>10129</v>
      </c>
      <c r="J489">
        <v>602</v>
      </c>
    </row>
    <row r="490" spans="9:10" x14ac:dyDescent="0.2">
      <c r="I490" t="s">
        <v>10130</v>
      </c>
      <c r="J490">
        <v>587</v>
      </c>
    </row>
    <row r="491" spans="9:10" x14ac:dyDescent="0.2">
      <c r="I491" t="s">
        <v>10131</v>
      </c>
      <c r="J491">
        <v>569</v>
      </c>
    </row>
    <row r="492" spans="9:10" x14ac:dyDescent="0.2">
      <c r="I492" t="s">
        <v>10132</v>
      </c>
      <c r="J492">
        <v>548</v>
      </c>
    </row>
    <row r="493" spans="9:10" x14ac:dyDescent="0.2">
      <c r="I493" t="s">
        <v>10133</v>
      </c>
      <c r="J493">
        <v>484</v>
      </c>
    </row>
    <row r="494" spans="9:10" x14ac:dyDescent="0.2">
      <c r="I494" t="s">
        <v>10134</v>
      </c>
      <c r="J494">
        <v>483</v>
      </c>
    </row>
    <row r="495" spans="9:10" x14ac:dyDescent="0.2">
      <c r="I495" t="s">
        <v>10135</v>
      </c>
      <c r="J495">
        <v>482</v>
      </c>
    </row>
    <row r="496" spans="9:10" x14ac:dyDescent="0.2">
      <c r="I496" t="s">
        <v>10136</v>
      </c>
      <c r="J496">
        <v>459</v>
      </c>
    </row>
    <row r="497" spans="9:10" x14ac:dyDescent="0.2">
      <c r="I497" t="s">
        <v>10137</v>
      </c>
      <c r="J497">
        <v>458</v>
      </c>
    </row>
    <row r="498" spans="9:10" x14ac:dyDescent="0.2">
      <c r="I498" t="s">
        <v>10138</v>
      </c>
      <c r="J498">
        <v>453</v>
      </c>
    </row>
    <row r="499" spans="9:10" x14ac:dyDescent="0.2">
      <c r="I499" t="s">
        <v>10139</v>
      </c>
      <c r="J499">
        <v>451</v>
      </c>
    </row>
    <row r="500" spans="9:10" x14ac:dyDescent="0.2">
      <c r="I500" t="s">
        <v>10140</v>
      </c>
      <c r="J500">
        <v>416</v>
      </c>
    </row>
    <row r="501" spans="9:10" x14ac:dyDescent="0.2">
      <c r="I501" t="s">
        <v>10141</v>
      </c>
      <c r="J501">
        <v>407</v>
      </c>
    </row>
    <row r="502" spans="9:10" x14ac:dyDescent="0.2">
      <c r="I502" t="s">
        <v>10142</v>
      </c>
      <c r="J502">
        <v>361</v>
      </c>
    </row>
    <row r="503" spans="9:10" x14ac:dyDescent="0.2">
      <c r="I503" t="s">
        <v>10143</v>
      </c>
      <c r="J503">
        <v>359</v>
      </c>
    </row>
    <row r="504" spans="9:10" x14ac:dyDescent="0.2">
      <c r="I504" t="s">
        <v>9351</v>
      </c>
      <c r="J504">
        <v>357</v>
      </c>
    </row>
    <row r="505" spans="9:10" x14ac:dyDescent="0.2">
      <c r="I505" t="s">
        <v>10144</v>
      </c>
      <c r="J505">
        <v>341</v>
      </c>
    </row>
    <row r="506" spans="9:10" x14ac:dyDescent="0.2">
      <c r="I506" t="s">
        <v>10145</v>
      </c>
      <c r="J506">
        <v>337</v>
      </c>
    </row>
    <row r="507" spans="9:10" x14ac:dyDescent="0.2">
      <c r="I507" t="s">
        <v>10146</v>
      </c>
      <c r="J507">
        <v>334</v>
      </c>
    </row>
    <row r="508" spans="9:10" x14ac:dyDescent="0.2">
      <c r="I508" t="s">
        <v>10147</v>
      </c>
      <c r="J508">
        <v>329</v>
      </c>
    </row>
    <row r="509" spans="9:10" x14ac:dyDescent="0.2">
      <c r="I509" t="s">
        <v>10148</v>
      </c>
      <c r="J509">
        <v>317</v>
      </c>
    </row>
    <row r="510" spans="9:10" x14ac:dyDescent="0.2">
      <c r="I510" t="s">
        <v>10149</v>
      </c>
      <c r="J510">
        <v>308</v>
      </c>
    </row>
    <row r="511" spans="9:10" x14ac:dyDescent="0.2">
      <c r="I511" t="s">
        <v>10150</v>
      </c>
      <c r="J511">
        <v>306</v>
      </c>
    </row>
    <row r="512" spans="9:10" x14ac:dyDescent="0.2">
      <c r="I512" t="s">
        <v>10151</v>
      </c>
      <c r="J512">
        <v>301</v>
      </c>
    </row>
    <row r="513" spans="9:10" x14ac:dyDescent="0.2">
      <c r="I513" t="s">
        <v>10152</v>
      </c>
      <c r="J513">
        <v>296</v>
      </c>
    </row>
    <row r="514" spans="9:10" x14ac:dyDescent="0.2">
      <c r="I514" t="s">
        <v>10153</v>
      </c>
      <c r="J514">
        <v>291</v>
      </c>
    </row>
    <row r="515" spans="9:10" x14ac:dyDescent="0.2">
      <c r="I515" t="s">
        <v>10154</v>
      </c>
      <c r="J515">
        <v>277</v>
      </c>
    </row>
    <row r="516" spans="9:10" x14ac:dyDescent="0.2">
      <c r="I516" t="s">
        <v>10155</v>
      </c>
      <c r="J516">
        <v>272</v>
      </c>
    </row>
    <row r="517" spans="9:10" x14ac:dyDescent="0.2">
      <c r="I517" t="s">
        <v>10156</v>
      </c>
      <c r="J517">
        <v>258</v>
      </c>
    </row>
    <row r="518" spans="9:10" x14ac:dyDescent="0.2">
      <c r="I518" t="s">
        <v>10158</v>
      </c>
      <c r="J518">
        <v>253</v>
      </c>
    </row>
    <row r="519" spans="9:10" x14ac:dyDescent="0.2">
      <c r="I519" t="s">
        <v>10157</v>
      </c>
      <c r="J519">
        <v>253</v>
      </c>
    </row>
    <row r="520" spans="9:10" x14ac:dyDescent="0.2">
      <c r="I520" t="s">
        <v>10159</v>
      </c>
      <c r="J520">
        <v>243</v>
      </c>
    </row>
    <row r="521" spans="9:10" x14ac:dyDescent="0.2">
      <c r="I521" t="s">
        <v>10160</v>
      </c>
      <c r="J521">
        <v>242</v>
      </c>
    </row>
    <row r="522" spans="9:10" x14ac:dyDescent="0.2">
      <c r="I522" t="s">
        <v>10161</v>
      </c>
      <c r="J522">
        <v>231</v>
      </c>
    </row>
    <row r="523" spans="9:10" x14ac:dyDescent="0.2">
      <c r="I523" t="s">
        <v>10162</v>
      </c>
      <c r="J523">
        <v>229</v>
      </c>
    </row>
    <row r="524" spans="9:10" x14ac:dyDescent="0.2">
      <c r="I524" t="s">
        <v>10163</v>
      </c>
      <c r="J524">
        <v>226</v>
      </c>
    </row>
    <row r="525" spans="9:10" x14ac:dyDescent="0.2">
      <c r="I525" t="s">
        <v>10164</v>
      </c>
      <c r="J525">
        <v>220</v>
      </c>
    </row>
    <row r="526" spans="9:10" x14ac:dyDescent="0.2">
      <c r="I526" t="s">
        <v>10165</v>
      </c>
      <c r="J526">
        <v>218</v>
      </c>
    </row>
    <row r="527" spans="9:10" x14ac:dyDescent="0.2">
      <c r="I527" t="s">
        <v>10166</v>
      </c>
      <c r="J527">
        <v>214</v>
      </c>
    </row>
    <row r="528" spans="9:10" x14ac:dyDescent="0.2">
      <c r="I528" t="s">
        <v>10167</v>
      </c>
      <c r="J528">
        <v>212</v>
      </c>
    </row>
    <row r="529" spans="9:10" x14ac:dyDescent="0.2">
      <c r="I529" t="s">
        <v>10168</v>
      </c>
      <c r="J529">
        <v>211</v>
      </c>
    </row>
    <row r="530" spans="9:10" x14ac:dyDescent="0.2">
      <c r="I530" t="s">
        <v>10169</v>
      </c>
      <c r="J530">
        <v>208</v>
      </c>
    </row>
    <row r="531" spans="9:10" x14ac:dyDescent="0.2">
      <c r="I531" t="s">
        <v>10170</v>
      </c>
      <c r="J531">
        <v>207</v>
      </c>
    </row>
    <row r="532" spans="9:10" x14ac:dyDescent="0.2">
      <c r="I532" t="s">
        <v>10171</v>
      </c>
      <c r="J532">
        <v>206</v>
      </c>
    </row>
    <row r="533" spans="9:10" x14ac:dyDescent="0.2">
      <c r="I533" t="s">
        <v>10172</v>
      </c>
      <c r="J533">
        <v>200</v>
      </c>
    </row>
    <row r="534" spans="9:10" x14ac:dyDescent="0.2">
      <c r="I534" t="s">
        <v>10173</v>
      </c>
      <c r="J534">
        <v>197</v>
      </c>
    </row>
    <row r="535" spans="9:10" x14ac:dyDescent="0.2">
      <c r="I535" t="s">
        <v>10174</v>
      </c>
      <c r="J535">
        <v>197</v>
      </c>
    </row>
    <row r="536" spans="9:10" x14ac:dyDescent="0.2">
      <c r="I536" t="s">
        <v>10175</v>
      </c>
      <c r="J536">
        <v>188</v>
      </c>
    </row>
    <row r="537" spans="9:10" x14ac:dyDescent="0.2">
      <c r="I537" t="s">
        <v>10176</v>
      </c>
      <c r="J537">
        <v>186</v>
      </c>
    </row>
    <row r="538" spans="9:10" x14ac:dyDescent="0.2">
      <c r="I538" t="s">
        <v>10177</v>
      </c>
      <c r="J538">
        <v>183</v>
      </c>
    </row>
    <row r="539" spans="9:10" x14ac:dyDescent="0.2">
      <c r="I539" t="s">
        <v>10178</v>
      </c>
      <c r="J539">
        <v>180</v>
      </c>
    </row>
    <row r="540" spans="9:10" x14ac:dyDescent="0.2">
      <c r="I540" t="s">
        <v>9353</v>
      </c>
      <c r="J540">
        <v>175</v>
      </c>
    </row>
    <row r="541" spans="9:10" x14ac:dyDescent="0.2">
      <c r="I541" t="s">
        <v>10179</v>
      </c>
      <c r="J541">
        <v>170</v>
      </c>
    </row>
    <row r="542" spans="9:10" x14ac:dyDescent="0.2">
      <c r="I542" t="s">
        <v>10180</v>
      </c>
      <c r="J542">
        <v>169</v>
      </c>
    </row>
    <row r="543" spans="9:10" x14ac:dyDescent="0.2">
      <c r="I543" t="s">
        <v>10181</v>
      </c>
      <c r="J543">
        <v>161</v>
      </c>
    </row>
    <row r="544" spans="9:10" x14ac:dyDescent="0.2">
      <c r="I544" t="s">
        <v>10182</v>
      </c>
      <c r="J544">
        <v>152</v>
      </c>
    </row>
    <row r="545" spans="9:10" x14ac:dyDescent="0.2">
      <c r="I545" t="s">
        <v>10183</v>
      </c>
      <c r="J545">
        <v>149</v>
      </c>
    </row>
    <row r="546" spans="9:10" x14ac:dyDescent="0.2">
      <c r="I546" t="s">
        <v>10184</v>
      </c>
      <c r="J546">
        <v>147</v>
      </c>
    </row>
    <row r="547" spans="9:10" x14ac:dyDescent="0.2">
      <c r="I547" t="s">
        <v>10185</v>
      </c>
      <c r="J547">
        <v>144</v>
      </c>
    </row>
    <row r="548" spans="9:10" x14ac:dyDescent="0.2">
      <c r="I548" t="s">
        <v>10186</v>
      </c>
      <c r="J548">
        <v>142</v>
      </c>
    </row>
    <row r="549" spans="9:10" x14ac:dyDescent="0.2">
      <c r="I549" t="s">
        <v>10187</v>
      </c>
      <c r="J549">
        <v>141</v>
      </c>
    </row>
    <row r="550" spans="9:10" x14ac:dyDescent="0.2">
      <c r="I550" t="s">
        <v>10188</v>
      </c>
      <c r="J550">
        <v>134</v>
      </c>
    </row>
    <row r="551" spans="9:10" x14ac:dyDescent="0.2">
      <c r="I551" t="s">
        <v>10189</v>
      </c>
      <c r="J551">
        <v>129</v>
      </c>
    </row>
    <row r="552" spans="9:10" x14ac:dyDescent="0.2">
      <c r="I552" t="s">
        <v>10190</v>
      </c>
      <c r="J552">
        <v>128</v>
      </c>
    </row>
    <row r="553" spans="9:10" x14ac:dyDescent="0.2">
      <c r="I553" t="s">
        <v>10191</v>
      </c>
      <c r="J553">
        <v>127</v>
      </c>
    </row>
    <row r="554" spans="9:10" x14ac:dyDescent="0.2">
      <c r="I554" t="s">
        <v>10192</v>
      </c>
      <c r="J554">
        <v>126</v>
      </c>
    </row>
    <row r="555" spans="9:10" x14ac:dyDescent="0.2">
      <c r="I555" t="s">
        <v>10193</v>
      </c>
      <c r="J555">
        <v>126</v>
      </c>
    </row>
    <row r="556" spans="9:10" x14ac:dyDescent="0.2">
      <c r="I556" t="s">
        <v>10194</v>
      </c>
      <c r="J556">
        <v>122</v>
      </c>
    </row>
    <row r="557" spans="9:10" x14ac:dyDescent="0.2">
      <c r="I557" t="s">
        <v>10196</v>
      </c>
      <c r="J557">
        <v>118</v>
      </c>
    </row>
    <row r="558" spans="9:10" x14ac:dyDescent="0.2">
      <c r="I558" t="s">
        <v>10195</v>
      </c>
      <c r="J558">
        <v>118</v>
      </c>
    </row>
    <row r="559" spans="9:10" x14ac:dyDescent="0.2">
      <c r="I559" t="s">
        <v>10197</v>
      </c>
      <c r="J559">
        <v>117</v>
      </c>
    </row>
    <row r="560" spans="9:10" x14ac:dyDescent="0.2">
      <c r="I560" t="s">
        <v>10198</v>
      </c>
      <c r="J560">
        <v>115</v>
      </c>
    </row>
    <row r="561" spans="8:10" x14ac:dyDescent="0.2">
      <c r="I561" t="s">
        <v>10199</v>
      </c>
      <c r="J561">
        <v>112</v>
      </c>
    </row>
    <row r="562" spans="8:10" x14ac:dyDescent="0.2">
      <c r="I562" t="s">
        <v>10200</v>
      </c>
      <c r="J562">
        <v>112</v>
      </c>
    </row>
    <row r="563" spans="8:10" x14ac:dyDescent="0.2">
      <c r="I563" t="s">
        <v>10201</v>
      </c>
      <c r="J563">
        <v>111</v>
      </c>
    </row>
    <row r="564" spans="8:10" x14ac:dyDescent="0.2">
      <c r="I564" t="s">
        <v>10202</v>
      </c>
      <c r="J564">
        <v>106</v>
      </c>
    </row>
    <row r="565" spans="8:10" x14ac:dyDescent="0.2">
      <c r="I565" t="s">
        <v>10203</v>
      </c>
      <c r="J565">
        <v>105</v>
      </c>
    </row>
    <row r="566" spans="8:10" x14ac:dyDescent="0.2">
      <c r="I566" t="s">
        <v>10204</v>
      </c>
      <c r="J566">
        <v>103</v>
      </c>
    </row>
    <row r="567" spans="8:10" x14ac:dyDescent="0.2">
      <c r="I567" t="s">
        <v>10205</v>
      </c>
      <c r="J567">
        <v>102</v>
      </c>
    </row>
    <row r="568" spans="8:10" x14ac:dyDescent="0.2">
      <c r="I568" t="s">
        <v>10206</v>
      </c>
      <c r="J568">
        <v>101</v>
      </c>
    </row>
    <row r="569" spans="8:10" x14ac:dyDescent="0.2">
      <c r="I569" t="s">
        <v>10207</v>
      </c>
      <c r="J569">
        <v>100</v>
      </c>
    </row>
    <row r="570" spans="8:10" x14ac:dyDescent="0.2">
      <c r="I570" t="s">
        <v>10516</v>
      </c>
      <c r="J570">
        <v>98</v>
      </c>
    </row>
    <row r="571" spans="8:10" x14ac:dyDescent="0.2">
      <c r="I571" t="s">
        <v>10517</v>
      </c>
      <c r="J571">
        <v>97</v>
      </c>
    </row>
    <row r="572" spans="8:10" x14ac:dyDescent="0.2">
      <c r="I572" t="s">
        <v>10518</v>
      </c>
      <c r="J572">
        <v>96</v>
      </c>
    </row>
    <row r="573" spans="8:10" x14ac:dyDescent="0.2">
      <c r="H573" t="s">
        <v>1402</v>
      </c>
      <c r="I573" t="s">
        <v>10214</v>
      </c>
      <c r="J573">
        <v>2273</v>
      </c>
    </row>
    <row r="574" spans="8:10" x14ac:dyDescent="0.2">
      <c r="I574" t="s">
        <v>10114</v>
      </c>
      <c r="J574">
        <v>783</v>
      </c>
    </row>
    <row r="575" spans="8:10" x14ac:dyDescent="0.2">
      <c r="I575" t="s">
        <v>10519</v>
      </c>
      <c r="J575">
        <v>180</v>
      </c>
    </row>
    <row r="576" spans="8:10" x14ac:dyDescent="0.2">
      <c r="I576" t="s">
        <v>10520</v>
      </c>
      <c r="J576">
        <v>168</v>
      </c>
    </row>
    <row r="577" spans="9:10" x14ac:dyDescent="0.2">
      <c r="I577" t="s">
        <v>10521</v>
      </c>
      <c r="J577">
        <v>151</v>
      </c>
    </row>
    <row r="578" spans="9:10" x14ac:dyDescent="0.2">
      <c r="I578" t="s">
        <v>10522</v>
      </c>
      <c r="J578">
        <v>126</v>
      </c>
    </row>
    <row r="579" spans="9:10" x14ac:dyDescent="0.2">
      <c r="I579" t="s">
        <v>10523</v>
      </c>
      <c r="J579">
        <v>113</v>
      </c>
    </row>
    <row r="580" spans="9:10" x14ac:dyDescent="0.2">
      <c r="I580" t="s">
        <v>10178</v>
      </c>
      <c r="J580">
        <v>65</v>
      </c>
    </row>
    <row r="581" spans="9:10" x14ac:dyDescent="0.2">
      <c r="I581" t="s">
        <v>10181</v>
      </c>
      <c r="J581">
        <v>60</v>
      </c>
    </row>
    <row r="582" spans="9:10" x14ac:dyDescent="0.2">
      <c r="I582" t="s">
        <v>10183</v>
      </c>
      <c r="J582">
        <v>59</v>
      </c>
    </row>
    <row r="583" spans="9:10" x14ac:dyDescent="0.2">
      <c r="I583" t="s">
        <v>10412</v>
      </c>
      <c r="J583">
        <v>56</v>
      </c>
    </row>
    <row r="584" spans="9:10" x14ac:dyDescent="0.2">
      <c r="I584" t="s">
        <v>10524</v>
      </c>
      <c r="J584">
        <v>50</v>
      </c>
    </row>
    <row r="585" spans="9:10" x14ac:dyDescent="0.2">
      <c r="I585" t="s">
        <v>10525</v>
      </c>
      <c r="J585">
        <v>47</v>
      </c>
    </row>
    <row r="586" spans="9:10" x14ac:dyDescent="0.2">
      <c r="I586" t="s">
        <v>10526</v>
      </c>
      <c r="J586">
        <v>44</v>
      </c>
    </row>
    <row r="587" spans="9:10" x14ac:dyDescent="0.2">
      <c r="I587" t="s">
        <v>10527</v>
      </c>
      <c r="J587">
        <v>35</v>
      </c>
    </row>
    <row r="588" spans="9:10" x14ac:dyDescent="0.2">
      <c r="I588" t="s">
        <v>10367</v>
      </c>
      <c r="J588">
        <v>33</v>
      </c>
    </row>
    <row r="589" spans="9:10" x14ac:dyDescent="0.2">
      <c r="I589" t="s">
        <v>10528</v>
      </c>
      <c r="J589">
        <v>26</v>
      </c>
    </row>
    <row r="590" spans="9:10" x14ac:dyDescent="0.2">
      <c r="I590" t="s">
        <v>10529</v>
      </c>
      <c r="J590">
        <v>26</v>
      </c>
    </row>
    <row r="591" spans="9:10" x14ac:dyDescent="0.2">
      <c r="I591" t="s">
        <v>10530</v>
      </c>
      <c r="J591">
        <v>25</v>
      </c>
    </row>
    <row r="592" spans="9:10" x14ac:dyDescent="0.2">
      <c r="I592" t="s">
        <v>10531</v>
      </c>
      <c r="J592">
        <v>22</v>
      </c>
    </row>
    <row r="593" spans="9:10" x14ac:dyDescent="0.2">
      <c r="I593" t="s">
        <v>10197</v>
      </c>
      <c r="J593">
        <v>20</v>
      </c>
    </row>
    <row r="594" spans="9:10" x14ac:dyDescent="0.2">
      <c r="I594" t="s">
        <v>10532</v>
      </c>
      <c r="J594">
        <v>20</v>
      </c>
    </row>
    <row r="595" spans="9:10" x14ac:dyDescent="0.2">
      <c r="I595" t="s">
        <v>10249</v>
      </c>
      <c r="J595">
        <v>19</v>
      </c>
    </row>
    <row r="596" spans="9:10" x14ac:dyDescent="0.2">
      <c r="I596" t="s">
        <v>10533</v>
      </c>
      <c r="J596">
        <v>18</v>
      </c>
    </row>
    <row r="597" spans="9:10" x14ac:dyDescent="0.2">
      <c r="I597" t="s">
        <v>10534</v>
      </c>
      <c r="J597">
        <v>17</v>
      </c>
    </row>
    <row r="598" spans="9:10" x14ac:dyDescent="0.2">
      <c r="I598" t="s">
        <v>10535</v>
      </c>
      <c r="J598">
        <v>17</v>
      </c>
    </row>
    <row r="599" spans="9:10" x14ac:dyDescent="0.2">
      <c r="I599" t="s">
        <v>10536</v>
      </c>
      <c r="J599">
        <v>17</v>
      </c>
    </row>
    <row r="600" spans="9:10" x14ac:dyDescent="0.2">
      <c r="I600" t="s">
        <v>10537</v>
      </c>
      <c r="J600">
        <v>16</v>
      </c>
    </row>
    <row r="601" spans="9:10" x14ac:dyDescent="0.2">
      <c r="I601" t="s">
        <v>10538</v>
      </c>
      <c r="J601">
        <v>15</v>
      </c>
    </row>
    <row r="602" spans="9:10" x14ac:dyDescent="0.2">
      <c r="I602" t="s">
        <v>10539</v>
      </c>
      <c r="J602">
        <v>14</v>
      </c>
    </row>
    <row r="603" spans="9:10" x14ac:dyDescent="0.2">
      <c r="I603" t="s">
        <v>10540</v>
      </c>
      <c r="J603">
        <v>14</v>
      </c>
    </row>
    <row r="604" spans="9:10" x14ac:dyDescent="0.2">
      <c r="I604" t="s">
        <v>10541</v>
      </c>
      <c r="J604">
        <v>14</v>
      </c>
    </row>
    <row r="605" spans="9:10" x14ac:dyDescent="0.2">
      <c r="I605" t="s">
        <v>10542</v>
      </c>
      <c r="J605">
        <v>13</v>
      </c>
    </row>
    <row r="606" spans="9:10" x14ac:dyDescent="0.2">
      <c r="I606" t="s">
        <v>10543</v>
      </c>
      <c r="J606">
        <v>13</v>
      </c>
    </row>
    <row r="607" spans="9:10" x14ac:dyDescent="0.2">
      <c r="I607" t="s">
        <v>10544</v>
      </c>
      <c r="J607">
        <v>13</v>
      </c>
    </row>
    <row r="608" spans="9:10" x14ac:dyDescent="0.2">
      <c r="I608" t="s">
        <v>10545</v>
      </c>
      <c r="J608">
        <v>13</v>
      </c>
    </row>
    <row r="609" spans="9:10" x14ac:dyDescent="0.2">
      <c r="I609" t="s">
        <v>10546</v>
      </c>
      <c r="J609">
        <v>12</v>
      </c>
    </row>
    <row r="610" spans="9:10" x14ac:dyDescent="0.2">
      <c r="I610" t="s">
        <v>10547</v>
      </c>
      <c r="J610">
        <v>12</v>
      </c>
    </row>
    <row r="611" spans="9:10" x14ac:dyDescent="0.2">
      <c r="I611" t="s">
        <v>10548</v>
      </c>
      <c r="J611">
        <v>12</v>
      </c>
    </row>
    <row r="612" spans="9:10" x14ac:dyDescent="0.2">
      <c r="I612" t="s">
        <v>10549</v>
      </c>
      <c r="J612">
        <v>12</v>
      </c>
    </row>
    <row r="613" spans="9:10" x14ac:dyDescent="0.2">
      <c r="I613" t="s">
        <v>10550</v>
      </c>
      <c r="J613">
        <v>12</v>
      </c>
    </row>
    <row r="614" spans="9:10" x14ac:dyDescent="0.2">
      <c r="I614" t="s">
        <v>10551</v>
      </c>
      <c r="J614">
        <v>12</v>
      </c>
    </row>
    <row r="615" spans="9:10" x14ac:dyDescent="0.2">
      <c r="I615" t="s">
        <v>1402</v>
      </c>
      <c r="J615">
        <v>12</v>
      </c>
    </row>
    <row r="616" spans="9:10" x14ac:dyDescent="0.2">
      <c r="I616" t="s">
        <v>10552</v>
      </c>
      <c r="J616">
        <v>11</v>
      </c>
    </row>
    <row r="617" spans="9:10" x14ac:dyDescent="0.2">
      <c r="I617" t="s">
        <v>10553</v>
      </c>
      <c r="J617">
        <v>11</v>
      </c>
    </row>
    <row r="618" spans="9:10" x14ac:dyDescent="0.2">
      <c r="I618" t="s">
        <v>10554</v>
      </c>
      <c r="J618">
        <v>11</v>
      </c>
    </row>
    <row r="619" spans="9:10" x14ac:dyDescent="0.2">
      <c r="I619" t="s">
        <v>10555</v>
      </c>
      <c r="J619">
        <v>11</v>
      </c>
    </row>
    <row r="620" spans="9:10" x14ac:dyDescent="0.2">
      <c r="I620" t="s">
        <v>10556</v>
      </c>
      <c r="J620">
        <v>10</v>
      </c>
    </row>
    <row r="621" spans="9:10" x14ac:dyDescent="0.2">
      <c r="I621" t="s">
        <v>10557</v>
      </c>
      <c r="J621">
        <v>10</v>
      </c>
    </row>
    <row r="622" spans="9:10" x14ac:dyDescent="0.2">
      <c r="I622" t="s">
        <v>10558</v>
      </c>
      <c r="J622">
        <v>10</v>
      </c>
    </row>
    <row r="623" spans="9:10" x14ac:dyDescent="0.2">
      <c r="I623" t="s">
        <v>10559</v>
      </c>
      <c r="J623">
        <v>10</v>
      </c>
    </row>
    <row r="624" spans="9:10" x14ac:dyDescent="0.2">
      <c r="I624" t="s">
        <v>10560</v>
      </c>
      <c r="J624">
        <v>10</v>
      </c>
    </row>
    <row r="625" spans="9:10" x14ac:dyDescent="0.2">
      <c r="I625" t="s">
        <v>10561</v>
      </c>
      <c r="J625">
        <v>9</v>
      </c>
    </row>
    <row r="626" spans="9:10" x14ac:dyDescent="0.2">
      <c r="I626" t="s">
        <v>10562</v>
      </c>
      <c r="J626">
        <v>9</v>
      </c>
    </row>
    <row r="627" spans="9:10" x14ac:dyDescent="0.2">
      <c r="I627" t="s">
        <v>10563</v>
      </c>
      <c r="J627">
        <v>9</v>
      </c>
    </row>
    <row r="628" spans="9:10" x14ac:dyDescent="0.2">
      <c r="I628" t="s">
        <v>10153</v>
      </c>
      <c r="J628">
        <v>9</v>
      </c>
    </row>
    <row r="629" spans="9:10" x14ac:dyDescent="0.2">
      <c r="I629" t="s">
        <v>10564</v>
      </c>
      <c r="J629">
        <v>9</v>
      </c>
    </row>
    <row r="630" spans="9:10" x14ac:dyDescent="0.2">
      <c r="I630" t="s">
        <v>10565</v>
      </c>
      <c r="J630">
        <v>9</v>
      </c>
    </row>
    <row r="631" spans="9:10" x14ac:dyDescent="0.2">
      <c r="I631" t="s">
        <v>10566</v>
      </c>
      <c r="J631">
        <v>9</v>
      </c>
    </row>
    <row r="632" spans="9:10" x14ac:dyDescent="0.2">
      <c r="I632" t="s">
        <v>10567</v>
      </c>
      <c r="J632">
        <v>9</v>
      </c>
    </row>
    <row r="633" spans="9:10" x14ac:dyDescent="0.2">
      <c r="I633" t="s">
        <v>10568</v>
      </c>
      <c r="J633">
        <v>9</v>
      </c>
    </row>
    <row r="634" spans="9:10" x14ac:dyDescent="0.2">
      <c r="I634" t="s">
        <v>10569</v>
      </c>
      <c r="J634">
        <v>9</v>
      </c>
    </row>
    <row r="635" spans="9:10" x14ac:dyDescent="0.2">
      <c r="I635" t="s">
        <v>10570</v>
      </c>
      <c r="J635">
        <v>8</v>
      </c>
    </row>
    <row r="636" spans="9:10" x14ac:dyDescent="0.2">
      <c r="I636" t="s">
        <v>10571</v>
      </c>
      <c r="J636">
        <v>8</v>
      </c>
    </row>
    <row r="637" spans="9:10" x14ac:dyDescent="0.2">
      <c r="I637" t="s">
        <v>10572</v>
      </c>
      <c r="J637">
        <v>8</v>
      </c>
    </row>
    <row r="638" spans="9:10" x14ac:dyDescent="0.2">
      <c r="I638" t="s">
        <v>10573</v>
      </c>
      <c r="J638">
        <v>8</v>
      </c>
    </row>
    <row r="639" spans="9:10" x14ac:dyDescent="0.2">
      <c r="I639" t="s">
        <v>10574</v>
      </c>
      <c r="J639">
        <v>8</v>
      </c>
    </row>
    <row r="640" spans="9:10" x14ac:dyDescent="0.2">
      <c r="I640" t="s">
        <v>10575</v>
      </c>
      <c r="J640">
        <v>8</v>
      </c>
    </row>
    <row r="641" spans="9:10" x14ac:dyDescent="0.2">
      <c r="I641" t="s">
        <v>10576</v>
      </c>
      <c r="J641">
        <v>8</v>
      </c>
    </row>
    <row r="642" spans="9:10" x14ac:dyDescent="0.2">
      <c r="I642" t="s">
        <v>10577</v>
      </c>
      <c r="J642">
        <v>8</v>
      </c>
    </row>
    <row r="643" spans="9:10" x14ac:dyDescent="0.2">
      <c r="I643" t="s">
        <v>10578</v>
      </c>
      <c r="J643">
        <v>8</v>
      </c>
    </row>
    <row r="644" spans="9:10" x14ac:dyDescent="0.2">
      <c r="I644" t="s">
        <v>10579</v>
      </c>
      <c r="J644">
        <v>8</v>
      </c>
    </row>
    <row r="645" spans="9:10" x14ac:dyDescent="0.2">
      <c r="I645" t="s">
        <v>10580</v>
      </c>
      <c r="J645">
        <v>8</v>
      </c>
    </row>
    <row r="646" spans="9:10" x14ac:dyDescent="0.2">
      <c r="I646" t="s">
        <v>10581</v>
      </c>
      <c r="J646">
        <v>8</v>
      </c>
    </row>
    <row r="647" spans="9:10" x14ac:dyDescent="0.2">
      <c r="I647" t="s">
        <v>10582</v>
      </c>
      <c r="J647">
        <v>8</v>
      </c>
    </row>
    <row r="648" spans="9:10" x14ac:dyDescent="0.2">
      <c r="I648" t="s">
        <v>10583</v>
      </c>
      <c r="J648">
        <v>8</v>
      </c>
    </row>
    <row r="649" spans="9:10" x14ac:dyDescent="0.2">
      <c r="I649" t="s">
        <v>10584</v>
      </c>
      <c r="J649">
        <v>8</v>
      </c>
    </row>
    <row r="650" spans="9:10" x14ac:dyDescent="0.2">
      <c r="I650" t="s">
        <v>10585</v>
      </c>
      <c r="J650">
        <v>8</v>
      </c>
    </row>
    <row r="651" spans="9:10" x14ac:dyDescent="0.2">
      <c r="I651" t="s">
        <v>10586</v>
      </c>
      <c r="J651">
        <v>8</v>
      </c>
    </row>
    <row r="652" spans="9:10" x14ac:dyDescent="0.2">
      <c r="I652" t="s">
        <v>10587</v>
      </c>
      <c r="J652">
        <v>8</v>
      </c>
    </row>
    <row r="653" spans="9:10" x14ac:dyDescent="0.2">
      <c r="I653" t="s">
        <v>10588</v>
      </c>
      <c r="J653">
        <v>8</v>
      </c>
    </row>
    <row r="654" spans="9:10" x14ac:dyDescent="0.2">
      <c r="I654" t="s">
        <v>10589</v>
      </c>
      <c r="J654">
        <v>8</v>
      </c>
    </row>
    <row r="655" spans="9:10" x14ac:dyDescent="0.2">
      <c r="I655" t="s">
        <v>10590</v>
      </c>
      <c r="J655">
        <v>8</v>
      </c>
    </row>
    <row r="656" spans="9:10" x14ac:dyDescent="0.2">
      <c r="I656" t="s">
        <v>10591</v>
      </c>
      <c r="J656">
        <v>8</v>
      </c>
    </row>
    <row r="657" spans="9:10" x14ac:dyDescent="0.2">
      <c r="I657" t="s">
        <v>10592</v>
      </c>
      <c r="J657">
        <v>8</v>
      </c>
    </row>
    <row r="658" spans="9:10" x14ac:dyDescent="0.2">
      <c r="I658" t="s">
        <v>10593</v>
      </c>
      <c r="J658">
        <v>8</v>
      </c>
    </row>
    <row r="659" spans="9:10" x14ac:dyDescent="0.2">
      <c r="I659" t="s">
        <v>10594</v>
      </c>
      <c r="J659">
        <v>7</v>
      </c>
    </row>
    <row r="660" spans="9:10" x14ac:dyDescent="0.2">
      <c r="I660" t="s">
        <v>10595</v>
      </c>
      <c r="J660">
        <v>7</v>
      </c>
    </row>
    <row r="661" spans="9:10" x14ac:dyDescent="0.2">
      <c r="I661" t="s">
        <v>10596</v>
      </c>
      <c r="J661">
        <v>7</v>
      </c>
    </row>
    <row r="662" spans="9:10" x14ac:dyDescent="0.2">
      <c r="I662" t="s">
        <v>10597</v>
      </c>
      <c r="J662">
        <v>7</v>
      </c>
    </row>
    <row r="663" spans="9:10" x14ac:dyDescent="0.2">
      <c r="I663" t="s">
        <v>10598</v>
      </c>
      <c r="J663">
        <v>7</v>
      </c>
    </row>
    <row r="664" spans="9:10" x14ac:dyDescent="0.2">
      <c r="I664" t="s">
        <v>10599</v>
      </c>
      <c r="J664">
        <v>7</v>
      </c>
    </row>
    <row r="665" spans="9:10" x14ac:dyDescent="0.2">
      <c r="I665" t="s">
        <v>10600</v>
      </c>
      <c r="J665">
        <v>7</v>
      </c>
    </row>
    <row r="666" spans="9:10" x14ac:dyDescent="0.2">
      <c r="I666" t="s">
        <v>10205</v>
      </c>
      <c r="J666">
        <v>7</v>
      </c>
    </row>
    <row r="667" spans="9:10" x14ac:dyDescent="0.2">
      <c r="I667" t="s">
        <v>10601</v>
      </c>
      <c r="J667">
        <v>7</v>
      </c>
    </row>
    <row r="668" spans="9:10" x14ac:dyDescent="0.2">
      <c r="I668" t="s">
        <v>10602</v>
      </c>
      <c r="J668">
        <v>7</v>
      </c>
    </row>
    <row r="669" spans="9:10" x14ac:dyDescent="0.2">
      <c r="I669" t="s">
        <v>10603</v>
      </c>
      <c r="J669">
        <v>7</v>
      </c>
    </row>
    <row r="670" spans="9:10" x14ac:dyDescent="0.2">
      <c r="I670" t="s">
        <v>10604</v>
      </c>
      <c r="J670">
        <v>7</v>
      </c>
    </row>
    <row r="671" spans="9:10" x14ac:dyDescent="0.2">
      <c r="I671" t="s">
        <v>10605</v>
      </c>
      <c r="J671">
        <v>7</v>
      </c>
    </row>
    <row r="672" spans="9:10" x14ac:dyDescent="0.2">
      <c r="I672" t="s">
        <v>10606</v>
      </c>
      <c r="J672">
        <v>7</v>
      </c>
    </row>
    <row r="673" spans="9:10" x14ac:dyDescent="0.2">
      <c r="I673" t="s">
        <v>10607</v>
      </c>
      <c r="J673">
        <v>360</v>
      </c>
    </row>
    <row r="674" spans="9:10" x14ac:dyDescent="0.2">
      <c r="I674" t="s">
        <v>10114</v>
      </c>
      <c r="J674">
        <v>97</v>
      </c>
    </row>
    <row r="675" spans="9:10" x14ac:dyDescent="0.2">
      <c r="I675" t="s">
        <v>10252</v>
      </c>
      <c r="J675">
        <v>53</v>
      </c>
    </row>
    <row r="676" spans="9:10" x14ac:dyDescent="0.2">
      <c r="I676" t="s">
        <v>10499</v>
      </c>
      <c r="J676">
        <v>50</v>
      </c>
    </row>
    <row r="677" spans="9:10" x14ac:dyDescent="0.2">
      <c r="I677" t="s">
        <v>10608</v>
      </c>
      <c r="J677">
        <v>46</v>
      </c>
    </row>
    <row r="678" spans="9:10" x14ac:dyDescent="0.2">
      <c r="I678" t="s">
        <v>10609</v>
      </c>
      <c r="J678">
        <v>44</v>
      </c>
    </row>
    <row r="679" spans="9:10" x14ac:dyDescent="0.2">
      <c r="I679" t="s">
        <v>10423</v>
      </c>
      <c r="J679">
        <v>44</v>
      </c>
    </row>
    <row r="680" spans="9:10" x14ac:dyDescent="0.2">
      <c r="I680" t="s">
        <v>9368</v>
      </c>
      <c r="J680">
        <v>31</v>
      </c>
    </row>
    <row r="681" spans="9:10" x14ac:dyDescent="0.2">
      <c r="I681" t="s">
        <v>10428</v>
      </c>
      <c r="J681">
        <v>30</v>
      </c>
    </row>
    <row r="682" spans="9:10" x14ac:dyDescent="0.2">
      <c r="I682" t="s">
        <v>10610</v>
      </c>
      <c r="J682">
        <v>30</v>
      </c>
    </row>
    <row r="683" spans="9:10" x14ac:dyDescent="0.2">
      <c r="I683" t="s">
        <v>10611</v>
      </c>
      <c r="J683">
        <v>29</v>
      </c>
    </row>
    <row r="684" spans="9:10" x14ac:dyDescent="0.2">
      <c r="I684" t="s">
        <v>10612</v>
      </c>
      <c r="J684">
        <v>27</v>
      </c>
    </row>
    <row r="685" spans="9:10" x14ac:dyDescent="0.2">
      <c r="I685" t="s">
        <v>10613</v>
      </c>
      <c r="J685">
        <v>23</v>
      </c>
    </row>
    <row r="686" spans="9:10" x14ac:dyDescent="0.2">
      <c r="I686" t="s">
        <v>10614</v>
      </c>
      <c r="J686">
        <v>23</v>
      </c>
    </row>
    <row r="687" spans="9:10" x14ac:dyDescent="0.2">
      <c r="I687" t="s">
        <v>10615</v>
      </c>
      <c r="J687">
        <v>19</v>
      </c>
    </row>
    <row r="688" spans="9:10" x14ac:dyDescent="0.2">
      <c r="I688" t="s">
        <v>10616</v>
      </c>
      <c r="J688">
        <v>19</v>
      </c>
    </row>
    <row r="689" spans="9:10" x14ac:dyDescent="0.2">
      <c r="I689" t="s">
        <v>10257</v>
      </c>
      <c r="J689">
        <v>18</v>
      </c>
    </row>
    <row r="690" spans="9:10" x14ac:dyDescent="0.2">
      <c r="I690" t="s">
        <v>10449</v>
      </c>
      <c r="J690">
        <v>17</v>
      </c>
    </row>
    <row r="691" spans="9:10" x14ac:dyDescent="0.2">
      <c r="I691" t="s">
        <v>10617</v>
      </c>
      <c r="J691">
        <v>16</v>
      </c>
    </row>
    <row r="692" spans="9:10" x14ac:dyDescent="0.2">
      <c r="I692" t="s">
        <v>10618</v>
      </c>
      <c r="J692">
        <v>16</v>
      </c>
    </row>
    <row r="693" spans="9:10" x14ac:dyDescent="0.2">
      <c r="I693" t="s">
        <v>10619</v>
      </c>
      <c r="J693">
        <v>15</v>
      </c>
    </row>
    <row r="694" spans="9:10" x14ac:dyDescent="0.2">
      <c r="I694" t="s">
        <v>10620</v>
      </c>
      <c r="J694">
        <v>14</v>
      </c>
    </row>
    <row r="695" spans="9:10" x14ac:dyDescent="0.2">
      <c r="I695" t="s">
        <v>10494</v>
      </c>
      <c r="J695">
        <v>14</v>
      </c>
    </row>
    <row r="696" spans="9:10" x14ac:dyDescent="0.2">
      <c r="I696" t="s">
        <v>10621</v>
      </c>
      <c r="J696">
        <v>14</v>
      </c>
    </row>
    <row r="697" spans="9:10" x14ac:dyDescent="0.2">
      <c r="I697" t="s">
        <v>10622</v>
      </c>
      <c r="J697">
        <v>13</v>
      </c>
    </row>
    <row r="698" spans="9:10" x14ac:dyDescent="0.2">
      <c r="I698" t="s">
        <v>10623</v>
      </c>
      <c r="J698">
        <v>12</v>
      </c>
    </row>
    <row r="699" spans="9:10" x14ac:dyDescent="0.2">
      <c r="I699" t="s">
        <v>10624</v>
      </c>
      <c r="J699">
        <v>12</v>
      </c>
    </row>
    <row r="700" spans="9:10" x14ac:dyDescent="0.2">
      <c r="I700" t="s">
        <v>10625</v>
      </c>
      <c r="J700">
        <v>12</v>
      </c>
    </row>
    <row r="701" spans="9:10" x14ac:dyDescent="0.2">
      <c r="I701" t="s">
        <v>10450</v>
      </c>
      <c r="J701">
        <v>11</v>
      </c>
    </row>
    <row r="702" spans="9:10" x14ac:dyDescent="0.2">
      <c r="I702" t="s">
        <v>10451</v>
      </c>
      <c r="J702">
        <v>11</v>
      </c>
    </row>
    <row r="703" spans="9:10" x14ac:dyDescent="0.2">
      <c r="I703" t="s">
        <v>10446</v>
      </c>
      <c r="J703">
        <v>10</v>
      </c>
    </row>
    <row r="704" spans="9:10" x14ac:dyDescent="0.2">
      <c r="I704" t="s">
        <v>10443</v>
      </c>
      <c r="J704">
        <v>10</v>
      </c>
    </row>
    <row r="705" spans="9:10" x14ac:dyDescent="0.2">
      <c r="I705" t="s">
        <v>10626</v>
      </c>
      <c r="J705">
        <v>10</v>
      </c>
    </row>
    <row r="706" spans="9:10" x14ac:dyDescent="0.2">
      <c r="I706" t="s">
        <v>10627</v>
      </c>
      <c r="J706">
        <v>9</v>
      </c>
    </row>
    <row r="707" spans="9:10" x14ac:dyDescent="0.2">
      <c r="I707" t="s">
        <v>10464</v>
      </c>
      <c r="J707">
        <v>9</v>
      </c>
    </row>
    <row r="708" spans="9:10" x14ac:dyDescent="0.2">
      <c r="I708" t="s">
        <v>10628</v>
      </c>
      <c r="J708">
        <v>8</v>
      </c>
    </row>
    <row r="709" spans="9:10" x14ac:dyDescent="0.2">
      <c r="I709" t="s">
        <v>10629</v>
      </c>
      <c r="J709">
        <v>8</v>
      </c>
    </row>
    <row r="710" spans="9:10" x14ac:dyDescent="0.2">
      <c r="I710" t="s">
        <v>10630</v>
      </c>
      <c r="J710">
        <v>8</v>
      </c>
    </row>
    <row r="711" spans="9:10" x14ac:dyDescent="0.2">
      <c r="I711" t="s">
        <v>10506</v>
      </c>
      <c r="J711">
        <v>8</v>
      </c>
    </row>
    <row r="712" spans="9:10" x14ac:dyDescent="0.2">
      <c r="I712" t="s">
        <v>10631</v>
      </c>
      <c r="J712">
        <v>8</v>
      </c>
    </row>
    <row r="713" spans="9:10" x14ac:dyDescent="0.2">
      <c r="I713" t="s">
        <v>10632</v>
      </c>
      <c r="J713">
        <v>7</v>
      </c>
    </row>
    <row r="714" spans="9:10" x14ac:dyDescent="0.2">
      <c r="I714" t="s">
        <v>10633</v>
      </c>
      <c r="J714">
        <v>7</v>
      </c>
    </row>
    <row r="715" spans="9:10" x14ac:dyDescent="0.2">
      <c r="I715" t="s">
        <v>10634</v>
      </c>
      <c r="J715">
        <v>7</v>
      </c>
    </row>
    <row r="716" spans="9:10" x14ac:dyDescent="0.2">
      <c r="I716" t="s">
        <v>10635</v>
      </c>
      <c r="J716">
        <v>7</v>
      </c>
    </row>
    <row r="717" spans="9:10" x14ac:dyDescent="0.2">
      <c r="I717" t="s">
        <v>10636</v>
      </c>
      <c r="J717">
        <v>7</v>
      </c>
    </row>
    <row r="718" spans="9:10" x14ac:dyDescent="0.2">
      <c r="I718" t="s">
        <v>10637</v>
      </c>
      <c r="J718">
        <v>7</v>
      </c>
    </row>
    <row r="719" spans="9:10" x14ac:dyDescent="0.2">
      <c r="I719" t="s">
        <v>10251</v>
      </c>
      <c r="J719">
        <v>6</v>
      </c>
    </row>
    <row r="720" spans="9:10" x14ac:dyDescent="0.2">
      <c r="I720" t="s">
        <v>10638</v>
      </c>
      <c r="J720">
        <v>6</v>
      </c>
    </row>
    <row r="721" spans="9:10" x14ac:dyDescent="0.2">
      <c r="I721" t="s">
        <v>10639</v>
      </c>
      <c r="J721">
        <v>6</v>
      </c>
    </row>
    <row r="722" spans="9:10" x14ac:dyDescent="0.2">
      <c r="I722" t="s">
        <v>10640</v>
      </c>
      <c r="J722">
        <v>6</v>
      </c>
    </row>
    <row r="723" spans="9:10" x14ac:dyDescent="0.2">
      <c r="I723" t="s">
        <v>10641</v>
      </c>
      <c r="J723">
        <v>6</v>
      </c>
    </row>
    <row r="724" spans="9:10" x14ac:dyDescent="0.2">
      <c r="I724" t="s">
        <v>10460</v>
      </c>
      <c r="J724">
        <v>6</v>
      </c>
    </row>
    <row r="725" spans="9:10" x14ac:dyDescent="0.2">
      <c r="I725" t="s">
        <v>10642</v>
      </c>
      <c r="J725">
        <v>6</v>
      </c>
    </row>
    <row r="726" spans="9:10" x14ac:dyDescent="0.2">
      <c r="I726" t="s">
        <v>10643</v>
      </c>
      <c r="J726">
        <v>6</v>
      </c>
    </row>
    <row r="727" spans="9:10" x14ac:dyDescent="0.2">
      <c r="I727" t="s">
        <v>10644</v>
      </c>
      <c r="J727">
        <v>6</v>
      </c>
    </row>
    <row r="728" spans="9:10" x14ac:dyDescent="0.2">
      <c r="I728" t="s">
        <v>10645</v>
      </c>
      <c r="J728">
        <v>6</v>
      </c>
    </row>
    <row r="729" spans="9:10" x14ac:dyDescent="0.2">
      <c r="I729" t="s">
        <v>10434</v>
      </c>
      <c r="J729">
        <v>6</v>
      </c>
    </row>
    <row r="730" spans="9:10" x14ac:dyDescent="0.2">
      <c r="I730" t="s">
        <v>10489</v>
      </c>
      <c r="J730">
        <v>6</v>
      </c>
    </row>
    <row r="731" spans="9:10" x14ac:dyDescent="0.2">
      <c r="I731" t="s">
        <v>10432</v>
      </c>
      <c r="J731">
        <v>6</v>
      </c>
    </row>
    <row r="732" spans="9:10" x14ac:dyDescent="0.2">
      <c r="I732" t="s">
        <v>10646</v>
      </c>
      <c r="J732">
        <v>6</v>
      </c>
    </row>
    <row r="733" spans="9:10" x14ac:dyDescent="0.2">
      <c r="I733" t="s">
        <v>10647</v>
      </c>
      <c r="J733">
        <v>5</v>
      </c>
    </row>
    <row r="734" spans="9:10" x14ac:dyDescent="0.2">
      <c r="I734" t="s">
        <v>10648</v>
      </c>
      <c r="J734">
        <v>5</v>
      </c>
    </row>
    <row r="735" spans="9:10" x14ac:dyDescent="0.2">
      <c r="I735" t="s">
        <v>10649</v>
      </c>
      <c r="J735">
        <v>5</v>
      </c>
    </row>
    <row r="736" spans="9:10" x14ac:dyDescent="0.2">
      <c r="I736" t="s">
        <v>10650</v>
      </c>
      <c r="J736">
        <v>5</v>
      </c>
    </row>
    <row r="737" spans="9:10" x14ac:dyDescent="0.2">
      <c r="I737" t="s">
        <v>10651</v>
      </c>
      <c r="J737">
        <v>5</v>
      </c>
    </row>
    <row r="738" spans="9:10" x14ac:dyDescent="0.2">
      <c r="I738" t="s">
        <v>10652</v>
      </c>
      <c r="J738">
        <v>5</v>
      </c>
    </row>
    <row r="739" spans="9:10" x14ac:dyDescent="0.2">
      <c r="I739" t="s">
        <v>10653</v>
      </c>
      <c r="J739">
        <v>5</v>
      </c>
    </row>
    <row r="740" spans="9:10" x14ac:dyDescent="0.2">
      <c r="I740" t="s">
        <v>10654</v>
      </c>
      <c r="J740">
        <v>5</v>
      </c>
    </row>
    <row r="741" spans="9:10" x14ac:dyDescent="0.2">
      <c r="I741" t="s">
        <v>10655</v>
      </c>
      <c r="J741">
        <v>5</v>
      </c>
    </row>
    <row r="742" spans="9:10" x14ac:dyDescent="0.2">
      <c r="I742" t="s">
        <v>10656</v>
      </c>
      <c r="J742">
        <v>4</v>
      </c>
    </row>
    <row r="743" spans="9:10" x14ac:dyDescent="0.2">
      <c r="I743" t="s">
        <v>10657</v>
      </c>
      <c r="J743">
        <v>4</v>
      </c>
    </row>
    <row r="744" spans="9:10" x14ac:dyDescent="0.2">
      <c r="I744" t="s">
        <v>10658</v>
      </c>
      <c r="J744">
        <v>4</v>
      </c>
    </row>
    <row r="745" spans="9:10" x14ac:dyDescent="0.2">
      <c r="I745" t="s">
        <v>10659</v>
      </c>
      <c r="J745">
        <v>4</v>
      </c>
    </row>
    <row r="746" spans="9:10" x14ac:dyDescent="0.2">
      <c r="I746" t="s">
        <v>10660</v>
      </c>
      <c r="J746">
        <v>4</v>
      </c>
    </row>
    <row r="747" spans="9:10" x14ac:dyDescent="0.2">
      <c r="I747" t="s">
        <v>10661</v>
      </c>
      <c r="J747">
        <v>4</v>
      </c>
    </row>
    <row r="748" spans="9:10" x14ac:dyDescent="0.2">
      <c r="I748" t="s">
        <v>10662</v>
      </c>
      <c r="J748">
        <v>4</v>
      </c>
    </row>
    <row r="749" spans="9:10" x14ac:dyDescent="0.2">
      <c r="I749" t="s">
        <v>10480</v>
      </c>
      <c r="J749">
        <v>4</v>
      </c>
    </row>
    <row r="750" spans="9:10" x14ac:dyDescent="0.2">
      <c r="I750" t="s">
        <v>10663</v>
      </c>
      <c r="J750">
        <v>4</v>
      </c>
    </row>
    <row r="751" spans="9:10" x14ac:dyDescent="0.2">
      <c r="I751" t="s">
        <v>10664</v>
      </c>
      <c r="J751">
        <v>4</v>
      </c>
    </row>
    <row r="752" spans="9:10" x14ac:dyDescent="0.2">
      <c r="I752" t="s">
        <v>10665</v>
      </c>
      <c r="J752">
        <v>4</v>
      </c>
    </row>
    <row r="753" spans="9:10" x14ac:dyDescent="0.2">
      <c r="I753" t="s">
        <v>10666</v>
      </c>
      <c r="J753">
        <v>4</v>
      </c>
    </row>
    <row r="754" spans="9:10" x14ac:dyDescent="0.2">
      <c r="I754" t="s">
        <v>10667</v>
      </c>
      <c r="J754">
        <v>4</v>
      </c>
    </row>
    <row r="755" spans="9:10" x14ac:dyDescent="0.2">
      <c r="I755" t="s">
        <v>10668</v>
      </c>
      <c r="J755">
        <v>4</v>
      </c>
    </row>
    <row r="756" spans="9:10" x14ac:dyDescent="0.2">
      <c r="I756" t="s">
        <v>10441</v>
      </c>
      <c r="J756">
        <v>4</v>
      </c>
    </row>
    <row r="757" spans="9:10" x14ac:dyDescent="0.2">
      <c r="I757" t="s">
        <v>10669</v>
      </c>
      <c r="J757">
        <v>4</v>
      </c>
    </row>
    <row r="758" spans="9:10" x14ac:dyDescent="0.2">
      <c r="I758" t="s">
        <v>10670</v>
      </c>
      <c r="J758">
        <v>4</v>
      </c>
    </row>
    <row r="759" spans="9:10" x14ac:dyDescent="0.2">
      <c r="I759" t="s">
        <v>10671</v>
      </c>
      <c r="J759">
        <v>4</v>
      </c>
    </row>
    <row r="760" spans="9:10" x14ac:dyDescent="0.2">
      <c r="I760" t="s">
        <v>10672</v>
      </c>
      <c r="J760">
        <v>4</v>
      </c>
    </row>
    <row r="761" spans="9:10" x14ac:dyDescent="0.2">
      <c r="I761" t="s">
        <v>10673</v>
      </c>
      <c r="J761">
        <v>4</v>
      </c>
    </row>
    <row r="762" spans="9:10" x14ac:dyDescent="0.2">
      <c r="I762" t="s">
        <v>10674</v>
      </c>
      <c r="J762">
        <v>4</v>
      </c>
    </row>
    <row r="763" spans="9:10" x14ac:dyDescent="0.2">
      <c r="I763" t="s">
        <v>10675</v>
      </c>
      <c r="J763">
        <v>4</v>
      </c>
    </row>
    <row r="764" spans="9:10" x14ac:dyDescent="0.2">
      <c r="I764" t="s">
        <v>10676</v>
      </c>
      <c r="J764">
        <v>4</v>
      </c>
    </row>
    <row r="765" spans="9:10" x14ac:dyDescent="0.2">
      <c r="I765" t="s">
        <v>10677</v>
      </c>
      <c r="J765">
        <v>4</v>
      </c>
    </row>
    <row r="766" spans="9:10" x14ac:dyDescent="0.2">
      <c r="I766" t="s">
        <v>10678</v>
      </c>
      <c r="J766">
        <v>4</v>
      </c>
    </row>
    <row r="767" spans="9:10" x14ac:dyDescent="0.2">
      <c r="I767" t="s">
        <v>10679</v>
      </c>
      <c r="J767">
        <v>4</v>
      </c>
    </row>
    <row r="768" spans="9:10" x14ac:dyDescent="0.2">
      <c r="I768" t="s">
        <v>10680</v>
      </c>
      <c r="J768">
        <v>3</v>
      </c>
    </row>
    <row r="769" spans="9:10" x14ac:dyDescent="0.2">
      <c r="I769" t="s">
        <v>10681</v>
      </c>
      <c r="J769">
        <v>3</v>
      </c>
    </row>
    <row r="770" spans="9:10" x14ac:dyDescent="0.2">
      <c r="I770" t="s">
        <v>10593</v>
      </c>
      <c r="J770">
        <v>3</v>
      </c>
    </row>
    <row r="771" spans="9:10" x14ac:dyDescent="0.2">
      <c r="I771" t="s">
        <v>10682</v>
      </c>
      <c r="J771">
        <v>3</v>
      </c>
    </row>
    <row r="772" spans="9:10" x14ac:dyDescent="0.2">
      <c r="I772" t="s">
        <v>10683</v>
      </c>
      <c r="J772">
        <v>3</v>
      </c>
    </row>
  </sheetData>
  <sortState ref="A137:A151">
    <sortCondition ref="A1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
  <sheetViews>
    <sheetView topLeftCell="A193" zoomScale="80" zoomScaleNormal="80" zoomScalePageLayoutView="80" workbookViewId="0">
      <selection activeCell="A203" sqref="A203:A330"/>
    </sheetView>
  </sheetViews>
  <sheetFormatPr baseColWidth="10" defaultRowHeight="16" x14ac:dyDescent="0.2"/>
  <cols>
    <col min="1" max="1" width="43.83203125" bestFit="1" customWidth="1"/>
    <col min="2" max="2" width="43.1640625" bestFit="1" customWidth="1"/>
    <col min="3" max="3" width="52.6640625" bestFit="1" customWidth="1"/>
    <col min="4" max="4" width="21.83203125" bestFit="1" customWidth="1"/>
    <col min="5" max="5" width="33.6640625" bestFit="1" customWidth="1"/>
    <col min="6" max="6" width="67.1640625" bestFit="1" customWidth="1"/>
    <col min="7" max="7" width="26" bestFit="1" customWidth="1"/>
  </cols>
  <sheetData>
    <row r="1" spans="1:11" x14ac:dyDescent="0.2">
      <c r="A1" t="s">
        <v>2017</v>
      </c>
      <c r="B1" t="s">
        <v>1636</v>
      </c>
      <c r="C1" t="s">
        <v>2018</v>
      </c>
      <c r="D1" t="s">
        <v>2016</v>
      </c>
      <c r="E1" t="s">
        <v>1733</v>
      </c>
      <c r="F1" t="s">
        <v>1734</v>
      </c>
      <c r="G1" t="s">
        <v>2016</v>
      </c>
      <c r="K1" t="s">
        <v>9141</v>
      </c>
    </row>
    <row r="2" spans="1:11" x14ac:dyDescent="0.2">
      <c r="A2" s="60" t="s">
        <v>1888</v>
      </c>
      <c r="B2" s="60" t="s">
        <v>1588</v>
      </c>
      <c r="C2" s="60" t="s">
        <v>1735</v>
      </c>
      <c r="D2" s="60" t="s">
        <v>1952</v>
      </c>
      <c r="E2" s="60" t="s">
        <v>1637</v>
      </c>
      <c r="F2" s="60" t="s">
        <v>1685</v>
      </c>
      <c r="G2" s="60" t="s">
        <v>2019</v>
      </c>
      <c r="I2" s="60" t="s">
        <v>2083</v>
      </c>
      <c r="K2" s="77" t="s">
        <v>9135</v>
      </c>
    </row>
    <row r="3" spans="1:11" x14ac:dyDescent="0.2">
      <c r="A3" s="60" t="s">
        <v>1889</v>
      </c>
      <c r="B3" s="60" t="s">
        <v>1589</v>
      </c>
      <c r="C3" s="60" t="s">
        <v>1736</v>
      </c>
      <c r="D3" s="60" t="s">
        <v>1953</v>
      </c>
      <c r="E3" s="60" t="s">
        <v>1638</v>
      </c>
      <c r="F3" s="60" t="s">
        <v>1686</v>
      </c>
      <c r="G3" s="60" t="s">
        <v>2020</v>
      </c>
      <c r="K3" s="77" t="s">
        <v>9131</v>
      </c>
    </row>
    <row r="4" spans="1:11" x14ac:dyDescent="0.2">
      <c r="A4" s="60" t="s">
        <v>1890</v>
      </c>
      <c r="B4" s="60" t="s">
        <v>1590</v>
      </c>
      <c r="C4" s="60" t="s">
        <v>1737</v>
      </c>
      <c r="D4" s="60" t="s">
        <v>1954</v>
      </c>
      <c r="E4" s="60" t="s">
        <v>1639</v>
      </c>
      <c r="F4" s="60" t="s">
        <v>1687</v>
      </c>
      <c r="G4" s="60" t="s">
        <v>2021</v>
      </c>
      <c r="K4" s="77" t="s">
        <v>9131</v>
      </c>
    </row>
    <row r="5" spans="1:11" x14ac:dyDescent="0.2">
      <c r="A5" s="60" t="s">
        <v>1891</v>
      </c>
      <c r="B5" s="60" t="s">
        <v>1591</v>
      </c>
      <c r="C5" s="60" t="s">
        <v>1738</v>
      </c>
      <c r="D5" s="60" t="s">
        <v>1955</v>
      </c>
      <c r="E5" s="60" t="s">
        <v>1640</v>
      </c>
      <c r="F5" s="60" t="s">
        <v>1688</v>
      </c>
      <c r="G5" s="60" t="s">
        <v>2022</v>
      </c>
      <c r="K5" s="77" t="s">
        <v>9136</v>
      </c>
    </row>
    <row r="6" spans="1:11" x14ac:dyDescent="0.2">
      <c r="A6" s="60" t="s">
        <v>1892</v>
      </c>
      <c r="B6" s="60" t="s">
        <v>1592</v>
      </c>
      <c r="C6" s="60" t="s">
        <v>1739</v>
      </c>
      <c r="D6" s="60" t="s">
        <v>1956</v>
      </c>
      <c r="E6" s="60" t="s">
        <v>1641</v>
      </c>
      <c r="F6" s="60" t="s">
        <v>1689</v>
      </c>
      <c r="G6" s="60" t="s">
        <v>2023</v>
      </c>
      <c r="K6" s="77" t="s">
        <v>9137</v>
      </c>
    </row>
    <row r="7" spans="1:11" x14ac:dyDescent="0.2">
      <c r="A7" s="60" t="s">
        <v>1893</v>
      </c>
      <c r="B7" s="60" t="s">
        <v>1593</v>
      </c>
      <c r="C7" s="60" t="s">
        <v>1740</v>
      </c>
      <c r="D7" s="60" t="s">
        <v>1957</v>
      </c>
      <c r="E7" s="60" t="s">
        <v>1642</v>
      </c>
      <c r="F7" s="60" t="s">
        <v>1690</v>
      </c>
      <c r="G7" s="60" t="s">
        <v>2024</v>
      </c>
      <c r="K7" s="77" t="s">
        <v>9138</v>
      </c>
    </row>
    <row r="8" spans="1:11" x14ac:dyDescent="0.2">
      <c r="A8" s="60" t="s">
        <v>1894</v>
      </c>
      <c r="B8" s="60" t="s">
        <v>1594</v>
      </c>
      <c r="C8" s="60" t="s">
        <v>1741</v>
      </c>
      <c r="D8" s="60" t="s">
        <v>1958</v>
      </c>
      <c r="E8" s="60" t="s">
        <v>1643</v>
      </c>
      <c r="F8" s="60" t="s">
        <v>1691</v>
      </c>
      <c r="G8" s="60" t="s">
        <v>2025</v>
      </c>
      <c r="K8" s="77" t="s">
        <v>9139</v>
      </c>
    </row>
    <row r="9" spans="1:11" x14ac:dyDescent="0.2">
      <c r="A9" s="60" t="s">
        <v>1895</v>
      </c>
      <c r="B9" s="60" t="s">
        <v>1595</v>
      </c>
      <c r="C9" s="60" t="s">
        <v>1742</v>
      </c>
      <c r="D9" s="60" t="s">
        <v>1959</v>
      </c>
      <c r="E9" s="60" t="s">
        <v>1644</v>
      </c>
      <c r="F9" s="60" t="s">
        <v>1692</v>
      </c>
      <c r="G9" s="60" t="s">
        <v>2026</v>
      </c>
      <c r="K9" s="77" t="s">
        <v>9140</v>
      </c>
    </row>
    <row r="10" spans="1:11" x14ac:dyDescent="0.2">
      <c r="A10" s="60" t="s">
        <v>1896</v>
      </c>
      <c r="B10" s="60" t="s">
        <v>1596</v>
      </c>
      <c r="C10" s="60" t="s">
        <v>1743</v>
      </c>
      <c r="D10" s="60" t="s">
        <v>1960</v>
      </c>
      <c r="E10" s="60" t="s">
        <v>1645</v>
      </c>
      <c r="F10" s="60" t="s">
        <v>1693</v>
      </c>
      <c r="G10" s="60" t="s">
        <v>2027</v>
      </c>
    </row>
    <row r="11" spans="1:11" x14ac:dyDescent="0.2">
      <c r="A11" s="60" t="s">
        <v>1897</v>
      </c>
      <c r="B11" s="60" t="s">
        <v>1597</v>
      </c>
      <c r="C11" s="60" t="s">
        <v>1744</v>
      </c>
      <c r="D11" s="60" t="s">
        <v>1961</v>
      </c>
      <c r="E11" s="60" t="s">
        <v>1646</v>
      </c>
      <c r="F11" s="60" t="s">
        <v>1694</v>
      </c>
      <c r="G11" s="60" t="s">
        <v>2028</v>
      </c>
    </row>
    <row r="12" spans="1:11" x14ac:dyDescent="0.2">
      <c r="A12" s="60" t="s">
        <v>1898</v>
      </c>
      <c r="B12" s="60" t="s">
        <v>1598</v>
      </c>
      <c r="C12" s="60" t="s">
        <v>1745</v>
      </c>
      <c r="D12" s="60" t="s">
        <v>1962</v>
      </c>
      <c r="E12" s="60" t="s">
        <v>1647</v>
      </c>
      <c r="F12" s="60" t="s">
        <v>1695</v>
      </c>
      <c r="G12" s="60" t="s">
        <v>2029</v>
      </c>
    </row>
    <row r="13" spans="1:11" x14ac:dyDescent="0.2">
      <c r="A13" s="60" t="s">
        <v>1899</v>
      </c>
      <c r="B13" s="60" t="s">
        <v>1599</v>
      </c>
      <c r="C13" s="60" t="s">
        <v>1746</v>
      </c>
      <c r="D13" s="60" t="s">
        <v>1963</v>
      </c>
      <c r="E13" s="60" t="s">
        <v>1648</v>
      </c>
      <c r="F13" s="60" t="s">
        <v>1696</v>
      </c>
      <c r="G13" s="60" t="s">
        <v>2030</v>
      </c>
    </row>
    <row r="14" spans="1:11" x14ac:dyDescent="0.2">
      <c r="A14" s="60" t="s">
        <v>1900</v>
      </c>
      <c r="B14" s="60" t="s">
        <v>1600</v>
      </c>
      <c r="C14" s="60" t="s">
        <v>1747</v>
      </c>
      <c r="D14" s="60" t="s">
        <v>1964</v>
      </c>
      <c r="E14" s="60" t="s">
        <v>1649</v>
      </c>
      <c r="F14" s="60" t="s">
        <v>1697</v>
      </c>
      <c r="G14" s="60" t="s">
        <v>2031</v>
      </c>
    </row>
    <row r="15" spans="1:11" x14ac:dyDescent="0.2">
      <c r="A15" s="60" t="s">
        <v>1901</v>
      </c>
      <c r="B15" s="60" t="s">
        <v>1601</v>
      </c>
      <c r="C15" s="60" t="s">
        <v>1748</v>
      </c>
      <c r="D15" s="60" t="s">
        <v>1965</v>
      </c>
      <c r="E15" s="60" t="s">
        <v>1650</v>
      </c>
      <c r="F15" s="60" t="s">
        <v>1698</v>
      </c>
      <c r="G15" s="60" t="s">
        <v>2032</v>
      </c>
    </row>
    <row r="16" spans="1:11" x14ac:dyDescent="0.2">
      <c r="A16" s="60" t="s">
        <v>1902</v>
      </c>
      <c r="B16" s="60" t="s">
        <v>1602</v>
      </c>
      <c r="C16" s="60" t="s">
        <v>1749</v>
      </c>
      <c r="D16" s="60" t="s">
        <v>1966</v>
      </c>
      <c r="E16" s="60" t="s">
        <v>1651</v>
      </c>
      <c r="F16" s="60" t="s">
        <v>1699</v>
      </c>
      <c r="G16" s="60" t="s">
        <v>2033</v>
      </c>
    </row>
    <row r="17" spans="1:7" x14ac:dyDescent="0.2">
      <c r="A17" s="60" t="s">
        <v>1903</v>
      </c>
      <c r="B17" s="60" t="s">
        <v>1603</v>
      </c>
      <c r="C17" s="60" t="s">
        <v>1750</v>
      </c>
      <c r="D17" s="60" t="s">
        <v>1967</v>
      </c>
      <c r="E17" s="60" t="s">
        <v>1652</v>
      </c>
      <c r="F17" s="60" t="s">
        <v>1700</v>
      </c>
      <c r="G17" s="60" t="s">
        <v>2034</v>
      </c>
    </row>
    <row r="18" spans="1:7" x14ac:dyDescent="0.2">
      <c r="A18" s="60" t="s">
        <v>1904</v>
      </c>
      <c r="B18" s="60" t="s">
        <v>1604</v>
      </c>
      <c r="C18" s="60" t="s">
        <v>1751</v>
      </c>
      <c r="D18" s="60" t="s">
        <v>1968</v>
      </c>
      <c r="E18" s="60" t="s">
        <v>1653</v>
      </c>
      <c r="F18" s="60" t="s">
        <v>1701</v>
      </c>
      <c r="G18" s="60" t="s">
        <v>2035</v>
      </c>
    </row>
    <row r="19" spans="1:7" x14ac:dyDescent="0.2">
      <c r="A19" s="60" t="s">
        <v>1905</v>
      </c>
      <c r="B19" s="60" t="s">
        <v>1605</v>
      </c>
      <c r="C19" s="60" t="s">
        <v>1752</v>
      </c>
      <c r="D19" s="60" t="s">
        <v>1969</v>
      </c>
      <c r="E19" s="60" t="s">
        <v>1654</v>
      </c>
      <c r="F19" s="60" t="s">
        <v>1702</v>
      </c>
      <c r="G19" s="60" t="s">
        <v>2036</v>
      </c>
    </row>
    <row r="20" spans="1:7" x14ac:dyDescent="0.2">
      <c r="A20" s="60" t="s">
        <v>1906</v>
      </c>
      <c r="B20" s="60" t="s">
        <v>1606</v>
      </c>
      <c r="C20" s="60" t="s">
        <v>1753</v>
      </c>
      <c r="D20" s="60" t="s">
        <v>1970</v>
      </c>
      <c r="E20" s="60" t="s">
        <v>1655</v>
      </c>
      <c r="F20" s="60" t="s">
        <v>1703</v>
      </c>
      <c r="G20" s="60" t="s">
        <v>2037</v>
      </c>
    </row>
    <row r="21" spans="1:7" x14ac:dyDescent="0.2">
      <c r="A21" s="60" t="s">
        <v>1907</v>
      </c>
      <c r="B21" s="60" t="s">
        <v>1607</v>
      </c>
      <c r="C21" s="60" t="s">
        <v>1754</v>
      </c>
      <c r="D21" s="60" t="s">
        <v>1971</v>
      </c>
      <c r="E21" s="60" t="s">
        <v>1656</v>
      </c>
      <c r="F21" s="60" t="s">
        <v>1704</v>
      </c>
      <c r="G21" s="60" t="s">
        <v>2038</v>
      </c>
    </row>
    <row r="22" spans="1:7" x14ac:dyDescent="0.2">
      <c r="A22" s="60" t="s">
        <v>1908</v>
      </c>
      <c r="B22" s="60" t="s">
        <v>1608</v>
      </c>
      <c r="C22" s="60" t="s">
        <v>1755</v>
      </c>
      <c r="D22" s="60" t="s">
        <v>1972</v>
      </c>
      <c r="E22" s="60" t="s">
        <v>1657</v>
      </c>
      <c r="F22" s="60" t="s">
        <v>1705</v>
      </c>
      <c r="G22" s="60" t="s">
        <v>2039</v>
      </c>
    </row>
    <row r="23" spans="1:7" x14ac:dyDescent="0.2">
      <c r="A23" s="60" t="s">
        <v>1909</v>
      </c>
      <c r="B23" s="60" t="s">
        <v>1609</v>
      </c>
      <c r="C23" s="60" t="s">
        <v>1756</v>
      </c>
      <c r="D23" s="60" t="s">
        <v>1973</v>
      </c>
      <c r="E23" s="60" t="s">
        <v>1658</v>
      </c>
      <c r="F23" s="60" t="s">
        <v>1706</v>
      </c>
      <c r="G23" s="60" t="s">
        <v>2040</v>
      </c>
    </row>
    <row r="24" spans="1:7" x14ac:dyDescent="0.2">
      <c r="A24" s="60" t="s">
        <v>1910</v>
      </c>
      <c r="B24" s="60" t="s">
        <v>1610</v>
      </c>
      <c r="C24" s="60" t="s">
        <v>1757</v>
      </c>
      <c r="D24" s="60" t="s">
        <v>1974</v>
      </c>
      <c r="E24" s="60" t="s">
        <v>1659</v>
      </c>
      <c r="F24" s="60" t="s">
        <v>1707</v>
      </c>
      <c r="G24" s="60" t="s">
        <v>2041</v>
      </c>
    </row>
    <row r="25" spans="1:7" x14ac:dyDescent="0.2">
      <c r="A25" s="60" t="s">
        <v>1911</v>
      </c>
      <c r="B25" s="60" t="s">
        <v>1611</v>
      </c>
      <c r="C25" s="60" t="s">
        <v>1758</v>
      </c>
      <c r="D25" s="60" t="s">
        <v>1975</v>
      </c>
      <c r="E25" s="60" t="s">
        <v>1660</v>
      </c>
      <c r="F25" s="60" t="s">
        <v>1708</v>
      </c>
      <c r="G25" s="60" t="s">
        <v>2042</v>
      </c>
    </row>
    <row r="26" spans="1:7" x14ac:dyDescent="0.2">
      <c r="A26" s="60" t="s">
        <v>1912</v>
      </c>
      <c r="B26" s="60" t="s">
        <v>1612</v>
      </c>
      <c r="C26" s="60" t="s">
        <v>1759</v>
      </c>
      <c r="D26" s="60" t="s">
        <v>1976</v>
      </c>
      <c r="E26" s="60" t="s">
        <v>1661</v>
      </c>
      <c r="F26" s="60" t="s">
        <v>1709</v>
      </c>
      <c r="G26" s="60" t="s">
        <v>2043</v>
      </c>
    </row>
    <row r="27" spans="1:7" x14ac:dyDescent="0.2">
      <c r="A27" s="60" t="s">
        <v>1913</v>
      </c>
      <c r="B27" s="60" t="s">
        <v>1613</v>
      </c>
      <c r="C27" s="60" t="s">
        <v>1760</v>
      </c>
      <c r="D27" s="60" t="s">
        <v>1977</v>
      </c>
      <c r="E27" s="60" t="s">
        <v>1662</v>
      </c>
      <c r="F27" s="60" t="s">
        <v>1710</v>
      </c>
      <c r="G27" s="60" t="s">
        <v>2044</v>
      </c>
    </row>
    <row r="28" spans="1:7" x14ac:dyDescent="0.2">
      <c r="A28" s="60" t="s">
        <v>1914</v>
      </c>
      <c r="B28" s="60" t="s">
        <v>1614</v>
      </c>
      <c r="C28" s="60" t="s">
        <v>1761</v>
      </c>
      <c r="D28" s="60" t="s">
        <v>1978</v>
      </c>
      <c r="E28" s="60" t="s">
        <v>1663</v>
      </c>
      <c r="F28" s="60" t="s">
        <v>1711</v>
      </c>
      <c r="G28" s="60" t="s">
        <v>2045</v>
      </c>
    </row>
    <row r="29" spans="1:7" x14ac:dyDescent="0.2">
      <c r="A29" s="60" t="s">
        <v>1915</v>
      </c>
      <c r="B29" s="60" t="s">
        <v>1615</v>
      </c>
      <c r="C29" s="60" t="s">
        <v>1762</v>
      </c>
      <c r="D29" s="60" t="s">
        <v>1979</v>
      </c>
      <c r="E29" s="60" t="s">
        <v>1664</v>
      </c>
      <c r="F29" s="60" t="s">
        <v>1712</v>
      </c>
      <c r="G29" s="60" t="s">
        <v>2046</v>
      </c>
    </row>
    <row r="30" spans="1:7" x14ac:dyDescent="0.2">
      <c r="A30" s="60" t="s">
        <v>1916</v>
      </c>
      <c r="B30" s="60" t="s">
        <v>1616</v>
      </c>
      <c r="C30" s="60" t="s">
        <v>1763</v>
      </c>
      <c r="D30" s="60" t="s">
        <v>1980</v>
      </c>
      <c r="E30" s="60" t="s">
        <v>1665</v>
      </c>
      <c r="F30" s="60" t="s">
        <v>1713</v>
      </c>
      <c r="G30" s="60" t="s">
        <v>2047</v>
      </c>
    </row>
    <row r="31" spans="1:7" x14ac:dyDescent="0.2">
      <c r="A31" s="60" t="s">
        <v>1917</v>
      </c>
      <c r="B31" s="60" t="s">
        <v>1617</v>
      </c>
      <c r="C31" s="60" t="s">
        <v>1764</v>
      </c>
      <c r="D31" s="60" t="s">
        <v>1981</v>
      </c>
      <c r="E31" s="60" t="s">
        <v>1666</v>
      </c>
      <c r="F31" s="60" t="s">
        <v>1714</v>
      </c>
      <c r="G31" s="60" t="s">
        <v>2048</v>
      </c>
    </row>
    <row r="32" spans="1:7" x14ac:dyDescent="0.2">
      <c r="A32" s="60" t="s">
        <v>1918</v>
      </c>
      <c r="B32" s="60" t="s">
        <v>1618</v>
      </c>
      <c r="C32" s="60" t="s">
        <v>1765</v>
      </c>
      <c r="D32" s="60" t="s">
        <v>1982</v>
      </c>
      <c r="E32" s="60" t="s">
        <v>1667</v>
      </c>
      <c r="F32" s="60" t="s">
        <v>1715</v>
      </c>
      <c r="G32" s="60" t="s">
        <v>2049</v>
      </c>
    </row>
    <row r="33" spans="1:7" x14ac:dyDescent="0.2">
      <c r="A33" s="60" t="s">
        <v>1919</v>
      </c>
      <c r="B33" s="60" t="s">
        <v>1619</v>
      </c>
      <c r="C33" s="60" t="s">
        <v>1766</v>
      </c>
      <c r="D33" s="60" t="s">
        <v>1983</v>
      </c>
      <c r="E33" s="60" t="s">
        <v>1668</v>
      </c>
      <c r="F33" s="60" t="s">
        <v>1716</v>
      </c>
      <c r="G33" s="60" t="s">
        <v>2050</v>
      </c>
    </row>
    <row r="34" spans="1:7" x14ac:dyDescent="0.2">
      <c r="A34" s="60" t="s">
        <v>1920</v>
      </c>
      <c r="B34" s="60" t="s">
        <v>1620</v>
      </c>
      <c r="C34" s="60" t="s">
        <v>1767</v>
      </c>
      <c r="D34" s="60" t="s">
        <v>1984</v>
      </c>
      <c r="E34" s="60" t="s">
        <v>1669</v>
      </c>
      <c r="F34" s="60" t="s">
        <v>1717</v>
      </c>
      <c r="G34" s="60" t="s">
        <v>2051</v>
      </c>
    </row>
    <row r="35" spans="1:7" x14ac:dyDescent="0.2">
      <c r="A35" s="60" t="s">
        <v>1921</v>
      </c>
      <c r="B35" s="60" t="s">
        <v>1621</v>
      </c>
      <c r="C35" s="60" t="s">
        <v>1768</v>
      </c>
      <c r="D35" s="60" t="s">
        <v>1985</v>
      </c>
      <c r="E35" s="60" t="s">
        <v>1670</v>
      </c>
      <c r="F35" s="60" t="s">
        <v>1718</v>
      </c>
      <c r="G35" s="60" t="s">
        <v>2052</v>
      </c>
    </row>
    <row r="36" spans="1:7" x14ac:dyDescent="0.2">
      <c r="A36" s="60" t="s">
        <v>1922</v>
      </c>
      <c r="B36" s="60" t="s">
        <v>1622</v>
      </c>
      <c r="C36" s="60" t="s">
        <v>1769</v>
      </c>
      <c r="D36" s="60" t="s">
        <v>1986</v>
      </c>
      <c r="E36" s="60" t="s">
        <v>1671</v>
      </c>
      <c r="F36" s="60" t="s">
        <v>1719</v>
      </c>
      <c r="G36" s="60" t="s">
        <v>2053</v>
      </c>
    </row>
    <row r="37" spans="1:7" x14ac:dyDescent="0.2">
      <c r="A37" s="60" t="s">
        <v>1923</v>
      </c>
      <c r="B37" s="60" t="s">
        <v>1623</v>
      </c>
      <c r="C37" s="60" t="s">
        <v>1770</v>
      </c>
      <c r="D37" s="60" t="s">
        <v>1987</v>
      </c>
      <c r="E37" s="60" t="s">
        <v>1672</v>
      </c>
      <c r="F37" s="60" t="s">
        <v>1720</v>
      </c>
      <c r="G37" s="60" t="s">
        <v>2054</v>
      </c>
    </row>
    <row r="38" spans="1:7" x14ac:dyDescent="0.2">
      <c r="A38" s="60" t="s">
        <v>1924</v>
      </c>
      <c r="B38" s="60" t="s">
        <v>1624</v>
      </c>
      <c r="C38" s="60" t="s">
        <v>1771</v>
      </c>
      <c r="D38" s="60" t="s">
        <v>1988</v>
      </c>
      <c r="E38" s="60" t="s">
        <v>1673</v>
      </c>
      <c r="F38" s="60" t="s">
        <v>1721</v>
      </c>
      <c r="G38" s="60" t="s">
        <v>2055</v>
      </c>
    </row>
    <row r="39" spans="1:7" x14ac:dyDescent="0.2">
      <c r="A39" s="60" t="s">
        <v>1925</v>
      </c>
      <c r="B39" s="60" t="s">
        <v>1625</v>
      </c>
      <c r="C39" s="60" t="s">
        <v>1772</v>
      </c>
      <c r="D39" s="60" t="s">
        <v>1989</v>
      </c>
      <c r="E39" s="60" t="s">
        <v>1674</v>
      </c>
      <c r="F39" s="60" t="s">
        <v>1722</v>
      </c>
      <c r="G39" s="60" t="s">
        <v>2056</v>
      </c>
    </row>
    <row r="40" spans="1:7" x14ac:dyDescent="0.2">
      <c r="A40" s="60" t="s">
        <v>1926</v>
      </c>
      <c r="B40" s="60" t="s">
        <v>1626</v>
      </c>
      <c r="C40" s="60" t="s">
        <v>1773</v>
      </c>
      <c r="D40" s="60" t="s">
        <v>1990</v>
      </c>
      <c r="E40" s="60" t="s">
        <v>1675</v>
      </c>
      <c r="F40" s="60" t="s">
        <v>1723</v>
      </c>
      <c r="G40" s="60" t="s">
        <v>2057</v>
      </c>
    </row>
    <row r="41" spans="1:7" x14ac:dyDescent="0.2">
      <c r="A41" s="60" t="s">
        <v>1927</v>
      </c>
      <c r="B41" s="60" t="s">
        <v>1627</v>
      </c>
      <c r="C41" s="60" t="s">
        <v>1774</v>
      </c>
      <c r="D41" s="60" t="s">
        <v>1991</v>
      </c>
      <c r="E41" s="60" t="s">
        <v>1676</v>
      </c>
      <c r="F41" s="60" t="s">
        <v>1724</v>
      </c>
      <c r="G41" s="60" t="s">
        <v>2058</v>
      </c>
    </row>
    <row r="42" spans="1:7" x14ac:dyDescent="0.2">
      <c r="A42" s="60" t="s">
        <v>1928</v>
      </c>
      <c r="B42" s="60" t="s">
        <v>1628</v>
      </c>
      <c r="C42" s="60" t="s">
        <v>1775</v>
      </c>
      <c r="D42" s="60" t="s">
        <v>1992</v>
      </c>
      <c r="E42" s="60" t="s">
        <v>1677</v>
      </c>
      <c r="F42" s="60" t="s">
        <v>1725</v>
      </c>
      <c r="G42" s="60" t="s">
        <v>2059</v>
      </c>
    </row>
    <row r="43" spans="1:7" x14ac:dyDescent="0.2">
      <c r="A43" s="60" t="s">
        <v>1929</v>
      </c>
      <c r="B43" s="60" t="s">
        <v>1629</v>
      </c>
      <c r="C43" s="60" t="s">
        <v>1776</v>
      </c>
      <c r="D43" s="60" t="s">
        <v>1993</v>
      </c>
      <c r="E43" s="60" t="s">
        <v>1678</v>
      </c>
      <c r="F43" s="60" t="s">
        <v>1726</v>
      </c>
      <c r="G43" s="60" t="s">
        <v>2060</v>
      </c>
    </row>
    <row r="44" spans="1:7" x14ac:dyDescent="0.2">
      <c r="A44" s="60" t="s">
        <v>1930</v>
      </c>
      <c r="B44" s="60" t="s">
        <v>1630</v>
      </c>
      <c r="C44" s="60" t="s">
        <v>1777</v>
      </c>
      <c r="D44" s="60" t="s">
        <v>1994</v>
      </c>
      <c r="E44" s="60" t="s">
        <v>1679</v>
      </c>
      <c r="F44" s="60" t="s">
        <v>1727</v>
      </c>
      <c r="G44" s="60" t="s">
        <v>2061</v>
      </c>
    </row>
    <row r="45" spans="1:7" x14ac:dyDescent="0.2">
      <c r="A45" s="60" t="s">
        <v>1931</v>
      </c>
      <c r="B45" s="60" t="s">
        <v>1631</v>
      </c>
      <c r="C45" s="60" t="s">
        <v>1778</v>
      </c>
      <c r="D45" s="60" t="s">
        <v>1995</v>
      </c>
      <c r="E45" s="60" t="s">
        <v>1680</v>
      </c>
      <c r="F45" s="60" t="s">
        <v>1728</v>
      </c>
      <c r="G45" s="60" t="s">
        <v>2062</v>
      </c>
    </row>
    <row r="46" spans="1:7" x14ac:dyDescent="0.2">
      <c r="A46" s="60" t="s">
        <v>1932</v>
      </c>
      <c r="B46" s="60" t="s">
        <v>1632</v>
      </c>
      <c r="C46" s="60" t="s">
        <v>1779</v>
      </c>
      <c r="D46" s="60" t="s">
        <v>1996</v>
      </c>
      <c r="E46" s="60" t="s">
        <v>1681</v>
      </c>
      <c r="F46" s="60" t="s">
        <v>1729</v>
      </c>
      <c r="G46" s="60" t="s">
        <v>2063</v>
      </c>
    </row>
    <row r="47" spans="1:7" x14ac:dyDescent="0.2">
      <c r="A47" s="60" t="s">
        <v>1933</v>
      </c>
      <c r="B47" s="60" t="s">
        <v>1633</v>
      </c>
      <c r="C47" s="60" t="s">
        <v>1780</v>
      </c>
      <c r="D47" s="60" t="s">
        <v>1997</v>
      </c>
      <c r="E47" s="60" t="s">
        <v>1682</v>
      </c>
      <c r="F47" s="60" t="s">
        <v>1730</v>
      </c>
      <c r="G47" s="60" t="s">
        <v>2064</v>
      </c>
    </row>
    <row r="48" spans="1:7" x14ac:dyDescent="0.2">
      <c r="A48" s="60" t="s">
        <v>1934</v>
      </c>
      <c r="B48" s="60" t="s">
        <v>1634</v>
      </c>
      <c r="C48" s="60" t="s">
        <v>1781</v>
      </c>
      <c r="D48" s="60" t="s">
        <v>1998</v>
      </c>
      <c r="E48" s="60" t="s">
        <v>1683</v>
      </c>
      <c r="F48" s="60" t="s">
        <v>1731</v>
      </c>
      <c r="G48" s="60" t="s">
        <v>2065</v>
      </c>
    </row>
    <row r="49" spans="1:7" x14ac:dyDescent="0.2">
      <c r="A49" s="60" t="s">
        <v>1935</v>
      </c>
      <c r="B49" s="60" t="s">
        <v>1635</v>
      </c>
      <c r="C49" s="60" t="s">
        <v>1782</v>
      </c>
      <c r="D49" s="60" t="s">
        <v>1999</v>
      </c>
      <c r="E49" s="60" t="s">
        <v>1684</v>
      </c>
      <c r="F49" s="60" t="s">
        <v>1732</v>
      </c>
      <c r="G49" s="60" t="s">
        <v>2066</v>
      </c>
    </row>
    <row r="50" spans="1:7" x14ac:dyDescent="0.2">
      <c r="A50" s="60" t="s">
        <v>1936</v>
      </c>
      <c r="B50" s="60" t="s">
        <v>1852</v>
      </c>
      <c r="C50" s="60" t="s">
        <v>1853</v>
      </c>
      <c r="D50" s="60" t="s">
        <v>2000</v>
      </c>
      <c r="E50" s="60" t="s">
        <v>1854</v>
      </c>
      <c r="F50" s="60" t="s">
        <v>1870</v>
      </c>
      <c r="G50" s="60" t="s">
        <v>2067</v>
      </c>
    </row>
    <row r="51" spans="1:7" x14ac:dyDescent="0.2">
      <c r="A51" s="60" t="s">
        <v>1937</v>
      </c>
      <c r="B51" s="60" t="s">
        <v>1822</v>
      </c>
      <c r="C51" s="60" t="s">
        <v>1837</v>
      </c>
      <c r="D51" s="60" t="s">
        <v>2001</v>
      </c>
      <c r="E51" s="60" t="s">
        <v>1855</v>
      </c>
      <c r="F51" s="60" t="s">
        <v>1871</v>
      </c>
      <c r="G51" s="60" t="s">
        <v>2068</v>
      </c>
    </row>
    <row r="52" spans="1:7" x14ac:dyDescent="0.2">
      <c r="A52" s="60" t="s">
        <v>1938</v>
      </c>
      <c r="B52" s="60" t="s">
        <v>1823</v>
      </c>
      <c r="C52" s="60" t="s">
        <v>1838</v>
      </c>
      <c r="D52" s="60" t="s">
        <v>2002</v>
      </c>
      <c r="E52" s="60" t="s">
        <v>1856</v>
      </c>
      <c r="F52" s="60" t="s">
        <v>1872</v>
      </c>
      <c r="G52" s="60" t="s">
        <v>2069</v>
      </c>
    </row>
    <row r="53" spans="1:7" x14ac:dyDescent="0.2">
      <c r="A53" s="60" t="s">
        <v>1939</v>
      </c>
      <c r="B53" s="60" t="s">
        <v>1824</v>
      </c>
      <c r="C53" s="60" t="s">
        <v>1839</v>
      </c>
      <c r="D53" s="60" t="s">
        <v>2003</v>
      </c>
      <c r="E53" s="60" t="s">
        <v>1857</v>
      </c>
      <c r="F53" s="60" t="s">
        <v>1873</v>
      </c>
      <c r="G53" s="60" t="s">
        <v>2070</v>
      </c>
    </row>
    <row r="54" spans="1:7" x14ac:dyDescent="0.2">
      <c r="A54" s="60" t="s">
        <v>1940</v>
      </c>
      <c r="B54" s="60" t="s">
        <v>1826</v>
      </c>
      <c r="C54" s="60" t="s">
        <v>1841</v>
      </c>
      <c r="D54" s="60" t="s">
        <v>2004</v>
      </c>
      <c r="E54" s="60" t="s">
        <v>1858</v>
      </c>
      <c r="F54" s="60" t="s">
        <v>1874</v>
      </c>
      <c r="G54" s="60" t="s">
        <v>2071</v>
      </c>
    </row>
    <row r="55" spans="1:7" x14ac:dyDescent="0.2">
      <c r="A55" s="60" t="s">
        <v>1941</v>
      </c>
      <c r="B55" s="60" t="s">
        <v>1825</v>
      </c>
      <c r="C55" s="60" t="s">
        <v>1840</v>
      </c>
      <c r="D55" s="60" t="s">
        <v>2005</v>
      </c>
      <c r="E55" s="60" t="s">
        <v>1859</v>
      </c>
      <c r="F55" s="60" t="s">
        <v>1875</v>
      </c>
      <c r="G55" s="60" t="s">
        <v>2072</v>
      </c>
    </row>
    <row r="56" spans="1:7" x14ac:dyDescent="0.2">
      <c r="A56" s="60" t="s">
        <v>1942</v>
      </c>
      <c r="B56" s="60" t="s">
        <v>1827</v>
      </c>
      <c r="C56" s="60" t="s">
        <v>1842</v>
      </c>
      <c r="D56" s="60" t="s">
        <v>2006</v>
      </c>
      <c r="E56" s="60" t="s">
        <v>1860</v>
      </c>
      <c r="F56" s="60" t="s">
        <v>1876</v>
      </c>
      <c r="G56" s="60" t="s">
        <v>2073</v>
      </c>
    </row>
    <row r="57" spans="1:7" x14ac:dyDescent="0.2">
      <c r="A57" s="60" t="s">
        <v>1943</v>
      </c>
      <c r="B57" s="60" t="s">
        <v>1828</v>
      </c>
      <c r="C57" s="60" t="s">
        <v>1843</v>
      </c>
      <c r="D57" s="60" t="s">
        <v>2007</v>
      </c>
      <c r="E57" s="60" t="s">
        <v>1861</v>
      </c>
      <c r="F57" s="60" t="s">
        <v>1877</v>
      </c>
      <c r="G57" s="60" t="s">
        <v>2074</v>
      </c>
    </row>
    <row r="58" spans="1:7" x14ac:dyDescent="0.2">
      <c r="A58" s="60" t="s">
        <v>1944</v>
      </c>
      <c r="B58" s="60" t="s">
        <v>1829</v>
      </c>
      <c r="C58" s="60" t="s">
        <v>1844</v>
      </c>
      <c r="D58" s="60" t="s">
        <v>2008</v>
      </c>
      <c r="E58" s="60" t="s">
        <v>1862</v>
      </c>
      <c r="F58" s="60" t="s">
        <v>1878</v>
      </c>
      <c r="G58" s="60" t="s">
        <v>2075</v>
      </c>
    </row>
    <row r="59" spans="1:7" x14ac:dyDescent="0.2">
      <c r="A59" s="60" t="s">
        <v>1945</v>
      </c>
      <c r="B59" s="60" t="s">
        <v>1830</v>
      </c>
      <c r="C59" s="60" t="s">
        <v>1845</v>
      </c>
      <c r="D59" s="60" t="s">
        <v>2009</v>
      </c>
      <c r="E59" s="60" t="s">
        <v>1863</v>
      </c>
      <c r="F59" s="60" t="s">
        <v>1879</v>
      </c>
      <c r="G59" s="60" t="s">
        <v>2076</v>
      </c>
    </row>
    <row r="60" spans="1:7" x14ac:dyDescent="0.2">
      <c r="A60" s="60" t="s">
        <v>1946</v>
      </c>
      <c r="B60" s="60" t="s">
        <v>1831</v>
      </c>
      <c r="C60" s="60" t="s">
        <v>1846</v>
      </c>
      <c r="D60" s="60" t="s">
        <v>2010</v>
      </c>
      <c r="E60" s="60" t="s">
        <v>1864</v>
      </c>
      <c r="F60" s="60" t="s">
        <v>1880</v>
      </c>
      <c r="G60" s="60" t="s">
        <v>2077</v>
      </c>
    </row>
    <row r="61" spans="1:7" x14ac:dyDescent="0.2">
      <c r="A61" s="60" t="s">
        <v>1947</v>
      </c>
      <c r="B61" s="60" t="s">
        <v>1832</v>
      </c>
      <c r="C61" s="60" t="s">
        <v>1847</v>
      </c>
      <c r="D61" s="60" t="s">
        <v>2011</v>
      </c>
      <c r="E61" s="60" t="s">
        <v>1865</v>
      </c>
      <c r="F61" s="60" t="s">
        <v>1881</v>
      </c>
      <c r="G61" s="60" t="s">
        <v>2078</v>
      </c>
    </row>
    <row r="62" spans="1:7" x14ac:dyDescent="0.2">
      <c r="A62" s="60" t="s">
        <v>1948</v>
      </c>
      <c r="B62" s="60" t="s">
        <v>1833</v>
      </c>
      <c r="C62" s="60" t="s">
        <v>1848</v>
      </c>
      <c r="D62" s="60" t="s">
        <v>2012</v>
      </c>
      <c r="E62" s="60" t="s">
        <v>1866</v>
      </c>
      <c r="F62" s="60" t="s">
        <v>1882</v>
      </c>
      <c r="G62" s="60" t="s">
        <v>2079</v>
      </c>
    </row>
    <row r="63" spans="1:7" x14ac:dyDescent="0.2">
      <c r="A63" s="60" t="s">
        <v>1949</v>
      </c>
      <c r="B63" s="60" t="s">
        <v>1834</v>
      </c>
      <c r="C63" s="60" t="s">
        <v>1849</v>
      </c>
      <c r="D63" s="60" t="s">
        <v>2013</v>
      </c>
      <c r="E63" s="60" t="s">
        <v>1867</v>
      </c>
      <c r="F63" s="60" t="s">
        <v>1883</v>
      </c>
      <c r="G63" s="60" t="s">
        <v>2080</v>
      </c>
    </row>
    <row r="64" spans="1:7" x14ac:dyDescent="0.2">
      <c r="A64" s="60" t="s">
        <v>1950</v>
      </c>
      <c r="B64" s="60" t="s">
        <v>1835</v>
      </c>
      <c r="C64" s="60" t="s">
        <v>1850</v>
      </c>
      <c r="D64" s="60" t="s">
        <v>2014</v>
      </c>
      <c r="E64" s="60" t="s">
        <v>1868</v>
      </c>
      <c r="F64" s="60" t="s">
        <v>1884</v>
      </c>
      <c r="G64" s="60" t="s">
        <v>2081</v>
      </c>
    </row>
    <row r="65" spans="1:7" x14ac:dyDescent="0.2">
      <c r="A65" s="60" t="s">
        <v>1951</v>
      </c>
      <c r="B65" s="60" t="s">
        <v>1836</v>
      </c>
      <c r="C65" s="60" t="s">
        <v>1851</v>
      </c>
      <c r="D65" s="60" t="s">
        <v>2015</v>
      </c>
      <c r="E65" s="60" t="s">
        <v>1869</v>
      </c>
      <c r="F65" s="60" t="s">
        <v>1885</v>
      </c>
      <c r="G65" s="60" t="s">
        <v>2082</v>
      </c>
    </row>
    <row r="71" spans="1:7" x14ac:dyDescent="0.2">
      <c r="B71" s="79" t="s">
        <v>1636</v>
      </c>
      <c r="C71" s="79" t="s">
        <v>2018</v>
      </c>
      <c r="D71" s="79" t="s">
        <v>2016</v>
      </c>
      <c r="E71" s="79" t="s">
        <v>1733</v>
      </c>
      <c r="F71" s="79" t="s">
        <v>1734</v>
      </c>
    </row>
    <row r="72" spans="1:7" x14ac:dyDescent="0.2">
      <c r="B72" s="79" t="s">
        <v>2225</v>
      </c>
      <c r="C72" s="79" t="s">
        <v>2257</v>
      </c>
      <c r="D72" s="79" t="s">
        <v>2289</v>
      </c>
      <c r="E72" s="79" t="s">
        <v>2321</v>
      </c>
      <c r="F72" s="79" t="s">
        <v>2353</v>
      </c>
    </row>
    <row r="73" spans="1:7" x14ac:dyDescent="0.2">
      <c r="B73" s="79" t="s">
        <v>2226</v>
      </c>
      <c r="C73" s="79" t="s">
        <v>2258</v>
      </c>
      <c r="D73" s="79" t="s">
        <v>2290</v>
      </c>
      <c r="E73" s="79" t="s">
        <v>2322</v>
      </c>
      <c r="F73" s="79" t="s">
        <v>2354</v>
      </c>
    </row>
    <row r="74" spans="1:7" x14ac:dyDescent="0.2">
      <c r="B74" s="79" t="s">
        <v>2227</v>
      </c>
      <c r="C74" s="79" t="s">
        <v>2259</v>
      </c>
      <c r="D74" s="79" t="s">
        <v>2291</v>
      </c>
      <c r="E74" s="79" t="s">
        <v>2323</v>
      </c>
      <c r="F74" s="79" t="s">
        <v>2355</v>
      </c>
    </row>
    <row r="75" spans="1:7" x14ac:dyDescent="0.2">
      <c r="B75" s="79" t="s">
        <v>2228</v>
      </c>
      <c r="C75" s="79" t="s">
        <v>2260</v>
      </c>
      <c r="D75" s="79" t="s">
        <v>2292</v>
      </c>
      <c r="E75" s="79" t="s">
        <v>2324</v>
      </c>
      <c r="F75" s="79" t="s">
        <v>2356</v>
      </c>
    </row>
    <row r="76" spans="1:7" x14ac:dyDescent="0.2">
      <c r="B76" s="79" t="s">
        <v>2229</v>
      </c>
      <c r="C76" s="79" t="s">
        <v>2261</v>
      </c>
      <c r="D76" s="79" t="s">
        <v>2293</v>
      </c>
      <c r="E76" s="79" t="s">
        <v>2325</v>
      </c>
      <c r="F76" s="79" t="s">
        <v>2357</v>
      </c>
    </row>
    <row r="77" spans="1:7" x14ac:dyDescent="0.2">
      <c r="B77" s="79" t="s">
        <v>2230</v>
      </c>
      <c r="C77" s="79" t="s">
        <v>2262</v>
      </c>
      <c r="D77" s="79" t="s">
        <v>2294</v>
      </c>
      <c r="E77" s="79" t="s">
        <v>2326</v>
      </c>
      <c r="F77" s="79" t="s">
        <v>2358</v>
      </c>
    </row>
    <row r="78" spans="1:7" x14ac:dyDescent="0.2">
      <c r="B78" s="79" t="s">
        <v>2231</v>
      </c>
      <c r="C78" s="79" t="s">
        <v>2263</v>
      </c>
      <c r="D78" s="79" t="s">
        <v>2295</v>
      </c>
      <c r="E78" s="79" t="s">
        <v>2327</v>
      </c>
      <c r="F78" s="79" t="s">
        <v>2359</v>
      </c>
    </row>
    <row r="79" spans="1:7" x14ac:dyDescent="0.2">
      <c r="B79" s="79" t="s">
        <v>2232</v>
      </c>
      <c r="C79" s="79" t="s">
        <v>2264</v>
      </c>
      <c r="D79" s="79" t="s">
        <v>2296</v>
      </c>
      <c r="E79" s="79" t="s">
        <v>2328</v>
      </c>
      <c r="F79" s="79" t="s">
        <v>2360</v>
      </c>
    </row>
    <row r="80" spans="1:7" x14ac:dyDescent="0.2">
      <c r="B80" s="79" t="s">
        <v>2233</v>
      </c>
      <c r="C80" s="79" t="s">
        <v>2265</v>
      </c>
      <c r="D80" s="79" t="s">
        <v>2297</v>
      </c>
      <c r="E80" s="79" t="s">
        <v>2329</v>
      </c>
      <c r="F80" s="79" t="s">
        <v>2361</v>
      </c>
    </row>
    <row r="81" spans="2:6" x14ac:dyDescent="0.2">
      <c r="B81" s="79" t="s">
        <v>2234</v>
      </c>
      <c r="C81" s="79" t="s">
        <v>2266</v>
      </c>
      <c r="D81" s="79" t="s">
        <v>2298</v>
      </c>
      <c r="E81" s="79" t="s">
        <v>2330</v>
      </c>
      <c r="F81" s="79" t="s">
        <v>2362</v>
      </c>
    </row>
    <row r="82" spans="2:6" x14ac:dyDescent="0.2">
      <c r="B82" s="79" t="s">
        <v>2235</v>
      </c>
      <c r="C82" s="79" t="s">
        <v>2267</v>
      </c>
      <c r="D82" s="79" t="s">
        <v>2299</v>
      </c>
      <c r="E82" s="79" t="s">
        <v>2331</v>
      </c>
      <c r="F82" s="79" t="s">
        <v>2363</v>
      </c>
    </row>
    <row r="83" spans="2:6" x14ac:dyDescent="0.2">
      <c r="B83" s="79" t="s">
        <v>2236</v>
      </c>
      <c r="C83" s="79" t="s">
        <v>2268</v>
      </c>
      <c r="D83" s="79" t="s">
        <v>2300</v>
      </c>
      <c r="E83" s="79" t="s">
        <v>2332</v>
      </c>
      <c r="F83" s="79" t="s">
        <v>2364</v>
      </c>
    </row>
    <row r="84" spans="2:6" x14ac:dyDescent="0.2">
      <c r="B84" s="79" t="s">
        <v>2237</v>
      </c>
      <c r="C84" s="79" t="s">
        <v>2269</v>
      </c>
      <c r="D84" s="79" t="s">
        <v>2301</v>
      </c>
      <c r="E84" s="79" t="s">
        <v>2333</v>
      </c>
      <c r="F84" s="79" t="s">
        <v>2365</v>
      </c>
    </row>
    <row r="85" spans="2:6" x14ac:dyDescent="0.2">
      <c r="B85" s="79" t="s">
        <v>2238</v>
      </c>
      <c r="C85" s="79" t="s">
        <v>2270</v>
      </c>
      <c r="D85" s="79" t="s">
        <v>2302</v>
      </c>
      <c r="E85" s="79" t="s">
        <v>2334</v>
      </c>
      <c r="F85" s="79" t="s">
        <v>2366</v>
      </c>
    </row>
    <row r="86" spans="2:6" x14ac:dyDescent="0.2">
      <c r="B86" s="79" t="s">
        <v>2239</v>
      </c>
      <c r="C86" s="79" t="s">
        <v>2271</v>
      </c>
      <c r="D86" s="79" t="s">
        <v>2303</v>
      </c>
      <c r="E86" s="79" t="s">
        <v>2335</v>
      </c>
      <c r="F86" s="79" t="s">
        <v>2367</v>
      </c>
    </row>
    <row r="87" spans="2:6" x14ac:dyDescent="0.2">
      <c r="B87" s="79" t="s">
        <v>2240</v>
      </c>
      <c r="C87" s="79" t="s">
        <v>2272</v>
      </c>
      <c r="D87" s="79" t="s">
        <v>2304</v>
      </c>
      <c r="E87" s="79" t="s">
        <v>2336</v>
      </c>
      <c r="F87" s="79" t="s">
        <v>2368</v>
      </c>
    </row>
    <row r="88" spans="2:6" x14ac:dyDescent="0.2">
      <c r="B88" s="79" t="s">
        <v>2241</v>
      </c>
      <c r="C88" s="79" t="s">
        <v>2273</v>
      </c>
      <c r="D88" s="79" t="s">
        <v>2305</v>
      </c>
      <c r="E88" s="79" t="s">
        <v>2337</v>
      </c>
      <c r="F88" s="79" t="s">
        <v>2369</v>
      </c>
    </row>
    <row r="89" spans="2:6" x14ac:dyDescent="0.2">
      <c r="B89" s="79" t="s">
        <v>2242</v>
      </c>
      <c r="C89" s="79" t="s">
        <v>2274</v>
      </c>
      <c r="D89" s="79" t="s">
        <v>2306</v>
      </c>
      <c r="E89" s="79" t="s">
        <v>2338</v>
      </c>
      <c r="F89" s="79" t="s">
        <v>2370</v>
      </c>
    </row>
    <row r="90" spans="2:6" x14ac:dyDescent="0.2">
      <c r="B90" s="79" t="s">
        <v>2243</v>
      </c>
      <c r="C90" s="79" t="s">
        <v>2275</v>
      </c>
      <c r="D90" s="79" t="s">
        <v>2307</v>
      </c>
      <c r="E90" s="79" t="s">
        <v>2339</v>
      </c>
      <c r="F90" s="79" t="s">
        <v>2371</v>
      </c>
    </row>
    <row r="91" spans="2:6" x14ac:dyDescent="0.2">
      <c r="B91" s="79" t="s">
        <v>2244</v>
      </c>
      <c r="C91" s="79" t="s">
        <v>2276</v>
      </c>
      <c r="D91" s="79" t="s">
        <v>2308</v>
      </c>
      <c r="E91" s="79" t="s">
        <v>2340</v>
      </c>
      <c r="F91" s="79" t="s">
        <v>2372</v>
      </c>
    </row>
    <row r="92" spans="2:6" x14ac:dyDescent="0.2">
      <c r="B92" s="79" t="s">
        <v>2245</v>
      </c>
      <c r="C92" s="79" t="s">
        <v>2277</v>
      </c>
      <c r="D92" s="79" t="s">
        <v>2309</v>
      </c>
      <c r="E92" s="79" t="s">
        <v>2341</v>
      </c>
      <c r="F92" s="79" t="s">
        <v>2373</v>
      </c>
    </row>
    <row r="93" spans="2:6" x14ac:dyDescent="0.2">
      <c r="B93" s="79" t="s">
        <v>2246</v>
      </c>
      <c r="C93" s="79" t="s">
        <v>2278</v>
      </c>
      <c r="D93" s="79" t="s">
        <v>2310</v>
      </c>
      <c r="E93" s="79" t="s">
        <v>2342</v>
      </c>
      <c r="F93" s="79" t="s">
        <v>2374</v>
      </c>
    </row>
    <row r="94" spans="2:6" x14ac:dyDescent="0.2">
      <c r="B94" s="79" t="s">
        <v>2247</v>
      </c>
      <c r="C94" s="79" t="s">
        <v>2279</v>
      </c>
      <c r="D94" s="79" t="s">
        <v>2311</v>
      </c>
      <c r="E94" s="79" t="s">
        <v>2343</v>
      </c>
      <c r="F94" s="79" t="s">
        <v>2375</v>
      </c>
    </row>
    <row r="95" spans="2:6" x14ac:dyDescent="0.2">
      <c r="B95" s="79" t="s">
        <v>2248</v>
      </c>
      <c r="C95" s="79" t="s">
        <v>2280</v>
      </c>
      <c r="D95" s="79" t="s">
        <v>2312</v>
      </c>
      <c r="E95" s="79" t="s">
        <v>2344</v>
      </c>
      <c r="F95" s="79" t="s">
        <v>2376</v>
      </c>
    </row>
    <row r="96" spans="2:6" x14ac:dyDescent="0.2">
      <c r="B96" s="79" t="s">
        <v>2249</v>
      </c>
      <c r="C96" s="79" t="s">
        <v>2281</v>
      </c>
      <c r="D96" s="79" t="s">
        <v>2313</v>
      </c>
      <c r="E96" s="79" t="s">
        <v>2345</v>
      </c>
      <c r="F96" s="79" t="s">
        <v>2377</v>
      </c>
    </row>
    <row r="97" spans="2:6" x14ac:dyDescent="0.2">
      <c r="B97" s="79" t="s">
        <v>2250</v>
      </c>
      <c r="C97" s="79" t="s">
        <v>2282</v>
      </c>
      <c r="D97" s="79" t="s">
        <v>2314</v>
      </c>
      <c r="E97" s="79" t="s">
        <v>2346</v>
      </c>
      <c r="F97" s="79" t="s">
        <v>2378</v>
      </c>
    </row>
    <row r="98" spans="2:6" x14ac:dyDescent="0.2">
      <c r="B98" s="79" t="s">
        <v>2251</v>
      </c>
      <c r="C98" s="79" t="s">
        <v>2283</v>
      </c>
      <c r="D98" s="79" t="s">
        <v>2315</v>
      </c>
      <c r="E98" s="79" t="s">
        <v>2347</v>
      </c>
      <c r="F98" s="79" t="s">
        <v>2379</v>
      </c>
    </row>
    <row r="99" spans="2:6" x14ac:dyDescent="0.2">
      <c r="B99" s="79" t="s">
        <v>2252</v>
      </c>
      <c r="C99" s="79" t="s">
        <v>2284</v>
      </c>
      <c r="D99" s="79" t="s">
        <v>2316</v>
      </c>
      <c r="E99" s="79" t="s">
        <v>2348</v>
      </c>
      <c r="F99" s="79" t="s">
        <v>2380</v>
      </c>
    </row>
    <row r="100" spans="2:6" x14ac:dyDescent="0.2">
      <c r="B100" s="79" t="s">
        <v>2253</v>
      </c>
      <c r="C100" s="79" t="s">
        <v>2285</v>
      </c>
      <c r="D100" s="79" t="s">
        <v>2317</v>
      </c>
      <c r="E100" s="79" t="s">
        <v>2349</v>
      </c>
      <c r="F100" s="79" t="s">
        <v>2381</v>
      </c>
    </row>
    <row r="101" spans="2:6" x14ac:dyDescent="0.2">
      <c r="B101" s="79" t="s">
        <v>2254</v>
      </c>
      <c r="C101" s="79" t="s">
        <v>2286</v>
      </c>
      <c r="D101" s="79" t="s">
        <v>2318</v>
      </c>
      <c r="E101" s="79" t="s">
        <v>2350</v>
      </c>
      <c r="F101" s="79" t="s">
        <v>2382</v>
      </c>
    </row>
    <row r="102" spans="2:6" x14ac:dyDescent="0.2">
      <c r="B102" s="79" t="s">
        <v>2255</v>
      </c>
      <c r="C102" s="79" t="s">
        <v>2287</v>
      </c>
      <c r="D102" s="79" t="s">
        <v>2319</v>
      </c>
      <c r="E102" s="79" t="s">
        <v>2351</v>
      </c>
      <c r="F102" s="79" t="s">
        <v>2383</v>
      </c>
    </row>
    <row r="103" spans="2:6" x14ac:dyDescent="0.2">
      <c r="B103" s="79" t="s">
        <v>2256</v>
      </c>
      <c r="C103" s="79" t="s">
        <v>2288</v>
      </c>
      <c r="D103" s="79" t="s">
        <v>2320</v>
      </c>
      <c r="E103" s="79" t="s">
        <v>2352</v>
      </c>
      <c r="F103" s="79" t="s">
        <v>2384</v>
      </c>
    </row>
    <row r="104" spans="2:6" x14ac:dyDescent="0.2">
      <c r="B104" s="79"/>
      <c r="C104" s="79"/>
      <c r="D104" s="79"/>
      <c r="E104" s="79"/>
      <c r="F104" s="79"/>
    </row>
    <row r="105" spans="2:6" x14ac:dyDescent="0.2">
      <c r="B105" s="79"/>
      <c r="C105" s="79"/>
      <c r="D105" s="79"/>
      <c r="E105" s="79"/>
      <c r="F105" s="79"/>
    </row>
    <row r="106" spans="2:6" x14ac:dyDescent="0.2">
      <c r="B106" s="79"/>
      <c r="C106" s="79"/>
      <c r="D106" s="79"/>
      <c r="E106" s="79"/>
      <c r="F106" s="79"/>
    </row>
    <row r="107" spans="2:6" x14ac:dyDescent="0.2">
      <c r="B107" s="79" t="s">
        <v>1636</v>
      </c>
      <c r="C107" s="79" t="s">
        <v>2018</v>
      </c>
      <c r="D107" s="79" t="s">
        <v>2016</v>
      </c>
      <c r="E107" s="79" t="s">
        <v>1733</v>
      </c>
      <c r="F107" s="79" t="s">
        <v>1734</v>
      </c>
    </row>
    <row r="108" spans="2:6" x14ac:dyDescent="0.2">
      <c r="B108" s="79" t="s">
        <v>9217</v>
      </c>
      <c r="C108" s="79" t="s">
        <v>9233</v>
      </c>
      <c r="D108" s="79" t="s">
        <v>9249</v>
      </c>
      <c r="E108" s="79" t="s">
        <v>9265</v>
      </c>
      <c r="F108" s="79" t="s">
        <v>9281</v>
      </c>
    </row>
    <row r="109" spans="2:6" x14ac:dyDescent="0.2">
      <c r="B109" s="79" t="s">
        <v>9218</v>
      </c>
      <c r="C109" s="79" t="s">
        <v>9234</v>
      </c>
      <c r="D109" s="79" t="s">
        <v>9250</v>
      </c>
      <c r="E109" s="79" t="s">
        <v>9266</v>
      </c>
      <c r="F109" s="79" t="s">
        <v>9282</v>
      </c>
    </row>
    <row r="110" spans="2:6" x14ac:dyDescent="0.2">
      <c r="B110" s="79" t="s">
        <v>9219</v>
      </c>
      <c r="C110" s="79" t="s">
        <v>9235</v>
      </c>
      <c r="D110" s="79" t="s">
        <v>9251</v>
      </c>
      <c r="E110" s="79" t="s">
        <v>9267</v>
      </c>
      <c r="F110" s="79" t="s">
        <v>9283</v>
      </c>
    </row>
    <row r="111" spans="2:6" x14ac:dyDescent="0.2">
      <c r="B111" s="79" t="s">
        <v>9220</v>
      </c>
      <c r="C111" s="79" t="s">
        <v>9236</v>
      </c>
      <c r="D111" s="79" t="s">
        <v>9252</v>
      </c>
      <c r="E111" s="79" t="s">
        <v>9268</v>
      </c>
      <c r="F111" s="79" t="s">
        <v>9284</v>
      </c>
    </row>
    <row r="112" spans="2:6" x14ac:dyDescent="0.2">
      <c r="B112" s="79" t="s">
        <v>9221</v>
      </c>
      <c r="C112" s="79" t="s">
        <v>9237</v>
      </c>
      <c r="D112" s="79" t="s">
        <v>9253</v>
      </c>
      <c r="E112" s="79" t="s">
        <v>9269</v>
      </c>
      <c r="F112" s="79" t="s">
        <v>9285</v>
      </c>
    </row>
    <row r="113" spans="1:6" x14ac:dyDescent="0.2">
      <c r="B113" s="79" t="s">
        <v>9222</v>
      </c>
      <c r="C113" s="79" t="s">
        <v>9238</v>
      </c>
      <c r="D113" s="79" t="s">
        <v>9254</v>
      </c>
      <c r="E113" s="79" t="s">
        <v>9270</v>
      </c>
      <c r="F113" s="79" t="s">
        <v>9286</v>
      </c>
    </row>
    <row r="114" spans="1:6" x14ac:dyDescent="0.2">
      <c r="B114" s="79" t="s">
        <v>9223</v>
      </c>
      <c r="C114" s="79" t="s">
        <v>9239</v>
      </c>
      <c r="D114" s="79" t="s">
        <v>9255</v>
      </c>
      <c r="E114" s="79" t="s">
        <v>9271</v>
      </c>
      <c r="F114" s="79" t="s">
        <v>9287</v>
      </c>
    </row>
    <row r="115" spans="1:6" x14ac:dyDescent="0.2">
      <c r="B115" s="79" t="s">
        <v>9224</v>
      </c>
      <c r="C115" s="79" t="s">
        <v>9240</v>
      </c>
      <c r="D115" s="79" t="s">
        <v>9256</v>
      </c>
      <c r="E115" s="79" t="s">
        <v>9272</v>
      </c>
      <c r="F115" s="79" t="s">
        <v>9288</v>
      </c>
    </row>
    <row r="116" spans="1:6" x14ac:dyDescent="0.2">
      <c r="B116" s="79" t="s">
        <v>9225</v>
      </c>
      <c r="C116" s="79" t="s">
        <v>9241</v>
      </c>
      <c r="D116" s="79" t="s">
        <v>9257</v>
      </c>
      <c r="E116" s="79" t="s">
        <v>9273</v>
      </c>
      <c r="F116" s="79" t="s">
        <v>9289</v>
      </c>
    </row>
    <row r="117" spans="1:6" x14ac:dyDescent="0.2">
      <c r="B117" s="79" t="s">
        <v>9226</v>
      </c>
      <c r="C117" s="79" t="s">
        <v>9242</v>
      </c>
      <c r="D117" s="79" t="s">
        <v>9258</v>
      </c>
      <c r="E117" s="79" t="s">
        <v>9274</v>
      </c>
      <c r="F117" s="79" t="s">
        <v>9290</v>
      </c>
    </row>
    <row r="118" spans="1:6" x14ac:dyDescent="0.2">
      <c r="B118" s="79" t="s">
        <v>9227</v>
      </c>
      <c r="C118" s="79" t="s">
        <v>9243</v>
      </c>
      <c r="D118" s="79" t="s">
        <v>9259</v>
      </c>
      <c r="E118" s="79" t="s">
        <v>9275</v>
      </c>
      <c r="F118" s="79" t="s">
        <v>9291</v>
      </c>
    </row>
    <row r="119" spans="1:6" x14ac:dyDescent="0.2">
      <c r="B119" s="79" t="s">
        <v>9228</v>
      </c>
      <c r="C119" s="79" t="s">
        <v>9244</v>
      </c>
      <c r="D119" s="79" t="s">
        <v>9260</v>
      </c>
      <c r="E119" s="79" t="s">
        <v>9276</v>
      </c>
      <c r="F119" s="79" t="s">
        <v>9292</v>
      </c>
    </row>
    <row r="120" spans="1:6" x14ac:dyDescent="0.2">
      <c r="B120" s="79" t="s">
        <v>9229</v>
      </c>
      <c r="C120" s="79" t="s">
        <v>9245</v>
      </c>
      <c r="D120" s="79" t="s">
        <v>9261</v>
      </c>
      <c r="E120" s="79" t="s">
        <v>9277</v>
      </c>
      <c r="F120" s="79" t="s">
        <v>9293</v>
      </c>
    </row>
    <row r="121" spans="1:6" x14ac:dyDescent="0.2">
      <c r="B121" s="79" t="s">
        <v>9230</v>
      </c>
      <c r="C121" s="79" t="s">
        <v>9246</v>
      </c>
      <c r="D121" s="79" t="s">
        <v>9262</v>
      </c>
      <c r="E121" s="79" t="s">
        <v>9278</v>
      </c>
      <c r="F121" s="79" t="s">
        <v>9294</v>
      </c>
    </row>
    <row r="122" spans="1:6" x14ac:dyDescent="0.2">
      <c r="B122" s="79" t="s">
        <v>9231</v>
      </c>
      <c r="C122" s="79" t="s">
        <v>9247</v>
      </c>
      <c r="D122" s="79" t="s">
        <v>9263</v>
      </c>
      <c r="E122" s="79" t="s">
        <v>9279</v>
      </c>
      <c r="F122" s="79" t="s">
        <v>9295</v>
      </c>
    </row>
    <row r="123" spans="1:6" x14ac:dyDescent="0.2">
      <c r="B123" s="79" t="s">
        <v>9232</v>
      </c>
      <c r="C123" s="79" t="s">
        <v>9248</v>
      </c>
      <c r="D123" s="79" t="s">
        <v>9264</v>
      </c>
      <c r="E123" s="79" t="s">
        <v>9280</v>
      </c>
      <c r="F123" s="79" t="s">
        <v>9296</v>
      </c>
    </row>
    <row r="125" spans="1:6" x14ac:dyDescent="0.2">
      <c r="B125" t="s">
        <v>1636</v>
      </c>
      <c r="C125" t="s">
        <v>2018</v>
      </c>
      <c r="D125" t="s">
        <v>2016</v>
      </c>
      <c r="E125" t="s">
        <v>1733</v>
      </c>
      <c r="F125" t="s">
        <v>1734</v>
      </c>
    </row>
    <row r="126" spans="1:6" x14ac:dyDescent="0.2">
      <c r="A126" t="s">
        <v>9464</v>
      </c>
      <c r="B126" t="s">
        <v>9480</v>
      </c>
      <c r="C126" t="s">
        <v>9496</v>
      </c>
      <c r="D126" t="s">
        <v>9512</v>
      </c>
      <c r="E126" t="s">
        <v>9528</v>
      </c>
      <c r="F126" t="s">
        <v>9544</v>
      </c>
    </row>
    <row r="127" spans="1:6" x14ac:dyDescent="0.2">
      <c r="A127" t="s">
        <v>9465</v>
      </c>
      <c r="B127" t="s">
        <v>9481</v>
      </c>
      <c r="C127" t="s">
        <v>9497</v>
      </c>
      <c r="D127" t="s">
        <v>9513</v>
      </c>
      <c r="E127" t="s">
        <v>9529</v>
      </c>
      <c r="F127" t="s">
        <v>9545</v>
      </c>
    </row>
    <row r="128" spans="1:6" x14ac:dyDescent="0.2">
      <c r="A128" t="s">
        <v>9466</v>
      </c>
      <c r="B128" t="s">
        <v>9482</v>
      </c>
      <c r="C128" t="s">
        <v>9498</v>
      </c>
      <c r="D128" t="s">
        <v>9514</v>
      </c>
      <c r="E128" t="s">
        <v>9530</v>
      </c>
      <c r="F128" t="s">
        <v>9546</v>
      </c>
    </row>
    <row r="129" spans="1:6" x14ac:dyDescent="0.2">
      <c r="A129" t="s">
        <v>9467</v>
      </c>
      <c r="B129" t="s">
        <v>9483</v>
      </c>
      <c r="C129" t="s">
        <v>9499</v>
      </c>
      <c r="D129" t="s">
        <v>9515</v>
      </c>
      <c r="E129" t="s">
        <v>9531</v>
      </c>
      <c r="F129" t="s">
        <v>9547</v>
      </c>
    </row>
    <row r="130" spans="1:6" x14ac:dyDescent="0.2">
      <c r="A130" t="s">
        <v>9468</v>
      </c>
      <c r="B130" t="s">
        <v>9484</v>
      </c>
      <c r="C130" t="s">
        <v>9500</v>
      </c>
      <c r="D130" t="s">
        <v>9516</v>
      </c>
      <c r="E130" t="s">
        <v>9532</v>
      </c>
      <c r="F130" t="s">
        <v>9548</v>
      </c>
    </row>
    <row r="131" spans="1:6" x14ac:dyDescent="0.2">
      <c r="A131" t="s">
        <v>9469</v>
      </c>
      <c r="B131" t="s">
        <v>9485</v>
      </c>
      <c r="C131" t="s">
        <v>9501</v>
      </c>
      <c r="D131" t="s">
        <v>9517</v>
      </c>
      <c r="E131" t="s">
        <v>9533</v>
      </c>
      <c r="F131" t="s">
        <v>9549</v>
      </c>
    </row>
    <row r="132" spans="1:6" x14ac:dyDescent="0.2">
      <c r="A132" t="s">
        <v>9470</v>
      </c>
      <c r="B132" t="s">
        <v>9486</v>
      </c>
      <c r="C132" t="s">
        <v>9502</v>
      </c>
      <c r="D132" t="s">
        <v>9518</v>
      </c>
      <c r="E132" t="s">
        <v>9534</v>
      </c>
      <c r="F132" t="s">
        <v>9550</v>
      </c>
    </row>
    <row r="133" spans="1:6" x14ac:dyDescent="0.2">
      <c r="A133" t="s">
        <v>9471</v>
      </c>
      <c r="B133" t="s">
        <v>9487</v>
      </c>
      <c r="C133" t="s">
        <v>9503</v>
      </c>
      <c r="D133" t="s">
        <v>9519</v>
      </c>
      <c r="E133" t="s">
        <v>9535</v>
      </c>
      <c r="F133" t="s">
        <v>9551</v>
      </c>
    </row>
    <row r="134" spans="1:6" x14ac:dyDescent="0.2">
      <c r="A134" t="s">
        <v>9472</v>
      </c>
      <c r="B134" t="s">
        <v>9488</v>
      </c>
      <c r="C134" t="s">
        <v>9504</v>
      </c>
      <c r="D134" t="s">
        <v>9520</v>
      </c>
      <c r="E134" t="s">
        <v>9536</v>
      </c>
      <c r="F134" t="s">
        <v>9552</v>
      </c>
    </row>
    <row r="135" spans="1:6" x14ac:dyDescent="0.2">
      <c r="A135" t="s">
        <v>9473</v>
      </c>
      <c r="B135" t="s">
        <v>9489</v>
      </c>
      <c r="C135" t="s">
        <v>9505</v>
      </c>
      <c r="D135" t="s">
        <v>9521</v>
      </c>
      <c r="E135" t="s">
        <v>9537</v>
      </c>
      <c r="F135" t="s">
        <v>9553</v>
      </c>
    </row>
    <row r="136" spans="1:6" x14ac:dyDescent="0.2">
      <c r="A136" t="s">
        <v>9474</v>
      </c>
      <c r="B136" t="s">
        <v>9490</v>
      </c>
      <c r="C136" t="s">
        <v>9506</v>
      </c>
      <c r="D136" t="s">
        <v>9522</v>
      </c>
      <c r="E136" t="s">
        <v>9538</v>
      </c>
      <c r="F136" t="s">
        <v>9554</v>
      </c>
    </row>
    <row r="137" spans="1:6" x14ac:dyDescent="0.2">
      <c r="A137" t="s">
        <v>9475</v>
      </c>
      <c r="B137" t="s">
        <v>9491</v>
      </c>
      <c r="C137" t="s">
        <v>9507</v>
      </c>
      <c r="D137" t="s">
        <v>9523</v>
      </c>
      <c r="E137" t="s">
        <v>9539</v>
      </c>
      <c r="F137" t="s">
        <v>9555</v>
      </c>
    </row>
    <row r="138" spans="1:6" x14ac:dyDescent="0.2">
      <c r="A138" t="s">
        <v>9476</v>
      </c>
      <c r="B138" t="s">
        <v>9492</v>
      </c>
      <c r="C138" t="s">
        <v>9508</v>
      </c>
      <c r="D138" t="s">
        <v>9524</v>
      </c>
      <c r="E138" t="s">
        <v>9540</v>
      </c>
      <c r="F138" t="s">
        <v>9556</v>
      </c>
    </row>
    <row r="139" spans="1:6" x14ac:dyDescent="0.2">
      <c r="A139" t="s">
        <v>9477</v>
      </c>
      <c r="B139" t="s">
        <v>9493</v>
      </c>
      <c r="C139" t="s">
        <v>9509</v>
      </c>
      <c r="D139" t="s">
        <v>9525</v>
      </c>
      <c r="E139" t="s">
        <v>9541</v>
      </c>
      <c r="F139" t="s">
        <v>9557</v>
      </c>
    </row>
    <row r="140" spans="1:6" x14ac:dyDescent="0.2">
      <c r="A140" t="s">
        <v>9478</v>
      </c>
      <c r="B140" t="s">
        <v>9494</v>
      </c>
      <c r="C140" t="s">
        <v>9510</v>
      </c>
      <c r="D140" t="s">
        <v>9526</v>
      </c>
      <c r="E140" t="s">
        <v>9542</v>
      </c>
      <c r="F140" t="s">
        <v>9558</v>
      </c>
    </row>
    <row r="141" spans="1:6" x14ac:dyDescent="0.2">
      <c r="A141" t="s">
        <v>9479</v>
      </c>
      <c r="B141" t="s">
        <v>9495</v>
      </c>
      <c r="C141" t="s">
        <v>9511</v>
      </c>
      <c r="D141" t="s">
        <v>9527</v>
      </c>
      <c r="E141" t="s">
        <v>9543</v>
      </c>
      <c r="F141" t="s">
        <v>9559</v>
      </c>
    </row>
    <row r="146" spans="1:6" x14ac:dyDescent="0.2">
      <c r="A146" t="s">
        <v>9900</v>
      </c>
      <c r="D146" t="s">
        <v>10039</v>
      </c>
      <c r="E146" t="s">
        <v>10040</v>
      </c>
      <c r="F146" t="s">
        <v>10041</v>
      </c>
    </row>
    <row r="147" spans="1:6" x14ac:dyDescent="0.2">
      <c r="A147" t="s">
        <v>9322</v>
      </c>
      <c r="D147" t="s">
        <v>10042</v>
      </c>
      <c r="E147" t="s">
        <v>10043</v>
      </c>
      <c r="F147" t="s">
        <v>10044</v>
      </c>
    </row>
    <row r="148" spans="1:6" x14ac:dyDescent="0.2">
      <c r="A148" t="s">
        <v>9324</v>
      </c>
      <c r="D148" t="s">
        <v>10045</v>
      </c>
      <c r="E148" t="s">
        <v>10046</v>
      </c>
      <c r="F148" t="s">
        <v>10047</v>
      </c>
    </row>
    <row r="149" spans="1:6" x14ac:dyDescent="0.2">
      <c r="A149" t="s">
        <v>9327</v>
      </c>
      <c r="D149" t="s">
        <v>10048</v>
      </c>
      <c r="E149" t="s">
        <v>10049</v>
      </c>
      <c r="F149" t="s">
        <v>10050</v>
      </c>
    </row>
    <row r="150" spans="1:6" x14ac:dyDescent="0.2">
      <c r="A150" t="s">
        <v>9330</v>
      </c>
      <c r="D150" t="s">
        <v>10051</v>
      </c>
      <c r="E150" t="s">
        <v>10052</v>
      </c>
      <c r="F150" t="s">
        <v>10053</v>
      </c>
    </row>
    <row r="151" spans="1:6" x14ac:dyDescent="0.2">
      <c r="A151" t="s">
        <v>9333</v>
      </c>
      <c r="D151" t="s">
        <v>10054</v>
      </c>
      <c r="E151" t="s">
        <v>10055</v>
      </c>
      <c r="F151" t="s">
        <v>10056</v>
      </c>
    </row>
    <row r="152" spans="1:6" x14ac:dyDescent="0.2">
      <c r="A152" t="s">
        <v>9336</v>
      </c>
      <c r="D152" t="s">
        <v>10057</v>
      </c>
      <c r="E152" t="s">
        <v>10058</v>
      </c>
      <c r="F152" t="s">
        <v>10059</v>
      </c>
    </row>
    <row r="153" spans="1:6" x14ac:dyDescent="0.2">
      <c r="A153" t="s">
        <v>9339</v>
      </c>
      <c r="D153" t="s">
        <v>10060</v>
      </c>
      <c r="E153" t="s">
        <v>10061</v>
      </c>
      <c r="F153" t="s">
        <v>10062</v>
      </c>
    </row>
    <row r="154" spans="1:6" x14ac:dyDescent="0.2">
      <c r="A154" t="s">
        <v>9143</v>
      </c>
      <c r="D154" t="s">
        <v>10063</v>
      </c>
      <c r="E154" t="s">
        <v>10064</v>
      </c>
      <c r="F154" t="s">
        <v>10065</v>
      </c>
    </row>
    <row r="155" spans="1:6" x14ac:dyDescent="0.2">
      <c r="A155" t="s">
        <v>9127</v>
      </c>
      <c r="D155" t="s">
        <v>10066</v>
      </c>
      <c r="E155" t="s">
        <v>10067</v>
      </c>
      <c r="F155" t="s">
        <v>10068</v>
      </c>
    </row>
    <row r="156" spans="1:6" x14ac:dyDescent="0.2">
      <c r="A156" t="s">
        <v>9901</v>
      </c>
      <c r="D156" t="s">
        <v>10069</v>
      </c>
      <c r="E156" t="s">
        <v>10070</v>
      </c>
      <c r="F156" t="s">
        <v>10071</v>
      </c>
    </row>
    <row r="157" spans="1:6" x14ac:dyDescent="0.2">
      <c r="A157" t="s">
        <v>9902</v>
      </c>
      <c r="D157" t="s">
        <v>10072</v>
      </c>
      <c r="E157" t="s">
        <v>10073</v>
      </c>
      <c r="F157" t="s">
        <v>10074</v>
      </c>
    </row>
    <row r="158" spans="1:6" x14ac:dyDescent="0.2">
      <c r="A158" t="s">
        <v>9903</v>
      </c>
    </row>
    <row r="159" spans="1:6" x14ac:dyDescent="0.2">
      <c r="A159" t="s">
        <v>9904</v>
      </c>
    </row>
    <row r="160" spans="1:6" x14ac:dyDescent="0.2">
      <c r="A160" t="s">
        <v>9905</v>
      </c>
    </row>
    <row r="161" spans="1:1" x14ac:dyDescent="0.2">
      <c r="A161" t="s">
        <v>9906</v>
      </c>
    </row>
    <row r="162" spans="1:1" x14ac:dyDescent="0.2">
      <c r="A162" t="s">
        <v>9907</v>
      </c>
    </row>
    <row r="163" spans="1:1" x14ac:dyDescent="0.2">
      <c r="A163" t="s">
        <v>9908</v>
      </c>
    </row>
    <row r="164" spans="1:1" x14ac:dyDescent="0.2">
      <c r="A164" t="s">
        <v>9909</v>
      </c>
    </row>
    <row r="165" spans="1:1" x14ac:dyDescent="0.2">
      <c r="A165" t="s">
        <v>9910</v>
      </c>
    </row>
    <row r="166" spans="1:1" x14ac:dyDescent="0.2">
      <c r="A166" t="s">
        <v>9911</v>
      </c>
    </row>
    <row r="167" spans="1:1" x14ac:dyDescent="0.2">
      <c r="A167" t="s">
        <v>9912</v>
      </c>
    </row>
    <row r="168" spans="1:1" x14ac:dyDescent="0.2">
      <c r="A168" t="s">
        <v>9913</v>
      </c>
    </row>
    <row r="169" spans="1:1" x14ac:dyDescent="0.2">
      <c r="A169" t="s">
        <v>9914</v>
      </c>
    </row>
    <row r="176" spans="1:1" x14ac:dyDescent="0.2">
      <c r="A176" t="s">
        <v>2289</v>
      </c>
    </row>
    <row r="177" spans="1:1" x14ac:dyDescent="0.2">
      <c r="A177" t="s">
        <v>2290</v>
      </c>
    </row>
    <row r="178" spans="1:1" x14ac:dyDescent="0.2">
      <c r="A178" t="s">
        <v>2291</v>
      </c>
    </row>
    <row r="179" spans="1:1" x14ac:dyDescent="0.2">
      <c r="A179" t="s">
        <v>2292</v>
      </c>
    </row>
    <row r="180" spans="1:1" x14ac:dyDescent="0.2">
      <c r="A180" t="s">
        <v>2293</v>
      </c>
    </row>
    <row r="181" spans="1:1" x14ac:dyDescent="0.2">
      <c r="A181" t="s">
        <v>2294</v>
      </c>
    </row>
    <row r="182" spans="1:1" x14ac:dyDescent="0.2">
      <c r="A182" t="s">
        <v>2295</v>
      </c>
    </row>
    <row r="183" spans="1:1" x14ac:dyDescent="0.2">
      <c r="A183" t="s">
        <v>2296</v>
      </c>
    </row>
    <row r="184" spans="1:1" x14ac:dyDescent="0.2">
      <c r="A184" t="s">
        <v>2297</v>
      </c>
    </row>
    <row r="185" spans="1:1" x14ac:dyDescent="0.2">
      <c r="A185" t="s">
        <v>2298</v>
      </c>
    </row>
    <row r="186" spans="1:1" x14ac:dyDescent="0.2">
      <c r="A186" t="s">
        <v>2299</v>
      </c>
    </row>
    <row r="187" spans="1:1" x14ac:dyDescent="0.2">
      <c r="A187" t="s">
        <v>2300</v>
      </c>
    </row>
    <row r="188" spans="1:1" x14ac:dyDescent="0.2">
      <c r="A188" t="s">
        <v>10027</v>
      </c>
    </row>
    <row r="189" spans="1:1" x14ac:dyDescent="0.2">
      <c r="A189" t="s">
        <v>10028</v>
      </c>
    </row>
    <row r="190" spans="1:1" x14ac:dyDescent="0.2">
      <c r="A190" t="s">
        <v>10029</v>
      </c>
    </row>
    <row r="191" spans="1:1" x14ac:dyDescent="0.2">
      <c r="A191" t="s">
        <v>10030</v>
      </c>
    </row>
    <row r="192" spans="1:1" x14ac:dyDescent="0.2">
      <c r="A192" t="s">
        <v>10031</v>
      </c>
    </row>
    <row r="193" spans="1:3" x14ac:dyDescent="0.2">
      <c r="A193" t="s">
        <v>10032</v>
      </c>
    </row>
    <row r="194" spans="1:3" x14ac:dyDescent="0.2">
      <c r="A194" t="s">
        <v>10033</v>
      </c>
    </row>
    <row r="195" spans="1:3" x14ac:dyDescent="0.2">
      <c r="A195" t="s">
        <v>10034</v>
      </c>
    </row>
    <row r="196" spans="1:3" x14ac:dyDescent="0.2">
      <c r="A196" t="s">
        <v>10035</v>
      </c>
    </row>
    <row r="197" spans="1:3" x14ac:dyDescent="0.2">
      <c r="A197" t="s">
        <v>10036</v>
      </c>
    </row>
    <row r="198" spans="1:3" x14ac:dyDescent="0.2">
      <c r="A198" t="s">
        <v>10037</v>
      </c>
    </row>
    <row r="199" spans="1:3" x14ac:dyDescent="0.2">
      <c r="A199" t="s">
        <v>10038</v>
      </c>
    </row>
    <row r="203" spans="1:3" x14ac:dyDescent="0.2">
      <c r="A203" t="s">
        <v>1952</v>
      </c>
      <c r="B203" t="s">
        <v>1637</v>
      </c>
      <c r="C203" t="s">
        <v>1685</v>
      </c>
    </row>
    <row r="204" spans="1:3" x14ac:dyDescent="0.2">
      <c r="A204" t="s">
        <v>1953</v>
      </c>
      <c r="B204" t="s">
        <v>1638</v>
      </c>
      <c r="C204" t="s">
        <v>1686</v>
      </c>
    </row>
    <row r="205" spans="1:3" x14ac:dyDescent="0.2">
      <c r="A205" t="s">
        <v>1954</v>
      </c>
      <c r="B205" t="s">
        <v>1639</v>
      </c>
      <c r="C205" t="s">
        <v>1687</v>
      </c>
    </row>
    <row r="206" spans="1:3" x14ac:dyDescent="0.2">
      <c r="A206" t="s">
        <v>1955</v>
      </c>
      <c r="B206" t="s">
        <v>1640</v>
      </c>
      <c r="C206" t="s">
        <v>1688</v>
      </c>
    </row>
    <row r="207" spans="1:3" x14ac:dyDescent="0.2">
      <c r="A207" t="s">
        <v>1956</v>
      </c>
      <c r="B207" t="s">
        <v>1641</v>
      </c>
      <c r="C207" t="s">
        <v>1689</v>
      </c>
    </row>
    <row r="208" spans="1:3" x14ac:dyDescent="0.2">
      <c r="A208" t="s">
        <v>1957</v>
      </c>
      <c r="B208" t="s">
        <v>1642</v>
      </c>
      <c r="C208" t="s">
        <v>1690</v>
      </c>
    </row>
    <row r="209" spans="1:3" x14ac:dyDescent="0.2">
      <c r="A209" t="s">
        <v>1958</v>
      </c>
      <c r="B209" t="s">
        <v>1643</v>
      </c>
      <c r="C209" t="s">
        <v>1691</v>
      </c>
    </row>
    <row r="210" spans="1:3" x14ac:dyDescent="0.2">
      <c r="A210" t="s">
        <v>1959</v>
      </c>
      <c r="B210" t="s">
        <v>1644</v>
      </c>
      <c r="C210" t="s">
        <v>1692</v>
      </c>
    </row>
    <row r="211" spans="1:3" x14ac:dyDescent="0.2">
      <c r="A211" t="s">
        <v>1960</v>
      </c>
      <c r="B211" t="s">
        <v>1645</v>
      </c>
      <c r="C211" t="s">
        <v>1693</v>
      </c>
    </row>
    <row r="212" spans="1:3" x14ac:dyDescent="0.2">
      <c r="A212" t="s">
        <v>1961</v>
      </c>
      <c r="B212" t="s">
        <v>1646</v>
      </c>
      <c r="C212" t="s">
        <v>1694</v>
      </c>
    </row>
    <row r="213" spans="1:3" x14ac:dyDescent="0.2">
      <c r="A213" t="s">
        <v>1962</v>
      </c>
      <c r="B213" t="s">
        <v>1647</v>
      </c>
      <c r="C213" t="s">
        <v>1695</v>
      </c>
    </row>
    <row r="214" spans="1:3" x14ac:dyDescent="0.2">
      <c r="A214" t="s">
        <v>1963</v>
      </c>
      <c r="B214" t="s">
        <v>1648</v>
      </c>
      <c r="C214" t="s">
        <v>1696</v>
      </c>
    </row>
    <row r="215" spans="1:3" x14ac:dyDescent="0.2">
      <c r="A215" t="s">
        <v>1964</v>
      </c>
      <c r="B215" t="s">
        <v>1649</v>
      </c>
      <c r="C215" t="s">
        <v>1697</v>
      </c>
    </row>
    <row r="216" spans="1:3" x14ac:dyDescent="0.2">
      <c r="A216" t="s">
        <v>1965</v>
      </c>
      <c r="B216" t="s">
        <v>1650</v>
      </c>
      <c r="C216" t="s">
        <v>1698</v>
      </c>
    </row>
    <row r="217" spans="1:3" x14ac:dyDescent="0.2">
      <c r="A217" t="s">
        <v>1966</v>
      </c>
      <c r="B217" t="s">
        <v>1651</v>
      </c>
      <c r="C217" t="s">
        <v>1699</v>
      </c>
    </row>
    <row r="218" spans="1:3" x14ac:dyDescent="0.2">
      <c r="A218" t="s">
        <v>1967</v>
      </c>
      <c r="B218" t="s">
        <v>1652</v>
      </c>
      <c r="C218" t="s">
        <v>1700</v>
      </c>
    </row>
    <row r="219" spans="1:3" x14ac:dyDescent="0.2">
      <c r="A219" t="s">
        <v>1968</v>
      </c>
      <c r="B219" t="s">
        <v>1653</v>
      </c>
      <c r="C219" t="s">
        <v>1701</v>
      </c>
    </row>
    <row r="220" spans="1:3" x14ac:dyDescent="0.2">
      <c r="A220" t="s">
        <v>1969</v>
      </c>
      <c r="B220" t="s">
        <v>1654</v>
      </c>
      <c r="C220" t="s">
        <v>1702</v>
      </c>
    </row>
    <row r="221" spans="1:3" x14ac:dyDescent="0.2">
      <c r="A221" t="s">
        <v>1970</v>
      </c>
      <c r="B221" t="s">
        <v>1655</v>
      </c>
      <c r="C221" t="s">
        <v>1703</v>
      </c>
    </row>
    <row r="222" spans="1:3" x14ac:dyDescent="0.2">
      <c r="A222" t="s">
        <v>1971</v>
      </c>
      <c r="B222" t="s">
        <v>1656</v>
      </c>
      <c r="C222" t="s">
        <v>1704</v>
      </c>
    </row>
    <row r="223" spans="1:3" x14ac:dyDescent="0.2">
      <c r="A223" t="s">
        <v>1972</v>
      </c>
      <c r="B223" t="s">
        <v>1657</v>
      </c>
      <c r="C223" t="s">
        <v>1705</v>
      </c>
    </row>
    <row r="224" spans="1:3" x14ac:dyDescent="0.2">
      <c r="A224" t="s">
        <v>1973</v>
      </c>
      <c r="B224" t="s">
        <v>1658</v>
      </c>
      <c r="C224" t="s">
        <v>1706</v>
      </c>
    </row>
    <row r="225" spans="1:3" x14ac:dyDescent="0.2">
      <c r="A225" t="s">
        <v>1974</v>
      </c>
      <c r="B225" t="s">
        <v>1659</v>
      </c>
      <c r="C225" t="s">
        <v>1707</v>
      </c>
    </row>
    <row r="226" spans="1:3" x14ac:dyDescent="0.2">
      <c r="A226" t="s">
        <v>1975</v>
      </c>
      <c r="B226" t="s">
        <v>1660</v>
      </c>
      <c r="C226" t="s">
        <v>1708</v>
      </c>
    </row>
    <row r="227" spans="1:3" x14ac:dyDescent="0.2">
      <c r="A227" t="s">
        <v>1976</v>
      </c>
      <c r="B227" t="s">
        <v>1661</v>
      </c>
      <c r="C227" t="s">
        <v>1709</v>
      </c>
    </row>
    <row r="228" spans="1:3" x14ac:dyDescent="0.2">
      <c r="A228" t="s">
        <v>1977</v>
      </c>
      <c r="B228" t="s">
        <v>1662</v>
      </c>
      <c r="C228" t="s">
        <v>1710</v>
      </c>
    </row>
    <row r="229" spans="1:3" x14ac:dyDescent="0.2">
      <c r="A229" t="s">
        <v>1978</v>
      </c>
      <c r="B229" t="s">
        <v>1663</v>
      </c>
      <c r="C229" t="s">
        <v>1711</v>
      </c>
    </row>
    <row r="230" spans="1:3" x14ac:dyDescent="0.2">
      <c r="A230" t="s">
        <v>1979</v>
      </c>
      <c r="B230" t="s">
        <v>1664</v>
      </c>
      <c r="C230" t="s">
        <v>1712</v>
      </c>
    </row>
    <row r="231" spans="1:3" x14ac:dyDescent="0.2">
      <c r="A231" t="s">
        <v>1980</v>
      </c>
      <c r="B231" t="s">
        <v>1665</v>
      </c>
      <c r="C231" t="s">
        <v>1713</v>
      </c>
    </row>
    <row r="232" spans="1:3" x14ac:dyDescent="0.2">
      <c r="A232" t="s">
        <v>1981</v>
      </c>
      <c r="B232" t="s">
        <v>1666</v>
      </c>
      <c r="C232" t="s">
        <v>1714</v>
      </c>
    </row>
    <row r="233" spans="1:3" x14ac:dyDescent="0.2">
      <c r="A233" t="s">
        <v>1982</v>
      </c>
      <c r="B233" t="s">
        <v>1667</v>
      </c>
      <c r="C233" t="s">
        <v>1715</v>
      </c>
    </row>
    <row r="234" spans="1:3" x14ac:dyDescent="0.2">
      <c r="A234" t="s">
        <v>1983</v>
      </c>
      <c r="B234" t="s">
        <v>1668</v>
      </c>
      <c r="C234" t="s">
        <v>1716</v>
      </c>
    </row>
    <row r="235" spans="1:3" x14ac:dyDescent="0.2">
      <c r="A235" t="s">
        <v>1984</v>
      </c>
      <c r="B235" t="s">
        <v>1669</v>
      </c>
      <c r="C235" t="s">
        <v>1717</v>
      </c>
    </row>
    <row r="236" spans="1:3" x14ac:dyDescent="0.2">
      <c r="A236" t="s">
        <v>1985</v>
      </c>
      <c r="B236" t="s">
        <v>1670</v>
      </c>
      <c r="C236" t="s">
        <v>1718</v>
      </c>
    </row>
    <row r="237" spans="1:3" x14ac:dyDescent="0.2">
      <c r="A237" t="s">
        <v>1986</v>
      </c>
      <c r="B237" t="s">
        <v>1671</v>
      </c>
      <c r="C237" t="s">
        <v>1719</v>
      </c>
    </row>
    <row r="238" spans="1:3" x14ac:dyDescent="0.2">
      <c r="A238" t="s">
        <v>1987</v>
      </c>
      <c r="B238" t="s">
        <v>1672</v>
      </c>
      <c r="C238" t="s">
        <v>1720</v>
      </c>
    </row>
    <row r="239" spans="1:3" x14ac:dyDescent="0.2">
      <c r="A239" t="s">
        <v>1988</v>
      </c>
      <c r="B239" t="s">
        <v>1673</v>
      </c>
      <c r="C239" t="s">
        <v>1721</v>
      </c>
    </row>
    <row r="240" spans="1:3" x14ac:dyDescent="0.2">
      <c r="A240" t="s">
        <v>1989</v>
      </c>
      <c r="B240" t="s">
        <v>1674</v>
      </c>
      <c r="C240" t="s">
        <v>1722</v>
      </c>
    </row>
    <row r="241" spans="1:3" x14ac:dyDescent="0.2">
      <c r="A241" t="s">
        <v>1990</v>
      </c>
      <c r="B241" t="s">
        <v>1675</v>
      </c>
      <c r="C241" t="s">
        <v>1723</v>
      </c>
    </row>
    <row r="242" spans="1:3" x14ac:dyDescent="0.2">
      <c r="A242" t="s">
        <v>1991</v>
      </c>
      <c r="B242" t="s">
        <v>1676</v>
      </c>
      <c r="C242" t="s">
        <v>1724</v>
      </c>
    </row>
    <row r="243" spans="1:3" x14ac:dyDescent="0.2">
      <c r="A243" t="s">
        <v>1992</v>
      </c>
      <c r="B243" t="s">
        <v>1677</v>
      </c>
      <c r="C243" t="s">
        <v>1725</v>
      </c>
    </row>
    <row r="244" spans="1:3" x14ac:dyDescent="0.2">
      <c r="A244" t="s">
        <v>1993</v>
      </c>
      <c r="B244" t="s">
        <v>1678</v>
      </c>
      <c r="C244" t="s">
        <v>1726</v>
      </c>
    </row>
    <row r="245" spans="1:3" x14ac:dyDescent="0.2">
      <c r="A245" t="s">
        <v>1994</v>
      </c>
      <c r="B245" t="s">
        <v>1679</v>
      </c>
      <c r="C245" t="s">
        <v>1727</v>
      </c>
    </row>
    <row r="246" spans="1:3" x14ac:dyDescent="0.2">
      <c r="A246" t="s">
        <v>1995</v>
      </c>
      <c r="B246" t="s">
        <v>1680</v>
      </c>
      <c r="C246" t="s">
        <v>1728</v>
      </c>
    </row>
    <row r="247" spans="1:3" x14ac:dyDescent="0.2">
      <c r="A247" t="s">
        <v>1996</v>
      </c>
      <c r="B247" t="s">
        <v>1681</v>
      </c>
      <c r="C247" t="s">
        <v>1729</v>
      </c>
    </row>
    <row r="248" spans="1:3" x14ac:dyDescent="0.2">
      <c r="A248" t="s">
        <v>1997</v>
      </c>
      <c r="B248" t="s">
        <v>1682</v>
      </c>
      <c r="C248" t="s">
        <v>1730</v>
      </c>
    </row>
    <row r="249" spans="1:3" x14ac:dyDescent="0.2">
      <c r="A249" t="s">
        <v>1998</v>
      </c>
      <c r="B249" t="s">
        <v>1683</v>
      </c>
      <c r="C249" t="s">
        <v>1731</v>
      </c>
    </row>
    <row r="250" spans="1:3" x14ac:dyDescent="0.2">
      <c r="A250" t="s">
        <v>1999</v>
      </c>
      <c r="B250" t="s">
        <v>1684</v>
      </c>
      <c r="C250" t="s">
        <v>1732</v>
      </c>
    </row>
    <row r="251" spans="1:3" x14ac:dyDescent="0.2">
      <c r="A251" t="s">
        <v>2000</v>
      </c>
      <c r="B251" t="s">
        <v>1854</v>
      </c>
      <c r="C251" t="s">
        <v>1870</v>
      </c>
    </row>
    <row r="252" spans="1:3" x14ac:dyDescent="0.2">
      <c r="A252" t="s">
        <v>2001</v>
      </c>
      <c r="B252" t="s">
        <v>1855</v>
      </c>
      <c r="C252" t="s">
        <v>1871</v>
      </c>
    </row>
    <row r="253" spans="1:3" x14ac:dyDescent="0.2">
      <c r="A253" t="s">
        <v>2002</v>
      </c>
      <c r="B253" t="s">
        <v>1856</v>
      </c>
      <c r="C253" t="s">
        <v>1872</v>
      </c>
    </row>
    <row r="254" spans="1:3" x14ac:dyDescent="0.2">
      <c r="A254" t="s">
        <v>2003</v>
      </c>
      <c r="B254" t="s">
        <v>1857</v>
      </c>
      <c r="C254" t="s">
        <v>1873</v>
      </c>
    </row>
    <row r="255" spans="1:3" x14ac:dyDescent="0.2">
      <c r="A255" t="s">
        <v>2004</v>
      </c>
      <c r="B255" t="s">
        <v>1858</v>
      </c>
      <c r="C255" t="s">
        <v>1874</v>
      </c>
    </row>
    <row r="256" spans="1:3" x14ac:dyDescent="0.2">
      <c r="A256" t="s">
        <v>2005</v>
      </c>
      <c r="B256" t="s">
        <v>1859</v>
      </c>
      <c r="C256" t="s">
        <v>1875</v>
      </c>
    </row>
    <row r="257" spans="1:3" x14ac:dyDescent="0.2">
      <c r="A257" t="s">
        <v>2006</v>
      </c>
      <c r="B257" t="s">
        <v>1860</v>
      </c>
      <c r="C257" t="s">
        <v>1876</v>
      </c>
    </row>
    <row r="258" spans="1:3" x14ac:dyDescent="0.2">
      <c r="A258" t="s">
        <v>2007</v>
      </c>
      <c r="B258" t="s">
        <v>1861</v>
      </c>
      <c r="C258" t="s">
        <v>1877</v>
      </c>
    </row>
    <row r="259" spans="1:3" x14ac:dyDescent="0.2">
      <c r="A259" t="s">
        <v>2008</v>
      </c>
      <c r="B259" t="s">
        <v>1862</v>
      </c>
      <c r="C259" t="s">
        <v>1878</v>
      </c>
    </row>
    <row r="260" spans="1:3" x14ac:dyDescent="0.2">
      <c r="A260" t="s">
        <v>2009</v>
      </c>
      <c r="B260" t="s">
        <v>1863</v>
      </c>
      <c r="C260" t="s">
        <v>1879</v>
      </c>
    </row>
    <row r="261" spans="1:3" x14ac:dyDescent="0.2">
      <c r="A261" t="s">
        <v>2010</v>
      </c>
      <c r="B261" t="s">
        <v>1864</v>
      </c>
      <c r="C261" t="s">
        <v>1880</v>
      </c>
    </row>
    <row r="262" spans="1:3" x14ac:dyDescent="0.2">
      <c r="A262" t="s">
        <v>2011</v>
      </c>
      <c r="B262" t="s">
        <v>1865</v>
      </c>
      <c r="C262" t="s">
        <v>1881</v>
      </c>
    </row>
    <row r="263" spans="1:3" x14ac:dyDescent="0.2">
      <c r="A263" t="s">
        <v>2012</v>
      </c>
      <c r="B263" t="s">
        <v>1866</v>
      </c>
      <c r="C263" t="s">
        <v>1882</v>
      </c>
    </row>
    <row r="264" spans="1:3" x14ac:dyDescent="0.2">
      <c r="A264" t="s">
        <v>2013</v>
      </c>
      <c r="B264" t="s">
        <v>1867</v>
      </c>
      <c r="C264" t="s">
        <v>1883</v>
      </c>
    </row>
    <row r="265" spans="1:3" x14ac:dyDescent="0.2">
      <c r="A265" t="s">
        <v>2014</v>
      </c>
      <c r="B265" t="s">
        <v>1868</v>
      </c>
      <c r="C265" t="s">
        <v>1884</v>
      </c>
    </row>
    <row r="266" spans="1:3" x14ac:dyDescent="0.2">
      <c r="A266" t="s">
        <v>2015</v>
      </c>
      <c r="B266" t="s">
        <v>1869</v>
      </c>
      <c r="C266" t="s">
        <v>1885</v>
      </c>
    </row>
    <row r="267" spans="1:3" x14ac:dyDescent="0.2">
      <c r="A267" t="s">
        <v>10039</v>
      </c>
      <c r="B267" t="s">
        <v>10040</v>
      </c>
      <c r="C267" t="s">
        <v>10041</v>
      </c>
    </row>
    <row r="268" spans="1:3" x14ac:dyDescent="0.2">
      <c r="A268" t="s">
        <v>10042</v>
      </c>
      <c r="B268" t="s">
        <v>10043</v>
      </c>
      <c r="C268" t="s">
        <v>10044</v>
      </c>
    </row>
    <row r="269" spans="1:3" x14ac:dyDescent="0.2">
      <c r="A269" t="s">
        <v>10045</v>
      </c>
      <c r="B269" t="s">
        <v>10046</v>
      </c>
      <c r="C269" t="s">
        <v>10047</v>
      </c>
    </row>
    <row r="270" spans="1:3" x14ac:dyDescent="0.2">
      <c r="A270" t="s">
        <v>10048</v>
      </c>
      <c r="B270" t="s">
        <v>10049</v>
      </c>
      <c r="C270" t="s">
        <v>10050</v>
      </c>
    </row>
    <row r="271" spans="1:3" x14ac:dyDescent="0.2">
      <c r="A271" t="s">
        <v>10051</v>
      </c>
      <c r="B271" t="s">
        <v>10052</v>
      </c>
      <c r="C271" t="s">
        <v>10053</v>
      </c>
    </row>
    <row r="272" spans="1:3" x14ac:dyDescent="0.2">
      <c r="A272" t="s">
        <v>10054</v>
      </c>
      <c r="B272" t="s">
        <v>10055</v>
      </c>
      <c r="C272" t="s">
        <v>10056</v>
      </c>
    </row>
    <row r="273" spans="1:3" x14ac:dyDescent="0.2">
      <c r="A273" t="s">
        <v>10057</v>
      </c>
      <c r="B273" t="s">
        <v>10058</v>
      </c>
      <c r="C273" t="s">
        <v>10059</v>
      </c>
    </row>
    <row r="274" spans="1:3" x14ac:dyDescent="0.2">
      <c r="A274" t="s">
        <v>10060</v>
      </c>
      <c r="B274" t="s">
        <v>10061</v>
      </c>
      <c r="C274" t="s">
        <v>10062</v>
      </c>
    </row>
    <row r="275" spans="1:3" x14ac:dyDescent="0.2">
      <c r="A275" t="s">
        <v>10063</v>
      </c>
      <c r="B275" t="s">
        <v>10064</v>
      </c>
      <c r="C275" t="s">
        <v>10065</v>
      </c>
    </row>
    <row r="276" spans="1:3" x14ac:dyDescent="0.2">
      <c r="A276" t="s">
        <v>10066</v>
      </c>
      <c r="B276" t="s">
        <v>10067</v>
      </c>
      <c r="C276" t="s">
        <v>10068</v>
      </c>
    </row>
    <row r="277" spans="1:3" x14ac:dyDescent="0.2">
      <c r="A277" t="s">
        <v>10069</v>
      </c>
      <c r="B277" t="s">
        <v>10070</v>
      </c>
      <c r="C277" t="s">
        <v>10071</v>
      </c>
    </row>
    <row r="278" spans="1:3" x14ac:dyDescent="0.2">
      <c r="A278" t="s">
        <v>10072</v>
      </c>
      <c r="B278" t="s">
        <v>10073</v>
      </c>
      <c r="C278" t="s">
        <v>10074</v>
      </c>
    </row>
    <row r="279" spans="1:3" x14ac:dyDescent="0.2">
      <c r="A279" t="s">
        <v>2301</v>
      </c>
      <c r="B279" t="s">
        <v>2333</v>
      </c>
      <c r="C279" t="s">
        <v>2365</v>
      </c>
    </row>
    <row r="280" spans="1:3" x14ac:dyDescent="0.2">
      <c r="A280" t="s">
        <v>2302</v>
      </c>
      <c r="B280" t="s">
        <v>2334</v>
      </c>
      <c r="C280" t="s">
        <v>2366</v>
      </c>
    </row>
    <row r="281" spans="1:3" x14ac:dyDescent="0.2">
      <c r="A281" t="s">
        <v>2303</v>
      </c>
      <c r="B281" t="s">
        <v>2335</v>
      </c>
      <c r="C281" t="s">
        <v>2367</v>
      </c>
    </row>
    <row r="282" spans="1:3" x14ac:dyDescent="0.2">
      <c r="A282" t="s">
        <v>2304</v>
      </c>
      <c r="B282" t="s">
        <v>2336</v>
      </c>
      <c r="C282" t="s">
        <v>2368</v>
      </c>
    </row>
    <row r="283" spans="1:3" x14ac:dyDescent="0.2">
      <c r="A283" t="s">
        <v>2305</v>
      </c>
      <c r="B283" t="s">
        <v>2337</v>
      </c>
      <c r="C283" t="s">
        <v>2369</v>
      </c>
    </row>
    <row r="284" spans="1:3" x14ac:dyDescent="0.2">
      <c r="A284" t="s">
        <v>2306</v>
      </c>
      <c r="B284" t="s">
        <v>2338</v>
      </c>
      <c r="C284" t="s">
        <v>2370</v>
      </c>
    </row>
    <row r="285" spans="1:3" x14ac:dyDescent="0.2">
      <c r="A285" t="s">
        <v>2307</v>
      </c>
      <c r="B285" t="s">
        <v>2339</v>
      </c>
      <c r="C285" t="s">
        <v>2371</v>
      </c>
    </row>
    <row r="286" spans="1:3" x14ac:dyDescent="0.2">
      <c r="A286" t="s">
        <v>2308</v>
      </c>
      <c r="B286" t="s">
        <v>2340</v>
      </c>
      <c r="C286" t="s">
        <v>2372</v>
      </c>
    </row>
    <row r="287" spans="1:3" x14ac:dyDescent="0.2">
      <c r="A287" t="s">
        <v>2309</v>
      </c>
      <c r="B287" t="s">
        <v>2341</v>
      </c>
      <c r="C287" t="s">
        <v>2373</v>
      </c>
    </row>
    <row r="288" spans="1:3" x14ac:dyDescent="0.2">
      <c r="A288" t="s">
        <v>2310</v>
      </c>
      <c r="B288" t="s">
        <v>2342</v>
      </c>
      <c r="C288" t="s">
        <v>2374</v>
      </c>
    </row>
    <row r="289" spans="1:3" x14ac:dyDescent="0.2">
      <c r="A289" t="s">
        <v>2311</v>
      </c>
      <c r="B289" t="s">
        <v>2343</v>
      </c>
      <c r="C289" t="s">
        <v>2375</v>
      </c>
    </row>
    <row r="290" spans="1:3" x14ac:dyDescent="0.2">
      <c r="A290" t="s">
        <v>2312</v>
      </c>
      <c r="B290" t="s">
        <v>2344</v>
      </c>
      <c r="C290" t="s">
        <v>2376</v>
      </c>
    </row>
    <row r="291" spans="1:3" x14ac:dyDescent="0.2">
      <c r="A291" t="s">
        <v>2313</v>
      </c>
      <c r="B291" t="s">
        <v>2345</v>
      </c>
      <c r="C291" t="s">
        <v>2377</v>
      </c>
    </row>
    <row r="292" spans="1:3" x14ac:dyDescent="0.2">
      <c r="A292" t="s">
        <v>2314</v>
      </c>
      <c r="B292" t="s">
        <v>2346</v>
      </c>
      <c r="C292" t="s">
        <v>2378</v>
      </c>
    </row>
    <row r="293" spans="1:3" x14ac:dyDescent="0.2">
      <c r="A293" t="s">
        <v>10099</v>
      </c>
      <c r="B293" t="s">
        <v>10100</v>
      </c>
      <c r="C293" t="s">
        <v>10101</v>
      </c>
    </row>
    <row r="294" spans="1:3" x14ac:dyDescent="0.2">
      <c r="A294" t="s">
        <v>2316</v>
      </c>
      <c r="B294" t="s">
        <v>2348</v>
      </c>
      <c r="C294" t="s">
        <v>2380</v>
      </c>
    </row>
    <row r="295" spans="1:3" x14ac:dyDescent="0.2">
      <c r="A295" t="s">
        <v>2317</v>
      </c>
      <c r="B295" t="s">
        <v>2349</v>
      </c>
      <c r="C295" t="s">
        <v>2381</v>
      </c>
    </row>
    <row r="296" spans="1:3" x14ac:dyDescent="0.2">
      <c r="A296" t="s">
        <v>2318</v>
      </c>
      <c r="B296" t="s">
        <v>2350</v>
      </c>
      <c r="C296" t="s">
        <v>2382</v>
      </c>
    </row>
    <row r="297" spans="1:3" x14ac:dyDescent="0.2">
      <c r="A297" t="s">
        <v>2319</v>
      </c>
      <c r="B297" t="s">
        <v>2351</v>
      </c>
      <c r="C297" t="s">
        <v>2383</v>
      </c>
    </row>
    <row r="298" spans="1:3" x14ac:dyDescent="0.2">
      <c r="A298" t="s">
        <v>2320</v>
      </c>
      <c r="B298" t="s">
        <v>2352</v>
      </c>
      <c r="C298" t="s">
        <v>2384</v>
      </c>
    </row>
    <row r="299" spans="1:3" x14ac:dyDescent="0.2">
      <c r="A299" t="s">
        <v>9249</v>
      </c>
      <c r="B299" t="s">
        <v>9265</v>
      </c>
      <c r="C299" t="s">
        <v>9281</v>
      </c>
    </row>
    <row r="300" spans="1:3" x14ac:dyDescent="0.2">
      <c r="A300" t="s">
        <v>9250</v>
      </c>
      <c r="B300" t="s">
        <v>9266</v>
      </c>
      <c r="C300" t="s">
        <v>9282</v>
      </c>
    </row>
    <row r="301" spans="1:3" x14ac:dyDescent="0.2">
      <c r="A301" t="s">
        <v>9251</v>
      </c>
      <c r="B301" t="s">
        <v>9267</v>
      </c>
      <c r="C301" t="s">
        <v>9283</v>
      </c>
    </row>
    <row r="302" spans="1:3" x14ac:dyDescent="0.2">
      <c r="A302" t="s">
        <v>9252</v>
      </c>
      <c r="B302" t="s">
        <v>9268</v>
      </c>
      <c r="C302" t="s">
        <v>9284</v>
      </c>
    </row>
    <row r="303" spans="1:3" x14ac:dyDescent="0.2">
      <c r="A303" t="s">
        <v>9253</v>
      </c>
      <c r="B303" t="s">
        <v>9269</v>
      </c>
      <c r="C303" t="s">
        <v>9285</v>
      </c>
    </row>
    <row r="304" spans="1:3" x14ac:dyDescent="0.2">
      <c r="A304" t="s">
        <v>9254</v>
      </c>
      <c r="B304" t="s">
        <v>9270</v>
      </c>
      <c r="C304" t="s">
        <v>9286</v>
      </c>
    </row>
    <row r="305" spans="1:3" x14ac:dyDescent="0.2">
      <c r="A305" t="s">
        <v>9255</v>
      </c>
      <c r="B305" t="s">
        <v>9271</v>
      </c>
      <c r="C305" t="s">
        <v>9287</v>
      </c>
    </row>
    <row r="306" spans="1:3" x14ac:dyDescent="0.2">
      <c r="A306" t="s">
        <v>9256</v>
      </c>
      <c r="B306" t="s">
        <v>9272</v>
      </c>
      <c r="C306" t="s">
        <v>9288</v>
      </c>
    </row>
    <row r="307" spans="1:3" x14ac:dyDescent="0.2">
      <c r="A307" t="s">
        <v>9257</v>
      </c>
      <c r="B307" t="s">
        <v>9273</v>
      </c>
      <c r="C307" t="s">
        <v>9289</v>
      </c>
    </row>
    <row r="308" spans="1:3" x14ac:dyDescent="0.2">
      <c r="A308" t="s">
        <v>9258</v>
      </c>
      <c r="B308" t="s">
        <v>9274</v>
      </c>
      <c r="C308" t="s">
        <v>9290</v>
      </c>
    </row>
    <row r="309" spans="1:3" x14ac:dyDescent="0.2">
      <c r="A309" t="s">
        <v>9259</v>
      </c>
      <c r="B309" t="s">
        <v>9275</v>
      </c>
      <c r="C309" t="s">
        <v>9291</v>
      </c>
    </row>
    <row r="310" spans="1:3" x14ac:dyDescent="0.2">
      <c r="A310" t="s">
        <v>9260</v>
      </c>
      <c r="B310" t="s">
        <v>9276</v>
      </c>
      <c r="C310" t="s">
        <v>9292</v>
      </c>
    </row>
    <row r="311" spans="1:3" x14ac:dyDescent="0.2">
      <c r="A311" t="s">
        <v>9261</v>
      </c>
      <c r="B311" t="s">
        <v>9277</v>
      </c>
      <c r="C311" t="s">
        <v>9293</v>
      </c>
    </row>
    <row r="312" spans="1:3" x14ac:dyDescent="0.2">
      <c r="A312" t="s">
        <v>9262</v>
      </c>
      <c r="B312" t="s">
        <v>9278</v>
      </c>
      <c r="C312" t="s">
        <v>9294</v>
      </c>
    </row>
    <row r="313" spans="1:3" x14ac:dyDescent="0.2">
      <c r="A313" t="s">
        <v>9263</v>
      </c>
      <c r="B313" t="s">
        <v>9279</v>
      </c>
      <c r="C313" t="s">
        <v>9295</v>
      </c>
    </row>
    <row r="314" spans="1:3" x14ac:dyDescent="0.2">
      <c r="A314" t="s">
        <v>9264</v>
      </c>
      <c r="B314" t="s">
        <v>9280</v>
      </c>
      <c r="C314" t="s">
        <v>9296</v>
      </c>
    </row>
    <row r="315" spans="1:3" x14ac:dyDescent="0.2">
      <c r="A315" t="s">
        <v>9512</v>
      </c>
      <c r="B315" t="s">
        <v>9528</v>
      </c>
      <c r="C315" t="s">
        <v>9544</v>
      </c>
    </row>
    <row r="316" spans="1:3" x14ac:dyDescent="0.2">
      <c r="A316" t="s">
        <v>9513</v>
      </c>
      <c r="B316" t="s">
        <v>9529</v>
      </c>
      <c r="C316" t="s">
        <v>9545</v>
      </c>
    </row>
    <row r="317" spans="1:3" x14ac:dyDescent="0.2">
      <c r="A317" t="s">
        <v>9514</v>
      </c>
      <c r="B317" t="s">
        <v>9530</v>
      </c>
      <c r="C317" t="s">
        <v>9546</v>
      </c>
    </row>
    <row r="318" spans="1:3" x14ac:dyDescent="0.2">
      <c r="A318" t="s">
        <v>9515</v>
      </c>
      <c r="B318" t="s">
        <v>9531</v>
      </c>
      <c r="C318" t="s">
        <v>9547</v>
      </c>
    </row>
    <row r="319" spans="1:3" x14ac:dyDescent="0.2">
      <c r="A319" t="s">
        <v>9516</v>
      </c>
      <c r="B319" t="s">
        <v>9532</v>
      </c>
      <c r="C319" t="s">
        <v>9548</v>
      </c>
    </row>
    <row r="320" spans="1:3" x14ac:dyDescent="0.2">
      <c r="A320" t="s">
        <v>9517</v>
      </c>
      <c r="B320" t="s">
        <v>9533</v>
      </c>
      <c r="C320" t="s">
        <v>9549</v>
      </c>
    </row>
    <row r="321" spans="1:3" x14ac:dyDescent="0.2">
      <c r="A321" t="s">
        <v>9518</v>
      </c>
      <c r="B321" t="s">
        <v>9534</v>
      </c>
      <c r="C321" t="s">
        <v>9550</v>
      </c>
    </row>
    <row r="322" spans="1:3" x14ac:dyDescent="0.2">
      <c r="A322" t="s">
        <v>9519</v>
      </c>
      <c r="B322" t="s">
        <v>9535</v>
      </c>
      <c r="C322" t="s">
        <v>9551</v>
      </c>
    </row>
    <row r="323" spans="1:3" x14ac:dyDescent="0.2">
      <c r="A323" t="s">
        <v>9520</v>
      </c>
      <c r="B323" t="s">
        <v>9536</v>
      </c>
      <c r="C323" t="s">
        <v>9552</v>
      </c>
    </row>
    <row r="324" spans="1:3" x14ac:dyDescent="0.2">
      <c r="A324" t="s">
        <v>9521</v>
      </c>
      <c r="B324" t="s">
        <v>9537</v>
      </c>
      <c r="C324" t="s">
        <v>9553</v>
      </c>
    </row>
    <row r="325" spans="1:3" x14ac:dyDescent="0.2">
      <c r="A325" t="s">
        <v>9522</v>
      </c>
      <c r="B325" t="s">
        <v>9538</v>
      </c>
      <c r="C325" t="s">
        <v>9554</v>
      </c>
    </row>
    <row r="326" spans="1:3" x14ac:dyDescent="0.2">
      <c r="A326" t="s">
        <v>9523</v>
      </c>
      <c r="B326" t="s">
        <v>9539</v>
      </c>
      <c r="C326" t="s">
        <v>9555</v>
      </c>
    </row>
    <row r="327" spans="1:3" x14ac:dyDescent="0.2">
      <c r="A327" t="s">
        <v>9524</v>
      </c>
      <c r="B327" t="s">
        <v>9540</v>
      </c>
      <c r="C327" t="s">
        <v>9556</v>
      </c>
    </row>
    <row r="328" spans="1:3" x14ac:dyDescent="0.2">
      <c r="A328" t="s">
        <v>9525</v>
      </c>
      <c r="B328" t="s">
        <v>9541</v>
      </c>
      <c r="C328" t="s">
        <v>9557</v>
      </c>
    </row>
    <row r="329" spans="1:3" x14ac:dyDescent="0.2">
      <c r="A329" t="s">
        <v>9526</v>
      </c>
      <c r="B329" t="s">
        <v>9542</v>
      </c>
      <c r="C329" t="s">
        <v>9558</v>
      </c>
    </row>
    <row r="330" spans="1:3" x14ac:dyDescent="0.2">
      <c r="A330" t="s">
        <v>9527</v>
      </c>
      <c r="B330" t="s">
        <v>9543</v>
      </c>
      <c r="C330" t="s">
        <v>9559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Definitions</vt:lpstr>
      <vt:lpstr>Data Catalogue</vt:lpstr>
      <vt:lpstr>Files Inventory</vt:lpstr>
      <vt:lpstr>Sheet2</vt:lpstr>
      <vt:lpstr>Create Table</vt:lpstr>
      <vt:lpstr>combine</vt:lpstr>
      <vt:lpstr>Download Order</vt:lpstr>
      <vt:lpstr>IdentifyNonClients</vt:lpstr>
      <vt:lpstr>Code</vt:lpstr>
      <vt:lpstr>Calculation</vt:lpstr>
      <vt:lpstr>Test_lwc</vt:lpstr>
      <vt:lpstr>Tangerine_lwc</vt:lpstr>
      <vt:lpstr>Visualization</vt:lpstr>
      <vt:lpstr>Fields</vt:lpstr>
      <vt:lpstr>Exclude Table</vt:lpstr>
      <vt:lpstr>Lexicon</vt:lpstr>
      <vt:lpstr>sample betterbank-1-27-16</vt:lpstr>
      <vt:lpstr>Users</vt:lpstr>
      <vt:lpstr>Tweets</vt:lpstr>
      <vt:lpstr>Entities</vt:lpstr>
      <vt:lpstr>Places</vt:lpstr>
      <vt:lpstr>Entities in 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2016-02-13T03:40:03Z</dcterms:created>
  <dcterms:modified xsi:type="dcterms:W3CDTF">2016-03-22T03:25:22Z</dcterms:modified>
</cp:coreProperties>
</file>