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EEC8EEF-ACF1-4924-BAC1-D369FF389DD7}" xr6:coauthVersionLast="45" xr6:coauthVersionMax="45" xr10:uidLastSave="{00000000-0000-0000-0000-000000000000}"/>
  <bookViews>
    <workbookView xWindow="6432" yWindow="3246" windowWidth="17280" windowHeight="8814" xr2:uid="{00000000-000D-0000-FFFF-FFFF00000000}"/>
  </bookViews>
  <sheets>
    <sheet name="Чеклис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15" i="1"/>
  <c r="J16" i="1"/>
  <c r="J17" i="1"/>
  <c r="J18" i="1"/>
  <c r="J20" i="1"/>
  <c r="J19" i="1"/>
  <c r="J21" i="1"/>
  <c r="J23" i="1"/>
  <c r="J24" i="1"/>
  <c r="J14" i="1"/>
  <c r="J10" i="1"/>
  <c r="J11" i="1"/>
  <c r="J12" i="1"/>
  <c r="J13" i="1"/>
  <c r="H7" i="1"/>
  <c r="G7" i="1"/>
  <c r="F7" i="1" l="1"/>
  <c r="J9" i="1" l="1"/>
  <c r="G26" i="1" l="1"/>
  <c r="E3" i="1" s="1"/>
  <c r="K6" i="1"/>
  <c r="F26" i="1"/>
  <c r="F3" i="1" s="1"/>
  <c r="I6" i="1" l="1"/>
  <c r="B30" i="1"/>
  <c r="H6" i="1"/>
  <c r="J7" i="1" l="1"/>
  <c r="K7" i="1" l="1"/>
  <c r="E4" i="1" s="1"/>
</calcChain>
</file>

<file path=xl/sharedStrings.xml><?xml version="1.0" encoding="utf-8"?>
<sst xmlns="http://schemas.openxmlformats.org/spreadsheetml/2006/main" count="46" uniqueCount="45">
  <si>
    <t>Балл</t>
  </si>
  <si>
    <t>Требование</t>
  </si>
  <si>
    <t>№</t>
  </si>
  <si>
    <t>Студент может четко, ясно и понятно объяснить, как работает любая часть скрипта</t>
  </si>
  <si>
    <t>Совадение с оценкой преподавателя</t>
  </si>
  <si>
    <t>Оценка работы преподавателем</t>
  </si>
  <si>
    <t>Задание выполенено студентом ФИО</t>
  </si>
  <si>
    <t>Задание проверено студентом ФИО</t>
  </si>
  <si>
    <t>&gt;= 85% совпадения</t>
  </si>
  <si>
    <t>5 баллов</t>
  </si>
  <si>
    <t>&gt;= 75% и &lt;85% совпадения</t>
  </si>
  <si>
    <t>4 балла</t>
  </si>
  <si>
    <t>&gt;= 65% и &lt;75% совпадения</t>
  </si>
  <si>
    <t>3 балла</t>
  </si>
  <si>
    <t>&gt;= 55% и &lt;65% совпадения</t>
  </si>
  <si>
    <t>2 балла</t>
  </si>
  <si>
    <t>1 балл</t>
  </si>
  <si>
    <t>&gt; 0% и &lt;55% совпадения</t>
  </si>
  <si>
    <t>0% совпадения</t>
  </si>
  <si>
    <t>0 баллов</t>
  </si>
  <si>
    <t>Баллы</t>
  </si>
  <si>
    <t>Часть оценки 1. Формальные требования (оцениваются асинхронно)</t>
  </si>
  <si>
    <t>Часть оценки 2. Защита работы перед преподавателем</t>
  </si>
  <si>
    <t>обязательно</t>
  </si>
  <si>
    <t>Макс.</t>
  </si>
  <si>
    <t>Проходной</t>
  </si>
  <si>
    <t>Найдена точка пересечения графиков времени выполнения последовательного и параллельного алгоритмов. Информация об этом корректно отражена в отчете об исследовании: на графике, в таблице, в выводах по исследованию и пр. Либо экспериментально показано и отражено в отчете, что такой точки нет</t>
  </si>
  <si>
    <t>Матричный фильтр и управляющие параметры соответствует варианту студента. Корректно найдены коэффициенты матричного фильтра для своего варианта</t>
  </si>
  <si>
    <t>В отчете приведен график зависимостей времени выполнения обеих программ от разрешения картинок (тестовых данных). Присутствует корректное описание графика.</t>
  </si>
  <si>
    <t>Корректно подготовлены тестовые данные для программ: картинки с разным разрешением, но с одинаковым содержанием. Картинки должны быть такими, чтобы можно было корректно сравнивать между собой результат примерения матричного фильтра к изображениям с разным разрешением.</t>
  </si>
  <si>
    <t>Количество знаков после запятой значения времени позволяет легко сравнивать эти данные. между собой. Числовые данные представлены в таблице таким образом, чтобы эти значения было удобно сравнивать с соответствующими показателями.</t>
  </si>
  <si>
    <t>В отчете приведено корректное и полное описание результатов исследования (четкое резюме c выводами по исследованию и замеченным особенностями)</t>
  </si>
  <si>
    <t>Присутствует корректный замер времени работы последовательного алгоритма наложения матричного фильтра</t>
  </si>
  <si>
    <t>Последовательная программа наложения матричного фильтра выдает корректный результат для цветной картинки. В результирующем изображении отсутствуют ярко выраженные границы: например, белая или черная рамки по периметру изображения, если таковых не было в исходном изображении.</t>
  </si>
  <si>
    <t>Параллельная программа наложения матричного фильтра выдает корректный результат для цветной картинки. В результирующем изображении отсутствуют ярко выраженные границы: например, белая или черная рамки по периметру изображения, если таковых не было в исходном изображении.</t>
  </si>
  <si>
    <t>Присутствует корректный замер времени работы параллельного алгоритма наложения матричного фильтра, как масимальное значение среди времени выполнения алгоритма на каждом процессе</t>
  </si>
  <si>
    <t>Для выполнения замера времени для каждого разрешения картинки для каждого алгоритма используется среднее время выполнения 1000 запусков алгоритма</t>
  </si>
  <si>
    <t>В отчете описан ход исследования: характеристики вычислительного устройства; матричный фильтр, управляющие параметры, коэффициенты матричного фильтра (матрица свертки) и вся информация, характеризующая вариант; порядок выполнения всех действий для выполнения исследования</t>
  </si>
  <si>
    <t>Максимальное время выполнения процессов найдено программно: время с каждого процесса оправлено на нулевой процесс и найден максимум</t>
  </si>
  <si>
    <t>Программа выводит время выполнения алгоритма наложения фильтра на каждом процессе</t>
  </si>
  <si>
    <t>Параллельный алгоритм реализован так, что блокировка процесса (дедлоки) гарантированно не возникают при взаимодействии процессов. Объяснение того, каким образом гарантируется отсутствие дедлоков представлено в отчете</t>
  </si>
  <si>
    <t>Для распределения картинки по процессам в параллельной программе создан(ы) производный(ые) тип(ы) данных (все необходимые производные типы для корректной работы программы и проведения исследования)</t>
  </si>
  <si>
    <t>Распределение частей исходной картинки по процессам, а также сбор результирующей картинки производится командами из семейства команд MPI_Scatter* и MPI_*Gather*</t>
  </si>
  <si>
    <t>Лабораторная 2. Обработка изображения с помощью матричных фильтров (MPI)</t>
  </si>
  <si>
    <t>В отчете приведена сравнительная таблица в соответствии с заданием. Присутствует корректное описание данных, представленных в таблице. Большие изображения в таблице ужаты настолько, чтобы таблица была наглядная. Однако, результат применения фильтра на картинке хорошо виден.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</si>
</sst>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4" borderId="2" xfId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9" fontId="1" fillId="4" borderId="5" xfId="1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2" xfId="0" applyFont="1" applyFill="1" applyBorder="1" applyProtection="1"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horizontal="center" vertical="center"/>
      <protection locked="0"/>
    </xf>
    <xf numFmtId="0" fontId="0" fillId="2" borderId="2" xfId="0" quotePrefix="1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left" vertical="center" wrapText="1"/>
      <protection locked="0"/>
    </xf>
    <xf numFmtId="0" fontId="0" fillId="2" borderId="7" xfId="0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0" xfId="0" applyFill="1"/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4" borderId="2" xfId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Итог" xfId="1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6"/>
  <sheetViews>
    <sheetView tabSelected="1" topLeftCell="B1" zoomScaleNormal="100" workbookViewId="0">
      <pane ySplit="6" topLeftCell="A7" activePane="bottomLeft" state="frozen"/>
      <selection pane="bottomLeft" activeCell="L26" sqref="L26"/>
    </sheetView>
  </sheetViews>
  <sheetFormatPr defaultRowHeight="14.4" outlineLevelRow="1" x14ac:dyDescent="0.55000000000000004"/>
  <cols>
    <col min="1" max="1" width="3.15625" bestFit="1" customWidth="1"/>
    <col min="2" max="2" width="35.83984375" customWidth="1"/>
    <col min="3" max="3" width="26" customWidth="1"/>
    <col min="4" max="5" width="12.68359375" customWidth="1"/>
    <col min="6" max="6" width="12.578125" bestFit="1" customWidth="1"/>
    <col min="7" max="8" width="16.578125" customWidth="1"/>
    <col min="9" max="9" width="26.15625" customWidth="1"/>
    <col min="10" max="10" width="16.578125" customWidth="1"/>
    <col min="11" max="11" width="25.68359375" customWidth="1"/>
  </cols>
  <sheetData>
    <row r="1" spans="1:12" x14ac:dyDescent="0.55000000000000004">
      <c r="B1" s="8" t="s">
        <v>43</v>
      </c>
      <c r="C1" s="8"/>
      <c r="D1" s="7"/>
      <c r="E1" s="7"/>
    </row>
    <row r="2" spans="1:12" x14ac:dyDescent="0.55000000000000004">
      <c r="B2" s="3"/>
      <c r="F2" s="25" t="s">
        <v>24</v>
      </c>
      <c r="G2" s="25" t="s">
        <v>25</v>
      </c>
    </row>
    <row r="3" spans="1:12" x14ac:dyDescent="0.55000000000000004">
      <c r="B3" s="3" t="s">
        <v>6</v>
      </c>
      <c r="C3" s="18"/>
      <c r="D3" t="s">
        <v>20</v>
      </c>
      <c r="E3" s="13">
        <f>IF(G8="+",G7+G26,0)</f>
        <v>0</v>
      </c>
      <c r="F3">
        <f>F7+F26</f>
        <v>15</v>
      </c>
      <c r="G3">
        <v>9</v>
      </c>
      <c r="I3" s="31"/>
      <c r="J3" s="31"/>
    </row>
    <row r="4" spans="1:12" x14ac:dyDescent="0.55000000000000004">
      <c r="B4" s="3" t="s">
        <v>7</v>
      </c>
      <c r="C4" s="18"/>
      <c r="D4" t="s">
        <v>20</v>
      </c>
      <c r="E4" s="13">
        <f>IF(G8=H8,K7,0)</f>
        <v>5</v>
      </c>
      <c r="F4">
        <v>5</v>
      </c>
    </row>
    <row r="6" spans="1:12" ht="43.2" x14ac:dyDescent="0.55000000000000004">
      <c r="A6" s="4" t="s">
        <v>2</v>
      </c>
      <c r="B6" s="35" t="s">
        <v>1</v>
      </c>
      <c r="C6" s="36"/>
      <c r="D6" s="36"/>
      <c r="E6" s="37"/>
      <c r="F6" s="4" t="s">
        <v>0</v>
      </c>
      <c r="G6" s="6" t="s">
        <v>5</v>
      </c>
      <c r="H6" s="5" t="str">
        <f>CONCATENATE("Оценка работы студентом ",C4)</f>
        <v xml:space="preserve">Оценка работы студентом </v>
      </c>
      <c r="I6" s="5" t="str">
        <f>CONCATENATE("Комментарий студента ",C4," к своей оценке")</f>
        <v>Комментарий студента  к своей оценке</v>
      </c>
      <c r="J6" s="6" t="s">
        <v>4</v>
      </c>
      <c r="K6" s="6" t="str">
        <f>CONCATENATE("Балл студента ",C4," за оценку работы студента ",C3)</f>
        <v xml:space="preserve">Балл студента  за оценку работы студента </v>
      </c>
    </row>
    <row r="7" spans="1:12" x14ac:dyDescent="0.55000000000000004">
      <c r="A7" s="43" t="s">
        <v>21</v>
      </c>
      <c r="B7" s="43"/>
      <c r="C7" s="43"/>
      <c r="D7" s="43"/>
      <c r="E7" s="43"/>
      <c r="F7" s="11">
        <f>SUM(F9:F25)</f>
        <v>12</v>
      </c>
      <c r="G7" s="11">
        <f>SUMIFS($F9:$F25,G9:G25,"+")</f>
        <v>0</v>
      </c>
      <c r="H7" s="11">
        <f>SUMIFS($F9:$F25,H9:H25,"+")</f>
        <v>0</v>
      </c>
      <c r="I7" s="11"/>
      <c r="J7" s="16">
        <f>SUM(J9:J25)/(A25-1)</f>
        <v>0.94117647058823528</v>
      </c>
      <c r="K7" s="17">
        <f>IF(J7&gt;=0.85,5,IF(J7&gt;=0.75,4,IF(J7&gt;=0.65,3,IF(J7&gt;=0.55,2,IF(J7&gt;0,1,0)))))</f>
        <v>5</v>
      </c>
    </row>
    <row r="8" spans="1:12" ht="31.5" customHeight="1" outlineLevel="1" x14ac:dyDescent="0.55000000000000004">
      <c r="A8" s="9">
        <v>1</v>
      </c>
      <c r="B8" s="38" t="s">
        <v>27</v>
      </c>
      <c r="C8" s="39"/>
      <c r="D8" s="39"/>
      <c r="E8" s="40"/>
      <c r="F8" s="24" t="s">
        <v>23</v>
      </c>
      <c r="G8" s="30"/>
      <c r="H8" s="30"/>
      <c r="I8" s="24"/>
      <c r="J8" s="10"/>
      <c r="K8" s="14"/>
      <c r="L8">
        <v>1</v>
      </c>
    </row>
    <row r="9" spans="1:12" ht="60.75" customHeight="1" outlineLevel="1" x14ac:dyDescent="0.55000000000000004">
      <c r="A9" s="9">
        <v>2</v>
      </c>
      <c r="B9" s="38" t="s">
        <v>37</v>
      </c>
      <c r="C9" s="39"/>
      <c r="D9" s="39"/>
      <c r="E9" s="40"/>
      <c r="F9" s="23">
        <v>1</v>
      </c>
      <c r="G9" s="19"/>
      <c r="H9" s="19"/>
      <c r="I9" s="26"/>
      <c r="J9" s="10">
        <f t="shared" ref="J9:J25" si="0">IF(H9=G9,1,0)</f>
        <v>1</v>
      </c>
      <c r="K9" s="14"/>
      <c r="L9">
        <v>1</v>
      </c>
    </row>
    <row r="10" spans="1:12" ht="31.5" customHeight="1" outlineLevel="1" x14ac:dyDescent="0.55000000000000004">
      <c r="A10" s="9">
        <v>3</v>
      </c>
      <c r="B10" s="38" t="s">
        <v>28</v>
      </c>
      <c r="C10" s="39"/>
      <c r="D10" s="39"/>
      <c r="E10" s="40"/>
      <c r="F10" s="10">
        <v>1</v>
      </c>
      <c r="G10" s="20"/>
      <c r="H10" s="20"/>
      <c r="I10" s="27"/>
      <c r="J10" s="10">
        <f t="shared" si="0"/>
        <v>1</v>
      </c>
      <c r="K10" s="14"/>
      <c r="L10">
        <v>1</v>
      </c>
    </row>
    <row r="11" spans="1:12" ht="60" customHeight="1" outlineLevel="1" x14ac:dyDescent="0.55000000000000004">
      <c r="A11" s="9">
        <v>4</v>
      </c>
      <c r="B11" s="38" t="s">
        <v>44</v>
      </c>
      <c r="C11" s="39"/>
      <c r="D11" s="39"/>
      <c r="E11" s="40"/>
      <c r="F11" s="10">
        <v>1</v>
      </c>
      <c r="G11" s="20"/>
      <c r="H11" s="20"/>
      <c r="I11" s="27"/>
      <c r="J11" s="10">
        <f t="shared" si="0"/>
        <v>1</v>
      </c>
      <c r="K11" s="14"/>
      <c r="L11">
        <v>1</v>
      </c>
    </row>
    <row r="12" spans="1:12" ht="53.25" customHeight="1" outlineLevel="1" x14ac:dyDescent="0.55000000000000004">
      <c r="A12" s="9">
        <v>5</v>
      </c>
      <c r="B12" s="32" t="s">
        <v>30</v>
      </c>
      <c r="C12" s="33"/>
      <c r="D12" s="33"/>
      <c r="E12" s="34"/>
      <c r="F12" s="10">
        <v>0.5</v>
      </c>
      <c r="G12" s="20"/>
      <c r="H12" s="20"/>
      <c r="I12" s="27"/>
      <c r="J12" s="10">
        <f t="shared" si="0"/>
        <v>1</v>
      </c>
      <c r="K12" s="14"/>
      <c r="L12">
        <v>1</v>
      </c>
    </row>
    <row r="13" spans="1:12" ht="29.25" customHeight="1" outlineLevel="1" x14ac:dyDescent="0.55000000000000004">
      <c r="A13" s="9">
        <v>6</v>
      </c>
      <c r="B13" s="38" t="s">
        <v>31</v>
      </c>
      <c r="C13" s="39"/>
      <c r="D13" s="39"/>
      <c r="E13" s="40"/>
      <c r="F13" s="2">
        <v>2</v>
      </c>
      <c r="G13" s="20"/>
      <c r="H13" s="20"/>
      <c r="I13" s="27"/>
      <c r="J13" s="10">
        <f t="shared" si="0"/>
        <v>1</v>
      </c>
      <c r="K13" s="14"/>
      <c r="L13">
        <v>1</v>
      </c>
    </row>
    <row r="14" spans="1:12" ht="60" customHeight="1" outlineLevel="1" x14ac:dyDescent="0.55000000000000004">
      <c r="A14" s="9">
        <v>7</v>
      </c>
      <c r="B14" s="38" t="s">
        <v>29</v>
      </c>
      <c r="C14" s="39"/>
      <c r="D14" s="39"/>
      <c r="E14" s="40"/>
      <c r="F14" s="10">
        <v>0.5</v>
      </c>
      <c r="G14" s="20"/>
      <c r="H14" s="20"/>
      <c r="I14" s="27"/>
      <c r="J14" s="10">
        <f>IF(H14=G14,1,0)</f>
        <v>1</v>
      </c>
      <c r="K14" s="14"/>
      <c r="L14">
        <v>1</v>
      </c>
    </row>
    <row r="15" spans="1:12" ht="59.25" customHeight="1" outlineLevel="1" x14ac:dyDescent="0.55000000000000004">
      <c r="A15" s="9">
        <v>8</v>
      </c>
      <c r="B15" s="38" t="s">
        <v>33</v>
      </c>
      <c r="C15" s="39"/>
      <c r="D15" s="39"/>
      <c r="E15" s="40"/>
      <c r="F15" s="2">
        <v>1</v>
      </c>
      <c r="G15" s="20"/>
      <c r="H15" s="20"/>
      <c r="I15" s="27"/>
      <c r="J15" s="10">
        <f t="shared" si="0"/>
        <v>1</v>
      </c>
      <c r="K15" s="14"/>
      <c r="L15">
        <v>1</v>
      </c>
    </row>
    <row r="16" spans="1:12" ht="34.5" customHeight="1" outlineLevel="1" x14ac:dyDescent="0.55000000000000004">
      <c r="A16" s="9">
        <v>9</v>
      </c>
      <c r="B16" s="38" t="s">
        <v>32</v>
      </c>
      <c r="C16" s="39"/>
      <c r="D16" s="39"/>
      <c r="E16" s="40"/>
      <c r="F16" s="2">
        <v>0.5</v>
      </c>
      <c r="G16" s="20"/>
      <c r="H16" s="20"/>
      <c r="I16" s="27"/>
      <c r="J16" s="10">
        <f t="shared" si="0"/>
        <v>1</v>
      </c>
      <c r="K16" s="14"/>
      <c r="L16">
        <v>1</v>
      </c>
    </row>
    <row r="17" spans="1:12" ht="62.25" customHeight="1" outlineLevel="1" x14ac:dyDescent="0.55000000000000004">
      <c r="A17" s="9">
        <v>10</v>
      </c>
      <c r="B17" s="38" t="s">
        <v>34</v>
      </c>
      <c r="C17" s="39"/>
      <c r="D17" s="39"/>
      <c r="E17" s="40"/>
      <c r="F17" s="2">
        <v>0.5</v>
      </c>
      <c r="G17" s="20"/>
      <c r="H17" s="20"/>
      <c r="I17" s="27"/>
      <c r="J17" s="10">
        <f t="shared" si="0"/>
        <v>1</v>
      </c>
      <c r="K17" s="14"/>
      <c r="L17">
        <v>1</v>
      </c>
    </row>
    <row r="18" spans="1:12" ht="42.75" customHeight="1" outlineLevel="1" x14ac:dyDescent="0.55000000000000004">
      <c r="A18" s="9">
        <v>11</v>
      </c>
      <c r="B18" s="38" t="s">
        <v>35</v>
      </c>
      <c r="C18" s="39"/>
      <c r="D18" s="39"/>
      <c r="E18" s="40"/>
      <c r="F18" s="2">
        <v>0.5</v>
      </c>
      <c r="G18" s="20"/>
      <c r="H18" s="20"/>
      <c r="I18" s="27"/>
      <c r="J18" s="10">
        <f t="shared" si="0"/>
        <v>1</v>
      </c>
      <c r="K18" s="14"/>
      <c r="L18">
        <v>1</v>
      </c>
    </row>
    <row r="19" spans="1:12" ht="33.75" customHeight="1" outlineLevel="1" x14ac:dyDescent="0.55000000000000004">
      <c r="A19" s="9">
        <v>12</v>
      </c>
      <c r="B19" s="32" t="s">
        <v>38</v>
      </c>
      <c r="C19" s="33"/>
      <c r="D19" s="33"/>
      <c r="E19" s="34"/>
      <c r="F19" s="2">
        <v>0.5</v>
      </c>
      <c r="G19" s="20"/>
      <c r="H19" s="20"/>
      <c r="I19" s="27"/>
      <c r="J19" s="10">
        <f t="shared" si="0"/>
        <v>1</v>
      </c>
      <c r="K19" s="14"/>
      <c r="L19">
        <v>1</v>
      </c>
    </row>
    <row r="20" spans="1:12" outlineLevel="1" x14ac:dyDescent="0.55000000000000004">
      <c r="A20" s="9">
        <v>13</v>
      </c>
      <c r="B20" s="32" t="s">
        <v>39</v>
      </c>
      <c r="C20" s="33"/>
      <c r="D20" s="33"/>
      <c r="E20" s="34"/>
      <c r="F20" s="12">
        <v>0.5</v>
      </c>
      <c r="G20" s="21"/>
      <c r="H20" s="21"/>
      <c r="I20" s="28"/>
      <c r="J20" s="10">
        <f>IF(H20=G20,1,0)</f>
        <v>1</v>
      </c>
      <c r="K20" s="14"/>
      <c r="L20">
        <v>1</v>
      </c>
    </row>
    <row r="21" spans="1:12" ht="43.5" customHeight="1" outlineLevel="1" x14ac:dyDescent="0.55000000000000004">
      <c r="A21" s="9">
        <v>14</v>
      </c>
      <c r="B21" s="32" t="s">
        <v>41</v>
      </c>
      <c r="C21" s="33"/>
      <c r="D21" s="33"/>
      <c r="E21" s="34"/>
      <c r="F21" s="2">
        <v>0.5</v>
      </c>
      <c r="G21" s="20"/>
      <c r="H21" s="20"/>
      <c r="I21" s="27"/>
      <c r="J21" s="10">
        <f t="shared" si="0"/>
        <v>1</v>
      </c>
      <c r="K21" s="14"/>
      <c r="L21">
        <v>1</v>
      </c>
    </row>
    <row r="22" spans="1:12" ht="33" customHeight="1" outlineLevel="1" x14ac:dyDescent="0.55000000000000004">
      <c r="A22" s="9">
        <v>15</v>
      </c>
      <c r="B22" s="32" t="s">
        <v>42</v>
      </c>
      <c r="C22" s="33"/>
      <c r="D22" s="33"/>
      <c r="E22" s="34"/>
      <c r="F22" s="29">
        <v>0.5</v>
      </c>
      <c r="G22" s="20"/>
      <c r="H22" s="20"/>
      <c r="I22" s="27"/>
      <c r="J22" s="10"/>
      <c r="K22" s="14"/>
      <c r="L22">
        <v>1</v>
      </c>
    </row>
    <row r="23" spans="1:12" ht="52.5" customHeight="1" outlineLevel="1" x14ac:dyDescent="0.55000000000000004">
      <c r="A23" s="9">
        <v>16</v>
      </c>
      <c r="B23" s="32" t="s">
        <v>40</v>
      </c>
      <c r="C23" s="33"/>
      <c r="D23" s="33"/>
      <c r="E23" s="34"/>
      <c r="F23" s="2">
        <v>0.5</v>
      </c>
      <c r="G23" s="20"/>
      <c r="H23" s="20"/>
      <c r="I23" s="27"/>
      <c r="J23" s="10">
        <f t="shared" si="0"/>
        <v>1</v>
      </c>
      <c r="K23" s="14"/>
      <c r="L23">
        <v>1</v>
      </c>
    </row>
    <row r="24" spans="1:12" ht="63.75" customHeight="1" outlineLevel="1" x14ac:dyDescent="0.55000000000000004">
      <c r="A24" s="9">
        <v>17</v>
      </c>
      <c r="B24" s="32" t="s">
        <v>26</v>
      </c>
      <c r="C24" s="33"/>
      <c r="D24" s="33"/>
      <c r="E24" s="34"/>
      <c r="F24" s="12">
        <v>0.5</v>
      </c>
      <c r="G24" s="21"/>
      <c r="H24" s="21"/>
      <c r="I24" s="28"/>
      <c r="J24" s="10">
        <f t="shared" si="0"/>
        <v>1</v>
      </c>
      <c r="K24" s="14"/>
      <c r="L24">
        <v>1</v>
      </c>
    </row>
    <row r="25" spans="1:12" ht="37.5" customHeight="1" outlineLevel="1" x14ac:dyDescent="0.55000000000000004">
      <c r="A25" s="9">
        <v>18</v>
      </c>
      <c r="B25" s="32" t="s">
        <v>36</v>
      </c>
      <c r="C25" s="33"/>
      <c r="D25" s="33"/>
      <c r="E25" s="34"/>
      <c r="F25" s="12">
        <v>0.5</v>
      </c>
      <c r="G25" s="21"/>
      <c r="H25" s="21"/>
      <c r="I25" s="28"/>
      <c r="J25" s="10">
        <f t="shared" si="0"/>
        <v>1</v>
      </c>
      <c r="K25" s="14"/>
      <c r="L25">
        <v>1</v>
      </c>
    </row>
    <row r="26" spans="1:12" x14ac:dyDescent="0.55000000000000004">
      <c r="A26" s="42" t="s">
        <v>22</v>
      </c>
      <c r="B26" s="42"/>
      <c r="C26" s="42"/>
      <c r="D26" s="42"/>
      <c r="E26" s="42"/>
      <c r="F26" s="15">
        <f>F27</f>
        <v>3</v>
      </c>
      <c r="G26" s="15">
        <f>IF(G27="+",3,IF(G27="+-",2,IF(G27="-+",1,0)))</f>
        <v>0</v>
      </c>
      <c r="H26" s="45"/>
      <c r="I26" s="45"/>
      <c r="J26" s="45"/>
      <c r="K26" s="45"/>
    </row>
    <row r="27" spans="1:12" outlineLevel="1" x14ac:dyDescent="0.55000000000000004">
      <c r="A27" s="1">
        <v>18</v>
      </c>
      <c r="B27" s="41" t="s">
        <v>3</v>
      </c>
      <c r="C27" s="41"/>
      <c r="D27" s="41"/>
      <c r="E27" s="41"/>
      <c r="F27" s="2">
        <v>3</v>
      </c>
      <c r="G27" s="22"/>
      <c r="H27" s="44"/>
      <c r="I27" s="44"/>
      <c r="J27" s="44"/>
      <c r="K27" s="44"/>
    </row>
    <row r="30" spans="1:12" x14ac:dyDescent="0.55000000000000004">
      <c r="B30" s="8" t="str">
        <f>CONCATENATE("Баллы за оценку работы студента ",C3," ставятся на основе совпадения оценки студента ",C4," с оценкой преподавателя")</f>
        <v>Баллы за оценку работы студента  ставятся на основе совпадения оценки студента  с оценкой преподавателя</v>
      </c>
      <c r="C30" s="8"/>
      <c r="D30" s="8"/>
      <c r="E30" s="8"/>
      <c r="F30" s="8"/>
      <c r="H30" s="8"/>
      <c r="I30" s="7"/>
    </row>
    <row r="31" spans="1:12" x14ac:dyDescent="0.55000000000000004">
      <c r="B31" t="s">
        <v>8</v>
      </c>
      <c r="C31" t="s">
        <v>9</v>
      </c>
    </row>
    <row r="32" spans="1:12" x14ac:dyDescent="0.55000000000000004">
      <c r="B32" t="s">
        <v>10</v>
      </c>
      <c r="C32" t="s">
        <v>11</v>
      </c>
    </row>
    <row r="33" spans="2:3" x14ac:dyDescent="0.55000000000000004">
      <c r="B33" t="s">
        <v>12</v>
      </c>
      <c r="C33" t="s">
        <v>13</v>
      </c>
    </row>
    <row r="34" spans="2:3" x14ac:dyDescent="0.55000000000000004">
      <c r="B34" t="s">
        <v>14</v>
      </c>
      <c r="C34" t="s">
        <v>15</v>
      </c>
    </row>
    <row r="35" spans="2:3" x14ac:dyDescent="0.55000000000000004">
      <c r="B35" t="s">
        <v>17</v>
      </c>
      <c r="C35" t="s">
        <v>16</v>
      </c>
    </row>
    <row r="36" spans="2:3" x14ac:dyDescent="0.55000000000000004">
      <c r="B36" t="s">
        <v>18</v>
      </c>
      <c r="C36" t="s">
        <v>19</v>
      </c>
    </row>
  </sheetData>
  <mergeCells count="24">
    <mergeCell ref="B27:E27"/>
    <mergeCell ref="A26:E26"/>
    <mergeCell ref="A7:E7"/>
    <mergeCell ref="H27:K27"/>
    <mergeCell ref="H26:K26"/>
    <mergeCell ref="B13:E13"/>
    <mergeCell ref="B15:E15"/>
    <mergeCell ref="B16:E16"/>
    <mergeCell ref="B17:E17"/>
    <mergeCell ref="B18:E18"/>
    <mergeCell ref="B19:E19"/>
    <mergeCell ref="B21:E21"/>
    <mergeCell ref="B23:E23"/>
    <mergeCell ref="B24:E24"/>
    <mergeCell ref="B9:E9"/>
    <mergeCell ref="B20:E20"/>
    <mergeCell ref="B25:E25"/>
    <mergeCell ref="B6:E6"/>
    <mergeCell ref="B8:E8"/>
    <mergeCell ref="B14:E14"/>
    <mergeCell ref="B10:E10"/>
    <mergeCell ref="B11:E11"/>
    <mergeCell ref="B12:E12"/>
    <mergeCell ref="B22:E22"/>
  </mergeCells>
  <dataValidations count="2">
    <dataValidation type="list" allowBlank="1" showInputMessage="1" showErrorMessage="1" sqref="G27" xr:uid="{1FA9F40F-85D1-4518-9599-2B9DECC9D8D4}">
      <formula1>"+,'+-,'-+,-"</formula1>
    </dataValidation>
    <dataValidation type="list" allowBlank="1" showInputMessage="1" showErrorMessage="1" sqref="G8:H25" xr:uid="{4C3B5A1B-249B-4CFF-A2C1-836508E43BA5}">
      <formula1>"+,-"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2023-10-23T22:56:30Z</dcterms:modified>
</cp:coreProperties>
</file>