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/>
  <xr:revisionPtr revIDLastSave="0" documentId="13_ncr:1_{8CD67CDF-C112-4E0E-A7AA-1407FEF71A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s" sheetId="1" r:id="rId1"/>
    <sheet name="water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C7" i="1"/>
  <c r="D12" i="2"/>
  <c r="D7" i="1"/>
  <c r="D2" i="1"/>
  <c r="D5" i="2"/>
  <c r="D4" i="2"/>
  <c r="D3" i="2"/>
  <c r="B3" i="2"/>
  <c r="E4" i="2" l="1"/>
  <c r="E3" i="2" s="1"/>
  <c r="C4" i="2"/>
  <c r="C3" i="2" s="1"/>
  <c r="F4" i="1"/>
  <c r="F5" i="1" s="1"/>
  <c r="F6" i="1" s="1"/>
  <c r="F7" i="1" s="1"/>
  <c r="F8" i="1" s="1"/>
  <c r="G4" i="1"/>
  <c r="G5" i="1" s="1"/>
  <c r="G6" i="1" s="1"/>
  <c r="G7" i="1" s="1"/>
  <c r="G8" i="1" s="1"/>
  <c r="H4" i="1"/>
  <c r="H5" i="1" s="1"/>
  <c r="H6" i="1" s="1"/>
  <c r="H7" i="1" s="1"/>
  <c r="H8" i="1" s="1"/>
  <c r="J4" i="1"/>
  <c r="J5" i="1" s="1"/>
  <c r="J6" i="1" s="1"/>
  <c r="J7" i="1" s="1"/>
  <c r="J8" i="1" s="1"/>
  <c r="J3" i="1"/>
  <c r="I3" i="1"/>
  <c r="I4" i="1" s="1"/>
  <c r="I5" i="1" s="1"/>
  <c r="I6" i="1" s="1"/>
  <c r="I7" i="1" s="1"/>
  <c r="I8" i="1" s="1"/>
  <c r="H3" i="1"/>
  <c r="G3" i="1"/>
  <c r="F3" i="1"/>
</calcChain>
</file>

<file path=xl/sharedStrings.xml><?xml version="1.0" encoding="utf-8"?>
<sst xmlns="http://schemas.openxmlformats.org/spreadsheetml/2006/main" count="31" uniqueCount="27">
  <si>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</si>
  <si>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</si>
  <si>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</si>
  <si>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</si>
  <si>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</si>
  <si>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</si>
  <si>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</si>
  <si>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</si>
  <si>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</si>
  <si>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</si>
  <si>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</si>
  <si>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</si>
  <si>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</si>
  <si>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</si>
  <si>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</si>
  <si>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</si>
  <si>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</si>
  <si>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</si>
  <si>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</si>
  <si>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</si>
  <si>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</si>
  <si>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</si>
  <si>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BND-PPND</t>
  </si>
  <si>
    <t>IND-BND</t>
  </si>
  <si>
    <t>BND-IND</t>
  </si>
  <si>
    <t>GPK-BND</t>
  </si>
  <si>
    <t>X-GPK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</si>
</sst>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arinMV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PropsSI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D8" sqref="D8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5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5" x14ac:dyDescent="0.25">
      <c r="A2" s="5" t="s">
        <v>0</v>
      </c>
      <c r="B2" s="22">
        <v>522.79999999999995</v>
      </c>
      <c r="C2" s="20">
        <v>0.1</v>
      </c>
      <c r="D2" s="7">
        <f>[2]!PropsSI("H","P",C2*10^6,"T",B2+273.15,"REFPROP::"&amp;[2]!MixtureString($F$1:$J$1,$F$2:$J$2))/1000</f>
        <v>936.68156613505778</v>
      </c>
      <c r="E2" s="18">
        <v>516.20000000000005</v>
      </c>
      <c r="F2" s="19">
        <v>0.78029999999999999</v>
      </c>
      <c r="G2" s="20">
        <v>0.1237</v>
      </c>
      <c r="H2" s="20">
        <v>3.0099999999999998E-2</v>
      </c>
      <c r="I2" s="20">
        <v>5.9400000000000001E-2</v>
      </c>
      <c r="J2" s="21">
        <v>6.4999999999999997E-3</v>
      </c>
    </row>
    <row r="3" spans="1:15" x14ac:dyDescent="0.25">
      <c r="A3" s="5" t="s">
        <v>12</v>
      </c>
      <c r="B3" s="9"/>
      <c r="C3" s="12"/>
      <c r="E3" s="10"/>
      <c r="F3" s="6">
        <f>F2</f>
        <v>0.78029999999999999</v>
      </c>
      <c r="G3" s="7">
        <f>G2</f>
        <v>0.1237</v>
      </c>
      <c r="H3" s="7">
        <f>H2</f>
        <v>3.0099999999999998E-2</v>
      </c>
      <c r="I3" s="7">
        <f>I2</f>
        <v>5.9400000000000001E-2</v>
      </c>
      <c r="J3" s="8">
        <f>J2</f>
        <v>6.4999999999999997E-3</v>
      </c>
      <c r="K3" s="12"/>
      <c r="L3" s="12"/>
      <c r="M3" s="12"/>
      <c r="N3" s="12"/>
      <c r="O3" s="12"/>
    </row>
    <row r="4" spans="1:15" x14ac:dyDescent="0.25">
      <c r="A4" s="5" t="s">
        <v>13</v>
      </c>
      <c r="E4" s="10"/>
      <c r="F4" s="6">
        <f t="shared" ref="F4:F8" si="0">F3</f>
        <v>0.78029999999999999</v>
      </c>
      <c r="G4" s="7">
        <f t="shared" ref="G4:G8" si="1">G3</f>
        <v>0.1237</v>
      </c>
      <c r="H4" s="7">
        <f t="shared" ref="H4:H8" si="2">H3</f>
        <v>3.0099999999999998E-2</v>
      </c>
      <c r="I4" s="7">
        <f t="shared" ref="I4:I8" si="3">I3</f>
        <v>5.9400000000000001E-2</v>
      </c>
      <c r="J4" s="8">
        <f t="shared" ref="J4:J8" si="4">J3</f>
        <v>6.4999999999999997E-3</v>
      </c>
    </row>
    <row r="5" spans="1:15" x14ac:dyDescent="0.25">
      <c r="A5" s="5" t="s">
        <v>15</v>
      </c>
      <c r="F5" s="6">
        <f t="shared" si="0"/>
        <v>0.78029999999999999</v>
      </c>
      <c r="G5" s="7">
        <f t="shared" si="1"/>
        <v>0.1237</v>
      </c>
      <c r="H5" s="7">
        <f t="shared" si="2"/>
        <v>3.0099999999999998E-2</v>
      </c>
      <c r="I5" s="7">
        <f t="shared" si="3"/>
        <v>5.9400000000000001E-2</v>
      </c>
      <c r="J5" s="8">
        <f t="shared" si="4"/>
        <v>6.4999999999999997E-3</v>
      </c>
    </row>
    <row r="6" spans="1:15" x14ac:dyDescent="0.25">
      <c r="A6" s="5" t="s">
        <v>16</v>
      </c>
      <c r="F6" s="6">
        <f t="shared" si="0"/>
        <v>0.78029999999999999</v>
      </c>
      <c r="G6" s="7">
        <f t="shared" si="1"/>
        <v>0.1237</v>
      </c>
      <c r="H6" s="7">
        <f t="shared" si="2"/>
        <v>3.0099999999999998E-2</v>
      </c>
      <c r="I6" s="7">
        <f t="shared" si="3"/>
        <v>5.9400000000000001E-2</v>
      </c>
      <c r="J6" s="8">
        <f t="shared" si="4"/>
        <v>6.4999999999999997E-3</v>
      </c>
    </row>
    <row r="7" spans="1:15" x14ac:dyDescent="0.25">
      <c r="A7" s="5" t="s">
        <v>17</v>
      </c>
      <c r="B7" s="6">
        <v>175.9</v>
      </c>
      <c r="C7" s="7">
        <f>C2</f>
        <v>0.1</v>
      </c>
      <c r="D7" s="7">
        <f>[2]!PropsSI("H","P",C7*10^6,"T",B7+273.15,"REFPROP::"&amp;[2]!MixtureString($F$1:$J$1,$F$2:$J$2))/1000</f>
        <v>554.28479929805155</v>
      </c>
      <c r="E7" s="8">
        <f>E2</f>
        <v>516.20000000000005</v>
      </c>
      <c r="F7" s="6">
        <f t="shared" si="0"/>
        <v>0.78029999999999999</v>
      </c>
      <c r="G7" s="7">
        <f t="shared" si="1"/>
        <v>0.1237</v>
      </c>
      <c r="H7" s="7">
        <f t="shared" si="2"/>
        <v>3.0099999999999998E-2</v>
      </c>
      <c r="I7" s="7">
        <f t="shared" si="3"/>
        <v>5.9400000000000001E-2</v>
      </c>
      <c r="J7" s="8">
        <f t="shared" si="4"/>
        <v>6.4999999999999997E-3</v>
      </c>
    </row>
    <row r="8" spans="1:15" x14ac:dyDescent="0.25">
      <c r="A8" s="5" t="s">
        <v>18</v>
      </c>
      <c r="F8" s="6">
        <f t="shared" si="0"/>
        <v>0.78029999999999999</v>
      </c>
      <c r="G8" s="7">
        <f t="shared" si="1"/>
        <v>0.1237</v>
      </c>
      <c r="H8" s="7">
        <f t="shared" si="2"/>
        <v>3.0099999999999998E-2</v>
      </c>
      <c r="I8" s="7">
        <f t="shared" si="3"/>
        <v>5.9400000000000001E-2</v>
      </c>
      <c r="J8" s="8">
        <f t="shared" si="4"/>
        <v>6.4999999999999997E-3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12"/>
  <sheetViews>
    <sheetView workbookViewId="0">
      <selection activeCell="D6" sqref="D6"/>
    </sheetView>
  </sheetViews>
  <sheetFormatPr defaultRowHeight="12.75" x14ac:dyDescent="0.25"/>
  <cols>
    <col min="1" max="1" width="14.85546875" style="15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4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6" t="s">
        <v>1</v>
      </c>
      <c r="B2" s="11"/>
      <c r="C2" s="12"/>
      <c r="E2" s="13"/>
    </row>
    <row r="3" spans="1:5" x14ac:dyDescent="0.25">
      <c r="A3" s="16" t="s">
        <v>11</v>
      </c>
      <c r="B3" s="6">
        <f>[2]!PropsSI("T","P",C3*10^6,"Q",1,"Water")-273.15</f>
        <v>297.93803699482999</v>
      </c>
      <c r="C3" s="7">
        <f>C4</f>
        <v>8.3412000000000006</v>
      </c>
      <c r="D3" s="7">
        <f>[2]!PropsSI("H","P",C3*10^6,"Q",1,"Water")/1000</f>
        <v>2753.5078389371197</v>
      </c>
      <c r="E3" s="8">
        <f>E4</f>
        <v>61.51</v>
      </c>
    </row>
    <row r="4" spans="1:5" x14ac:dyDescent="0.25">
      <c r="A4" s="16" t="s">
        <v>14</v>
      </c>
      <c r="B4" s="19">
        <v>296.8</v>
      </c>
      <c r="C4" s="7">
        <f>C5</f>
        <v>8.3412000000000006</v>
      </c>
      <c r="D4" s="7">
        <f>[2]!PropsSI("H","T",B4+273.15,"P",C4*10^6,"Water")/1000</f>
        <v>1327.0479061845745</v>
      </c>
      <c r="E4" s="8">
        <f>E5</f>
        <v>61.51</v>
      </c>
    </row>
    <row r="5" spans="1:5" x14ac:dyDescent="0.25">
      <c r="A5" s="17" t="s">
        <v>19</v>
      </c>
      <c r="B5" s="19">
        <v>166.4</v>
      </c>
      <c r="C5" s="20">
        <v>8.3412000000000006</v>
      </c>
      <c r="D5" s="7">
        <f>[2]!PropsSI("H","T",B5+273.15,"P",C5*10^6,"Water")/1000</f>
        <v>707.65532284346898</v>
      </c>
      <c r="E5" s="21">
        <v>61.51</v>
      </c>
    </row>
    <row r="6" spans="1:5" x14ac:dyDescent="0.25">
      <c r="A6" s="17" t="s">
        <v>20</v>
      </c>
    </row>
    <row r="7" spans="1:5" x14ac:dyDescent="0.25">
      <c r="A7" s="17" t="s">
        <v>21</v>
      </c>
      <c r="B7" s="11"/>
      <c r="C7" s="12"/>
      <c r="E7" s="13"/>
    </row>
    <row r="8" spans="1:5" x14ac:dyDescent="0.25">
      <c r="A8" s="17" t="s">
        <v>22</v>
      </c>
    </row>
    <row r="9" spans="1:5" x14ac:dyDescent="0.25">
      <c r="A9" s="17" t="s">
        <v>23</v>
      </c>
    </row>
    <row r="10" spans="1:5" x14ac:dyDescent="0.25">
      <c r="A10" s="17" t="s">
        <v>24</v>
      </c>
    </row>
    <row r="11" spans="1:5" x14ac:dyDescent="0.25">
      <c r="A11" s="17" t="s">
        <v>25</v>
      </c>
    </row>
    <row r="12" spans="1:5" x14ac:dyDescent="0.25">
      <c r="A12" s="17" t="s">
        <v>26</v>
      </c>
      <c r="B12" s="6">
        <v>60</v>
      </c>
      <c r="C12" s="7">
        <v>0.6925</v>
      </c>
      <c r="D12" s="7" t="e">
        <f ca="1">[1]!PropsSI("H","T",B12+273.15,"P",C12*10^6,"Water")/1000</f>
        <v>#NAME?</v>
      </c>
      <c r="E12" s="8">
        <v>82.14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2022-08-03T14:12:14Z</dcterms:modified>
</cp:coreProperties>
</file>