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0" documentId="13_ncr:1_{7F00B93D-D053-47DE-B66F-915BEB9CDEBA}" xr6:coauthVersionLast="47" xr6:coauthVersionMax="47" xr10:uidLastSave="{00000000-0000-0000-0000-000000000000}"/>
  <bookViews>
    <workbookView xWindow="-14510" yWindow="-110" windowWidth="14620" windowHeight="25220" activeTab="1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81029" iterateCount="2000" iterateDelta="0.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7" i="2" l="1"/>
  <c r="E25" i="2"/>
  <c r="E27" i="2" s="1"/>
  <c r="E28" i="2" s="1"/>
  <c r="E29" i="2" s="1"/>
  <c r="E30" i="2" s="1"/>
  <c r="E31" i="2" s="1"/>
  <c r="D30" i="2"/>
  <c r="C30" i="2"/>
  <c r="D27" i="2"/>
  <c r="D26" i="2"/>
  <c r="D24" i="2"/>
  <c r="D25" i="2"/>
  <c r="D28" i="2"/>
  <c r="D22" i="2" l="1"/>
</calcChain>
</file>

<file path=xl/sharedStrings.xml><?xml version="1.0" encoding="utf-8"?>
<sst xmlns="http://schemas.openxmlformats.org/spreadsheetml/2006/main" count="55" uniqueCount="50">
  <si>
    <t>GTU-PEVD</t>
  </si>
  <si>
    <t>N2</t>
  </si>
  <si>
    <t>O2</t>
  </si>
  <si>
    <t>CO2</t>
  </si>
  <si>
    <t>H2O</t>
  </si>
  <si>
    <t>Ar</t>
  </si>
  <si>
    <t>T</t>
  </si>
  <si>
    <t>P</t>
  </si>
  <si>
    <t>H</t>
  </si>
  <si>
    <t>G</t>
  </si>
  <si>
    <t>IVD-PEVD</t>
  </si>
  <si>
    <t>EVD-IVD</t>
  </si>
  <si>
    <t>PEN-EVD</t>
  </si>
  <si>
    <t>BND-PEN</t>
  </si>
  <si>
    <t>X-GPK</t>
  </si>
  <si>
    <t>IND-PPND</t>
  </si>
  <si>
    <t>GPK-IND</t>
  </si>
  <si>
    <t>GPK-RECIRC</t>
  </si>
  <si>
    <t>GPK-BYPASS</t>
  </si>
  <si>
    <t>X-SMESH</t>
  </si>
  <si>
    <t>SP1-OD</t>
  </si>
  <si>
    <t>OD-GPK</t>
  </si>
  <si>
    <t>SWIN-OD</t>
  </si>
  <si>
    <t>OD-SP1</t>
  </si>
  <si>
    <t>74.77</t>
  </si>
  <si>
    <t>75.875</t>
  </si>
  <si>
    <t>OTB2-SP2</t>
  </si>
  <si>
    <t>SP2-SP1</t>
  </si>
  <si>
    <t>SP1-SP2</t>
  </si>
  <si>
    <t>SP2-WOUT</t>
  </si>
  <si>
    <t>WIN-SP1</t>
  </si>
  <si>
    <t>OTB1-SP1</t>
  </si>
  <si>
    <t>PEVD-DROSVD</t>
  </si>
  <si>
    <t>PPND-DROSND</t>
  </si>
  <si>
    <t>DROSVD-TURBVD</t>
  </si>
  <si>
    <t>ENDOFVD</t>
  </si>
  <si>
    <t>DROSND-TURBND</t>
  </si>
  <si>
    <t>DOOTB2</t>
  </si>
  <si>
    <t>DOOTB1</t>
  </si>
  <si>
    <t>INCND</t>
  </si>
  <si>
    <t>INKOND</t>
  </si>
  <si>
    <t>SMESHEND</t>
  </si>
  <si>
    <t>S</t>
  </si>
  <si>
    <t>GTU-KU</t>
  </si>
  <si>
    <t>PEVD-IVD</t>
  </si>
  <si>
    <t>IVD-EVD</t>
  </si>
  <si>
    <t>EVD-PPND</t>
  </si>
  <si>
    <t>PPND-IND</t>
  </si>
  <si>
    <t>IND-GPK</t>
  </si>
  <si>
    <t>GPK-out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</si>
</sst>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0"/>
      <name val="Courier New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</cellXfs>
  <cellStyles count="2">
    <cellStyle name="Normal" xfId="0" builtinId="0"/>
    <cellStyle name="Normal 2" xfId="1" xr:uid="{BBD0C497-DE08-49F9-8F56-92FFA62AA4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ployee3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workbookViewId="0">
      <selection activeCell="H23" sqref="H23"/>
    </sheetView>
  </sheetViews>
  <sheetFormatPr defaultColWidth="9.1796875" defaultRowHeight="13" x14ac:dyDescent="0.35"/>
  <cols>
    <col min="1" max="1" width="14.81640625" style="5" customWidth="1"/>
    <col min="2" max="2" width="9.1796875" style="6"/>
    <col min="3" max="4" width="9.1796875" style="7"/>
    <col min="5" max="5" width="9.1796875" style="8"/>
    <col min="6" max="6" width="9.1796875" style="6"/>
    <col min="7" max="9" width="9.1796875" style="7"/>
    <col min="10" max="10" width="9.1796875" style="8"/>
    <col min="11" max="16384" width="9.1796875" style="7"/>
  </cols>
  <sheetData>
    <row r="1" spans="1:18" s="3" customFormat="1" ht="13.5" thickBot="1" x14ac:dyDescent="0.4">
      <c r="A1" s="1"/>
      <c r="B1" s="2" t="s">
        <v>6</v>
      </c>
      <c r="C1" s="3" t="s">
        <v>7</v>
      </c>
      <c r="D1" s="3" t="s">
        <v>8</v>
      </c>
      <c r="E1" s="4" t="s">
        <v>9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8" x14ac:dyDescent="0.35">
      <c r="A2" s="27" t="s">
        <v>43</v>
      </c>
      <c r="B2" s="6">
        <v>542.1</v>
      </c>
      <c r="C2" s="7">
        <v>0.1</v>
      </c>
      <c r="D2" s="7">
        <v>958.86919853128609</v>
      </c>
      <c r="E2" s="8">
        <v>503.8</v>
      </c>
      <c r="F2" s="6">
        <v>0.78029999999999999</v>
      </c>
      <c r="G2" s="7">
        <v>0.1237</v>
      </c>
      <c r="H2" s="7">
        <v>3.0099999999999998E-2</v>
      </c>
      <c r="I2" s="7">
        <v>5.9400000000000001E-2</v>
      </c>
      <c r="J2" s="8">
        <v>6.4999999999999997E-3</v>
      </c>
    </row>
    <row r="3" spans="1:18" x14ac:dyDescent="0.35">
      <c r="A3" s="5" t="s">
        <v>0</v>
      </c>
      <c r="B3" s="21">
        <v>542.1</v>
      </c>
      <c r="C3" s="20">
        <v>0.1</v>
      </c>
      <c r="D3" s="7">
        <v>958.86919853128609</v>
      </c>
      <c r="E3" s="22">
        <v>503.8</v>
      </c>
      <c r="F3" s="21">
        <v>0.78029999999999999</v>
      </c>
      <c r="G3" s="20">
        <v>0.1237</v>
      </c>
      <c r="H3" s="20">
        <v>3.0099999999999998E-2</v>
      </c>
      <c r="I3" s="20">
        <v>5.9400000000000001E-2</v>
      </c>
      <c r="J3" s="22">
        <v>6.4999999999999997E-3</v>
      </c>
    </row>
    <row r="4" spans="1:18" x14ac:dyDescent="0.35">
      <c r="A4" s="5" t="s">
        <v>44</v>
      </c>
      <c r="B4" s="6">
        <v>468.05</v>
      </c>
      <c r="C4" s="7">
        <v>0.1</v>
      </c>
      <c r="D4" s="7">
        <v>874.26792911178234</v>
      </c>
      <c r="E4" s="8">
        <v>503.8</v>
      </c>
      <c r="F4" s="6">
        <v>0.78029999999999999</v>
      </c>
      <c r="G4" s="7">
        <v>0.1237</v>
      </c>
      <c r="H4" s="7">
        <v>3.0099999999999998E-2</v>
      </c>
      <c r="I4" s="7">
        <v>5.9400000000000001E-2</v>
      </c>
      <c r="J4" s="8">
        <v>6.4999999999999997E-3</v>
      </c>
      <c r="K4" s="10"/>
      <c r="L4" s="10"/>
      <c r="M4" s="10"/>
      <c r="N4" s="10"/>
      <c r="O4" s="10"/>
    </row>
    <row r="5" spans="1:18" x14ac:dyDescent="0.35">
      <c r="A5" s="5" t="s">
        <v>45</v>
      </c>
      <c r="B5" s="6">
        <v>309.2</v>
      </c>
      <c r="C5" s="7">
        <v>0.1</v>
      </c>
      <c r="D5" s="7">
        <v>697.66595139225319</v>
      </c>
      <c r="E5" s="8">
        <v>503.8</v>
      </c>
      <c r="F5" s="6">
        <v>0.78029999999999999</v>
      </c>
      <c r="G5" s="7">
        <v>0.1237</v>
      </c>
      <c r="H5" s="7">
        <v>3.0099999999999998E-2</v>
      </c>
      <c r="I5" s="7">
        <v>5.9400000000000001E-2</v>
      </c>
      <c r="J5" s="8">
        <v>6.4999999999999997E-3</v>
      </c>
    </row>
    <row r="6" spans="1:18" s="17" customFormat="1" x14ac:dyDescent="0.35">
      <c r="A6" s="15" t="s">
        <v>46</v>
      </c>
      <c r="B6" s="6">
        <v>235.9</v>
      </c>
      <c r="C6" s="7">
        <v>0.1</v>
      </c>
      <c r="D6" s="7">
        <v>618.33586643179672</v>
      </c>
      <c r="E6" s="8">
        <v>503.8</v>
      </c>
      <c r="F6" s="16">
        <v>0.78029999999999999</v>
      </c>
      <c r="G6" s="17">
        <v>0.1237</v>
      </c>
      <c r="H6" s="17">
        <v>3.0099999999999998E-2</v>
      </c>
      <c r="I6" s="17">
        <v>5.9400000000000001E-2</v>
      </c>
      <c r="J6" s="18">
        <v>6.4999999999999997E-3</v>
      </c>
    </row>
    <row r="7" spans="1:18" s="17" customFormat="1" x14ac:dyDescent="0.35">
      <c r="A7" s="15" t="s">
        <v>47</v>
      </c>
      <c r="B7" s="6">
        <v>233</v>
      </c>
      <c r="C7" s="7">
        <v>0.1</v>
      </c>
      <c r="D7" s="7">
        <v>615.22281759257271</v>
      </c>
      <c r="E7" s="8">
        <v>503.8</v>
      </c>
      <c r="F7" s="16">
        <v>0.78029999999999999</v>
      </c>
      <c r="G7" s="17">
        <v>0.1237</v>
      </c>
      <c r="H7" s="17">
        <v>3.0099999999999998E-2</v>
      </c>
      <c r="I7" s="17">
        <v>5.9400000000000001E-2</v>
      </c>
      <c r="J7" s="18">
        <v>6.4999999999999997E-3</v>
      </c>
    </row>
    <row r="8" spans="1:18" x14ac:dyDescent="0.35">
      <c r="A8" s="5" t="s">
        <v>48</v>
      </c>
      <c r="B8" s="6">
        <v>175.5</v>
      </c>
      <c r="C8" s="7">
        <v>0.1</v>
      </c>
      <c r="D8" s="7">
        <v>553.86016830512403</v>
      </c>
      <c r="E8" s="8">
        <v>503.8</v>
      </c>
      <c r="F8" s="6">
        <v>0.78029999999999999</v>
      </c>
      <c r="G8" s="7">
        <v>0.1237</v>
      </c>
      <c r="H8" s="7">
        <v>3.0099999999999998E-2</v>
      </c>
      <c r="I8" s="7">
        <v>5.9400000000000001E-2</v>
      </c>
      <c r="J8" s="8">
        <v>6.4999999999999997E-3</v>
      </c>
    </row>
    <row r="9" spans="1:18" x14ac:dyDescent="0.35">
      <c r="A9" s="5" t="s">
        <v>49</v>
      </c>
      <c r="B9" s="6">
        <v>106.9</v>
      </c>
      <c r="C9" s="7">
        <v>0.1</v>
      </c>
      <c r="D9" s="7">
        <v>481.43243266974537</v>
      </c>
      <c r="E9" s="8">
        <v>503.8</v>
      </c>
      <c r="F9" s="6">
        <v>0.78029999999999999</v>
      </c>
      <c r="G9" s="7">
        <v>0.1237</v>
      </c>
      <c r="H9" s="7">
        <v>3.0099999999999998E-2</v>
      </c>
      <c r="I9" s="7">
        <v>5.9400000000000001E-2</v>
      </c>
      <c r="J9" s="8">
        <v>6.4999999999999997E-3</v>
      </c>
    </row>
    <row r="14" spans="1:18" ht="14.5" x14ac:dyDescent="0.35">
      <c r="R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2673-7A38-4CCB-80CF-EE250A0D6320}">
  <dimension ref="A1:F31"/>
  <sheetViews>
    <sheetView tabSelected="1" workbookViewId="0">
      <selection activeCell="E23" sqref="E23"/>
    </sheetView>
  </sheetViews>
  <sheetFormatPr defaultColWidth="9.1796875" defaultRowHeight="13" x14ac:dyDescent="0.35"/>
  <cols>
    <col min="1" max="1" width="14.81640625" style="13" customWidth="1"/>
    <col min="2" max="2" width="9.1796875" style="6"/>
    <col min="3" max="3" width="9.1796875" style="7"/>
    <col min="4" max="4" width="11.453125" style="7" bestFit="1" customWidth="1"/>
    <col min="5" max="5" width="9.1796875" style="8"/>
    <col min="6" max="16384" width="9.1796875" style="7"/>
  </cols>
  <sheetData>
    <row r="1" spans="1:6" s="3" customFormat="1" ht="13.5" thickBot="1" x14ac:dyDescent="0.4">
      <c r="A1" s="12"/>
      <c r="B1" s="2" t="s">
        <v>6</v>
      </c>
      <c r="C1" s="3" t="s">
        <v>7</v>
      </c>
      <c r="D1" s="3" t="s">
        <v>8</v>
      </c>
      <c r="E1" s="4" t="s">
        <v>9</v>
      </c>
      <c r="F1" s="3" t="s">
        <v>42</v>
      </c>
    </row>
    <row r="2" spans="1:6" x14ac:dyDescent="0.35">
      <c r="A2" s="26" t="s">
        <v>32</v>
      </c>
    </row>
    <row r="3" spans="1:6" x14ac:dyDescent="0.35">
      <c r="A3" s="14" t="s">
        <v>10</v>
      </c>
      <c r="C3" s="20">
        <v>8.7460000000000004</v>
      </c>
    </row>
    <row r="4" spans="1:6" x14ac:dyDescent="0.35">
      <c r="A4" s="14" t="s">
        <v>11</v>
      </c>
    </row>
    <row r="5" spans="1:6" x14ac:dyDescent="0.35">
      <c r="A5" s="14" t="s">
        <v>12</v>
      </c>
    </row>
    <row r="6" spans="1:6" x14ac:dyDescent="0.35">
      <c r="A6" s="14" t="s">
        <v>13</v>
      </c>
    </row>
    <row r="7" spans="1:6" x14ac:dyDescent="0.35">
      <c r="A7" s="26" t="s">
        <v>33</v>
      </c>
    </row>
    <row r="8" spans="1:6" x14ac:dyDescent="0.35">
      <c r="A8" s="14" t="s">
        <v>15</v>
      </c>
      <c r="C8" s="20">
        <v>0.69640000000000002</v>
      </c>
    </row>
    <row r="9" spans="1:6" x14ac:dyDescent="0.35">
      <c r="A9" s="14" t="s">
        <v>16</v>
      </c>
    </row>
    <row r="10" spans="1:6" x14ac:dyDescent="0.35">
      <c r="A10" s="14" t="s">
        <v>14</v>
      </c>
      <c r="B10" s="21">
        <v>60</v>
      </c>
    </row>
    <row r="11" spans="1:6" x14ac:dyDescent="0.35">
      <c r="A11" s="14" t="s">
        <v>17</v>
      </c>
    </row>
    <row r="12" spans="1:6" x14ac:dyDescent="0.35">
      <c r="A12" s="14" t="s">
        <v>18</v>
      </c>
    </row>
    <row r="13" spans="1:6" x14ac:dyDescent="0.35">
      <c r="A13" s="14" t="s">
        <v>19</v>
      </c>
    </row>
    <row r="14" spans="1:6" x14ac:dyDescent="0.35">
      <c r="A14" s="13" t="s">
        <v>20</v>
      </c>
      <c r="B14" s="23" t="s">
        <v>24</v>
      </c>
      <c r="C14" s="24">
        <v>3.8226901700000003E-2</v>
      </c>
      <c r="D14" s="24"/>
      <c r="E14" s="25" t="s">
        <v>25</v>
      </c>
    </row>
    <row r="15" spans="1:6" x14ac:dyDescent="0.35">
      <c r="A15" s="14" t="s">
        <v>21</v>
      </c>
      <c r="B15" s="23">
        <v>49.839511130751802</v>
      </c>
      <c r="C15" s="24">
        <v>3.8226901700000003E-2</v>
      </c>
      <c r="D15" s="24"/>
      <c r="E15" s="25" t="s">
        <v>25</v>
      </c>
    </row>
    <row r="16" spans="1:6" x14ac:dyDescent="0.35">
      <c r="A16" s="14" t="s">
        <v>22</v>
      </c>
      <c r="B16" s="23">
        <v>46</v>
      </c>
      <c r="C16" s="24">
        <v>1</v>
      </c>
      <c r="D16" s="24"/>
      <c r="E16" s="25">
        <v>100.77673095348899</v>
      </c>
    </row>
    <row r="17" spans="1:5" x14ac:dyDescent="0.35">
      <c r="A17" s="14" t="s">
        <v>23</v>
      </c>
      <c r="B17" s="23">
        <v>64.77</v>
      </c>
      <c r="C17" s="24">
        <v>1</v>
      </c>
      <c r="D17" s="24"/>
      <c r="E17" s="25">
        <v>100.77673095348899</v>
      </c>
    </row>
    <row r="18" spans="1:5" x14ac:dyDescent="0.35">
      <c r="A18" s="14" t="s">
        <v>26</v>
      </c>
      <c r="B18" s="6">
        <v>107.6</v>
      </c>
      <c r="C18" s="7">
        <v>0.13219638629678299</v>
      </c>
      <c r="D18" s="7">
        <v>2622.5496464962498</v>
      </c>
      <c r="E18" s="8">
        <v>43.733333333333299</v>
      </c>
    </row>
    <row r="19" spans="1:5" x14ac:dyDescent="0.35">
      <c r="A19" s="14" t="s">
        <v>27</v>
      </c>
      <c r="B19" s="6">
        <v>106.101586260687</v>
      </c>
      <c r="C19" s="7">
        <v>0.12558656698194401</v>
      </c>
      <c r="D19" s="7">
        <v>444.928681619781</v>
      </c>
      <c r="E19" s="8">
        <v>43.733333333333299</v>
      </c>
    </row>
    <row r="20" spans="1:5" x14ac:dyDescent="0.35">
      <c r="A20" s="14" t="s">
        <v>28</v>
      </c>
      <c r="B20" s="9">
        <v>70.294916839916795</v>
      </c>
      <c r="C20" s="7">
        <v>1</v>
      </c>
      <c r="D20" s="7">
        <v>294.32481680873161</v>
      </c>
      <c r="E20" s="11">
        <v>800</v>
      </c>
    </row>
    <row r="21" spans="1:5" x14ac:dyDescent="0.35">
      <c r="A21" s="14" t="s">
        <v>29</v>
      </c>
      <c r="B21" s="6">
        <v>98.56</v>
      </c>
      <c r="C21" s="7">
        <v>1</v>
      </c>
      <c r="D21" s="7">
        <v>412.67072000000002</v>
      </c>
      <c r="E21" s="8">
        <v>800</v>
      </c>
    </row>
    <row r="22" spans="1:5" x14ac:dyDescent="0.35">
      <c r="A22" s="14" t="s">
        <v>30</v>
      </c>
      <c r="B22" s="6">
        <v>46</v>
      </c>
      <c r="C22" s="7">
        <v>1</v>
      </c>
      <c r="D22" s="24">
        <f>B22*4.187</f>
        <v>192.602</v>
      </c>
      <c r="E22" s="8">
        <v>600</v>
      </c>
    </row>
    <row r="23" spans="1:5" x14ac:dyDescent="0.35">
      <c r="A23" s="26" t="s">
        <v>31</v>
      </c>
      <c r="B23" s="23">
        <v>76</v>
      </c>
      <c r="C23" s="24">
        <v>4.0238843925466602E-2</v>
      </c>
      <c r="D23" s="24">
        <v>2464.75601712861</v>
      </c>
      <c r="E23" s="25">
        <v>32.141666666666602</v>
      </c>
    </row>
    <row r="24" spans="1:5" x14ac:dyDescent="0.35">
      <c r="A24" s="26" t="s">
        <v>34</v>
      </c>
      <c r="B24" s="23">
        <v>492.2</v>
      </c>
      <c r="C24" s="24">
        <v>5.1989999999999998</v>
      </c>
      <c r="D24" s="24">
        <f>[1]!PropsSI("H","T",B24+273.15,"P",C24*10^6,"Water")/1000</f>
        <v>3414.0936824129262</v>
      </c>
      <c r="E24" s="25">
        <v>41.97</v>
      </c>
    </row>
    <row r="25" spans="1:5" x14ac:dyDescent="0.35">
      <c r="A25" s="26" t="s">
        <v>35</v>
      </c>
      <c r="B25" s="23">
        <v>210</v>
      </c>
      <c r="C25" s="24">
        <v>0.54900000000000004</v>
      </c>
      <c r="D25" s="24">
        <f>[1]!PropsSI("H","T",B25+273.15,"P",C25*10^6,"Water")/1000</f>
        <v>2874.8375665756544</v>
      </c>
      <c r="E25" s="25">
        <f>E24</f>
        <v>41.97</v>
      </c>
    </row>
    <row r="26" spans="1:5" x14ac:dyDescent="0.35">
      <c r="A26" s="26" t="s">
        <v>36</v>
      </c>
      <c r="B26" s="23">
        <v>191.9</v>
      </c>
      <c r="C26" s="24">
        <v>0.4</v>
      </c>
      <c r="D26" s="24">
        <f>[1]!PropsSI("H","T",B26+273.15,"P",C26*10^6,"Water")/1000</f>
        <v>2843.8871417542982</v>
      </c>
      <c r="E26" s="25">
        <v>12.88</v>
      </c>
    </row>
    <row r="27" spans="1:5" x14ac:dyDescent="0.35">
      <c r="A27" s="26" t="s">
        <v>41</v>
      </c>
      <c r="B27" s="23">
        <v>78.16</v>
      </c>
      <c r="C27" s="24">
        <f>C26</f>
        <v>0.4</v>
      </c>
      <c r="D27" s="24">
        <f>[1]!PropsSI("H","T",B27+273.15,"P",C27*10^6,"Water")/1000</f>
        <v>327.57342990929942</v>
      </c>
      <c r="E27" s="25">
        <f>E26+E25</f>
        <v>54.85</v>
      </c>
    </row>
    <row r="28" spans="1:5" x14ac:dyDescent="0.35">
      <c r="A28" s="26" t="s">
        <v>37</v>
      </c>
      <c r="B28" s="23">
        <v>131.4</v>
      </c>
      <c r="C28" s="24">
        <v>0.25419999999999998</v>
      </c>
      <c r="D28" s="24">
        <f>[1]!PropsSI("H","T",B28+273.15,"P",C28*10^6,"Water")/1000</f>
        <v>2724.8615334140964</v>
      </c>
      <c r="E28" s="25">
        <f>E27</f>
        <v>54.85</v>
      </c>
    </row>
    <row r="29" spans="1:5" x14ac:dyDescent="0.35">
      <c r="A29" s="26" t="s">
        <v>38</v>
      </c>
      <c r="B29" s="23"/>
      <c r="C29" s="24">
        <v>0.1525</v>
      </c>
      <c r="D29" s="24">
        <v>2686.0161921187068</v>
      </c>
      <c r="E29" s="25">
        <f t="shared" ref="E29:E31" si="0">E28</f>
        <v>54.85</v>
      </c>
    </row>
    <row r="30" spans="1:5" x14ac:dyDescent="0.35">
      <c r="A30" s="26" t="s">
        <v>39</v>
      </c>
      <c r="B30" s="23"/>
      <c r="C30" s="24">
        <f>C29</f>
        <v>0.1525</v>
      </c>
      <c r="D30" s="24">
        <f>D29</f>
        <v>2686.0161921187068</v>
      </c>
      <c r="E30" s="25">
        <f t="shared" si="0"/>
        <v>54.85</v>
      </c>
    </row>
    <row r="31" spans="1:5" x14ac:dyDescent="0.35">
      <c r="A31" s="26" t="s">
        <v>40</v>
      </c>
      <c r="B31" s="23"/>
      <c r="C31" s="24">
        <v>4.7999999999999996E-3</v>
      </c>
      <c r="D31" s="24">
        <v>2341.0014929676963</v>
      </c>
      <c r="E31" s="25">
        <f t="shared" si="0"/>
        <v>54.85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2022-08-17T15:24:25Z</dcterms:modified>
</cp:coreProperties>
</file>