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A0ABC8E-869F-40CE-BBB0-A500B4ABAFB7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9" i="2"/>
  <c r="E10" i="2" s="1"/>
  <c r="B3" i="2"/>
  <c r="D10" i="2"/>
  <c r="D9" i="2"/>
  <c r="D8" i="2"/>
  <c r="B8" i="2"/>
  <c r="D4" i="2"/>
  <c r="D7" i="2"/>
  <c r="B6" i="2"/>
  <c r="D5" i="2"/>
  <c r="D2" i="2"/>
  <c r="D8" i="1"/>
  <c r="D3" i="1"/>
  <c r="D6" i="1"/>
  <c r="D4" i="1"/>
  <c r="D7" i="1"/>
  <c r="D5" i="1"/>
  <c r="D2" i="1"/>
  <c r="F4" i="1" l="1"/>
  <c r="F5" i="1" s="1"/>
  <c r="F6" i="1" s="1"/>
  <c r="F7" i="1" s="1"/>
  <c r="F8" i="1" s="1"/>
  <c r="G4" i="1"/>
  <c r="G5" i="1" s="1"/>
  <c r="G6" i="1" s="1"/>
  <c r="G7" i="1" s="1"/>
  <c r="G8" i="1" s="1"/>
  <c r="H4" i="1"/>
  <c r="H5" i="1" s="1"/>
  <c r="H6" i="1" s="1"/>
  <c r="H7" i="1" s="1"/>
  <c r="H8" i="1" s="1"/>
  <c r="I4" i="1"/>
  <c r="I5" i="1" s="1"/>
  <c r="I6" i="1" s="1"/>
  <c r="I7" i="1" s="1"/>
  <c r="I8" i="1" s="1"/>
  <c r="J4" i="1"/>
  <c r="J5" i="1"/>
  <c r="J6" i="1"/>
  <c r="J7" i="1" s="1"/>
  <c r="J8" i="1" s="1"/>
  <c r="J3" i="1"/>
  <c r="I3" i="1"/>
  <c r="H3" i="1"/>
  <c r="G3" i="1"/>
  <c r="F3" i="1"/>
  <c r="D6" i="2"/>
  <c r="D3" i="2"/>
</calcChain>
</file>

<file path=xl/sharedStrings.xml><?xml version="1.0" encoding="utf-8"?>
<sst xmlns="http://schemas.openxmlformats.org/spreadsheetml/2006/main" count="32" uniqueCount="28">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</sst>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C13" sqref="C13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5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5" x14ac:dyDescent="0.25">
      <c r="A2" s="5" t="s">
        <v>0</v>
      </c>
      <c r="B2" s="6">
        <v>522.79999999999995</v>
      </c>
      <c r="C2" s="7">
        <v>0.1</v>
      </c>
      <c r="D2" s="7">
        <f>[1]!PropsSI("H","P",C2*10^6,"T",B2+273.15,"REFPROP::"&amp;[1]!MixtureString($F$1:$J$1,F2:J2))/1000</f>
        <v>936.68156613505778</v>
      </c>
      <c r="E2" s="8"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5" x14ac:dyDescent="0.25">
      <c r="A3" s="5" t="s">
        <v>12</v>
      </c>
      <c r="B3" s="6">
        <v>456.9</v>
      </c>
      <c r="C3" s="7">
        <v>0.1</v>
      </c>
      <c r="D3" s="7">
        <f>[1]!PropsSI("H","P",C3*10^6,"T",B3+273.15,"REFPROP::"&amp;[1]!MixtureString($F$1:$J$1,F3:J3))/1000</f>
        <v>861.6540258565509</v>
      </c>
      <c r="E3" s="8">
        <v>516.20000000000005</v>
      </c>
      <c r="F3" s="6">
        <f t="shared" ref="F3:J3" si="0">F2</f>
        <v>0.78029999999999999</v>
      </c>
      <c r="G3" s="7">
        <f t="shared" si="0"/>
        <v>0.1237</v>
      </c>
      <c r="H3" s="7">
        <f t="shared" si="0"/>
        <v>3.0099999999999998E-2</v>
      </c>
      <c r="I3" s="7">
        <f t="shared" si="0"/>
        <v>5.9400000000000001E-2</v>
      </c>
      <c r="J3" s="8">
        <f t="shared" si="0"/>
        <v>6.4999999999999997E-3</v>
      </c>
      <c r="K3" s="10"/>
      <c r="L3" s="10"/>
      <c r="M3" s="10"/>
      <c r="N3" s="10"/>
      <c r="O3" s="10"/>
    </row>
    <row r="4" spans="1:15" x14ac:dyDescent="0.25">
      <c r="A4" s="5" t="s">
        <v>13</v>
      </c>
      <c r="B4" s="6">
        <v>306</v>
      </c>
      <c r="C4" s="7">
        <v>0.1</v>
      </c>
      <c r="D4" s="7">
        <f>[1]!PropsSI("H","P",C4*10^6,"T",B4+273.15,"REFPROP::"&amp;[1]!MixtureString($F$1:$J$1,F4:J4))/1000</f>
        <v>694.17566837116192</v>
      </c>
      <c r="E4" s="8">
        <v>516.20000000000005</v>
      </c>
      <c r="F4" s="6">
        <f t="shared" ref="F4:F8" si="1">F3</f>
        <v>0.78029999999999999</v>
      </c>
      <c r="G4" s="7">
        <f t="shared" ref="G4:G8" si="2">G3</f>
        <v>0.1237</v>
      </c>
      <c r="H4" s="7">
        <f t="shared" ref="H4:H8" si="3">H3</f>
        <v>3.0099999999999998E-2</v>
      </c>
      <c r="I4" s="7">
        <f t="shared" ref="I4:I8" si="4">I3</f>
        <v>5.9400000000000001E-2</v>
      </c>
      <c r="J4" s="8">
        <f t="shared" ref="J4:J8" si="5">J3</f>
        <v>6.4999999999999997E-3</v>
      </c>
    </row>
    <row r="5" spans="1:15" s="17" customFormat="1" x14ac:dyDescent="0.25">
      <c r="A5" s="15" t="s">
        <v>15</v>
      </c>
      <c r="B5" s="6">
        <v>237.7</v>
      </c>
      <c r="C5" s="7">
        <v>0.1</v>
      </c>
      <c r="D5" s="7">
        <f>[1]!PropsSI("H","P",C5*10^6,"T",B5+273.15,"REFPROP::"&amp;[1]!MixtureString($F$1:$J$1,F5:J5))/1000</f>
        <v>620.26903390006612</v>
      </c>
      <c r="E5" s="8">
        <v>516.20000000000005</v>
      </c>
      <c r="F5" s="16">
        <f t="shared" si="1"/>
        <v>0.78029999999999999</v>
      </c>
      <c r="G5" s="17">
        <f t="shared" si="2"/>
        <v>0.1237</v>
      </c>
      <c r="H5" s="17">
        <f t="shared" si="3"/>
        <v>3.0099999999999998E-2</v>
      </c>
      <c r="I5" s="17">
        <f t="shared" si="4"/>
        <v>5.9400000000000001E-2</v>
      </c>
      <c r="J5" s="18">
        <f t="shared" si="5"/>
        <v>6.4999999999999997E-3</v>
      </c>
    </row>
    <row r="6" spans="1:15" s="17" customFormat="1" x14ac:dyDescent="0.25">
      <c r="A6" s="15" t="s">
        <v>16</v>
      </c>
      <c r="B6" s="6">
        <v>234.6</v>
      </c>
      <c r="C6" s="7">
        <v>0.1</v>
      </c>
      <c r="D6" s="7">
        <f>[1]!PropsSI("H","P",C6*10^6,"T",B6+273.15,"REFPROP::"&amp;[1]!MixtureString($F$1:$J$1,F6:J6))/1000</f>
        <v>616.94013362407065</v>
      </c>
      <c r="E6" s="8">
        <v>516.20000000000005</v>
      </c>
      <c r="F6" s="16">
        <f t="shared" si="1"/>
        <v>0.78029999999999999</v>
      </c>
      <c r="G6" s="17">
        <f t="shared" si="2"/>
        <v>0.1237</v>
      </c>
      <c r="H6" s="17">
        <f t="shared" si="3"/>
        <v>3.0099999999999998E-2</v>
      </c>
      <c r="I6" s="17">
        <f t="shared" si="4"/>
        <v>5.9400000000000001E-2</v>
      </c>
      <c r="J6" s="18">
        <f t="shared" si="5"/>
        <v>6.4999999999999997E-3</v>
      </c>
    </row>
    <row r="7" spans="1:15" x14ac:dyDescent="0.25">
      <c r="A7" s="5" t="s">
        <v>17</v>
      </c>
      <c r="B7" s="6">
        <v>175.9</v>
      </c>
      <c r="C7" s="7">
        <v>0.1</v>
      </c>
      <c r="D7" s="7">
        <f>[1]!PropsSI("H","P",C7*10^6,"T",B7+273.15,"REFPROP::"&amp;[1]!MixtureString($F$1:$J$1,F7:J7))/1000</f>
        <v>554.28479929805155</v>
      </c>
      <c r="E7" s="8">
        <v>516.20000000000005</v>
      </c>
      <c r="F7" s="6">
        <f t="shared" si="1"/>
        <v>0.78029999999999999</v>
      </c>
      <c r="G7" s="7">
        <f t="shared" si="2"/>
        <v>0.1237</v>
      </c>
      <c r="H7" s="7">
        <f t="shared" si="3"/>
        <v>3.0099999999999998E-2</v>
      </c>
      <c r="I7" s="7">
        <f t="shared" si="4"/>
        <v>5.9400000000000001E-2</v>
      </c>
      <c r="J7" s="8">
        <f t="shared" si="5"/>
        <v>6.4999999999999997E-3</v>
      </c>
    </row>
    <row r="8" spans="1:15" x14ac:dyDescent="0.25">
      <c r="A8" s="5" t="s">
        <v>18</v>
      </c>
      <c r="B8" s="6">
        <v>108.9</v>
      </c>
      <c r="C8" s="7">
        <v>0.1</v>
      </c>
      <c r="D8" s="7">
        <f>[1]!PropsSI("H","P",C8*10^6,"T",B8+273.15,"REFPROP::"&amp;[1]!MixtureString($F$1:$J$1,F8:J8))/1000</f>
        <v>483.53396409527977</v>
      </c>
      <c r="E8" s="8">
        <v>516.20000000000005</v>
      </c>
      <c r="F8" s="6">
        <f t="shared" si="1"/>
        <v>0.78029999999999999</v>
      </c>
      <c r="G8" s="7">
        <f t="shared" si="2"/>
        <v>0.1237</v>
      </c>
      <c r="H8" s="7">
        <f t="shared" si="3"/>
        <v>3.0099999999999998E-2</v>
      </c>
      <c r="I8" s="7">
        <f t="shared" si="4"/>
        <v>5.9400000000000001E-2</v>
      </c>
      <c r="J8" s="8">
        <f t="shared" si="5"/>
        <v>6.4999999999999997E-3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F12" sqref="F12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  <c r="B2" s="6">
        <v>496.8</v>
      </c>
      <c r="C2" s="7">
        <v>8.0250000000000004</v>
      </c>
      <c r="D2" s="7">
        <f>[1]!PropsSI("H","T",B2+273.15,"P",C2*10^6,"Water")/1000</f>
        <v>3391.2562524272716</v>
      </c>
      <c r="E2" s="8">
        <v>61.51</v>
      </c>
    </row>
    <row r="3" spans="1:5" x14ac:dyDescent="0.25">
      <c r="A3" s="14" t="s">
        <v>11</v>
      </c>
      <c r="B3" s="6">
        <f>[1]!PropsSI("T","P",C3*10^6,"Q",1,"Water")-273.15</f>
        <v>297.93803699482987</v>
      </c>
      <c r="C3" s="7">
        <v>8.3412000000000006</v>
      </c>
      <c r="D3" s="7">
        <f>[1]!PropsSI("H","T",B3+273.15,"Q",1,"Water")/1000</f>
        <v>2753.5078389371238</v>
      </c>
      <c r="E3" s="8">
        <v>61.51</v>
      </c>
    </row>
    <row r="4" spans="1:5" x14ac:dyDescent="0.25">
      <c r="A4" s="14" t="s">
        <v>14</v>
      </c>
      <c r="B4" s="6">
        <v>296.8</v>
      </c>
      <c r="C4" s="7">
        <v>8.3412000000000006</v>
      </c>
      <c r="D4" s="7">
        <f>[1]!PropsSI("H","T",B4+273.15,"P",C4*10^6,"Water")/1000</f>
        <v>1327.0479061845726</v>
      </c>
      <c r="E4" s="8">
        <v>61.51</v>
      </c>
    </row>
    <row r="5" spans="1:5" x14ac:dyDescent="0.25">
      <c r="A5" s="14" t="s">
        <v>19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4" t="s">
        <v>20</v>
      </c>
      <c r="B6" s="6">
        <f>[1]!PropsSI("T","P",C6*10^6,"Q",0,"Water")-273.15</f>
        <v>164.5122412241837</v>
      </c>
      <c r="C6" s="7">
        <v>0.6925</v>
      </c>
      <c r="D6" s="7">
        <f>[1]!PropsSI("H","T",B6+273.15,"Q",0,"Water")/1000</f>
        <v>695.1097779629248</v>
      </c>
      <c r="E6" s="8">
        <v>61.51</v>
      </c>
    </row>
    <row r="7" spans="1:5" x14ac:dyDescent="0.25">
      <c r="A7" s="14" t="s">
        <v>21</v>
      </c>
      <c r="B7" s="6">
        <v>212.3</v>
      </c>
      <c r="C7" s="7">
        <v>0.68700000000000006</v>
      </c>
      <c r="D7" s="7">
        <f>[1]!PropsSI("H","T",B7+273.15,"P",C7*10^6,"Water")/1000</f>
        <v>2873.213986925984</v>
      </c>
      <c r="E7" s="8">
        <v>15.51</v>
      </c>
    </row>
    <row r="8" spans="1:5" x14ac:dyDescent="0.25">
      <c r="A8" s="14" t="s">
        <v>23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4" t="s">
        <v>24</v>
      </c>
      <c r="B9" s="24">
        <v>163.80000000000001</v>
      </c>
      <c r="C9" s="7">
        <v>0.6925</v>
      </c>
      <c r="D9" s="7">
        <f>[1]!PropsSI("H","T",B9+273.15,"P",C9*10^6,"Water")/1000</f>
        <v>692.01274742811358</v>
      </c>
      <c r="E9" s="8">
        <f>E8+E6</f>
        <v>77.02</v>
      </c>
    </row>
    <row r="10" spans="1:5" x14ac:dyDescent="0.25">
      <c r="A10" s="14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f>E9</f>
        <v>77.02</v>
      </c>
    </row>
    <row r="11" spans="1:5" x14ac:dyDescent="0.25">
      <c r="A11" s="19" t="s">
        <v>25</v>
      </c>
      <c r="B11" s="20"/>
      <c r="C11" s="7">
        <v>0.6925</v>
      </c>
      <c r="D11" s="21"/>
      <c r="E11" s="22">
        <v>11.98</v>
      </c>
    </row>
    <row r="12" spans="1:5" x14ac:dyDescent="0.25">
      <c r="A12" s="19" t="s">
        <v>26</v>
      </c>
      <c r="B12" s="20"/>
      <c r="C12" s="7">
        <v>0.6925</v>
      </c>
      <c r="D12" s="21"/>
      <c r="E12" s="22">
        <v>7.19</v>
      </c>
    </row>
    <row r="13" spans="1:5" x14ac:dyDescent="0.25">
      <c r="A13" s="19" t="s">
        <v>27</v>
      </c>
      <c r="B13" s="20">
        <v>41.7</v>
      </c>
      <c r="C13" s="7">
        <v>0.6925</v>
      </c>
      <c r="D13" s="21"/>
      <c r="E13" s="23">
        <v>77.02</v>
      </c>
    </row>
    <row r="15" spans="1:5" x14ac:dyDescent="0.25">
      <c r="A15" s="14"/>
      <c r="B15" s="9"/>
      <c r="C15" s="10"/>
      <c r="E15" s="11">
        <f>E13-E10</f>
        <v>0</v>
      </c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2022-08-05T11:34:12Z</dcterms:modified>
</cp:coreProperties>
</file>