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pok\Documents\R\my_r_progs\M3550_Project\"/>
    </mc:Choice>
  </mc:AlternateContent>
  <xr:revisionPtr revIDLastSave="0" documentId="8_{4F2E9044-F21D-4736-9938-3E3CA6F219D6}" xr6:coauthVersionLast="45" xr6:coauthVersionMax="45" xr10:uidLastSave="{00000000-0000-0000-0000-000000000000}"/>
  <bookViews>
    <workbookView xWindow="-110" yWindow="-110" windowWidth="19420" windowHeight="10420" activeTab="1" xr2:uid="{9A45312D-C3DC-4615-B19C-1781FC44DF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3" i="1"/>
  <c r="D4" i="1"/>
  <c r="D5" i="1"/>
  <c r="D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<sst xmlns="http://schemas.openxmlformats.org/spreadsheetml/2006/main" count="31" uniqueCount="28">
  <si>
    <t>Date Range</t>
  </si>
  <si>
    <t>R.rat</t>
  </si>
  <si>
    <t>R.t.init</t>
  </si>
  <si>
    <t>R.t.end</t>
  </si>
  <si>
    <t>Time Range</t>
  </si>
  <si>
    <t>5-1 to 5-15</t>
  </si>
  <si>
    <t>5-15 to 6-7</t>
  </si>
  <si>
    <t>6-7 to 7-6</t>
  </si>
  <si>
    <t>7-6 to 7-29</t>
  </si>
  <si>
    <t>7-29 to 8-17</t>
  </si>
  <si>
    <t>8-17 to 9-22</t>
  </si>
  <si>
    <t>9-22 to 10-15</t>
  </si>
  <si>
    <t>10-15 to 10-31</t>
  </si>
  <si>
    <t>R.t.end/R.t.init</t>
  </si>
  <si>
    <t>a</t>
  </si>
  <si>
    <t>I.init</t>
  </si>
  <si>
    <t>S.init</t>
  </si>
  <si>
    <t>S.end</t>
  </si>
  <si>
    <t>I.end</t>
  </si>
  <si>
    <t>R.init</t>
  </si>
  <si>
    <t>R.end</t>
  </si>
  <si>
    <t>Projection</t>
  </si>
  <si>
    <t>S.max</t>
  </si>
  <si>
    <t>S.min</t>
  </si>
  <si>
    <t>I.max</t>
  </si>
  <si>
    <t>I.min</t>
  </si>
  <si>
    <t>R.max</t>
  </si>
  <si>
    <t>R.min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</si>
</sst>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D632-6474-4C71-A1EE-8DAAE85F3041}">
  <dimension ref="A1:M9"/>
  <sheetViews>
    <sheetView workbookViewId="0">
      <pane ySplit="1" topLeftCell="A2" activePane="bottomLeft" state="frozen"/>
      <selection pane="bottomLeft" activeCell="M11" sqref="M11"/>
    </sheetView>
  </sheetViews>
  <sheetFormatPr defaultRowHeight="14.5" x14ac:dyDescent="0.35"/>
  <cols>
    <col min="1" max="1" width="12.7265625" bestFit="1" customWidth="1"/>
    <col min="2" max="2" width="10.453125" bestFit="1" customWidth="1"/>
    <col min="3" max="4" width="7" customWidth="1"/>
    <col min="7" max="7" width="13.1796875" bestFit="1" customWidth="1"/>
  </cols>
  <sheetData>
    <row r="1" spans="1:13" s="2" customFormat="1" x14ac:dyDescent="0.35">
      <c r="A1" s="2" t="s">
        <v>0</v>
      </c>
      <c r="B1" s="2" t="s">
        <v>4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13</v>
      </c>
      <c r="H1" s="2" t="s">
        <v>16</v>
      </c>
      <c r="I1" s="2" t="s">
        <v>17</v>
      </c>
      <c r="J1" s="2" t="s">
        <v>15</v>
      </c>
      <c r="K1" s="2" t="s">
        <v>18</v>
      </c>
      <c r="L1" s="2" t="s">
        <v>19</v>
      </c>
      <c r="M1" s="2" t="s">
        <v>20</v>
      </c>
    </row>
    <row r="2" spans="1:13" x14ac:dyDescent="0.35">
      <c r="A2" t="s">
        <v>5</v>
      </c>
      <c r="B2">
        <v>14</v>
      </c>
      <c r="C2">
        <v>0.99</v>
      </c>
      <c r="D2">
        <f>1/25</f>
        <v>0.04</v>
      </c>
      <c r="E2">
        <v>1.306055</v>
      </c>
      <c r="F2">
        <v>1.13463</v>
      </c>
      <c r="G2">
        <f>F2/E2</f>
        <v>0.86874595633415141</v>
      </c>
      <c r="H2">
        <v>3195040</v>
      </c>
      <c r="I2">
        <v>3193065</v>
      </c>
      <c r="J2">
        <v>2734</v>
      </c>
      <c r="K2">
        <v>3077.3890000000001</v>
      </c>
      <c r="L2">
        <v>2226</v>
      </c>
      <c r="M2">
        <v>3857.248</v>
      </c>
    </row>
    <row r="3" spans="1:13" x14ac:dyDescent="0.35">
      <c r="A3" t="s">
        <v>6</v>
      </c>
      <c r="B3">
        <v>23</v>
      </c>
      <c r="C3">
        <v>1.02</v>
      </c>
      <c r="D3">
        <f t="shared" ref="D3:D5" si="0">1/25</f>
        <v>0.04</v>
      </c>
      <c r="E3">
        <v>1.13463</v>
      </c>
      <c r="F3">
        <v>1.7891969999999999</v>
      </c>
      <c r="G3">
        <f t="shared" ref="G3:G9" si="1">F3/E3</f>
        <v>1.5768990772322253</v>
      </c>
      <c r="H3">
        <v>3193065</v>
      </c>
      <c r="I3">
        <v>3188199</v>
      </c>
      <c r="J3">
        <v>3077.3890000000001</v>
      </c>
      <c r="K3">
        <v>4641.5619999999999</v>
      </c>
      <c r="L3">
        <v>3857.248</v>
      </c>
      <c r="M3">
        <v>7159.3509999999997</v>
      </c>
    </row>
    <row r="4" spans="1:13" x14ac:dyDescent="0.35">
      <c r="A4" t="s">
        <v>7</v>
      </c>
      <c r="B4">
        <v>30</v>
      </c>
      <c r="C4">
        <v>1</v>
      </c>
      <c r="D4">
        <f t="shared" si="0"/>
        <v>0.04</v>
      </c>
      <c r="E4">
        <v>1.7891969999999999</v>
      </c>
      <c r="F4">
        <v>1.7891969999999999</v>
      </c>
      <c r="G4">
        <f t="shared" si="1"/>
        <v>1</v>
      </c>
      <c r="H4">
        <v>3188199</v>
      </c>
      <c r="I4">
        <v>3172863</v>
      </c>
      <c r="J4">
        <v>4641.5619999999999</v>
      </c>
      <c r="K4">
        <v>11386.22</v>
      </c>
      <c r="L4">
        <v>7159.3509999999997</v>
      </c>
      <c r="M4">
        <v>15750.74</v>
      </c>
    </row>
    <row r="5" spans="1:13" x14ac:dyDescent="0.35">
      <c r="A5" t="s">
        <v>8</v>
      </c>
      <c r="B5">
        <v>23</v>
      </c>
      <c r="C5">
        <v>0.95599999999999996</v>
      </c>
      <c r="D5">
        <f t="shared" si="0"/>
        <v>0.04</v>
      </c>
      <c r="E5">
        <v>1.7891969999999999</v>
      </c>
      <c r="F5">
        <v>0.63560859999999997</v>
      </c>
      <c r="G5">
        <f t="shared" si="1"/>
        <v>0.35524796878152604</v>
      </c>
      <c r="H5">
        <v>3172863</v>
      </c>
      <c r="I5">
        <v>3160051</v>
      </c>
      <c r="J5">
        <v>11386.22</v>
      </c>
      <c r="K5">
        <v>12341.12</v>
      </c>
      <c r="L5">
        <v>15750.74</v>
      </c>
      <c r="M5">
        <v>27607.96</v>
      </c>
    </row>
    <row r="6" spans="1:13" x14ac:dyDescent="0.35">
      <c r="A6" t="s">
        <v>9</v>
      </c>
      <c r="B6">
        <v>20</v>
      </c>
      <c r="C6">
        <v>1</v>
      </c>
      <c r="D6">
        <f>1/17</f>
        <v>5.8823529411764705E-2</v>
      </c>
      <c r="E6">
        <v>0.63560859999999997</v>
      </c>
      <c r="F6">
        <v>0.63560859999999997</v>
      </c>
      <c r="G6">
        <f t="shared" si="1"/>
        <v>1</v>
      </c>
      <c r="H6">
        <v>3160051</v>
      </c>
      <c r="I6">
        <v>3152796</v>
      </c>
      <c r="J6">
        <v>12341.12</v>
      </c>
      <c r="K6">
        <v>8169.442</v>
      </c>
      <c r="L6">
        <v>27607.96</v>
      </c>
      <c r="M6">
        <v>39034.629999999997</v>
      </c>
    </row>
    <row r="7" spans="1:13" x14ac:dyDescent="0.35">
      <c r="A7" s="1" t="s">
        <v>10</v>
      </c>
      <c r="B7">
        <v>37</v>
      </c>
      <c r="C7">
        <v>1.0369999999999999</v>
      </c>
      <c r="D7">
        <f>1/24</f>
        <v>4.1666666666666664E-2</v>
      </c>
      <c r="E7">
        <v>0.63560859999999997</v>
      </c>
      <c r="F7">
        <v>2.3508499999999999</v>
      </c>
      <c r="G7">
        <f t="shared" si="1"/>
        <v>3.6985811708652148</v>
      </c>
      <c r="H7">
        <v>3152796</v>
      </c>
      <c r="I7">
        <v>3134818</v>
      </c>
      <c r="J7">
        <v>8169.442</v>
      </c>
      <c r="K7">
        <v>13363.13</v>
      </c>
      <c r="L7">
        <v>39034.629999999997</v>
      </c>
      <c r="M7">
        <v>51818.51</v>
      </c>
    </row>
    <row r="8" spans="1:13" x14ac:dyDescent="0.35">
      <c r="A8" t="s">
        <v>11</v>
      </c>
      <c r="B8">
        <v>23</v>
      </c>
      <c r="C8">
        <v>0.96599999999999997</v>
      </c>
      <c r="D8">
        <f>1/24</f>
        <v>4.1666666666666664E-2</v>
      </c>
      <c r="E8">
        <v>2.3508499999999999</v>
      </c>
      <c r="F8">
        <v>1.0609599999999999</v>
      </c>
      <c r="G8">
        <f t="shared" si="1"/>
        <v>0.45130910096348126</v>
      </c>
      <c r="H8">
        <v>3134818</v>
      </c>
      <c r="I8">
        <v>3106100</v>
      </c>
      <c r="J8">
        <v>13363.13</v>
      </c>
      <c r="K8">
        <v>23376.81</v>
      </c>
      <c r="L8">
        <v>51818.51</v>
      </c>
      <c r="M8">
        <v>70523.509999999995</v>
      </c>
    </row>
    <row r="9" spans="1:13" x14ac:dyDescent="0.35">
      <c r="A9" t="s">
        <v>12</v>
      </c>
      <c r="B9">
        <v>16</v>
      </c>
      <c r="C9">
        <v>1.032</v>
      </c>
      <c r="D9">
        <f>1/24</f>
        <v>4.1666666666666664E-2</v>
      </c>
      <c r="E9">
        <v>1.0609599999999999</v>
      </c>
      <c r="F9">
        <v>1.7562</v>
      </c>
      <c r="G9">
        <f t="shared" si="1"/>
        <v>1.6552933192580306</v>
      </c>
      <c r="H9">
        <v>3106100</v>
      </c>
      <c r="I9">
        <v>3081985</v>
      </c>
      <c r="J9">
        <v>23376.81</v>
      </c>
      <c r="K9">
        <v>30463.87</v>
      </c>
      <c r="L9">
        <v>70523.509999999995</v>
      </c>
      <c r="M9">
        <v>87551.33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CEBF-0744-40C9-BACE-8BBA4EFCB72C}">
  <dimension ref="A1:J5"/>
  <sheetViews>
    <sheetView tabSelected="1" topLeftCell="B1" workbookViewId="0">
      <pane ySplit="1" topLeftCell="A2" activePane="bottomLeft" state="frozen"/>
      <selection pane="bottomLeft" activeCell="E13" sqref="E13"/>
    </sheetView>
  </sheetViews>
  <sheetFormatPr defaultRowHeight="14.5" x14ac:dyDescent="0.35"/>
  <sheetData>
    <row r="1" spans="1:10" s="2" customFormat="1" x14ac:dyDescent="0.35">
      <c r="A1" s="2" t="s">
        <v>21</v>
      </c>
      <c r="B1" s="2" t="s">
        <v>22</v>
      </c>
      <c r="C1" s="2" t="s">
        <v>23</v>
      </c>
      <c r="D1" s="2" t="s">
        <v>17</v>
      </c>
      <c r="E1" s="2" t="s">
        <v>24</v>
      </c>
      <c r="F1" s="2" t="s">
        <v>25</v>
      </c>
      <c r="G1" s="2" t="s">
        <v>18</v>
      </c>
      <c r="H1" s="2" t="s">
        <v>26</v>
      </c>
      <c r="I1" s="2" t="s">
        <v>27</v>
      </c>
      <c r="J1" s="2" t="s">
        <v>20</v>
      </c>
    </row>
    <row r="2" spans="1:10" x14ac:dyDescent="0.35">
      <c r="A2">
        <v>1</v>
      </c>
      <c r="B2">
        <v>3081985</v>
      </c>
      <c r="C2">
        <v>1148446</v>
      </c>
      <c r="D2">
        <v>1148446</v>
      </c>
      <c r="E2">
        <v>648454.19999999995</v>
      </c>
      <c r="F2">
        <v>30463.87</v>
      </c>
      <c r="G2">
        <v>632604.1</v>
      </c>
      <c r="H2">
        <v>1418950</v>
      </c>
      <c r="I2">
        <v>87551.33</v>
      </c>
      <c r="J2">
        <v>1418950</v>
      </c>
    </row>
    <row r="3" spans="1:10" x14ac:dyDescent="0.35">
      <c r="A3">
        <v>5</v>
      </c>
      <c r="B3">
        <v>3081985</v>
      </c>
      <c r="C3">
        <v>2926205</v>
      </c>
      <c r="D3">
        <v>2926205</v>
      </c>
      <c r="E3">
        <v>66721.52</v>
      </c>
      <c r="F3">
        <v>14707.21</v>
      </c>
      <c r="G3">
        <v>14707.21</v>
      </c>
      <c r="H3">
        <v>259087.4</v>
      </c>
      <c r="I3">
        <v>87551.33</v>
      </c>
      <c r="J3">
        <v>259087.4</v>
      </c>
    </row>
    <row r="4" spans="1:10" x14ac:dyDescent="0.35">
      <c r="A4">
        <v>6</v>
      </c>
      <c r="B4">
        <v>3081985</v>
      </c>
      <c r="C4">
        <v>2861912</v>
      </c>
      <c r="D4">
        <v>2861912</v>
      </c>
      <c r="E4">
        <v>75367.149999999994</v>
      </c>
      <c r="F4">
        <v>30079.51</v>
      </c>
      <c r="G4">
        <v>30079.51</v>
      </c>
      <c r="H4">
        <v>308008.5</v>
      </c>
      <c r="I4">
        <v>87551.33</v>
      </c>
      <c r="J4">
        <v>308008.5</v>
      </c>
    </row>
    <row r="5" spans="1:10" x14ac:dyDescent="0.35">
      <c r="A5">
        <v>7</v>
      </c>
      <c r="B5">
        <v>3081985</v>
      </c>
      <c r="C5">
        <v>1957735</v>
      </c>
      <c r="D5">
        <v>1957735</v>
      </c>
      <c r="E5">
        <v>368382.2</v>
      </c>
      <c r="F5">
        <v>30463.87</v>
      </c>
      <c r="G5">
        <v>368382.2</v>
      </c>
      <c r="H5">
        <v>873882.8</v>
      </c>
      <c r="I5">
        <v>87551.33</v>
      </c>
      <c r="J5">
        <v>873882.8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Marchant</dc:creator>
  <cp:lastModifiedBy>S Marchant</cp:lastModifiedBy>
  <dcterms:created xsi:type="dcterms:W3CDTF">2020-11-19T18:41:52Z</dcterms:created>
  <dcterms:modified xsi:type="dcterms:W3CDTF">2020-11-20T03:27:22Z</dcterms:modified>
</cp:coreProperties>
</file>