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C:\Users\CENTIC\Escritorio\Clase8\"/>
    </mc:Choice>
  </mc:AlternateContent>
  <xr:revisionPtr revIDLastSave="0" documentId="13_ncr:1_{DB75C7C8-E4DA-4556-930E-D0BC3249AD3B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Hoja2" sheetId="3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C15" i="3"/>
  <c r="B16" i="3"/>
  <c r="B15" i="3"/>
  <c r="C13" i="3"/>
  <c r="C12" i="3"/>
  <c r="B13" i="3"/>
  <c r="B12" i="3"/>
</calcChain>
</file>

<file path=xl/sharedStrings.xml><?xml version="1.0" encoding="utf-8"?>
<sst xmlns="http://schemas.openxmlformats.org/spreadsheetml/2006/main" count="64" uniqueCount="12">
  <si>
    <t>ID</t>
  </si>
  <si>
    <t>Hora de inicio</t>
  </si>
  <si>
    <t>Edad</t>
  </si>
  <si>
    <t>Sexo </t>
  </si>
  <si>
    <t>contando zapatos formales y de calle ¿cuántos pares de zapatos tiene?</t>
  </si>
  <si>
    <t>Escriba cuánto valió su último par de zapatos formales o de calle? (pesos)</t>
  </si>
  <si>
    <t>Masculino</t>
  </si>
  <si>
    <t>Femenino</t>
  </si>
  <si>
    <t>Etiquetas de fila</t>
  </si>
  <si>
    <t>Total general</t>
  </si>
  <si>
    <t>Promedio de Edad</t>
  </si>
  <si>
    <t>Desvestp de Edad2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</si>
</sst>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44" fontId="0" fillId="0" borderId="0" xfId="1" applyFont="1"/>
    <xf numFmtId="44" fontId="0" fillId="0" borderId="0" xfId="1" quotePrefix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Moneda" xfId="1" builtinId="4"/>
    <cellStyle name="Normal" xfId="0" builtinId="0"/>
  </cellStyles>
  <dxfs count="10"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NTIC" refreshedDate="44896.683933796296" createdVersion="6" refreshedVersion="6" minRefreshableVersion="3" recordCount="52" xr:uid="{AAF62B90-5A76-4734-9842-28EDEB49EDBB}">
  <cacheSource type="worksheet">
    <worksheetSource name="Table1"/>
  </cacheSource>
  <cacheFields count="6">
    <cacheField name="ID" numFmtId="0">
      <sharedItems containsSemiMixedTypes="0" containsString="0" containsNumber="1" containsInteger="1" minValue="1" maxValue="2" count="2">
        <n v="1"/>
        <n v="2"/>
      </sharedItems>
    </cacheField>
    <cacheField name="Hora de inicio" numFmtId="164">
      <sharedItems containsSemiMixedTypes="0" containsNonDate="0" containsDate="1" containsString="0" minDate="2022-11-29T16:31:44" maxDate="2022-12-01T16:17:31"/>
    </cacheField>
    <cacheField name="Edad" numFmtId="0">
      <sharedItems containsSemiMixedTypes="0" containsString="0" containsNumber="1" containsInteger="1" minValue="18" maxValue="33"/>
    </cacheField>
    <cacheField name="Sexo " numFmtId="0">
      <sharedItems count="2">
        <s v="Masculino"/>
        <s v="Femenino"/>
      </sharedItems>
    </cacheField>
    <cacheField name="contando zapatos formales y de calle ¿cuántos pares de zapatos tiene?" numFmtId="0">
      <sharedItems containsSemiMixedTypes="0" containsString="0" containsNumber="1" containsInteger="1" minValue="1" maxValue="15"/>
    </cacheField>
    <cacheField name="Escriba cuánto valió su último par de zapatos formales o de calle? (pesos)" numFmtId="44">
      <sharedItems containsSemiMixedTypes="0" containsString="0" containsNumber="1" containsInteger="1" minValue="60000" maxValue="3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d v="2022-11-29T16:31:50"/>
    <n v="22"/>
    <x v="0"/>
    <n v="1"/>
    <n v="150000"/>
  </r>
  <r>
    <x v="0"/>
    <d v="2022-11-29T16:31:45"/>
    <n v="19"/>
    <x v="0"/>
    <n v="4"/>
    <n v="180000"/>
  </r>
  <r>
    <x v="0"/>
    <d v="2022-11-29T16:31:50"/>
    <n v="20"/>
    <x v="0"/>
    <n v="4"/>
    <n v="200000"/>
  </r>
  <r>
    <x v="0"/>
    <d v="2022-11-29T16:31:46"/>
    <n v="23"/>
    <x v="0"/>
    <n v="5"/>
    <n v="150000"/>
  </r>
  <r>
    <x v="0"/>
    <d v="2022-11-29T16:31:50"/>
    <n v="22"/>
    <x v="0"/>
    <n v="10"/>
    <n v="100000"/>
  </r>
  <r>
    <x v="0"/>
    <d v="2022-11-29T16:31:50"/>
    <n v="23"/>
    <x v="0"/>
    <n v="5"/>
    <n v="150000"/>
  </r>
  <r>
    <x v="0"/>
    <d v="2022-11-29T16:31:49"/>
    <n v="20"/>
    <x v="0"/>
    <n v="5"/>
    <n v="170000"/>
  </r>
  <r>
    <x v="0"/>
    <d v="2022-11-29T16:31:45"/>
    <n v="19"/>
    <x v="0"/>
    <n v="3"/>
    <n v="180000"/>
  </r>
  <r>
    <x v="0"/>
    <d v="2022-11-29T16:31:46"/>
    <n v="22"/>
    <x v="0"/>
    <n v="15"/>
    <n v="600000"/>
  </r>
  <r>
    <x v="0"/>
    <d v="2022-11-29T16:32:10"/>
    <n v="22"/>
    <x v="0"/>
    <n v="6"/>
    <n v="180000"/>
  </r>
  <r>
    <x v="0"/>
    <d v="2022-11-29T16:31:58"/>
    <n v="22"/>
    <x v="1"/>
    <n v="3"/>
    <n v="140000"/>
  </r>
  <r>
    <x v="0"/>
    <d v="2022-11-29T16:32:05"/>
    <n v="23"/>
    <x v="0"/>
    <n v="6"/>
    <n v="100000"/>
  </r>
  <r>
    <x v="0"/>
    <d v="2022-11-29T16:31:50"/>
    <n v="20"/>
    <x v="0"/>
    <n v="7"/>
    <n v="230000"/>
  </r>
  <r>
    <x v="0"/>
    <d v="2022-11-29T16:32:02"/>
    <n v="22"/>
    <x v="0"/>
    <n v="3"/>
    <n v="100000"/>
  </r>
  <r>
    <x v="0"/>
    <d v="2022-11-29T16:31:48"/>
    <n v="21"/>
    <x v="1"/>
    <n v="11"/>
    <n v="280000"/>
  </r>
  <r>
    <x v="0"/>
    <d v="2022-11-29T16:32:20"/>
    <n v="23"/>
    <x v="0"/>
    <n v="6"/>
    <n v="65000"/>
  </r>
  <r>
    <x v="0"/>
    <d v="2022-11-29T16:31:54"/>
    <n v="33"/>
    <x v="0"/>
    <n v="8"/>
    <n v="250000"/>
  </r>
  <r>
    <x v="0"/>
    <d v="2022-11-29T16:31:45"/>
    <n v="24"/>
    <x v="0"/>
    <n v="6"/>
    <n v="200000"/>
  </r>
  <r>
    <x v="0"/>
    <d v="2022-11-29T16:32:01"/>
    <n v="23"/>
    <x v="0"/>
    <n v="2"/>
    <n v="200000"/>
  </r>
  <r>
    <x v="0"/>
    <d v="2022-11-29T16:31:48"/>
    <n v="20"/>
    <x v="1"/>
    <n v="8"/>
    <n v="230000"/>
  </r>
  <r>
    <x v="0"/>
    <d v="2022-11-29T16:31:45"/>
    <n v="21"/>
    <x v="1"/>
    <n v="8"/>
    <n v="250000"/>
  </r>
  <r>
    <x v="0"/>
    <d v="2022-11-29T16:31:48"/>
    <n v="20"/>
    <x v="0"/>
    <n v="5"/>
    <n v="400000"/>
  </r>
  <r>
    <x v="0"/>
    <d v="2022-11-29T16:33:27"/>
    <n v="21"/>
    <x v="0"/>
    <n v="12"/>
    <n v="120000"/>
  </r>
  <r>
    <x v="0"/>
    <d v="2022-11-29T16:32:47"/>
    <n v="19"/>
    <x v="0"/>
    <n v="15"/>
    <n v="120000"/>
  </r>
  <r>
    <x v="0"/>
    <d v="2022-11-29T16:31:49"/>
    <n v="21"/>
    <x v="0"/>
    <n v="8"/>
    <n v="220000"/>
  </r>
  <r>
    <x v="0"/>
    <d v="2022-11-29T16:31:47"/>
    <n v="23"/>
    <x v="0"/>
    <n v="5"/>
    <n v="130000"/>
  </r>
  <r>
    <x v="0"/>
    <d v="2022-11-29T16:31:44"/>
    <n v="19"/>
    <x v="0"/>
    <n v="5"/>
    <n v="3800000"/>
  </r>
  <r>
    <x v="0"/>
    <d v="2022-11-29T16:32:36"/>
    <n v="22"/>
    <x v="1"/>
    <n v="7"/>
    <n v="65000"/>
  </r>
  <r>
    <x v="0"/>
    <d v="2022-11-29T16:32:30"/>
    <n v="19"/>
    <x v="1"/>
    <n v="7"/>
    <n v="85000"/>
  </r>
  <r>
    <x v="0"/>
    <d v="2022-11-29T16:32:28"/>
    <n v="23"/>
    <x v="0"/>
    <n v="6"/>
    <n v="250000"/>
  </r>
  <r>
    <x v="1"/>
    <d v="2022-12-01T16:15:26"/>
    <n v="26"/>
    <x v="0"/>
    <n v="3"/>
    <n v="230000"/>
  </r>
  <r>
    <x v="1"/>
    <d v="2022-12-01T16:15:37"/>
    <n v="20"/>
    <x v="1"/>
    <n v="6"/>
    <n v="65000"/>
  </r>
  <r>
    <x v="1"/>
    <d v="2022-12-01T16:15:32"/>
    <n v="19"/>
    <x v="1"/>
    <n v="5"/>
    <n v="150000"/>
  </r>
  <r>
    <x v="1"/>
    <d v="2022-12-01T16:15:46"/>
    <n v="19"/>
    <x v="0"/>
    <n v="5"/>
    <n v="150000"/>
  </r>
  <r>
    <x v="1"/>
    <d v="2022-12-01T16:15:51"/>
    <n v="20"/>
    <x v="1"/>
    <n v="6"/>
    <n v="160000"/>
  </r>
  <r>
    <x v="1"/>
    <d v="2022-12-01T16:16:12"/>
    <n v="20"/>
    <x v="1"/>
    <n v="5"/>
    <n v="120000"/>
  </r>
  <r>
    <x v="1"/>
    <d v="2022-12-01T16:16:06"/>
    <n v="19"/>
    <x v="0"/>
    <n v="5"/>
    <n v="240000"/>
  </r>
  <r>
    <x v="1"/>
    <d v="2022-12-01T16:15:26"/>
    <n v="21"/>
    <x v="0"/>
    <n v="5"/>
    <n v="200000"/>
  </r>
  <r>
    <x v="1"/>
    <d v="2022-12-01T16:16:02"/>
    <n v="20"/>
    <x v="0"/>
    <n v="5"/>
    <n v="120000"/>
  </r>
  <r>
    <x v="1"/>
    <d v="2022-12-01T16:16:30"/>
    <n v="18"/>
    <x v="0"/>
    <n v="4"/>
    <n v="150000"/>
  </r>
  <r>
    <x v="1"/>
    <d v="2022-12-01T16:16:44"/>
    <n v="20"/>
    <x v="0"/>
    <n v="5"/>
    <n v="150000"/>
  </r>
  <r>
    <x v="1"/>
    <d v="2022-12-01T16:16:13"/>
    <n v="20"/>
    <x v="1"/>
    <n v="7"/>
    <n v="90000"/>
  </r>
  <r>
    <x v="1"/>
    <d v="2022-12-01T16:16:07"/>
    <n v="19"/>
    <x v="1"/>
    <n v="10"/>
    <n v="120000"/>
  </r>
  <r>
    <x v="1"/>
    <d v="2022-12-01T16:16:28"/>
    <n v="20"/>
    <x v="0"/>
    <n v="7"/>
    <n v="120000"/>
  </r>
  <r>
    <x v="1"/>
    <d v="2022-12-01T16:15:38"/>
    <n v="19"/>
    <x v="0"/>
    <n v="8"/>
    <n v="250000"/>
  </r>
  <r>
    <x v="1"/>
    <d v="2022-12-01T16:16:00"/>
    <n v="19"/>
    <x v="0"/>
    <n v="2"/>
    <n v="250000"/>
  </r>
  <r>
    <x v="1"/>
    <d v="2022-12-01T16:16:00"/>
    <n v="21"/>
    <x v="0"/>
    <n v="4"/>
    <n v="200000"/>
  </r>
  <r>
    <x v="1"/>
    <d v="2022-12-01T16:16:44"/>
    <n v="22"/>
    <x v="0"/>
    <n v="8"/>
    <n v="160000"/>
  </r>
  <r>
    <x v="1"/>
    <d v="2022-12-01T16:16:44"/>
    <n v="21"/>
    <x v="0"/>
    <n v="7"/>
    <n v="60000"/>
  </r>
  <r>
    <x v="1"/>
    <d v="2022-12-01T16:16:10"/>
    <n v="19"/>
    <x v="0"/>
    <n v="4"/>
    <n v="140000"/>
  </r>
  <r>
    <x v="1"/>
    <d v="2022-12-01T16:16:37"/>
    <n v="19"/>
    <x v="0"/>
    <n v="4"/>
    <n v="320000"/>
  </r>
  <r>
    <x v="1"/>
    <d v="2022-12-01T16:17:31"/>
    <n v="25"/>
    <x v="0"/>
    <n v="7"/>
    <n v="8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757A6-653C-414E-8F87-84F6163958E8}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10" firstHeaderRow="0" firstDataRow="1" firstDataCol="1"/>
  <pivotFields count="6">
    <pivotField axis="axisRow" showAll="0">
      <items count="3">
        <item x="0"/>
        <item x="1"/>
        <item t="default"/>
      </items>
    </pivotField>
    <pivotField numFmtId="164" showAll="0"/>
    <pivotField dataField="1" showAll="0"/>
    <pivotField axis="axisRow" showAll="0">
      <items count="3">
        <item x="1"/>
        <item x="0"/>
        <item t="default"/>
      </items>
    </pivotField>
    <pivotField showAll="0"/>
    <pivotField numFmtId="44" showAll="0"/>
  </pivotFields>
  <rowFields count="2">
    <field x="3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Edad" fld="2" subtotal="average" baseField="3" baseItem="0"/>
    <dataField name="Desvestp de Edad2" fld="2" subtotal="stdDevp" baseField="3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53" totalsRowShown="0">
  <autoFilter ref="A1:F53" xr:uid="{00000000-0009-0000-0100-000001000000}"/>
  <tableColumns count="6">
    <tableColumn id="1" xr3:uid="{00000000-0010-0000-0000-000001000000}" name="ID" dataDxfId="9"/>
    <tableColumn id="2" xr3:uid="{00000000-0010-0000-0000-000002000000}" name="Hora de inicio" dataDxfId="8"/>
    <tableColumn id="8" xr3:uid="{00000000-0010-0000-0000-000008000000}" name="Edad" dataDxfId="7"/>
    <tableColumn id="11" xr3:uid="{00000000-0010-0000-0000-00000B000000}" name="Sexo " dataDxfId="6"/>
    <tableColumn id="14" xr3:uid="{00000000-0010-0000-0000-00000E000000}" name="contando zapatos formales y de calle ¿cuántos pares de zapatos tiene?" dataDxfId="5"/>
    <tableColumn id="17" xr3:uid="{00000000-0010-0000-0000-000011000000}" name="Escriba cuánto valió su último par de zapatos formales o de calle? (pesos)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E12A-F5A4-472D-817F-27BDD9BA42DD}">
  <dimension ref="A3:C16"/>
  <sheetViews>
    <sheetView tabSelected="1" workbookViewId="0">
      <selection activeCell="B4" sqref="B4:C10"/>
    </sheetView>
  </sheetViews>
  <sheetFormatPr baseColWidth="10" defaultRowHeight="15" x14ac:dyDescent="0.25"/>
  <cols>
    <col min="1" max="1" width="17.5703125" bestFit="1" customWidth="1"/>
    <col min="2" max="2" width="17.28515625" bestFit="1" customWidth="1"/>
    <col min="3" max="3" width="17.7109375" bestFit="1" customWidth="1"/>
    <col min="4" max="4" width="79" bestFit="1" customWidth="1"/>
    <col min="5" max="5" width="35.7109375" customWidth="1"/>
  </cols>
  <sheetData>
    <row r="3" spans="1:3" x14ac:dyDescent="0.25">
      <c r="A3" s="6" t="s">
        <v>8</v>
      </c>
      <c r="B3" t="s">
        <v>10</v>
      </c>
      <c r="C3" t="s">
        <v>11</v>
      </c>
    </row>
    <row r="4" spans="1:3" x14ac:dyDescent="0.25">
      <c r="A4" s="7" t="s">
        <v>7</v>
      </c>
      <c r="B4" s="9">
        <v>20.25</v>
      </c>
      <c r="C4" s="9">
        <v>1.0103629710818451</v>
      </c>
    </row>
    <row r="5" spans="1:3" x14ac:dyDescent="0.25">
      <c r="A5" s="8">
        <v>1</v>
      </c>
      <c r="B5" s="9">
        <v>20.833333333333332</v>
      </c>
      <c r="C5" s="9">
        <v>1.0671873729054748</v>
      </c>
    </row>
    <row r="6" spans="1:3" x14ac:dyDescent="0.25">
      <c r="A6" s="8">
        <v>2</v>
      </c>
      <c r="B6" s="9">
        <v>19.666666666666668</v>
      </c>
      <c r="C6" s="9">
        <v>0.47140452079103168</v>
      </c>
    </row>
    <row r="7" spans="1:3" x14ac:dyDescent="0.25">
      <c r="A7" s="7" t="s">
        <v>6</v>
      </c>
      <c r="B7" s="9">
        <v>21.35</v>
      </c>
      <c r="C7" s="9">
        <v>2.6414957883744581</v>
      </c>
    </row>
    <row r="8" spans="1:3" x14ac:dyDescent="0.25">
      <c r="A8" s="8">
        <v>1</v>
      </c>
      <c r="B8" s="9">
        <v>21.916666666666668</v>
      </c>
      <c r="C8" s="9">
        <v>2.7826346428440001</v>
      </c>
    </row>
    <row r="9" spans="1:3" x14ac:dyDescent="0.25">
      <c r="A9" s="8">
        <v>2</v>
      </c>
      <c r="B9" s="9">
        <v>20.5</v>
      </c>
      <c r="C9" s="9">
        <v>2.1505813167606567</v>
      </c>
    </row>
    <row r="10" spans="1:3" x14ac:dyDescent="0.25">
      <c r="A10" s="7" t="s">
        <v>9</v>
      </c>
      <c r="B10" s="9">
        <v>21.096153846153847</v>
      </c>
      <c r="C10" s="9">
        <v>2.4119862177866813</v>
      </c>
    </row>
    <row r="12" spans="1:3" x14ac:dyDescent="0.25">
      <c r="B12" t="e">
        <f>GETPIVOTDATA("Promedio de contando zapatos formales y de calle ¿cuántos pares de zapatos tiene?",$A$3,"ID",2,"Sexo ","Masculino")-GETPIVOTDATA("Desvestp de contando zapatos formales y de calle ¿cuántos pares de zapatos tiene?2",$A$3,"ID",2,"Sexo ","Masculino")</f>
        <v>#REF!</v>
      </c>
      <c r="C12" t="e">
        <f>GETPIVOTDATA("Promedio de contando zapatos formales y de calle ¿cuántos pares de zapatos tiene?",$A$3,"ID",1,"Sexo ","Masculino")-GETPIVOTDATA("Desvestp de contando zapatos formales y de calle ¿cuántos pares de zapatos tiene?2",$A$3,"ID",1,"Sexo ","Masculino")</f>
        <v>#REF!</v>
      </c>
    </row>
    <row r="13" spans="1:3" x14ac:dyDescent="0.25">
      <c r="B13" t="e">
        <f>GETPIVOTDATA("Promedio de contando zapatos formales y de calle ¿cuántos pares de zapatos tiene?",$A$3,"ID",2,"Sexo ","Masculino")+GETPIVOTDATA("Desvestp de contando zapatos formales y de calle ¿cuántos pares de zapatos tiene?2",$A$3,"ID",2,"Sexo ","Masculino")</f>
        <v>#REF!</v>
      </c>
      <c r="C13" t="e">
        <f>GETPIVOTDATA("Promedio de contando zapatos formales y de calle ¿cuántos pares de zapatos tiene?",$A$3,"ID",1,"Sexo ","Masculino")+GETPIVOTDATA("Desvestp de contando zapatos formales y de calle ¿cuántos pares de zapatos tiene?2",$A$3,"ID",1,"Sexo ","Masculino")</f>
        <v>#REF!</v>
      </c>
    </row>
    <row r="15" spans="1:3" x14ac:dyDescent="0.25">
      <c r="B15" t="e">
        <f>GETPIVOTDATA("Promedio de contando zapatos formales y de calle ¿cuántos pares de zapatos tiene?",$A$3,"ID",2,"Sexo ","Femenino")-GETPIVOTDATA("Desvestp de contando zapatos formales y de calle ¿cuántos pares de zapatos tiene?2",$A$3,"ID",2,"Sexo ","Femenino")</f>
        <v>#REF!</v>
      </c>
      <c r="C15" t="e">
        <f>GETPIVOTDATA("Promedio de contando zapatos formales y de calle ¿cuántos pares de zapatos tiene?",$A$3,"ID",1,"Sexo ","Femenino")-GETPIVOTDATA("Desvestp de contando zapatos formales y de calle ¿cuántos pares de zapatos tiene?2",$A$3,"ID",1,"Sexo ","Femenino")</f>
        <v>#REF!</v>
      </c>
    </row>
    <row r="16" spans="1:3" x14ac:dyDescent="0.25">
      <c r="B16" t="e">
        <f>GETPIVOTDATA("Promedio de contando zapatos formales y de calle ¿cuántos pares de zapatos tiene?",$A$3,"ID",2,"Sexo ","Femenino")+GETPIVOTDATA("Desvestp de contando zapatos formales y de calle ¿cuántos pares de zapatos tiene?2",$A$3,"ID",2,"Sexo ","Femenino")</f>
        <v>#REF!</v>
      </c>
      <c r="C16" t="e">
        <f>GETPIVOTDATA("Promedio de contando zapatos formales y de calle ¿cuántos pares de zapatos tiene?",$A$3,"ID",1,"Sexo ","Femenino")+GETPIVOTDATA("Desvestp de contando zapatos formales y de calle ¿cuántos pares de zapatos tiene?2",$A$3,"ID",1,"Sexo ","Femenino")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opLeftCell="A16" workbookViewId="0">
      <selection activeCell="F29" sqref="F29"/>
    </sheetView>
  </sheetViews>
  <sheetFormatPr baseColWidth="10" defaultColWidth="9.140625" defaultRowHeight="15" x14ac:dyDescent="0.25"/>
  <cols>
    <col min="1" max="6" width="20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25">
      <c r="A2">
        <v>1</v>
      </c>
      <c r="B2" s="1">
        <v>44894.688773148097</v>
      </c>
      <c r="C2" s="2">
        <v>22</v>
      </c>
      <c r="D2" s="3" t="s">
        <v>6</v>
      </c>
      <c r="E2" s="2">
        <v>1</v>
      </c>
      <c r="F2" s="5">
        <v>150000</v>
      </c>
    </row>
    <row r="3" spans="1:6" x14ac:dyDescent="0.25">
      <c r="A3">
        <v>1</v>
      </c>
      <c r="B3" s="1">
        <v>44894.6887152778</v>
      </c>
      <c r="C3" s="2">
        <v>19</v>
      </c>
      <c r="D3" s="3" t="s">
        <v>6</v>
      </c>
      <c r="E3" s="2">
        <v>4</v>
      </c>
      <c r="F3" s="5">
        <v>180000</v>
      </c>
    </row>
    <row r="4" spans="1:6" x14ac:dyDescent="0.25">
      <c r="A4">
        <v>1</v>
      </c>
      <c r="B4" s="1">
        <v>44894.688773148097</v>
      </c>
      <c r="C4" s="2">
        <v>20</v>
      </c>
      <c r="D4" s="3" t="s">
        <v>6</v>
      </c>
      <c r="E4" s="2">
        <v>4</v>
      </c>
      <c r="F4" s="5">
        <v>200000</v>
      </c>
    </row>
    <row r="5" spans="1:6" x14ac:dyDescent="0.25">
      <c r="A5">
        <v>1</v>
      </c>
      <c r="B5" s="1">
        <v>44894.688726851797</v>
      </c>
      <c r="C5" s="2">
        <v>23</v>
      </c>
      <c r="D5" s="3" t="s">
        <v>6</v>
      </c>
      <c r="E5" s="2">
        <v>5</v>
      </c>
      <c r="F5" s="5">
        <v>150000</v>
      </c>
    </row>
    <row r="6" spans="1:6" x14ac:dyDescent="0.25">
      <c r="A6">
        <v>1</v>
      </c>
      <c r="B6" s="1">
        <v>44894.688773148097</v>
      </c>
      <c r="C6" s="2">
        <v>22</v>
      </c>
      <c r="D6" s="3" t="s">
        <v>6</v>
      </c>
      <c r="E6" s="2">
        <v>10</v>
      </c>
      <c r="F6" s="5">
        <v>100000</v>
      </c>
    </row>
    <row r="7" spans="1:6" x14ac:dyDescent="0.25">
      <c r="A7">
        <v>1</v>
      </c>
      <c r="B7" s="1">
        <v>44894.688773148097</v>
      </c>
      <c r="C7" s="2">
        <v>23</v>
      </c>
      <c r="D7" s="3" t="s">
        <v>6</v>
      </c>
      <c r="E7" s="2">
        <v>5</v>
      </c>
      <c r="F7" s="5">
        <v>150000</v>
      </c>
    </row>
    <row r="8" spans="1:6" x14ac:dyDescent="0.25">
      <c r="A8">
        <v>1</v>
      </c>
      <c r="B8" s="1">
        <v>44894.6887615741</v>
      </c>
      <c r="C8" s="2">
        <v>20</v>
      </c>
      <c r="D8" s="3" t="s">
        <v>6</v>
      </c>
      <c r="E8" s="2">
        <v>5</v>
      </c>
      <c r="F8" s="5">
        <v>170000</v>
      </c>
    </row>
    <row r="9" spans="1:6" x14ac:dyDescent="0.25">
      <c r="A9">
        <v>1</v>
      </c>
      <c r="B9" s="1">
        <v>44894.6887152778</v>
      </c>
      <c r="C9" s="2">
        <v>19</v>
      </c>
      <c r="D9" s="3" t="s">
        <v>6</v>
      </c>
      <c r="E9" s="2">
        <v>3</v>
      </c>
      <c r="F9" s="5">
        <v>180000</v>
      </c>
    </row>
    <row r="10" spans="1:6" x14ac:dyDescent="0.25">
      <c r="A10">
        <v>1</v>
      </c>
      <c r="B10" s="1">
        <v>44894.688726851797</v>
      </c>
      <c r="C10" s="2">
        <v>22</v>
      </c>
      <c r="D10" s="3" t="s">
        <v>6</v>
      </c>
      <c r="E10" s="2">
        <v>15</v>
      </c>
      <c r="F10" s="5">
        <v>600000</v>
      </c>
    </row>
    <row r="11" spans="1:6" x14ac:dyDescent="0.25">
      <c r="A11">
        <v>1</v>
      </c>
      <c r="B11" s="1">
        <v>44894.689004629603</v>
      </c>
      <c r="C11" s="2">
        <v>22</v>
      </c>
      <c r="D11" s="3" t="s">
        <v>6</v>
      </c>
      <c r="E11" s="2">
        <v>6</v>
      </c>
      <c r="F11" s="5">
        <v>180000</v>
      </c>
    </row>
    <row r="12" spans="1:6" x14ac:dyDescent="0.25">
      <c r="A12">
        <v>1</v>
      </c>
      <c r="B12" s="1">
        <v>44894.688865740703</v>
      </c>
      <c r="C12" s="2">
        <v>22</v>
      </c>
      <c r="D12" s="3" t="s">
        <v>7</v>
      </c>
      <c r="E12" s="2">
        <v>3</v>
      </c>
      <c r="F12" s="5">
        <v>140000</v>
      </c>
    </row>
    <row r="13" spans="1:6" x14ac:dyDescent="0.25">
      <c r="A13">
        <v>1</v>
      </c>
      <c r="B13" s="1">
        <v>44894.688946759299</v>
      </c>
      <c r="C13" s="2">
        <v>23</v>
      </c>
      <c r="D13" s="3" t="s">
        <v>6</v>
      </c>
      <c r="E13" s="2">
        <v>6</v>
      </c>
      <c r="F13" s="5">
        <v>100000</v>
      </c>
    </row>
    <row r="14" spans="1:6" x14ac:dyDescent="0.25">
      <c r="A14">
        <v>1</v>
      </c>
      <c r="B14" s="1">
        <v>44894.688773148097</v>
      </c>
      <c r="C14" s="2">
        <v>20</v>
      </c>
      <c r="D14" s="3" t="s">
        <v>6</v>
      </c>
      <c r="E14" s="2">
        <v>7</v>
      </c>
      <c r="F14" s="5">
        <v>230000</v>
      </c>
    </row>
    <row r="15" spans="1:6" x14ac:dyDescent="0.25">
      <c r="A15">
        <v>1</v>
      </c>
      <c r="B15" s="1">
        <v>44894.688912037003</v>
      </c>
      <c r="C15" s="2">
        <v>22</v>
      </c>
      <c r="D15" s="3" t="s">
        <v>6</v>
      </c>
      <c r="E15" s="2">
        <v>3</v>
      </c>
      <c r="F15" s="5">
        <v>100000</v>
      </c>
    </row>
    <row r="16" spans="1:6" x14ac:dyDescent="0.25">
      <c r="A16">
        <v>1</v>
      </c>
      <c r="B16" s="1">
        <v>44894.688750000001</v>
      </c>
      <c r="C16" s="2">
        <v>21</v>
      </c>
      <c r="D16" s="3" t="s">
        <v>7</v>
      </c>
      <c r="E16" s="2">
        <v>11</v>
      </c>
      <c r="F16" s="5">
        <v>280000</v>
      </c>
    </row>
    <row r="17" spans="1:6" x14ac:dyDescent="0.25">
      <c r="A17">
        <v>1</v>
      </c>
      <c r="B17" s="1">
        <v>44894.6891203704</v>
      </c>
      <c r="C17" s="2">
        <v>23</v>
      </c>
      <c r="D17" s="3" t="s">
        <v>6</v>
      </c>
      <c r="E17" s="2">
        <v>6</v>
      </c>
      <c r="F17" s="5">
        <v>65000</v>
      </c>
    </row>
    <row r="18" spans="1:6" x14ac:dyDescent="0.25">
      <c r="A18">
        <v>1</v>
      </c>
      <c r="B18" s="1">
        <v>44894.688819444404</v>
      </c>
      <c r="C18" s="2">
        <v>33</v>
      </c>
      <c r="D18" s="3" t="s">
        <v>6</v>
      </c>
      <c r="E18" s="2">
        <v>8</v>
      </c>
      <c r="F18" s="5">
        <v>250000</v>
      </c>
    </row>
    <row r="19" spans="1:6" x14ac:dyDescent="0.25">
      <c r="A19">
        <v>1</v>
      </c>
      <c r="B19" s="1">
        <v>44894.6887152778</v>
      </c>
      <c r="C19" s="2">
        <v>24</v>
      </c>
      <c r="D19" s="3" t="s">
        <v>6</v>
      </c>
      <c r="E19" s="2">
        <v>6</v>
      </c>
      <c r="F19" s="5">
        <v>200000</v>
      </c>
    </row>
    <row r="20" spans="1:6" x14ac:dyDescent="0.25">
      <c r="A20">
        <v>1</v>
      </c>
      <c r="B20" s="1">
        <v>44894.688900462999</v>
      </c>
      <c r="C20" s="2">
        <v>23</v>
      </c>
      <c r="D20" s="3" t="s">
        <v>6</v>
      </c>
      <c r="E20" s="2">
        <v>2</v>
      </c>
      <c r="F20" s="5">
        <v>200000</v>
      </c>
    </row>
    <row r="21" spans="1:6" x14ac:dyDescent="0.25">
      <c r="A21">
        <v>1</v>
      </c>
      <c r="B21" s="1">
        <v>44894.688750000001</v>
      </c>
      <c r="C21" s="2">
        <v>20</v>
      </c>
      <c r="D21" s="3" t="s">
        <v>7</v>
      </c>
      <c r="E21" s="2">
        <v>8</v>
      </c>
      <c r="F21" s="5">
        <v>230000</v>
      </c>
    </row>
    <row r="22" spans="1:6" x14ac:dyDescent="0.25">
      <c r="A22">
        <v>1</v>
      </c>
      <c r="B22" s="1">
        <v>44894.6887152778</v>
      </c>
      <c r="C22" s="2">
        <v>21</v>
      </c>
      <c r="D22" s="3" t="s">
        <v>7</v>
      </c>
      <c r="E22" s="2">
        <v>8</v>
      </c>
      <c r="F22" s="5">
        <v>250000</v>
      </c>
    </row>
    <row r="23" spans="1:6" x14ac:dyDescent="0.25">
      <c r="A23">
        <v>1</v>
      </c>
      <c r="B23" s="1">
        <v>44894.688750000001</v>
      </c>
      <c r="C23" s="2">
        <v>20</v>
      </c>
      <c r="D23" s="3" t="s">
        <v>6</v>
      </c>
      <c r="E23" s="2">
        <v>5</v>
      </c>
      <c r="F23" s="5">
        <v>400000</v>
      </c>
    </row>
    <row r="24" spans="1:6" x14ac:dyDescent="0.25">
      <c r="A24">
        <v>1</v>
      </c>
      <c r="B24" s="1">
        <v>44894.689895833297</v>
      </c>
      <c r="C24" s="2">
        <v>21</v>
      </c>
      <c r="D24" s="3" t="s">
        <v>6</v>
      </c>
      <c r="E24" s="2">
        <v>12</v>
      </c>
      <c r="F24" s="5">
        <v>120000</v>
      </c>
    </row>
    <row r="25" spans="1:6" x14ac:dyDescent="0.25">
      <c r="A25">
        <v>1</v>
      </c>
      <c r="B25" s="1">
        <v>44894.6894328704</v>
      </c>
      <c r="C25" s="2">
        <v>19</v>
      </c>
      <c r="D25" s="3" t="s">
        <v>6</v>
      </c>
      <c r="E25" s="2">
        <v>15</v>
      </c>
      <c r="F25" s="5">
        <v>120000</v>
      </c>
    </row>
    <row r="26" spans="1:6" x14ac:dyDescent="0.25">
      <c r="A26">
        <v>1</v>
      </c>
      <c r="B26" s="1">
        <v>44894.6887615741</v>
      </c>
      <c r="C26" s="2">
        <v>21</v>
      </c>
      <c r="D26" s="3" t="s">
        <v>6</v>
      </c>
      <c r="E26" s="2">
        <v>8</v>
      </c>
      <c r="F26" s="5">
        <v>220000</v>
      </c>
    </row>
    <row r="27" spans="1:6" x14ac:dyDescent="0.25">
      <c r="A27">
        <v>1</v>
      </c>
      <c r="B27" s="1">
        <v>44894.688738425903</v>
      </c>
      <c r="C27" s="2">
        <v>23</v>
      </c>
      <c r="D27" s="3" t="s">
        <v>6</v>
      </c>
      <c r="E27" s="2">
        <v>5</v>
      </c>
      <c r="F27" s="5">
        <v>130000</v>
      </c>
    </row>
    <row r="28" spans="1:6" x14ac:dyDescent="0.25">
      <c r="A28">
        <v>1</v>
      </c>
      <c r="B28" s="1">
        <v>44894.688703703701</v>
      </c>
      <c r="C28" s="2">
        <v>19</v>
      </c>
      <c r="D28" s="3" t="s">
        <v>6</v>
      </c>
      <c r="E28" s="2">
        <v>5</v>
      </c>
      <c r="F28" s="5">
        <v>3800000</v>
      </c>
    </row>
    <row r="29" spans="1:6" x14ac:dyDescent="0.25">
      <c r="A29">
        <v>1</v>
      </c>
      <c r="B29" s="1">
        <v>44894.689305555599</v>
      </c>
      <c r="C29" s="2">
        <v>22</v>
      </c>
      <c r="D29" s="3" t="s">
        <v>7</v>
      </c>
      <c r="E29" s="2">
        <v>7</v>
      </c>
      <c r="F29" s="5">
        <v>65000</v>
      </c>
    </row>
    <row r="30" spans="1:6" x14ac:dyDescent="0.25">
      <c r="A30">
        <v>1</v>
      </c>
      <c r="B30" s="1">
        <v>44894.689236111102</v>
      </c>
      <c r="C30" s="2">
        <v>19</v>
      </c>
      <c r="D30" s="3" t="s">
        <v>7</v>
      </c>
      <c r="E30" s="2">
        <v>7</v>
      </c>
      <c r="F30" s="5">
        <v>85000</v>
      </c>
    </row>
    <row r="31" spans="1:6" x14ac:dyDescent="0.25">
      <c r="A31">
        <v>1</v>
      </c>
      <c r="B31" s="1">
        <v>44894.689212963</v>
      </c>
      <c r="C31" s="2">
        <v>23</v>
      </c>
      <c r="D31" s="3" t="s">
        <v>6</v>
      </c>
      <c r="E31" s="2">
        <v>6</v>
      </c>
      <c r="F31" s="5">
        <v>250000</v>
      </c>
    </row>
    <row r="32" spans="1:6" x14ac:dyDescent="0.25">
      <c r="A32">
        <v>2</v>
      </c>
      <c r="B32" s="1">
        <v>44896.677384259303</v>
      </c>
      <c r="C32" s="2">
        <v>26</v>
      </c>
      <c r="D32" s="3" t="s">
        <v>6</v>
      </c>
      <c r="E32" s="2">
        <v>3</v>
      </c>
      <c r="F32" s="5">
        <v>230000</v>
      </c>
    </row>
    <row r="33" spans="1:6" x14ac:dyDescent="0.25">
      <c r="A33">
        <v>2</v>
      </c>
      <c r="B33" s="1">
        <v>44896.677511574097</v>
      </c>
      <c r="C33" s="2">
        <v>20</v>
      </c>
      <c r="D33" s="3" t="s">
        <v>7</v>
      </c>
      <c r="E33" s="2">
        <v>6</v>
      </c>
      <c r="F33" s="5">
        <v>65000</v>
      </c>
    </row>
    <row r="34" spans="1:6" x14ac:dyDescent="0.25">
      <c r="A34">
        <v>2</v>
      </c>
      <c r="B34" s="1">
        <v>44896.677453703698</v>
      </c>
      <c r="C34" s="2">
        <v>19</v>
      </c>
      <c r="D34" s="3" t="s">
        <v>7</v>
      </c>
      <c r="E34" s="2">
        <v>5</v>
      </c>
      <c r="F34" s="5">
        <v>150000</v>
      </c>
    </row>
    <row r="35" spans="1:6" x14ac:dyDescent="0.25">
      <c r="A35">
        <v>2</v>
      </c>
      <c r="B35" s="1">
        <v>44896.6776157407</v>
      </c>
      <c r="C35" s="2">
        <v>19</v>
      </c>
      <c r="D35" s="3" t="s">
        <v>6</v>
      </c>
      <c r="E35" s="2">
        <v>5</v>
      </c>
      <c r="F35" s="5">
        <v>150000</v>
      </c>
    </row>
    <row r="36" spans="1:6" x14ac:dyDescent="0.25">
      <c r="A36">
        <v>2</v>
      </c>
      <c r="B36" s="1">
        <v>44896.677673611099</v>
      </c>
      <c r="C36" s="2">
        <v>20</v>
      </c>
      <c r="D36" s="3" t="s">
        <v>7</v>
      </c>
      <c r="E36" s="2">
        <v>6</v>
      </c>
      <c r="F36" s="5">
        <v>160000</v>
      </c>
    </row>
    <row r="37" spans="1:6" x14ac:dyDescent="0.25">
      <c r="A37">
        <v>2</v>
      </c>
      <c r="B37" s="1">
        <v>44896.677916666697</v>
      </c>
      <c r="C37" s="2">
        <v>20</v>
      </c>
      <c r="D37" s="3" t="s">
        <v>7</v>
      </c>
      <c r="E37" s="2">
        <v>5</v>
      </c>
      <c r="F37" s="5">
        <v>120000</v>
      </c>
    </row>
    <row r="38" spans="1:6" x14ac:dyDescent="0.25">
      <c r="A38">
        <v>2</v>
      </c>
      <c r="B38" s="1">
        <v>44896.677847222199</v>
      </c>
      <c r="C38" s="2">
        <v>19</v>
      </c>
      <c r="D38" s="3" t="s">
        <v>6</v>
      </c>
      <c r="E38" s="2">
        <v>5</v>
      </c>
      <c r="F38" s="5">
        <v>240000</v>
      </c>
    </row>
    <row r="39" spans="1:6" x14ac:dyDescent="0.25">
      <c r="A39">
        <v>2</v>
      </c>
      <c r="B39" s="1">
        <v>44896.677384259303</v>
      </c>
      <c r="C39" s="2">
        <v>21</v>
      </c>
      <c r="D39" s="3" t="s">
        <v>6</v>
      </c>
      <c r="E39" s="2">
        <v>5</v>
      </c>
      <c r="F39" s="5">
        <v>200000</v>
      </c>
    </row>
    <row r="40" spans="1:6" x14ac:dyDescent="0.25">
      <c r="A40">
        <v>2</v>
      </c>
      <c r="B40" s="1">
        <v>44896.6778009259</v>
      </c>
      <c r="C40" s="2">
        <v>20</v>
      </c>
      <c r="D40" s="3" t="s">
        <v>6</v>
      </c>
      <c r="E40" s="2">
        <v>5</v>
      </c>
      <c r="F40" s="5">
        <v>120000</v>
      </c>
    </row>
    <row r="41" spans="1:6" x14ac:dyDescent="0.25">
      <c r="A41">
        <v>2</v>
      </c>
      <c r="B41" s="1">
        <v>44896.678124999999</v>
      </c>
      <c r="C41" s="2">
        <v>18</v>
      </c>
      <c r="D41" s="3" t="s">
        <v>6</v>
      </c>
      <c r="E41" s="2">
        <v>4</v>
      </c>
      <c r="F41" s="5">
        <v>150000</v>
      </c>
    </row>
    <row r="42" spans="1:6" x14ac:dyDescent="0.25">
      <c r="A42">
        <v>2</v>
      </c>
      <c r="B42" s="1">
        <v>44896.678287037001</v>
      </c>
      <c r="C42" s="2">
        <v>20</v>
      </c>
      <c r="D42" s="3" t="s">
        <v>6</v>
      </c>
      <c r="E42" s="2">
        <v>5</v>
      </c>
      <c r="F42" s="5">
        <v>150000</v>
      </c>
    </row>
    <row r="43" spans="1:6" x14ac:dyDescent="0.25">
      <c r="A43">
        <v>2</v>
      </c>
      <c r="B43" s="1">
        <v>44896.677928240701</v>
      </c>
      <c r="C43" s="2">
        <v>20</v>
      </c>
      <c r="D43" s="3" t="s">
        <v>7</v>
      </c>
      <c r="E43" s="2">
        <v>7</v>
      </c>
      <c r="F43" s="5">
        <v>90000</v>
      </c>
    </row>
    <row r="44" spans="1:6" x14ac:dyDescent="0.25">
      <c r="A44">
        <v>2</v>
      </c>
      <c r="B44" s="1">
        <v>44896.677858796298</v>
      </c>
      <c r="C44" s="2">
        <v>19</v>
      </c>
      <c r="D44" s="3" t="s">
        <v>7</v>
      </c>
      <c r="E44" s="2">
        <v>10</v>
      </c>
      <c r="F44" s="5">
        <v>120000</v>
      </c>
    </row>
    <row r="45" spans="1:6" x14ac:dyDescent="0.25">
      <c r="A45">
        <v>2</v>
      </c>
      <c r="B45" s="1">
        <v>44896.678101851903</v>
      </c>
      <c r="C45" s="2">
        <v>20</v>
      </c>
      <c r="D45" s="3" t="s">
        <v>6</v>
      </c>
      <c r="E45" s="2">
        <v>7</v>
      </c>
      <c r="F45" s="5">
        <v>120000</v>
      </c>
    </row>
    <row r="46" spans="1:6" x14ac:dyDescent="0.25">
      <c r="A46">
        <v>2</v>
      </c>
      <c r="B46" s="1">
        <v>44896.677523148101</v>
      </c>
      <c r="C46" s="2">
        <v>19</v>
      </c>
      <c r="D46" s="3" t="s">
        <v>6</v>
      </c>
      <c r="E46" s="2">
        <v>8</v>
      </c>
      <c r="F46" s="5">
        <v>250000</v>
      </c>
    </row>
    <row r="47" spans="1:6" x14ac:dyDescent="0.25">
      <c r="A47">
        <v>2</v>
      </c>
      <c r="B47" s="1">
        <v>44896.677777777797</v>
      </c>
      <c r="C47" s="2">
        <v>19</v>
      </c>
      <c r="D47" s="3" t="s">
        <v>6</v>
      </c>
      <c r="E47" s="2">
        <v>2</v>
      </c>
      <c r="F47" s="5">
        <v>250000</v>
      </c>
    </row>
    <row r="48" spans="1:6" x14ac:dyDescent="0.25">
      <c r="A48">
        <v>2</v>
      </c>
      <c r="B48" s="1">
        <v>44896.677777777797</v>
      </c>
      <c r="C48" s="2">
        <v>21</v>
      </c>
      <c r="D48" s="3" t="s">
        <v>6</v>
      </c>
      <c r="E48" s="2">
        <v>4</v>
      </c>
      <c r="F48" s="5">
        <v>200000</v>
      </c>
    </row>
    <row r="49" spans="1:6" x14ac:dyDescent="0.25">
      <c r="A49">
        <v>2</v>
      </c>
      <c r="B49" s="1">
        <v>44896.678287037001</v>
      </c>
      <c r="C49" s="2">
        <v>22</v>
      </c>
      <c r="D49" s="3" t="s">
        <v>6</v>
      </c>
      <c r="E49" s="2">
        <v>8</v>
      </c>
      <c r="F49" s="5">
        <v>160000</v>
      </c>
    </row>
    <row r="50" spans="1:6" x14ac:dyDescent="0.25">
      <c r="A50">
        <v>2</v>
      </c>
      <c r="B50" s="1">
        <v>44896.678287037001</v>
      </c>
      <c r="C50" s="2">
        <v>21</v>
      </c>
      <c r="D50" s="3" t="s">
        <v>6</v>
      </c>
      <c r="E50" s="2">
        <v>7</v>
      </c>
      <c r="F50" s="5">
        <v>60000</v>
      </c>
    </row>
    <row r="51" spans="1:6" x14ac:dyDescent="0.25">
      <c r="A51">
        <v>2</v>
      </c>
      <c r="B51" s="1">
        <v>44896.677893518499</v>
      </c>
      <c r="C51" s="2">
        <v>19</v>
      </c>
      <c r="D51" s="3" t="s">
        <v>6</v>
      </c>
      <c r="E51" s="2">
        <v>4</v>
      </c>
      <c r="F51" s="5">
        <v>140000</v>
      </c>
    </row>
    <row r="52" spans="1:6" x14ac:dyDescent="0.25">
      <c r="A52">
        <v>2</v>
      </c>
      <c r="B52" s="1">
        <v>44896.6782060185</v>
      </c>
      <c r="C52" s="2">
        <v>19</v>
      </c>
      <c r="D52" s="3" t="s">
        <v>6</v>
      </c>
      <c r="E52" s="2">
        <v>4</v>
      </c>
      <c r="F52" s="5">
        <v>320000</v>
      </c>
    </row>
    <row r="53" spans="1:6" x14ac:dyDescent="0.25">
      <c r="A53">
        <v>2</v>
      </c>
      <c r="B53" s="1">
        <v>44896.6788310185</v>
      </c>
      <c r="C53" s="2">
        <v>25</v>
      </c>
      <c r="D53" s="3" t="s">
        <v>6</v>
      </c>
      <c r="E53" s="2">
        <v>7</v>
      </c>
      <c r="F53" s="5">
        <v>80000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CENTIC</cp:lastModifiedBy>
  <dcterms:created xsi:type="dcterms:W3CDTF">2022-12-01T21:18:07Z</dcterms:created>
  <dcterms:modified xsi:type="dcterms:W3CDTF">2022-12-01T21:43:19Z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