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<sst xmlns="http://schemas.openxmlformats.org/spreadsheetml/2006/main" count="28" uniqueCount="28">
  <si>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Datum</t>
  </si>
  <si>
    <t xml:space="preserve">Titel</t>
  </si>
  <si>
    <t xml:space="preserve">Ausgaben Film</t>
  </si>
  <si>
    <t xml:space="preserve">Koop-Kosten</t>
  </si>
  <si>
    <t xml:space="preserve">Einnahmen Film</t>
  </si>
  <si>
    <t xml:space="preserve">Einnahmen netto Abr.</t>
  </si>
  <si>
    <t xml:space="preserve">Einnahmen LM ASTA</t>
  </si>
  <si>
    <t xml:space="preserve">ExHaus</t>
  </si>
  <si>
    <t xml:space="preserve">Zuschauer</t>
  </si>
  <si>
    <t xml:space="preserve">Schnitt</t>
  </si>
  <si>
    <t xml:space="preserve">27.10.</t>
  </si>
  <si>
    <t xml:space="preserve">Donnie Darko</t>
  </si>
  <si>
    <t xml:space="preserve">Little Woman</t>
  </si>
  <si>
    <t xml:space="preserve">Nomandland</t>
  </si>
  <si>
    <t xml:space="preserve">Capernaum</t>
  </si>
  <si>
    <t xml:space="preserve">The Farewell</t>
  </si>
  <si>
    <t xml:space="preserve">Berlin Alexanderplatz</t>
  </si>
  <si>
    <t xml:space="preserve">Gefangen im Netz</t>
  </si>
  <si>
    <t xml:space="preserve">The Suicide Squad</t>
  </si>
  <si>
    <t xml:space="preserve">Die Nackte Kanone</t>
  </si>
  <si>
    <t xml:space="preserve">The Green Knight</t>
  </si>
  <si>
    <t xml:space="preserve">The Father</t>
  </si>
  <si>
    <t xml:space="preserve">19.01</t>
  </si>
  <si>
    <t xml:space="preserve">Tenet</t>
  </si>
  <si>
    <t xml:space="preserve">Für Sama</t>
  </si>
  <si>
    <t xml:space="preserve">Jojo Rabbit</t>
  </si>
  <si>
    <t xml:space="preserve">Der Rausch</t>
  </si>
  <si>
    <t xml:space="preserve">SUMME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</si>
</sst>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"/>
    <numFmt numFmtId="166" formatCode="#,##0.00&quot; €&quot;"/>
    <numFmt numFmtId="167" formatCode="* #,##0.00&quot; € &quot;;\-* #,##0.00&quot; € &quot;;* \-#&quot; € &quot;;@\ "/>
    <numFmt numFmtId="168" formatCode="#,##0"/>
    <numFmt numFmtId="169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i val="true"/>
      <sz val="14"/>
      <name val="Arial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B3CAC7"/>
      </patternFill>
    </fill>
    <fill>
      <patternFill patternType="solid">
        <fgColor rgb="FFBF819E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8080"/>
      </patternFill>
    </fill>
    <fill>
      <patternFill patternType="solid">
        <fgColor rgb="FFB3CAC7"/>
        <bgColor rgb="FFCCCCCC"/>
      </patternFill>
    </fill>
    <fill>
      <patternFill patternType="solid">
        <fgColor rgb="FFD4EA6B"/>
        <bgColor rgb="FFFFFFA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7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8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9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A6"/>
      <rgbColor rgb="FF99CCFF"/>
      <rgbColor rgb="FFFFAA95"/>
      <rgbColor rgb="FFCC99FF"/>
      <rgbColor rgb="FFD4EA6B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7" activeCellId="0" sqref="G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2.29"/>
    <col collapsed="false" customWidth="true" hidden="false" outlineLevel="0" max="3" min="3" style="0" width="21.14"/>
    <col collapsed="false" customWidth="true" hidden="false" outlineLevel="0" max="4" min="4" style="0" width="24.41"/>
    <col collapsed="false" customWidth="true" hidden="false" outlineLevel="0" max="5" min="5" style="0" width="22.28"/>
    <col collapsed="false" customWidth="true" hidden="false" outlineLevel="0" max="6" min="6" style="0" width="29.14"/>
    <col collapsed="false" customWidth="true" hidden="false" outlineLevel="0" max="7" min="7" style="0" width="29.71"/>
    <col collapsed="false" customWidth="true" hidden="true" outlineLevel="0" max="8" min="8" style="0" width="16.41"/>
    <col collapsed="false" customWidth="true" hidden="false" outlineLevel="0" max="9" min="9" style="0" width="15.42"/>
    <col collapsed="false" customWidth="true" hidden="false" outlineLevel="0" max="10" min="10" style="0" width="10.7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35" hidden="false" customHeight="false" outlineLevel="0" collapsed="false">
      <c r="A2" s="2" t="s">
        <v>10</v>
      </c>
      <c r="B2" s="3" t="s">
        <v>11</v>
      </c>
      <c r="C2" s="4" t="n">
        <v>39.23</v>
      </c>
      <c r="D2" s="4" t="n">
        <v>0</v>
      </c>
      <c r="E2" s="5" t="n">
        <v>99</v>
      </c>
      <c r="F2" s="5" t="n">
        <v>85.05</v>
      </c>
      <c r="G2" s="5" t="n">
        <v>18</v>
      </c>
      <c r="H2" s="5"/>
      <c r="I2" s="3" t="n">
        <v>32</v>
      </c>
      <c r="J2" s="3" t="n">
        <f aca="false">SUM(I2)</f>
        <v>32</v>
      </c>
    </row>
    <row r="3" customFormat="false" ht="17.35" hidden="false" customHeight="false" outlineLevel="0" collapsed="false">
      <c r="A3" s="2" t="n">
        <v>44503</v>
      </c>
      <c r="B3" s="6" t="s">
        <v>12</v>
      </c>
      <c r="C3" s="6" t="n">
        <v>32.4</v>
      </c>
      <c r="D3" s="7" t="n">
        <v>0</v>
      </c>
      <c r="E3" s="8" t="n">
        <v>120</v>
      </c>
      <c r="F3" s="8" t="n">
        <v>108</v>
      </c>
      <c r="G3" s="9" t="n">
        <v>18</v>
      </c>
      <c r="H3" s="9"/>
      <c r="I3" s="6" t="n">
        <v>42</v>
      </c>
      <c r="J3" s="6" t="n">
        <f aca="false">SUM(I2:I3)/2</f>
        <v>37</v>
      </c>
    </row>
    <row r="4" customFormat="false" ht="17.35" hidden="false" customHeight="false" outlineLevel="0" collapsed="false">
      <c r="A4" s="2" t="n">
        <v>44510</v>
      </c>
      <c r="B4" s="3" t="s">
        <v>13</v>
      </c>
      <c r="C4" s="3"/>
      <c r="D4" s="10" t="n">
        <v>0</v>
      </c>
      <c r="E4" s="5" t="n">
        <v>135</v>
      </c>
      <c r="F4" s="5"/>
      <c r="G4" s="5" t="n">
        <v>10.5</v>
      </c>
      <c r="H4" s="5"/>
      <c r="I4" s="11" t="n">
        <v>42</v>
      </c>
      <c r="J4" s="3" t="n">
        <f aca="false">SUM(I2:I4)/3</f>
        <v>38.6666666666667</v>
      </c>
    </row>
    <row r="5" customFormat="false" ht="17.35" hidden="false" customHeight="false" outlineLevel="0" collapsed="false">
      <c r="A5" s="2" t="n">
        <v>44517</v>
      </c>
      <c r="B5" s="12" t="s">
        <v>14</v>
      </c>
      <c r="C5" s="13" t="n">
        <v>30.15</v>
      </c>
      <c r="D5" s="13" t="n">
        <v>0</v>
      </c>
      <c r="E5" s="14" t="n">
        <v>54</v>
      </c>
      <c r="F5" s="14" t="n">
        <v>54</v>
      </c>
      <c r="G5" s="14" t="n">
        <v>10.5</v>
      </c>
      <c r="H5" s="14"/>
      <c r="I5" s="15" t="n">
        <v>18</v>
      </c>
      <c r="J5" s="12" t="n">
        <f aca="false">SUM(I2:I5)/4</f>
        <v>33.5</v>
      </c>
    </row>
    <row r="6" customFormat="false" ht="17.35" hidden="false" customHeight="false" outlineLevel="0" collapsed="false">
      <c r="A6" s="2" t="n">
        <v>44524</v>
      </c>
      <c r="B6" s="16" t="s">
        <v>15</v>
      </c>
      <c r="C6" s="17" t="n">
        <v>40</v>
      </c>
      <c r="D6" s="17" t="n">
        <v>0</v>
      </c>
      <c r="E6" s="18" t="n">
        <v>30</v>
      </c>
      <c r="F6" s="18"/>
      <c r="G6" s="18" t="n">
        <v>4.5</v>
      </c>
      <c r="H6" s="18"/>
      <c r="I6" s="19" t="n">
        <v>12</v>
      </c>
      <c r="J6" s="16" t="n">
        <f aca="false">SUM(I2:I6)/5</f>
        <v>29.2</v>
      </c>
    </row>
    <row r="7" customFormat="false" ht="17.35" hidden="false" customHeight="false" outlineLevel="0" collapsed="false">
      <c r="A7" s="2" t="n">
        <v>44531</v>
      </c>
      <c r="B7" s="3" t="s">
        <v>16</v>
      </c>
      <c r="C7" s="10"/>
      <c r="D7" s="10" t="n">
        <v>0</v>
      </c>
      <c r="E7" s="20"/>
      <c r="F7" s="20"/>
      <c r="G7" s="20"/>
      <c r="H7" s="20"/>
      <c r="I7" s="11"/>
      <c r="J7" s="3" t="n">
        <f aca="false">SUM(I2:I7)/6</f>
        <v>24.3333333333333</v>
      </c>
    </row>
    <row r="8" customFormat="false" ht="17.35" hidden="false" customHeight="false" outlineLevel="0" collapsed="false">
      <c r="A8" s="2" t="n">
        <v>44538</v>
      </c>
      <c r="B8" s="3" t="s">
        <v>17</v>
      </c>
      <c r="C8" s="10"/>
      <c r="D8" s="10" t="n">
        <v>0</v>
      </c>
      <c r="E8" s="20"/>
      <c r="F8" s="20"/>
      <c r="G8" s="20"/>
      <c r="H8" s="20"/>
      <c r="I8" s="11"/>
      <c r="J8" s="3" t="n">
        <f aca="false">SUM(I2:I8)/7</f>
        <v>20.8571428571429</v>
      </c>
    </row>
    <row r="9" customFormat="false" ht="17.35" hidden="false" customHeight="false" outlineLevel="0" collapsed="false">
      <c r="A9" s="2" t="n">
        <v>44545</v>
      </c>
      <c r="B9" s="3" t="s">
        <v>18</v>
      </c>
      <c r="C9" s="21"/>
      <c r="D9" s="10" t="n">
        <v>0</v>
      </c>
      <c r="E9" s="20"/>
      <c r="F9" s="20"/>
      <c r="G9" s="20"/>
      <c r="H9" s="20"/>
      <c r="I9" s="11"/>
      <c r="J9" s="3" t="n">
        <f aca="false">SUM(I2:I9)/8</f>
        <v>18.25</v>
      </c>
    </row>
    <row r="10" customFormat="false" ht="17.35" hidden="false" customHeight="false" outlineLevel="0" collapsed="false">
      <c r="A10" s="2" t="n">
        <v>44552</v>
      </c>
      <c r="B10" s="3" t="s">
        <v>19</v>
      </c>
      <c r="C10" s="21"/>
      <c r="D10" s="21" t="n">
        <v>0</v>
      </c>
      <c r="E10" s="5"/>
      <c r="F10" s="5"/>
      <c r="G10" s="5"/>
      <c r="H10" s="5"/>
      <c r="I10" s="11"/>
      <c r="J10" s="3" t="n">
        <f aca="false">SUM(I2:I10)/9</f>
        <v>16.2222222222222</v>
      </c>
    </row>
    <row r="11" customFormat="false" ht="17.35" hidden="false" customHeight="false" outlineLevel="0" collapsed="false">
      <c r="A11" s="2" t="n">
        <v>44201</v>
      </c>
      <c r="B11" s="3" t="s">
        <v>20</v>
      </c>
      <c r="C11" s="21"/>
      <c r="D11" s="21" t="n">
        <v>0</v>
      </c>
      <c r="E11" s="22"/>
      <c r="F11" s="22"/>
      <c r="G11" s="22"/>
      <c r="H11" s="22"/>
      <c r="I11" s="11"/>
      <c r="J11" s="3" t="n">
        <f aca="false">SUM(I2:I11)/10</f>
        <v>14.6</v>
      </c>
    </row>
    <row r="12" customFormat="false" ht="17.35" hidden="false" customHeight="false" outlineLevel="0" collapsed="false">
      <c r="A12" s="2" t="n">
        <v>44208</v>
      </c>
      <c r="B12" s="3" t="s">
        <v>21</v>
      </c>
      <c r="C12" s="21"/>
      <c r="D12" s="21" t="n">
        <v>0</v>
      </c>
      <c r="E12" s="22"/>
      <c r="F12" s="22"/>
      <c r="G12" s="22"/>
      <c r="H12" s="22"/>
      <c r="I12" s="11"/>
      <c r="J12" s="3" t="n">
        <f aca="false">SUM(I2:I12)/11</f>
        <v>13.2727272727273</v>
      </c>
    </row>
    <row r="13" customFormat="false" ht="17.35" hidden="false" customHeight="false" outlineLevel="0" collapsed="false">
      <c r="A13" s="2" t="s">
        <v>22</v>
      </c>
      <c r="B13" s="23" t="s">
        <v>23</v>
      </c>
      <c r="C13" s="24"/>
      <c r="D13" s="24" t="n">
        <v>0</v>
      </c>
      <c r="E13" s="25"/>
      <c r="F13" s="25"/>
      <c r="G13" s="25"/>
      <c r="H13" s="25"/>
      <c r="I13" s="26"/>
      <c r="J13" s="23" t="n">
        <f aca="false">SUM(I2:I13)/12</f>
        <v>12.1666666666667</v>
      </c>
    </row>
    <row r="14" customFormat="false" ht="17.35" hidden="false" customHeight="false" outlineLevel="0" collapsed="false">
      <c r="A14" s="2" t="n">
        <v>44222</v>
      </c>
      <c r="B14" s="27" t="s">
        <v>24</v>
      </c>
      <c r="C14" s="28"/>
      <c r="D14" s="29" t="n">
        <v>0</v>
      </c>
      <c r="E14" s="30"/>
      <c r="F14" s="30"/>
      <c r="G14" s="30"/>
      <c r="H14" s="30"/>
      <c r="I14" s="31"/>
      <c r="J14" s="27" t="n">
        <f aca="false">SUM(I2:I14)/13</f>
        <v>11.2307692307692</v>
      </c>
    </row>
    <row r="15" customFormat="false" ht="17.35" hidden="false" customHeight="false" outlineLevel="0" collapsed="false">
      <c r="A15" s="2" t="n">
        <v>44229</v>
      </c>
      <c r="B15" s="3" t="s">
        <v>25</v>
      </c>
      <c r="C15" s="10"/>
      <c r="D15" s="10" t="n">
        <v>0</v>
      </c>
      <c r="E15" s="5"/>
      <c r="F15" s="5"/>
      <c r="G15" s="5"/>
      <c r="H15" s="5"/>
      <c r="I15" s="11"/>
      <c r="J15" s="3" t="n">
        <f aca="false">SUM(I2:I15)/14</f>
        <v>10.4285714285714</v>
      </c>
    </row>
    <row r="16" customFormat="false" ht="17.35" hidden="false" customHeight="false" outlineLevel="0" collapsed="false">
      <c r="A16" s="2" t="n">
        <v>44236</v>
      </c>
      <c r="B16" s="3" t="s">
        <v>26</v>
      </c>
      <c r="C16" s="10"/>
      <c r="D16" s="10" t="n">
        <v>0</v>
      </c>
      <c r="E16" s="5"/>
      <c r="F16" s="5"/>
      <c r="G16" s="22"/>
      <c r="H16" s="22"/>
      <c r="I16" s="11"/>
      <c r="J16" s="3" t="n">
        <f aca="false">SUM(I2:I16)/15</f>
        <v>9.73333333333333</v>
      </c>
    </row>
    <row r="17" customFormat="false" ht="17.35" hidden="false" customHeight="false" outlineLevel="0" collapsed="false">
      <c r="A17" s="32" t="s">
        <v>27</v>
      </c>
      <c r="B17" s="32"/>
      <c r="C17" s="33" t="n">
        <f aca="false">SUM(C2:C16)</f>
        <v>141.78</v>
      </c>
      <c r="D17" s="33" t="n">
        <f aca="false">SUM(D2:D16)</f>
        <v>0</v>
      </c>
      <c r="E17" s="33" t="n">
        <f aca="false">SUM(E2:E16)</f>
        <v>438</v>
      </c>
      <c r="F17" s="33" t="n">
        <f aca="false">SUM(F2:F16)</f>
        <v>247.05</v>
      </c>
      <c r="G17" s="33" t="n">
        <f aca="false">SUM(G2:G16)</f>
        <v>61.5</v>
      </c>
      <c r="H17" s="33" t="n">
        <f aca="false">SUM(H2:H16)</f>
        <v>0</v>
      </c>
      <c r="I17" s="34" t="n">
        <f aca="false">SUM(I2:I16)</f>
        <v>146</v>
      </c>
      <c r="J17" s="3"/>
    </row>
    <row r="26" customFormat="false" ht="12.8" hidden="false" customHeight="false" outlineLevel="0" collapsed="false">
      <c r="D26" s="35"/>
    </row>
  </sheetData>
  <mergeCells count="1">
    <mergeCell ref="A17:B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2018-07-10T12:03:01Z</dcterms:created>
  <dc:creator>cineasta</dc:creator>
  <dc:description/>
  <dc:language>de-DE</dc:language>
  <cp:lastModifiedBy/>
  <dcterms:modified xsi:type="dcterms:W3CDTF">2021-12-28T11:22:55Z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