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pgplc-my.sharepoint.com/personal/hard_parikh_compass-usa_com/Documents/Desktop/infographic automation/Infographic-Automation/data/"/>
    </mc:Choice>
  </mc:AlternateContent>
  <xr:revisionPtr revIDLastSave="324" documentId="11_7235051F1721610FEBF93511595ED87656CC1C8A" xr6:coauthVersionLast="47" xr6:coauthVersionMax="47" xr10:uidLastSave="{13B96239-C265-4A42-9C89-A823FA628E1A}"/>
  <bookViews>
    <workbookView xWindow="2304" yWindow="2304" windowWidth="17280" windowHeight="8880" xr2:uid="{00000000-000D-0000-FFFF-FFFF00000000}"/>
  </bookViews>
  <sheets>
    <sheet name="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<sst xmlns="http://schemas.openxmlformats.org/spreadsheetml/2006/main" count="348" uniqueCount="17">
  <si>
    <t>METRIC_ID</t>
  </si>
  <si>
    <t>SCOTT_DAVIS_DIRECT_REPORTS</t>
  </si>
  <si>
    <t>YR</t>
  </si>
  <si>
    <t>MO</t>
  </si>
  <si>
    <t>STATISTIC</t>
  </si>
  <si>
    <t>LABEL</t>
  </si>
  <si>
    <t>Adam Salem</t>
  </si>
  <si>
    <t>Customer Service</t>
  </si>
  <si>
    <t>Facilities</t>
  </si>
  <si>
    <t>Food</t>
  </si>
  <si>
    <t>Brian Donohue</t>
  </si>
  <si>
    <t>Order Accuracy</t>
  </si>
  <si>
    <t>Neil Gardner</t>
  </si>
  <si>
    <t>Peter Soguero</t>
  </si>
  <si>
    <t>Rick Russo</t>
  </si>
  <si>
    <t>Ordering Experience</t>
  </si>
  <si>
    <t>Sari Feltman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</si>
</sst>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5"/>
  <sheetViews>
    <sheetView tabSelected="1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>
        <v>2024</v>
      </c>
      <c r="D2">
        <v>10</v>
      </c>
      <c r="E2" t="str">
        <f>"11"</f>
        <v>11</v>
      </c>
    </row>
    <row r="3" spans="1:6" x14ac:dyDescent="0.3">
      <c r="A3">
        <v>2</v>
      </c>
      <c r="B3" t="s">
        <v>6</v>
      </c>
      <c r="C3">
        <v>2024</v>
      </c>
      <c r="D3">
        <v>10</v>
      </c>
      <c r="E3" t="str">
        <f>"11"</f>
        <v>11</v>
      </c>
    </row>
    <row r="4" spans="1:6" x14ac:dyDescent="0.3">
      <c r="A4">
        <v>3</v>
      </c>
      <c r="B4" t="s">
        <v>6</v>
      </c>
      <c r="C4">
        <v>2024</v>
      </c>
      <c r="D4">
        <v>10</v>
      </c>
      <c r="E4" t="str">
        <f>"97.49"</f>
        <v>97.49</v>
      </c>
    </row>
    <row r="5" spans="1:6" x14ac:dyDescent="0.3">
      <c r="A5">
        <v>4</v>
      </c>
      <c r="B5" t="s">
        <v>6</v>
      </c>
      <c r="C5">
        <v>2024</v>
      </c>
      <c r="D5">
        <v>10</v>
      </c>
      <c r="E5" t="str">
        <f>"0"</f>
        <v>0</v>
      </c>
    </row>
    <row r="6" spans="1:6" x14ac:dyDescent="0.3">
      <c r="A6">
        <v>5</v>
      </c>
      <c r="B6" t="s">
        <v>6</v>
      </c>
      <c r="C6">
        <v>2024</v>
      </c>
      <c r="D6">
        <v>10</v>
      </c>
      <c r="E6" t="str">
        <f>"0"</f>
        <v>0</v>
      </c>
    </row>
    <row r="7" spans="1:6" x14ac:dyDescent="0.3">
      <c r="A7">
        <v>6</v>
      </c>
      <c r="B7" t="s">
        <v>6</v>
      </c>
      <c r="C7">
        <v>2024</v>
      </c>
      <c r="D7">
        <v>10</v>
      </c>
      <c r="E7" t="str">
        <f>"33"</f>
        <v>33</v>
      </c>
    </row>
    <row r="8" spans="1:6" x14ac:dyDescent="0.3">
      <c r="A8">
        <v>7</v>
      </c>
      <c r="B8" t="s">
        <v>6</v>
      </c>
      <c r="C8">
        <v>2024</v>
      </c>
      <c r="D8">
        <v>10</v>
      </c>
      <c r="E8" t="str">
        <f>"3.06"</f>
        <v>3.06</v>
      </c>
    </row>
    <row r="9" spans="1:6" x14ac:dyDescent="0.3">
      <c r="A9">
        <v>8</v>
      </c>
      <c r="B9" t="s">
        <v>6</v>
      </c>
      <c r="C9">
        <v>2024</v>
      </c>
      <c r="D9">
        <v>10</v>
      </c>
      <c r="E9" t="str">
        <f>"0"</f>
        <v>0</v>
      </c>
    </row>
    <row r="10" spans="1:6" x14ac:dyDescent="0.3">
      <c r="A10">
        <v>9</v>
      </c>
      <c r="B10" t="s">
        <v>6</v>
      </c>
      <c r="C10">
        <v>2024</v>
      </c>
      <c r="D10">
        <v>10</v>
      </c>
      <c r="E10" t="str">
        <f>"0"</f>
        <v>0</v>
      </c>
    </row>
    <row r="11" spans="1:6" x14ac:dyDescent="0.3">
      <c r="A11">
        <v>10</v>
      </c>
      <c r="B11" t="s">
        <v>6</v>
      </c>
      <c r="C11">
        <v>2024</v>
      </c>
      <c r="D11">
        <v>10</v>
      </c>
      <c r="E11" t="str">
        <f>"0"</f>
        <v>0</v>
      </c>
    </row>
    <row r="12" spans="1:6" x14ac:dyDescent="0.3">
      <c r="A12">
        <v>11</v>
      </c>
      <c r="B12" t="s">
        <v>6</v>
      </c>
      <c r="C12">
        <v>2024</v>
      </c>
      <c r="D12">
        <v>10</v>
      </c>
      <c r="E12" t="str">
        <f>"0"</f>
        <v>0</v>
      </c>
    </row>
    <row r="13" spans="1:6" x14ac:dyDescent="0.3">
      <c r="A13">
        <v>12</v>
      </c>
      <c r="B13" t="s">
        <v>6</v>
      </c>
      <c r="C13">
        <v>2024</v>
      </c>
      <c r="D13">
        <v>10</v>
      </c>
      <c r="E13" t="str">
        <f>"0"</f>
        <v>0</v>
      </c>
    </row>
    <row r="14" spans="1:6" x14ac:dyDescent="0.3">
      <c r="A14">
        <v>13</v>
      </c>
      <c r="B14" t="s">
        <v>6</v>
      </c>
      <c r="C14">
        <v>2024</v>
      </c>
      <c r="D14">
        <v>10</v>
      </c>
      <c r="E14" t="str">
        <f>"14"</f>
        <v>14</v>
      </c>
    </row>
    <row r="15" spans="1:6" x14ac:dyDescent="0.3">
      <c r="A15">
        <v>14</v>
      </c>
      <c r="B15" t="s">
        <v>6</v>
      </c>
      <c r="C15">
        <v>2024</v>
      </c>
      <c r="D15">
        <v>10</v>
      </c>
      <c r="E15" t="str">
        <f>"7"</f>
        <v>7</v>
      </c>
    </row>
    <row r="16" spans="1:6" x14ac:dyDescent="0.3">
      <c r="A16">
        <v>15</v>
      </c>
      <c r="B16" t="s">
        <v>6</v>
      </c>
      <c r="C16">
        <v>2024</v>
      </c>
      <c r="D16">
        <v>10</v>
      </c>
      <c r="E16" t="str">
        <f>"9"</f>
        <v>9</v>
      </c>
    </row>
    <row r="17" spans="1:6" x14ac:dyDescent="0.3">
      <c r="A17">
        <v>16</v>
      </c>
      <c r="B17" t="s">
        <v>6</v>
      </c>
      <c r="C17">
        <v>2024</v>
      </c>
      <c r="D17">
        <v>10</v>
      </c>
      <c r="E17" t="str">
        <f>"1"</f>
        <v>1</v>
      </c>
    </row>
    <row r="18" spans="1:6" x14ac:dyDescent="0.3">
      <c r="A18">
        <v>17</v>
      </c>
      <c r="B18" t="s">
        <v>6</v>
      </c>
      <c r="C18">
        <v>2024</v>
      </c>
      <c r="D18">
        <v>10</v>
      </c>
      <c r="E18" t="str">
        <f>"1,180"</f>
        <v>1,180</v>
      </c>
    </row>
    <row r="19" spans="1:6" x14ac:dyDescent="0.3">
      <c r="A19">
        <v>18</v>
      </c>
      <c r="B19" t="s">
        <v>6</v>
      </c>
      <c r="C19">
        <v>2024</v>
      </c>
      <c r="D19">
        <v>10</v>
      </c>
      <c r="E19" t="str">
        <f>"457"</f>
        <v>457</v>
      </c>
    </row>
    <row r="20" spans="1:6" x14ac:dyDescent="0.3">
      <c r="A20">
        <v>19</v>
      </c>
      <c r="B20" t="s">
        <v>6</v>
      </c>
      <c r="C20">
        <v>2024</v>
      </c>
      <c r="D20">
        <v>10</v>
      </c>
      <c r="E20" t="str">
        <f>"134"</f>
        <v>134</v>
      </c>
    </row>
    <row r="21" spans="1:6" x14ac:dyDescent="0.3">
      <c r="A21">
        <v>20</v>
      </c>
      <c r="B21" t="s">
        <v>6</v>
      </c>
      <c r="C21">
        <v>2024</v>
      </c>
      <c r="D21">
        <v>10</v>
      </c>
      <c r="E21" t="str">
        <f>"244"</f>
        <v>244</v>
      </c>
    </row>
    <row r="22" spans="1:6" x14ac:dyDescent="0.3">
      <c r="A22">
        <v>21</v>
      </c>
      <c r="B22" t="s">
        <v>6</v>
      </c>
      <c r="C22">
        <v>2024</v>
      </c>
      <c r="D22">
        <v>10</v>
      </c>
      <c r="E22" t="str">
        <f>"79"</f>
        <v>79</v>
      </c>
    </row>
    <row r="23" spans="1:6" x14ac:dyDescent="0.3">
      <c r="A23">
        <v>22</v>
      </c>
      <c r="B23" t="s">
        <v>6</v>
      </c>
      <c r="C23">
        <v>2024</v>
      </c>
      <c r="D23">
        <v>10</v>
      </c>
      <c r="E23" t="str">
        <f>"0.293217"</f>
        <v>0.293217</v>
      </c>
    </row>
    <row r="24" spans="1:6" x14ac:dyDescent="0.3">
      <c r="A24">
        <v>23</v>
      </c>
      <c r="B24" t="s">
        <v>6</v>
      </c>
      <c r="C24">
        <v>2024</v>
      </c>
      <c r="D24">
        <v>10</v>
      </c>
      <c r="E24" t="str">
        <f>"0.533917"</f>
        <v>0.533917</v>
      </c>
    </row>
    <row r="25" spans="1:6" x14ac:dyDescent="0.3">
      <c r="A25">
        <v>24</v>
      </c>
      <c r="B25" t="s">
        <v>6</v>
      </c>
      <c r="C25">
        <v>2024</v>
      </c>
      <c r="D25">
        <v>10</v>
      </c>
      <c r="E25" t="str">
        <f>"0.172867"</f>
        <v>0.172867</v>
      </c>
    </row>
    <row r="26" spans="1:6" x14ac:dyDescent="0.3">
      <c r="A26">
        <v>25</v>
      </c>
      <c r="B26" t="s">
        <v>6</v>
      </c>
      <c r="C26">
        <v>2024</v>
      </c>
      <c r="D26">
        <v>10</v>
      </c>
      <c r="E26" t="str">
        <f>"120"</f>
        <v>120</v>
      </c>
      <c r="F26" t="s">
        <v>7</v>
      </c>
    </row>
    <row r="27" spans="1:6" x14ac:dyDescent="0.3">
      <c r="A27">
        <v>26</v>
      </c>
      <c r="B27" t="s">
        <v>6</v>
      </c>
      <c r="C27">
        <v>2024</v>
      </c>
      <c r="D27">
        <v>10</v>
      </c>
      <c r="E27" t="str">
        <f>"100"</f>
        <v>100</v>
      </c>
      <c r="F27" t="s">
        <v>8</v>
      </c>
    </row>
    <row r="28" spans="1:6" x14ac:dyDescent="0.3">
      <c r="A28">
        <v>27</v>
      </c>
      <c r="B28" t="s">
        <v>6</v>
      </c>
      <c r="C28">
        <v>2024</v>
      </c>
      <c r="D28">
        <v>10</v>
      </c>
      <c r="E28" t="str">
        <f>"88"</f>
        <v>88</v>
      </c>
      <c r="F28" t="s">
        <v>9</v>
      </c>
    </row>
    <row r="29" spans="1:6" x14ac:dyDescent="0.3">
      <c r="A29">
        <v>28</v>
      </c>
      <c r="B29" t="s">
        <v>6</v>
      </c>
      <c r="C29">
        <v>2024</v>
      </c>
      <c r="D29">
        <v>10</v>
      </c>
      <c r="E29" t="str">
        <f>"39"</f>
        <v>39</v>
      </c>
    </row>
    <row r="30" spans="1:6" x14ac:dyDescent="0.3">
      <c r="A30">
        <v>29</v>
      </c>
      <c r="B30" t="s">
        <v>6</v>
      </c>
      <c r="C30">
        <v>2024</v>
      </c>
      <c r="D30">
        <v>10</v>
      </c>
      <c r="E30" t="str">
        <f>"0.65"</f>
        <v>0.65</v>
      </c>
    </row>
    <row r="31" spans="1:6" x14ac:dyDescent="0.3">
      <c r="A31">
        <v>30</v>
      </c>
      <c r="B31" t="s">
        <v>6</v>
      </c>
      <c r="C31">
        <v>2024</v>
      </c>
      <c r="D31">
        <v>10</v>
      </c>
      <c r="E31" t="str">
        <f>"0"</f>
        <v>0</v>
      </c>
    </row>
    <row r="32" spans="1:6" x14ac:dyDescent="0.3">
      <c r="A32">
        <v>31</v>
      </c>
      <c r="B32" t="s">
        <v>6</v>
      </c>
      <c r="C32">
        <v>2024</v>
      </c>
      <c r="D32">
        <v>10</v>
      </c>
      <c r="E32" t="str">
        <f>"0"</f>
        <v>0</v>
      </c>
    </row>
    <row r="33" spans="1:5" x14ac:dyDescent="0.3">
      <c r="A33">
        <v>32</v>
      </c>
      <c r="B33" t="s">
        <v>6</v>
      </c>
      <c r="C33">
        <v>2024</v>
      </c>
      <c r="D33">
        <v>10</v>
      </c>
      <c r="E33" t="str">
        <f>"0"</f>
        <v>0</v>
      </c>
    </row>
    <row r="34" spans="1:5" x14ac:dyDescent="0.3">
      <c r="A34">
        <v>33</v>
      </c>
      <c r="B34" t="s">
        <v>6</v>
      </c>
      <c r="C34">
        <v>2024</v>
      </c>
      <c r="D34">
        <v>10</v>
      </c>
      <c r="E34" t="str">
        <f>"0"</f>
        <v>0</v>
      </c>
    </row>
    <row r="35" spans="1:5" x14ac:dyDescent="0.3">
      <c r="A35">
        <v>34</v>
      </c>
      <c r="B35" t="s">
        <v>6</v>
      </c>
      <c r="C35">
        <v>2024</v>
      </c>
      <c r="D35">
        <v>10</v>
      </c>
      <c r="E35" t="str">
        <f>"0"</f>
        <v>0</v>
      </c>
    </row>
    <row r="36" spans="1:5" x14ac:dyDescent="0.3">
      <c r="A36">
        <v>35</v>
      </c>
      <c r="B36" t="s">
        <v>6</v>
      </c>
      <c r="C36">
        <v>2024</v>
      </c>
      <c r="D36">
        <v>10</v>
      </c>
      <c r="E36" t="str">
        <f>"0"</f>
        <v>0</v>
      </c>
    </row>
    <row r="37" spans="1:5" x14ac:dyDescent="0.3">
      <c r="A37">
        <v>36</v>
      </c>
      <c r="B37" t="s">
        <v>6</v>
      </c>
      <c r="C37">
        <v>2024</v>
      </c>
      <c r="D37">
        <v>10</v>
      </c>
      <c r="E37" t="str">
        <f>"0"</f>
        <v>0</v>
      </c>
    </row>
    <row r="38" spans="1:5" x14ac:dyDescent="0.3">
      <c r="A38">
        <v>37</v>
      </c>
      <c r="B38" t="s">
        <v>6</v>
      </c>
      <c r="C38">
        <v>2024</v>
      </c>
      <c r="D38">
        <v>10</v>
      </c>
      <c r="E38" t="str">
        <f>"0"</f>
        <v>0</v>
      </c>
    </row>
    <row r="39" spans="1:5" x14ac:dyDescent="0.3">
      <c r="A39">
        <v>38</v>
      </c>
      <c r="B39" t="s">
        <v>6</v>
      </c>
      <c r="C39">
        <v>2024</v>
      </c>
      <c r="D39">
        <v>10</v>
      </c>
      <c r="E39" t="str">
        <f>"0"</f>
        <v>0</v>
      </c>
    </row>
    <row r="40" spans="1:5" x14ac:dyDescent="0.3">
      <c r="A40">
        <v>39</v>
      </c>
      <c r="B40" t="s">
        <v>6</v>
      </c>
      <c r="C40">
        <v>2024</v>
      </c>
      <c r="D40">
        <v>10</v>
      </c>
      <c r="E40" t="str">
        <f>"0"</f>
        <v>0</v>
      </c>
    </row>
    <row r="41" spans="1:5" x14ac:dyDescent="0.3">
      <c r="A41">
        <v>40</v>
      </c>
      <c r="B41" t="s">
        <v>6</v>
      </c>
      <c r="C41">
        <v>2024</v>
      </c>
      <c r="D41">
        <v>10</v>
      </c>
      <c r="E41" t="str">
        <f>"0"</f>
        <v>0</v>
      </c>
    </row>
    <row r="42" spans="1:5" x14ac:dyDescent="0.3">
      <c r="A42">
        <v>41</v>
      </c>
      <c r="B42" t="s">
        <v>6</v>
      </c>
      <c r="C42">
        <v>2024</v>
      </c>
      <c r="D42">
        <v>10</v>
      </c>
      <c r="E42" t="str">
        <f>"0"</f>
        <v>0</v>
      </c>
    </row>
    <row r="43" spans="1:5" x14ac:dyDescent="0.3">
      <c r="A43">
        <v>42</v>
      </c>
      <c r="B43" t="s">
        <v>6</v>
      </c>
      <c r="C43">
        <v>2024</v>
      </c>
      <c r="D43">
        <v>10</v>
      </c>
      <c r="E43" t="str">
        <f>"0"</f>
        <v>0</v>
      </c>
    </row>
    <row r="44" spans="1:5" x14ac:dyDescent="0.3">
      <c r="A44">
        <v>43</v>
      </c>
      <c r="B44" t="s">
        <v>6</v>
      </c>
      <c r="C44">
        <v>2024</v>
      </c>
      <c r="D44">
        <v>10</v>
      </c>
      <c r="E44" t="str">
        <f>"0"</f>
        <v>0</v>
      </c>
    </row>
    <row r="45" spans="1:5" x14ac:dyDescent="0.3">
      <c r="A45">
        <v>44</v>
      </c>
      <c r="B45" t="s">
        <v>6</v>
      </c>
      <c r="C45">
        <v>2024</v>
      </c>
      <c r="D45">
        <v>10</v>
      </c>
      <c r="E45" t="str">
        <f>"0"</f>
        <v>0</v>
      </c>
    </row>
    <row r="46" spans="1:5" x14ac:dyDescent="0.3">
      <c r="A46">
        <v>45</v>
      </c>
      <c r="B46" t="s">
        <v>6</v>
      </c>
      <c r="C46">
        <v>2024</v>
      </c>
      <c r="D46">
        <v>10</v>
      </c>
      <c r="E46" t="str">
        <f>"0"</f>
        <v>0</v>
      </c>
    </row>
    <row r="47" spans="1:5" x14ac:dyDescent="0.3">
      <c r="A47">
        <v>46</v>
      </c>
      <c r="B47" t="s">
        <v>6</v>
      </c>
      <c r="C47">
        <v>2024</v>
      </c>
      <c r="D47">
        <v>10</v>
      </c>
      <c r="E47" t="str">
        <f>"0"</f>
        <v>0</v>
      </c>
    </row>
    <row r="48" spans="1:5" x14ac:dyDescent="0.3">
      <c r="A48">
        <v>47</v>
      </c>
      <c r="B48" t="s">
        <v>6</v>
      </c>
      <c r="C48">
        <v>2024</v>
      </c>
      <c r="D48">
        <v>10</v>
      </c>
      <c r="E48" t="str">
        <f>"0"</f>
        <v>0</v>
      </c>
    </row>
    <row r="49" spans="1:5" x14ac:dyDescent="0.3">
      <c r="A49">
        <v>48</v>
      </c>
      <c r="B49" t="s">
        <v>6</v>
      </c>
      <c r="C49">
        <v>2024</v>
      </c>
      <c r="D49">
        <v>10</v>
      </c>
      <c r="E49" t="str">
        <f>"0"</f>
        <v>0</v>
      </c>
    </row>
    <row r="50" spans="1:5" x14ac:dyDescent="0.3">
      <c r="A50">
        <v>49</v>
      </c>
      <c r="B50" t="s">
        <v>6</v>
      </c>
      <c r="C50">
        <v>2024</v>
      </c>
      <c r="D50">
        <v>10</v>
      </c>
      <c r="E50" t="str">
        <f>"0"</f>
        <v>0</v>
      </c>
    </row>
    <row r="51" spans="1:5" x14ac:dyDescent="0.3">
      <c r="A51">
        <v>50</v>
      </c>
      <c r="B51" t="s">
        <v>6</v>
      </c>
      <c r="C51">
        <v>2024</v>
      </c>
      <c r="D51">
        <v>10</v>
      </c>
      <c r="E51" t="str">
        <f>"0"</f>
        <v>0</v>
      </c>
    </row>
    <row r="52" spans="1:5" x14ac:dyDescent="0.3">
      <c r="A52">
        <v>51</v>
      </c>
      <c r="B52" t="s">
        <v>6</v>
      </c>
      <c r="C52">
        <v>2024</v>
      </c>
      <c r="D52">
        <v>10</v>
      </c>
      <c r="E52" t="str">
        <f>"0"</f>
        <v>0</v>
      </c>
    </row>
    <row r="53" spans="1:5" x14ac:dyDescent="0.3">
      <c r="A53">
        <v>52</v>
      </c>
      <c r="B53" t="s">
        <v>6</v>
      </c>
      <c r="C53">
        <v>2024</v>
      </c>
      <c r="D53">
        <v>10</v>
      </c>
      <c r="E53" t="str">
        <f>"0"</f>
        <v>0</v>
      </c>
    </row>
    <row r="54" spans="1:5" x14ac:dyDescent="0.3">
      <c r="A54">
        <v>53</v>
      </c>
      <c r="B54" t="s">
        <v>6</v>
      </c>
      <c r="C54">
        <v>2024</v>
      </c>
      <c r="D54">
        <v>10</v>
      </c>
      <c r="E54" t="str">
        <f>"0"</f>
        <v>0</v>
      </c>
    </row>
    <row r="55" spans="1:5" x14ac:dyDescent="0.3">
      <c r="A55">
        <v>54</v>
      </c>
      <c r="B55" t="s">
        <v>6</v>
      </c>
      <c r="C55">
        <v>2024</v>
      </c>
      <c r="D55">
        <v>10</v>
      </c>
      <c r="E55" t="str">
        <f>"0"</f>
        <v>0</v>
      </c>
    </row>
    <row r="56" spans="1:5" x14ac:dyDescent="0.3">
      <c r="A56">
        <v>1</v>
      </c>
      <c r="B56" t="s">
        <v>10</v>
      </c>
      <c r="C56">
        <v>2024</v>
      </c>
      <c r="D56">
        <v>10</v>
      </c>
      <c r="E56" t="str">
        <f>"27"</f>
        <v>27</v>
      </c>
    </row>
    <row r="57" spans="1:5" x14ac:dyDescent="0.3">
      <c r="A57">
        <v>2</v>
      </c>
      <c r="B57" t="s">
        <v>10</v>
      </c>
      <c r="C57">
        <v>2024</v>
      </c>
      <c r="D57">
        <v>10</v>
      </c>
      <c r="E57" t="str">
        <f>"27"</f>
        <v>27</v>
      </c>
    </row>
    <row r="58" spans="1:5" x14ac:dyDescent="0.3">
      <c r="A58">
        <v>3</v>
      </c>
      <c r="B58" t="s">
        <v>10</v>
      </c>
      <c r="C58">
        <v>2024</v>
      </c>
      <c r="D58">
        <v>10</v>
      </c>
      <c r="E58" t="str">
        <f>"97.01"</f>
        <v>97.01</v>
      </c>
    </row>
    <row r="59" spans="1:5" x14ac:dyDescent="0.3">
      <c r="A59">
        <v>4</v>
      </c>
      <c r="B59" t="s">
        <v>10</v>
      </c>
      <c r="C59">
        <v>2024</v>
      </c>
      <c r="D59">
        <v>10</v>
      </c>
      <c r="E59" t="str">
        <f>"0"</f>
        <v>0</v>
      </c>
    </row>
    <row r="60" spans="1:5" x14ac:dyDescent="0.3">
      <c r="A60">
        <v>5</v>
      </c>
      <c r="B60" t="s">
        <v>10</v>
      </c>
      <c r="C60">
        <v>2024</v>
      </c>
      <c r="D60">
        <v>10</v>
      </c>
      <c r="E60" t="str">
        <f>"0"</f>
        <v>0</v>
      </c>
    </row>
    <row r="61" spans="1:5" x14ac:dyDescent="0.3">
      <c r="A61">
        <v>6</v>
      </c>
      <c r="B61" t="s">
        <v>10</v>
      </c>
      <c r="C61">
        <v>2024</v>
      </c>
      <c r="D61">
        <v>10</v>
      </c>
      <c r="E61" t="str">
        <f>"97"</f>
        <v>97</v>
      </c>
    </row>
    <row r="62" spans="1:5" x14ac:dyDescent="0.3">
      <c r="A62">
        <v>7</v>
      </c>
      <c r="B62" t="s">
        <v>10</v>
      </c>
      <c r="C62">
        <v>2024</v>
      </c>
      <c r="D62">
        <v>10</v>
      </c>
      <c r="E62" t="str">
        <f>"1.23"</f>
        <v>1.23</v>
      </c>
    </row>
    <row r="63" spans="1:5" x14ac:dyDescent="0.3">
      <c r="A63">
        <v>8</v>
      </c>
      <c r="B63" t="s">
        <v>10</v>
      </c>
      <c r="C63">
        <v>2024</v>
      </c>
      <c r="D63">
        <v>10</v>
      </c>
      <c r="E63" t="str">
        <f>"0"</f>
        <v>0</v>
      </c>
    </row>
    <row r="64" spans="1:5" x14ac:dyDescent="0.3">
      <c r="A64">
        <v>9</v>
      </c>
      <c r="B64" t="s">
        <v>10</v>
      </c>
      <c r="C64">
        <v>2024</v>
      </c>
      <c r="D64">
        <v>10</v>
      </c>
      <c r="E64" t="str">
        <f>"0"</f>
        <v>0</v>
      </c>
    </row>
    <row r="65" spans="1:6" x14ac:dyDescent="0.3">
      <c r="A65">
        <v>10</v>
      </c>
      <c r="B65" t="s">
        <v>10</v>
      </c>
      <c r="C65">
        <v>2024</v>
      </c>
      <c r="D65">
        <v>10</v>
      </c>
      <c r="E65" t="str">
        <f>"0"</f>
        <v>0</v>
      </c>
    </row>
    <row r="66" spans="1:6" x14ac:dyDescent="0.3">
      <c r="A66">
        <v>11</v>
      </c>
      <c r="B66" t="s">
        <v>10</v>
      </c>
      <c r="C66">
        <v>2024</v>
      </c>
      <c r="D66">
        <v>10</v>
      </c>
      <c r="E66" t="str">
        <f>"0"</f>
        <v>0</v>
      </c>
    </row>
    <row r="67" spans="1:6" x14ac:dyDescent="0.3">
      <c r="A67">
        <v>12</v>
      </c>
      <c r="B67" t="s">
        <v>10</v>
      </c>
      <c r="C67">
        <v>2024</v>
      </c>
      <c r="D67">
        <v>10</v>
      </c>
      <c r="E67" t="str">
        <f>"0"</f>
        <v>0</v>
      </c>
    </row>
    <row r="68" spans="1:6" x14ac:dyDescent="0.3">
      <c r="A68">
        <v>13</v>
      </c>
      <c r="B68" t="s">
        <v>10</v>
      </c>
      <c r="C68">
        <v>2024</v>
      </c>
      <c r="D68">
        <v>10</v>
      </c>
      <c r="E68" t="str">
        <f>"59"</f>
        <v>59</v>
      </c>
    </row>
    <row r="69" spans="1:6" x14ac:dyDescent="0.3">
      <c r="A69">
        <v>14</v>
      </c>
      <c r="B69" t="s">
        <v>10</v>
      </c>
      <c r="C69">
        <v>2024</v>
      </c>
      <c r="D69">
        <v>10</v>
      </c>
      <c r="E69" t="str">
        <f>"25"</f>
        <v>25</v>
      </c>
    </row>
    <row r="70" spans="1:6" x14ac:dyDescent="0.3">
      <c r="A70">
        <v>15</v>
      </c>
      <c r="B70" t="s">
        <v>10</v>
      </c>
      <c r="C70">
        <v>2024</v>
      </c>
      <c r="D70">
        <v>10</v>
      </c>
      <c r="E70" t="str">
        <f>"13"</f>
        <v>13</v>
      </c>
    </row>
    <row r="71" spans="1:6" x14ac:dyDescent="0.3">
      <c r="A71">
        <v>16</v>
      </c>
      <c r="B71" t="s">
        <v>10</v>
      </c>
      <c r="C71">
        <v>2024</v>
      </c>
      <c r="D71">
        <v>10</v>
      </c>
      <c r="E71" t="str">
        <f>"0"</f>
        <v>0</v>
      </c>
    </row>
    <row r="72" spans="1:6" x14ac:dyDescent="0.3">
      <c r="A72">
        <v>17</v>
      </c>
      <c r="B72" t="s">
        <v>10</v>
      </c>
      <c r="C72">
        <v>2024</v>
      </c>
      <c r="D72">
        <v>10</v>
      </c>
      <c r="E72" t="str">
        <f>"693"</f>
        <v>693</v>
      </c>
    </row>
    <row r="73" spans="1:6" x14ac:dyDescent="0.3">
      <c r="A73">
        <v>18</v>
      </c>
      <c r="B73" t="s">
        <v>10</v>
      </c>
      <c r="C73">
        <v>2024</v>
      </c>
      <c r="D73">
        <v>10</v>
      </c>
      <c r="E73" t="str">
        <f>"194"</f>
        <v>194</v>
      </c>
    </row>
    <row r="74" spans="1:6" x14ac:dyDescent="0.3">
      <c r="A74">
        <v>19</v>
      </c>
      <c r="B74" t="s">
        <v>10</v>
      </c>
      <c r="C74">
        <v>2024</v>
      </c>
      <c r="D74">
        <v>10</v>
      </c>
      <c r="E74" t="str">
        <f>"73"</f>
        <v>73</v>
      </c>
    </row>
    <row r="75" spans="1:6" x14ac:dyDescent="0.3">
      <c r="A75">
        <v>20</v>
      </c>
      <c r="B75" t="s">
        <v>10</v>
      </c>
      <c r="C75">
        <v>2024</v>
      </c>
      <c r="D75">
        <v>10</v>
      </c>
      <c r="E75" t="str">
        <f>"85"</f>
        <v>85</v>
      </c>
    </row>
    <row r="76" spans="1:6" x14ac:dyDescent="0.3">
      <c r="A76">
        <v>21</v>
      </c>
      <c r="B76" t="s">
        <v>10</v>
      </c>
      <c r="C76">
        <v>2024</v>
      </c>
      <c r="D76">
        <v>10</v>
      </c>
      <c r="E76" t="str">
        <f>"36"</f>
        <v>36</v>
      </c>
    </row>
    <row r="77" spans="1:6" x14ac:dyDescent="0.3">
      <c r="A77">
        <v>22</v>
      </c>
      <c r="B77" t="s">
        <v>10</v>
      </c>
      <c r="C77">
        <v>2024</v>
      </c>
      <c r="D77">
        <v>10</v>
      </c>
      <c r="E77" t="str">
        <f>"0.376289"</f>
        <v>0.376289</v>
      </c>
    </row>
    <row r="78" spans="1:6" x14ac:dyDescent="0.3">
      <c r="A78">
        <v>23</v>
      </c>
      <c r="B78" t="s">
        <v>10</v>
      </c>
      <c r="C78">
        <v>2024</v>
      </c>
      <c r="D78">
        <v>10</v>
      </c>
      <c r="E78" t="str">
        <f>"0.438144"</f>
        <v>0.438144</v>
      </c>
    </row>
    <row r="79" spans="1:6" x14ac:dyDescent="0.3">
      <c r="A79">
        <v>24</v>
      </c>
      <c r="B79" t="s">
        <v>10</v>
      </c>
      <c r="C79">
        <v>2024</v>
      </c>
      <c r="D79">
        <v>10</v>
      </c>
      <c r="E79" t="str">
        <f>"0.185567"</f>
        <v>0.185567</v>
      </c>
    </row>
    <row r="80" spans="1:6" x14ac:dyDescent="0.3">
      <c r="A80">
        <v>25</v>
      </c>
      <c r="B80" t="s">
        <v>10</v>
      </c>
      <c r="C80">
        <v>2024</v>
      </c>
      <c r="D80">
        <v>10</v>
      </c>
      <c r="E80" t="str">
        <f>"54"</f>
        <v>54</v>
      </c>
      <c r="F80" t="s">
        <v>9</v>
      </c>
    </row>
    <row r="81" spans="1:6" x14ac:dyDescent="0.3">
      <c r="A81">
        <v>26</v>
      </c>
      <c r="B81" t="s">
        <v>10</v>
      </c>
      <c r="C81">
        <v>2024</v>
      </c>
      <c r="D81">
        <v>10</v>
      </c>
      <c r="E81" t="str">
        <f>"50"</f>
        <v>50</v>
      </c>
      <c r="F81" t="s">
        <v>11</v>
      </c>
    </row>
    <row r="82" spans="1:6" x14ac:dyDescent="0.3">
      <c r="A82">
        <v>27</v>
      </c>
      <c r="B82" t="s">
        <v>10</v>
      </c>
      <c r="C82">
        <v>2024</v>
      </c>
      <c r="D82">
        <v>10</v>
      </c>
      <c r="E82" t="str">
        <f>"32"</f>
        <v>32</v>
      </c>
      <c r="F82" t="s">
        <v>7</v>
      </c>
    </row>
    <row r="83" spans="1:6" x14ac:dyDescent="0.3">
      <c r="A83">
        <v>28</v>
      </c>
      <c r="B83" t="s">
        <v>10</v>
      </c>
      <c r="C83">
        <v>2024</v>
      </c>
      <c r="D83">
        <v>10</v>
      </c>
      <c r="E83" t="str">
        <f>"101"</f>
        <v>101</v>
      </c>
    </row>
    <row r="84" spans="1:6" x14ac:dyDescent="0.3">
      <c r="A84">
        <v>29</v>
      </c>
      <c r="B84" t="s">
        <v>10</v>
      </c>
      <c r="C84">
        <v>2024</v>
      </c>
      <c r="D84">
        <v>10</v>
      </c>
      <c r="E84" t="str">
        <f>"0.85"</f>
        <v>0.85</v>
      </c>
    </row>
    <row r="85" spans="1:6" x14ac:dyDescent="0.3">
      <c r="A85">
        <v>30</v>
      </c>
      <c r="B85" t="s">
        <v>10</v>
      </c>
      <c r="C85">
        <v>2024</v>
      </c>
      <c r="D85">
        <v>10</v>
      </c>
      <c r="E85" t="str">
        <f>"0"</f>
        <v>0</v>
      </c>
    </row>
    <row r="86" spans="1:6" x14ac:dyDescent="0.3">
      <c r="A86">
        <v>31</v>
      </c>
      <c r="B86" t="s">
        <v>10</v>
      </c>
      <c r="C86">
        <v>2024</v>
      </c>
      <c r="D86">
        <v>10</v>
      </c>
      <c r="E86" t="str">
        <f>"0"</f>
        <v>0</v>
      </c>
    </row>
    <row r="87" spans="1:6" x14ac:dyDescent="0.3">
      <c r="A87">
        <v>32</v>
      </c>
      <c r="B87" t="s">
        <v>10</v>
      </c>
      <c r="C87">
        <v>2024</v>
      </c>
      <c r="D87">
        <v>10</v>
      </c>
      <c r="E87" t="str">
        <f>"0"</f>
        <v>0</v>
      </c>
    </row>
    <row r="88" spans="1:6" x14ac:dyDescent="0.3">
      <c r="A88">
        <v>33</v>
      </c>
      <c r="B88" t="s">
        <v>10</v>
      </c>
      <c r="C88">
        <v>2024</v>
      </c>
      <c r="D88">
        <v>10</v>
      </c>
      <c r="E88" t="str">
        <f>"0"</f>
        <v>0</v>
      </c>
    </row>
    <row r="89" spans="1:6" x14ac:dyDescent="0.3">
      <c r="A89">
        <v>34</v>
      </c>
      <c r="B89" t="s">
        <v>10</v>
      </c>
      <c r="C89">
        <v>2024</v>
      </c>
      <c r="D89">
        <v>10</v>
      </c>
      <c r="E89" t="str">
        <f>"0"</f>
        <v>0</v>
      </c>
    </row>
    <row r="90" spans="1:6" x14ac:dyDescent="0.3">
      <c r="A90">
        <v>35</v>
      </c>
      <c r="B90" t="s">
        <v>10</v>
      </c>
      <c r="C90">
        <v>2024</v>
      </c>
      <c r="D90">
        <v>10</v>
      </c>
      <c r="E90" t="str">
        <f>"0"</f>
        <v>0</v>
      </c>
    </row>
    <row r="91" spans="1:6" x14ac:dyDescent="0.3">
      <c r="A91">
        <v>36</v>
      </c>
      <c r="B91" t="s">
        <v>10</v>
      </c>
      <c r="C91">
        <v>2024</v>
      </c>
      <c r="D91">
        <v>10</v>
      </c>
      <c r="E91" t="str">
        <f>"0"</f>
        <v>0</v>
      </c>
    </row>
    <row r="92" spans="1:6" x14ac:dyDescent="0.3">
      <c r="A92">
        <v>37</v>
      </c>
      <c r="B92" t="s">
        <v>10</v>
      </c>
      <c r="C92">
        <v>2024</v>
      </c>
      <c r="D92">
        <v>10</v>
      </c>
      <c r="E92" t="str">
        <f>"0"</f>
        <v>0</v>
      </c>
    </row>
    <row r="93" spans="1:6" x14ac:dyDescent="0.3">
      <c r="A93">
        <v>38</v>
      </c>
      <c r="B93" t="s">
        <v>10</v>
      </c>
      <c r="C93">
        <v>2024</v>
      </c>
      <c r="D93">
        <v>10</v>
      </c>
      <c r="E93" t="str">
        <f>"0"</f>
        <v>0</v>
      </c>
    </row>
    <row r="94" spans="1:6" x14ac:dyDescent="0.3">
      <c r="A94">
        <v>39</v>
      </c>
      <c r="B94" t="s">
        <v>10</v>
      </c>
      <c r="C94">
        <v>2024</v>
      </c>
      <c r="D94">
        <v>10</v>
      </c>
      <c r="E94" t="str">
        <f>"0"</f>
        <v>0</v>
      </c>
    </row>
    <row r="95" spans="1:6" x14ac:dyDescent="0.3">
      <c r="A95">
        <v>40</v>
      </c>
      <c r="B95" t="s">
        <v>10</v>
      </c>
      <c r="C95">
        <v>2024</v>
      </c>
      <c r="D95">
        <v>10</v>
      </c>
      <c r="E95" t="str">
        <f>"0"</f>
        <v>0</v>
      </c>
    </row>
    <row r="96" spans="1:6" x14ac:dyDescent="0.3">
      <c r="A96">
        <v>41</v>
      </c>
      <c r="B96" t="s">
        <v>10</v>
      </c>
      <c r="C96">
        <v>2024</v>
      </c>
      <c r="D96">
        <v>10</v>
      </c>
      <c r="E96" t="str">
        <f>"0"</f>
        <v>0</v>
      </c>
    </row>
    <row r="97" spans="1:5" x14ac:dyDescent="0.3">
      <c r="A97">
        <v>42</v>
      </c>
      <c r="B97" t="s">
        <v>10</v>
      </c>
      <c r="C97">
        <v>2024</v>
      </c>
      <c r="D97">
        <v>10</v>
      </c>
      <c r="E97" t="str">
        <f>"0"</f>
        <v>0</v>
      </c>
    </row>
    <row r="98" spans="1:5" x14ac:dyDescent="0.3">
      <c r="A98">
        <v>43</v>
      </c>
      <c r="B98" t="s">
        <v>10</v>
      </c>
      <c r="C98">
        <v>2024</v>
      </c>
      <c r="D98">
        <v>10</v>
      </c>
      <c r="E98" t="str">
        <f>"0"</f>
        <v>0</v>
      </c>
    </row>
    <row r="99" spans="1:5" x14ac:dyDescent="0.3">
      <c r="A99">
        <v>44</v>
      </c>
      <c r="B99" t="s">
        <v>10</v>
      </c>
      <c r="C99">
        <v>2024</v>
      </c>
      <c r="D99">
        <v>10</v>
      </c>
      <c r="E99" t="str">
        <f>"0"</f>
        <v>0</v>
      </c>
    </row>
    <row r="100" spans="1:5" x14ac:dyDescent="0.3">
      <c r="A100">
        <v>45</v>
      </c>
      <c r="B100" t="s">
        <v>10</v>
      </c>
      <c r="C100">
        <v>2024</v>
      </c>
      <c r="D100">
        <v>10</v>
      </c>
      <c r="E100" t="str">
        <f>"0"</f>
        <v>0</v>
      </c>
    </row>
    <row r="101" spans="1:5" x14ac:dyDescent="0.3">
      <c r="A101">
        <v>46</v>
      </c>
      <c r="B101" t="s">
        <v>10</v>
      </c>
      <c r="C101">
        <v>2024</v>
      </c>
      <c r="D101">
        <v>10</v>
      </c>
      <c r="E101" t="str">
        <f>"0"</f>
        <v>0</v>
      </c>
    </row>
    <row r="102" spans="1:5" x14ac:dyDescent="0.3">
      <c r="A102">
        <v>47</v>
      </c>
      <c r="B102" t="s">
        <v>10</v>
      </c>
      <c r="C102">
        <v>2024</v>
      </c>
      <c r="D102">
        <v>10</v>
      </c>
      <c r="E102" t="str">
        <f>"0"</f>
        <v>0</v>
      </c>
    </row>
    <row r="103" spans="1:5" x14ac:dyDescent="0.3">
      <c r="A103">
        <v>48</v>
      </c>
      <c r="B103" t="s">
        <v>10</v>
      </c>
      <c r="C103">
        <v>2024</v>
      </c>
      <c r="D103">
        <v>10</v>
      </c>
      <c r="E103" t="str">
        <f>"0"</f>
        <v>0</v>
      </c>
    </row>
    <row r="104" spans="1:5" x14ac:dyDescent="0.3">
      <c r="A104">
        <v>49</v>
      </c>
      <c r="B104" t="s">
        <v>10</v>
      </c>
      <c r="C104">
        <v>2024</v>
      </c>
      <c r="D104">
        <v>10</v>
      </c>
      <c r="E104" t="str">
        <f>"0"</f>
        <v>0</v>
      </c>
    </row>
    <row r="105" spans="1:5" x14ac:dyDescent="0.3">
      <c r="A105">
        <v>50</v>
      </c>
      <c r="B105" t="s">
        <v>10</v>
      </c>
      <c r="C105">
        <v>2024</v>
      </c>
      <c r="D105">
        <v>10</v>
      </c>
      <c r="E105" t="str">
        <f>"0"</f>
        <v>0</v>
      </c>
    </row>
    <row r="106" spans="1:5" x14ac:dyDescent="0.3">
      <c r="A106">
        <v>51</v>
      </c>
      <c r="B106" t="s">
        <v>10</v>
      </c>
      <c r="C106">
        <v>2024</v>
      </c>
      <c r="D106">
        <v>10</v>
      </c>
      <c r="E106" t="str">
        <f>"0"</f>
        <v>0</v>
      </c>
    </row>
    <row r="107" spans="1:5" x14ac:dyDescent="0.3">
      <c r="A107">
        <v>52</v>
      </c>
      <c r="B107" t="s">
        <v>10</v>
      </c>
      <c r="C107">
        <v>2024</v>
      </c>
      <c r="D107">
        <v>10</v>
      </c>
      <c r="E107" t="str">
        <f>"0"</f>
        <v>0</v>
      </c>
    </row>
    <row r="108" spans="1:5" x14ac:dyDescent="0.3">
      <c r="A108">
        <v>53</v>
      </c>
      <c r="B108" t="s">
        <v>10</v>
      </c>
      <c r="C108">
        <v>2024</v>
      </c>
      <c r="D108">
        <v>10</v>
      </c>
      <c r="E108" t="str">
        <f>"0"</f>
        <v>0</v>
      </c>
    </row>
    <row r="109" spans="1:5" x14ac:dyDescent="0.3">
      <c r="A109">
        <v>54</v>
      </c>
      <c r="B109" t="s">
        <v>10</v>
      </c>
      <c r="C109">
        <v>2024</v>
      </c>
      <c r="D109">
        <v>10</v>
      </c>
      <c r="E109" t="str">
        <f>"0"</f>
        <v>0</v>
      </c>
    </row>
    <row r="110" spans="1:5" x14ac:dyDescent="0.3">
      <c r="A110">
        <v>1</v>
      </c>
      <c r="B110" t="s">
        <v>12</v>
      </c>
      <c r="C110">
        <v>2024</v>
      </c>
      <c r="D110">
        <v>10</v>
      </c>
      <c r="E110" t="str">
        <f>"2"</f>
        <v>2</v>
      </c>
    </row>
    <row r="111" spans="1:5" x14ac:dyDescent="0.3">
      <c r="A111">
        <v>2</v>
      </c>
      <c r="B111" t="s">
        <v>12</v>
      </c>
      <c r="C111">
        <v>2024</v>
      </c>
      <c r="D111">
        <v>10</v>
      </c>
      <c r="E111" t="str">
        <f>"2"</f>
        <v>2</v>
      </c>
    </row>
    <row r="112" spans="1:5" x14ac:dyDescent="0.3">
      <c r="A112">
        <v>3</v>
      </c>
      <c r="B112" t="s">
        <v>12</v>
      </c>
      <c r="C112">
        <v>2024</v>
      </c>
      <c r="D112">
        <v>10</v>
      </c>
      <c r="E112" t="str">
        <f>"95.79"</f>
        <v>95.79</v>
      </c>
    </row>
    <row r="113" spans="1:5" x14ac:dyDescent="0.3">
      <c r="A113">
        <v>4</v>
      </c>
      <c r="B113" t="s">
        <v>12</v>
      </c>
      <c r="C113">
        <v>2024</v>
      </c>
      <c r="D113">
        <v>10</v>
      </c>
      <c r="E113" t="str">
        <f>"0"</f>
        <v>0</v>
      </c>
    </row>
    <row r="114" spans="1:5" x14ac:dyDescent="0.3">
      <c r="A114">
        <v>5</v>
      </c>
      <c r="B114" t="s">
        <v>12</v>
      </c>
      <c r="C114">
        <v>2024</v>
      </c>
      <c r="D114">
        <v>10</v>
      </c>
      <c r="E114" t="str">
        <f>"0"</f>
        <v>0</v>
      </c>
    </row>
    <row r="115" spans="1:5" x14ac:dyDescent="0.3">
      <c r="A115">
        <v>6</v>
      </c>
      <c r="B115" t="s">
        <v>12</v>
      </c>
      <c r="C115">
        <v>2024</v>
      </c>
      <c r="D115">
        <v>10</v>
      </c>
      <c r="E115" t="str">
        <f>"10"</f>
        <v>10</v>
      </c>
    </row>
    <row r="116" spans="1:5" x14ac:dyDescent="0.3">
      <c r="A116">
        <v>7</v>
      </c>
      <c r="B116" t="s">
        <v>12</v>
      </c>
      <c r="C116">
        <v>2024</v>
      </c>
      <c r="D116">
        <v>10</v>
      </c>
      <c r="E116" t="str">
        <f>"1.8"</f>
        <v>1.8</v>
      </c>
    </row>
    <row r="117" spans="1:5" x14ac:dyDescent="0.3">
      <c r="A117">
        <v>8</v>
      </c>
      <c r="B117" t="s">
        <v>12</v>
      </c>
      <c r="C117">
        <v>2024</v>
      </c>
      <c r="D117">
        <v>10</v>
      </c>
      <c r="E117" t="str">
        <f>"0"</f>
        <v>0</v>
      </c>
    </row>
    <row r="118" spans="1:5" x14ac:dyDescent="0.3">
      <c r="A118">
        <v>9</v>
      </c>
      <c r="B118" t="s">
        <v>12</v>
      </c>
      <c r="C118">
        <v>2024</v>
      </c>
      <c r="D118">
        <v>10</v>
      </c>
      <c r="E118" t="str">
        <f>"0"</f>
        <v>0</v>
      </c>
    </row>
    <row r="119" spans="1:5" x14ac:dyDescent="0.3">
      <c r="A119">
        <v>10</v>
      </c>
      <c r="B119" t="s">
        <v>12</v>
      </c>
      <c r="C119">
        <v>2024</v>
      </c>
      <c r="D119">
        <v>10</v>
      </c>
      <c r="E119" t="str">
        <f>"0"</f>
        <v>0</v>
      </c>
    </row>
    <row r="120" spans="1:5" x14ac:dyDescent="0.3">
      <c r="A120">
        <v>11</v>
      </c>
      <c r="B120" t="s">
        <v>12</v>
      </c>
      <c r="C120">
        <v>2024</v>
      </c>
      <c r="D120">
        <v>10</v>
      </c>
      <c r="E120" t="str">
        <f>"0"</f>
        <v>0</v>
      </c>
    </row>
    <row r="121" spans="1:5" x14ac:dyDescent="0.3">
      <c r="A121">
        <v>12</v>
      </c>
      <c r="B121" t="s">
        <v>12</v>
      </c>
      <c r="C121">
        <v>2024</v>
      </c>
      <c r="D121">
        <v>10</v>
      </c>
      <c r="E121" t="str">
        <f>"0"</f>
        <v>0</v>
      </c>
    </row>
    <row r="122" spans="1:5" x14ac:dyDescent="0.3">
      <c r="A122">
        <v>13</v>
      </c>
      <c r="B122" t="s">
        <v>12</v>
      </c>
      <c r="C122">
        <v>2024</v>
      </c>
      <c r="D122">
        <v>10</v>
      </c>
      <c r="E122" t="str">
        <f>"5"</f>
        <v>5</v>
      </c>
    </row>
    <row r="123" spans="1:5" x14ac:dyDescent="0.3">
      <c r="A123">
        <v>14</v>
      </c>
      <c r="B123" t="s">
        <v>12</v>
      </c>
      <c r="C123">
        <v>2024</v>
      </c>
      <c r="D123">
        <v>10</v>
      </c>
      <c r="E123" t="str">
        <f>"3"</f>
        <v>3</v>
      </c>
    </row>
    <row r="124" spans="1:5" x14ac:dyDescent="0.3">
      <c r="A124">
        <v>15</v>
      </c>
      <c r="B124" t="s">
        <v>12</v>
      </c>
      <c r="C124">
        <v>2024</v>
      </c>
      <c r="D124">
        <v>10</v>
      </c>
      <c r="E124" t="str">
        <f>"2"</f>
        <v>2</v>
      </c>
    </row>
    <row r="125" spans="1:5" x14ac:dyDescent="0.3">
      <c r="A125">
        <v>16</v>
      </c>
      <c r="B125" t="s">
        <v>12</v>
      </c>
      <c r="C125">
        <v>2024</v>
      </c>
      <c r="D125">
        <v>10</v>
      </c>
      <c r="E125" t="str">
        <f>"0"</f>
        <v>0</v>
      </c>
    </row>
    <row r="126" spans="1:5" x14ac:dyDescent="0.3">
      <c r="A126">
        <v>17</v>
      </c>
      <c r="B126" t="s">
        <v>12</v>
      </c>
      <c r="C126">
        <v>2024</v>
      </c>
      <c r="D126">
        <v>10</v>
      </c>
      <c r="E126" t="str">
        <f>"487"</f>
        <v>487</v>
      </c>
    </row>
    <row r="127" spans="1:5" x14ac:dyDescent="0.3">
      <c r="A127">
        <v>18</v>
      </c>
      <c r="B127" t="s">
        <v>12</v>
      </c>
      <c r="C127">
        <v>2024</v>
      </c>
      <c r="D127">
        <v>10</v>
      </c>
      <c r="E127" t="str">
        <f>"178"</f>
        <v>178</v>
      </c>
    </row>
    <row r="128" spans="1:5" x14ac:dyDescent="0.3">
      <c r="A128">
        <v>19</v>
      </c>
      <c r="B128" t="s">
        <v>12</v>
      </c>
      <c r="C128">
        <v>2024</v>
      </c>
      <c r="D128">
        <v>10</v>
      </c>
      <c r="E128" t="str">
        <f>"40"</f>
        <v>40</v>
      </c>
    </row>
    <row r="129" spans="1:6" x14ac:dyDescent="0.3">
      <c r="A129">
        <v>20</v>
      </c>
      <c r="B129" t="s">
        <v>12</v>
      </c>
      <c r="C129">
        <v>2024</v>
      </c>
      <c r="D129">
        <v>10</v>
      </c>
      <c r="E129" t="str">
        <f>"89"</f>
        <v>89</v>
      </c>
    </row>
    <row r="130" spans="1:6" x14ac:dyDescent="0.3">
      <c r="A130">
        <v>21</v>
      </c>
      <c r="B130" t="s">
        <v>12</v>
      </c>
      <c r="C130">
        <v>2024</v>
      </c>
      <c r="D130">
        <v>10</v>
      </c>
      <c r="E130" t="str">
        <f>"49"</f>
        <v>49</v>
      </c>
    </row>
    <row r="131" spans="1:6" x14ac:dyDescent="0.3">
      <c r="A131">
        <v>22</v>
      </c>
      <c r="B131" t="s">
        <v>12</v>
      </c>
      <c r="C131">
        <v>2024</v>
      </c>
      <c r="D131">
        <v>10</v>
      </c>
      <c r="E131" t="str">
        <f>"0.224719"</f>
        <v>0.224719</v>
      </c>
    </row>
    <row r="132" spans="1:6" x14ac:dyDescent="0.3">
      <c r="A132">
        <v>23</v>
      </c>
      <c r="B132" t="s">
        <v>12</v>
      </c>
      <c r="C132">
        <v>2024</v>
      </c>
      <c r="D132">
        <v>10</v>
      </c>
      <c r="E132" t="str">
        <f>"0.5"</f>
        <v>0.5</v>
      </c>
    </row>
    <row r="133" spans="1:6" x14ac:dyDescent="0.3">
      <c r="A133">
        <v>24</v>
      </c>
      <c r="B133" t="s">
        <v>12</v>
      </c>
      <c r="C133">
        <v>2024</v>
      </c>
      <c r="D133">
        <v>10</v>
      </c>
      <c r="E133" t="str">
        <f>"0.275281"</f>
        <v>0.275281</v>
      </c>
    </row>
    <row r="134" spans="1:6" x14ac:dyDescent="0.3">
      <c r="A134">
        <v>25</v>
      </c>
      <c r="B134" t="s">
        <v>12</v>
      </c>
      <c r="C134">
        <v>2024</v>
      </c>
      <c r="D134">
        <v>10</v>
      </c>
      <c r="E134" t="str">
        <f>"56"</f>
        <v>56</v>
      </c>
      <c r="F134" t="s">
        <v>8</v>
      </c>
    </row>
    <row r="135" spans="1:6" x14ac:dyDescent="0.3">
      <c r="A135">
        <v>26</v>
      </c>
      <c r="B135" t="s">
        <v>12</v>
      </c>
      <c r="C135">
        <v>2024</v>
      </c>
      <c r="D135">
        <v>10</v>
      </c>
      <c r="E135" t="str">
        <f>"41"</f>
        <v>41</v>
      </c>
      <c r="F135" t="s">
        <v>7</v>
      </c>
    </row>
    <row r="136" spans="1:6" x14ac:dyDescent="0.3">
      <c r="A136">
        <v>27</v>
      </c>
      <c r="B136" t="s">
        <v>12</v>
      </c>
      <c r="C136">
        <v>2024</v>
      </c>
      <c r="D136">
        <v>10</v>
      </c>
      <c r="E136" t="str">
        <f>"19"</f>
        <v>19</v>
      </c>
      <c r="F136" t="s">
        <v>11</v>
      </c>
    </row>
    <row r="137" spans="1:6" x14ac:dyDescent="0.3">
      <c r="A137">
        <v>28</v>
      </c>
      <c r="B137" t="s">
        <v>12</v>
      </c>
      <c r="C137">
        <v>2024</v>
      </c>
      <c r="D137">
        <v>10</v>
      </c>
      <c r="E137" t="str">
        <f>"86"</f>
        <v>86</v>
      </c>
    </row>
    <row r="138" spans="1:6" x14ac:dyDescent="0.3">
      <c r="A138">
        <v>29</v>
      </c>
      <c r="B138" t="s">
        <v>12</v>
      </c>
      <c r="C138">
        <v>2024</v>
      </c>
      <c r="D138">
        <v>10</v>
      </c>
      <c r="E138" t="str">
        <f>"0.86"</f>
        <v>0.86</v>
      </c>
    </row>
    <row r="139" spans="1:6" x14ac:dyDescent="0.3">
      <c r="A139">
        <v>30</v>
      </c>
      <c r="B139" t="s">
        <v>12</v>
      </c>
      <c r="C139">
        <v>2024</v>
      </c>
      <c r="D139">
        <v>10</v>
      </c>
      <c r="E139" t="str">
        <f>"0"</f>
        <v>0</v>
      </c>
    </row>
    <row r="140" spans="1:6" x14ac:dyDescent="0.3">
      <c r="A140">
        <v>31</v>
      </c>
      <c r="B140" t="s">
        <v>12</v>
      </c>
      <c r="C140">
        <v>2024</v>
      </c>
      <c r="D140">
        <v>10</v>
      </c>
      <c r="E140" t="str">
        <f>"0"</f>
        <v>0</v>
      </c>
    </row>
    <row r="141" spans="1:6" x14ac:dyDescent="0.3">
      <c r="A141">
        <v>32</v>
      </c>
      <c r="B141" t="s">
        <v>12</v>
      </c>
      <c r="C141">
        <v>2024</v>
      </c>
      <c r="D141">
        <v>10</v>
      </c>
      <c r="E141" t="str">
        <f>"0"</f>
        <v>0</v>
      </c>
    </row>
    <row r="142" spans="1:6" x14ac:dyDescent="0.3">
      <c r="A142">
        <v>33</v>
      </c>
      <c r="B142" t="s">
        <v>12</v>
      </c>
      <c r="C142">
        <v>2024</v>
      </c>
      <c r="D142">
        <v>10</v>
      </c>
      <c r="E142" t="str">
        <f>"0"</f>
        <v>0</v>
      </c>
    </row>
    <row r="143" spans="1:6" x14ac:dyDescent="0.3">
      <c r="A143">
        <v>34</v>
      </c>
      <c r="B143" t="s">
        <v>12</v>
      </c>
      <c r="C143">
        <v>2024</v>
      </c>
      <c r="D143">
        <v>10</v>
      </c>
      <c r="E143" t="str">
        <f>"0"</f>
        <v>0</v>
      </c>
    </row>
    <row r="144" spans="1:6" x14ac:dyDescent="0.3">
      <c r="A144">
        <v>35</v>
      </c>
      <c r="B144" t="s">
        <v>12</v>
      </c>
      <c r="C144">
        <v>2024</v>
      </c>
      <c r="D144">
        <v>10</v>
      </c>
      <c r="E144" t="str">
        <f>"0"</f>
        <v>0</v>
      </c>
    </row>
    <row r="145" spans="1:5" x14ac:dyDescent="0.3">
      <c r="A145">
        <v>36</v>
      </c>
      <c r="B145" t="s">
        <v>12</v>
      </c>
      <c r="C145">
        <v>2024</v>
      </c>
      <c r="D145">
        <v>10</v>
      </c>
      <c r="E145" t="str">
        <f>"0"</f>
        <v>0</v>
      </c>
    </row>
    <row r="146" spans="1:5" x14ac:dyDescent="0.3">
      <c r="A146">
        <v>37</v>
      </c>
      <c r="B146" t="s">
        <v>12</v>
      </c>
      <c r="C146">
        <v>2024</v>
      </c>
      <c r="D146">
        <v>10</v>
      </c>
      <c r="E146" t="str">
        <f>"0"</f>
        <v>0</v>
      </c>
    </row>
    <row r="147" spans="1:5" x14ac:dyDescent="0.3">
      <c r="A147">
        <v>38</v>
      </c>
      <c r="B147" t="s">
        <v>12</v>
      </c>
      <c r="C147">
        <v>2024</v>
      </c>
      <c r="D147">
        <v>10</v>
      </c>
      <c r="E147" t="str">
        <f>"0"</f>
        <v>0</v>
      </c>
    </row>
    <row r="148" spans="1:5" x14ac:dyDescent="0.3">
      <c r="A148">
        <v>39</v>
      </c>
      <c r="B148" t="s">
        <v>12</v>
      </c>
      <c r="C148">
        <v>2024</v>
      </c>
      <c r="D148">
        <v>10</v>
      </c>
      <c r="E148" t="str">
        <f>"0"</f>
        <v>0</v>
      </c>
    </row>
    <row r="149" spans="1:5" x14ac:dyDescent="0.3">
      <c r="A149">
        <v>40</v>
      </c>
      <c r="B149" t="s">
        <v>12</v>
      </c>
      <c r="C149">
        <v>2024</v>
      </c>
      <c r="D149">
        <v>10</v>
      </c>
      <c r="E149" t="str">
        <f>"0"</f>
        <v>0</v>
      </c>
    </row>
    <row r="150" spans="1:5" x14ac:dyDescent="0.3">
      <c r="A150">
        <v>41</v>
      </c>
      <c r="B150" t="s">
        <v>12</v>
      </c>
      <c r="C150">
        <v>2024</v>
      </c>
      <c r="D150">
        <v>10</v>
      </c>
      <c r="E150" t="str">
        <f>"0"</f>
        <v>0</v>
      </c>
    </row>
    <row r="151" spans="1:5" x14ac:dyDescent="0.3">
      <c r="A151">
        <v>42</v>
      </c>
      <c r="B151" t="s">
        <v>12</v>
      </c>
      <c r="C151">
        <v>2024</v>
      </c>
      <c r="D151">
        <v>10</v>
      </c>
      <c r="E151" t="str">
        <f>"0"</f>
        <v>0</v>
      </c>
    </row>
    <row r="152" spans="1:5" x14ac:dyDescent="0.3">
      <c r="A152">
        <v>43</v>
      </c>
      <c r="B152" t="s">
        <v>12</v>
      </c>
      <c r="C152">
        <v>2024</v>
      </c>
      <c r="D152">
        <v>10</v>
      </c>
      <c r="E152" t="str">
        <f>"0"</f>
        <v>0</v>
      </c>
    </row>
    <row r="153" spans="1:5" x14ac:dyDescent="0.3">
      <c r="A153">
        <v>44</v>
      </c>
      <c r="B153" t="s">
        <v>12</v>
      </c>
      <c r="C153">
        <v>2024</v>
      </c>
      <c r="D153">
        <v>10</v>
      </c>
      <c r="E153" t="str">
        <f>"0"</f>
        <v>0</v>
      </c>
    </row>
    <row r="154" spans="1:5" x14ac:dyDescent="0.3">
      <c r="A154">
        <v>45</v>
      </c>
      <c r="B154" t="s">
        <v>12</v>
      </c>
      <c r="C154">
        <v>2024</v>
      </c>
      <c r="D154">
        <v>10</v>
      </c>
      <c r="E154" t="str">
        <f>"0"</f>
        <v>0</v>
      </c>
    </row>
    <row r="155" spans="1:5" x14ac:dyDescent="0.3">
      <c r="A155">
        <v>46</v>
      </c>
      <c r="B155" t="s">
        <v>12</v>
      </c>
      <c r="C155">
        <v>2024</v>
      </c>
      <c r="D155">
        <v>10</v>
      </c>
      <c r="E155" t="str">
        <f>"0"</f>
        <v>0</v>
      </c>
    </row>
    <row r="156" spans="1:5" x14ac:dyDescent="0.3">
      <c r="A156">
        <v>47</v>
      </c>
      <c r="B156" t="s">
        <v>12</v>
      </c>
      <c r="C156">
        <v>2024</v>
      </c>
      <c r="D156">
        <v>10</v>
      </c>
      <c r="E156" t="str">
        <f>"0"</f>
        <v>0</v>
      </c>
    </row>
    <row r="157" spans="1:5" x14ac:dyDescent="0.3">
      <c r="A157">
        <v>48</v>
      </c>
      <c r="B157" t="s">
        <v>12</v>
      </c>
      <c r="C157">
        <v>2024</v>
      </c>
      <c r="D157">
        <v>10</v>
      </c>
      <c r="E157" t="str">
        <f>"0"</f>
        <v>0</v>
      </c>
    </row>
    <row r="158" spans="1:5" x14ac:dyDescent="0.3">
      <c r="A158">
        <v>49</v>
      </c>
      <c r="B158" t="s">
        <v>12</v>
      </c>
      <c r="C158">
        <v>2024</v>
      </c>
      <c r="D158">
        <v>10</v>
      </c>
      <c r="E158" t="str">
        <f>"0"</f>
        <v>0</v>
      </c>
    </row>
    <row r="159" spans="1:5" x14ac:dyDescent="0.3">
      <c r="A159">
        <v>50</v>
      </c>
      <c r="B159" t="s">
        <v>12</v>
      </c>
      <c r="C159">
        <v>2024</v>
      </c>
      <c r="D159">
        <v>10</v>
      </c>
      <c r="E159" t="str">
        <f>"0"</f>
        <v>0</v>
      </c>
    </row>
    <row r="160" spans="1:5" x14ac:dyDescent="0.3">
      <c r="A160">
        <v>51</v>
      </c>
      <c r="B160" t="s">
        <v>12</v>
      </c>
      <c r="C160">
        <v>2024</v>
      </c>
      <c r="D160">
        <v>10</v>
      </c>
      <c r="E160" t="str">
        <f>"0"</f>
        <v>0</v>
      </c>
    </row>
    <row r="161" spans="1:5" x14ac:dyDescent="0.3">
      <c r="A161">
        <v>52</v>
      </c>
      <c r="B161" t="s">
        <v>12</v>
      </c>
      <c r="C161">
        <v>2024</v>
      </c>
      <c r="D161">
        <v>10</v>
      </c>
      <c r="E161" t="str">
        <f>"0"</f>
        <v>0</v>
      </c>
    </row>
    <row r="162" spans="1:5" x14ac:dyDescent="0.3">
      <c r="A162">
        <v>53</v>
      </c>
      <c r="B162" t="s">
        <v>12</v>
      </c>
      <c r="C162">
        <v>2024</v>
      </c>
      <c r="D162">
        <v>10</v>
      </c>
      <c r="E162" t="str">
        <f>"0"</f>
        <v>0</v>
      </c>
    </row>
    <row r="163" spans="1:5" x14ac:dyDescent="0.3">
      <c r="A163">
        <v>54</v>
      </c>
      <c r="B163" t="s">
        <v>12</v>
      </c>
      <c r="C163">
        <v>2024</v>
      </c>
      <c r="D163">
        <v>10</v>
      </c>
      <c r="E163" t="str">
        <f>"0"</f>
        <v>0</v>
      </c>
    </row>
    <row r="164" spans="1:5" x14ac:dyDescent="0.3">
      <c r="A164">
        <v>1</v>
      </c>
      <c r="B164" t="s">
        <v>13</v>
      </c>
      <c r="C164">
        <v>2024</v>
      </c>
      <c r="D164">
        <v>10</v>
      </c>
      <c r="E164" t="str">
        <f>"23"</f>
        <v>23</v>
      </c>
    </row>
    <row r="165" spans="1:5" x14ac:dyDescent="0.3">
      <c r="A165">
        <v>2</v>
      </c>
      <c r="B165" t="s">
        <v>13</v>
      </c>
      <c r="C165">
        <v>2024</v>
      </c>
      <c r="D165">
        <v>10</v>
      </c>
      <c r="E165" t="str">
        <f>"20"</f>
        <v>20</v>
      </c>
    </row>
    <row r="166" spans="1:5" x14ac:dyDescent="0.3">
      <c r="A166">
        <v>3</v>
      </c>
      <c r="B166" t="s">
        <v>13</v>
      </c>
      <c r="C166">
        <v>2024</v>
      </c>
      <c r="D166">
        <v>10</v>
      </c>
      <c r="E166" t="str">
        <f>"94.99"</f>
        <v>94.99</v>
      </c>
    </row>
    <row r="167" spans="1:5" x14ac:dyDescent="0.3">
      <c r="A167">
        <v>4</v>
      </c>
      <c r="B167" t="s">
        <v>13</v>
      </c>
      <c r="C167">
        <v>2024</v>
      </c>
      <c r="D167">
        <v>10</v>
      </c>
      <c r="E167" t="str">
        <f>"4"</f>
        <v>4</v>
      </c>
    </row>
    <row r="168" spans="1:5" x14ac:dyDescent="0.3">
      <c r="A168">
        <v>5</v>
      </c>
      <c r="B168" t="s">
        <v>13</v>
      </c>
      <c r="C168">
        <v>2024</v>
      </c>
      <c r="D168">
        <v>10</v>
      </c>
      <c r="E168" t="str">
        <f>"0.17"</f>
        <v>0.17</v>
      </c>
    </row>
    <row r="169" spans="1:5" x14ac:dyDescent="0.3">
      <c r="A169">
        <v>6</v>
      </c>
      <c r="B169" t="s">
        <v>13</v>
      </c>
      <c r="C169">
        <v>2024</v>
      </c>
      <c r="D169">
        <v>10</v>
      </c>
      <c r="E169" t="str">
        <f>"104"</f>
        <v>104</v>
      </c>
    </row>
    <row r="170" spans="1:5" x14ac:dyDescent="0.3">
      <c r="A170">
        <v>7</v>
      </c>
      <c r="B170" t="s">
        <v>13</v>
      </c>
      <c r="C170">
        <v>2024</v>
      </c>
      <c r="D170">
        <v>10</v>
      </c>
      <c r="E170" t="str">
        <f>"3.12"</f>
        <v>3.12</v>
      </c>
    </row>
    <row r="171" spans="1:5" x14ac:dyDescent="0.3">
      <c r="A171">
        <v>8</v>
      </c>
      <c r="B171" t="s">
        <v>13</v>
      </c>
      <c r="C171">
        <v>2024</v>
      </c>
      <c r="D171">
        <v>10</v>
      </c>
      <c r="E171" t="str">
        <f>"40"</f>
        <v>40</v>
      </c>
    </row>
    <row r="172" spans="1:5" x14ac:dyDescent="0.3">
      <c r="A172">
        <v>9</v>
      </c>
      <c r="B172" t="s">
        <v>13</v>
      </c>
      <c r="C172">
        <v>2024</v>
      </c>
      <c r="D172">
        <v>10</v>
      </c>
      <c r="E172" t="str">
        <f>"4.92"</f>
        <v>4.92</v>
      </c>
    </row>
    <row r="173" spans="1:5" x14ac:dyDescent="0.3">
      <c r="A173">
        <v>10</v>
      </c>
      <c r="B173" t="s">
        <v>13</v>
      </c>
      <c r="C173">
        <v>2024</v>
      </c>
      <c r="D173">
        <v>10</v>
      </c>
      <c r="E173" t="str">
        <f>"15"</f>
        <v>15</v>
      </c>
    </row>
    <row r="174" spans="1:5" x14ac:dyDescent="0.3">
      <c r="A174">
        <v>11</v>
      </c>
      <c r="B174" t="s">
        <v>13</v>
      </c>
      <c r="C174">
        <v>2024</v>
      </c>
      <c r="D174">
        <v>10</v>
      </c>
      <c r="E174" t="str">
        <f>"7"</f>
        <v>7</v>
      </c>
    </row>
    <row r="175" spans="1:5" x14ac:dyDescent="0.3">
      <c r="A175">
        <v>12</v>
      </c>
      <c r="B175" t="s">
        <v>13</v>
      </c>
      <c r="C175">
        <v>2024</v>
      </c>
      <c r="D175">
        <v>10</v>
      </c>
      <c r="E175" t="str">
        <f>"16"</f>
        <v>16</v>
      </c>
    </row>
    <row r="176" spans="1:5" x14ac:dyDescent="0.3">
      <c r="A176">
        <v>13</v>
      </c>
      <c r="B176" t="s">
        <v>13</v>
      </c>
      <c r="C176">
        <v>2024</v>
      </c>
      <c r="D176">
        <v>10</v>
      </c>
      <c r="E176" t="str">
        <f>"49"</f>
        <v>49</v>
      </c>
    </row>
    <row r="177" spans="1:6" x14ac:dyDescent="0.3">
      <c r="A177">
        <v>14</v>
      </c>
      <c r="B177" t="s">
        <v>13</v>
      </c>
      <c r="C177">
        <v>2024</v>
      </c>
      <c r="D177">
        <v>10</v>
      </c>
      <c r="E177" t="str">
        <f>"14"</f>
        <v>14</v>
      </c>
    </row>
    <row r="178" spans="1:6" x14ac:dyDescent="0.3">
      <c r="A178">
        <v>15</v>
      </c>
      <c r="B178" t="s">
        <v>13</v>
      </c>
      <c r="C178">
        <v>2024</v>
      </c>
      <c r="D178">
        <v>10</v>
      </c>
      <c r="E178" t="str">
        <f>"34"</f>
        <v>34</v>
      </c>
    </row>
    <row r="179" spans="1:6" x14ac:dyDescent="0.3">
      <c r="A179">
        <v>16</v>
      </c>
      <c r="B179" t="s">
        <v>13</v>
      </c>
      <c r="C179">
        <v>2024</v>
      </c>
      <c r="D179">
        <v>10</v>
      </c>
      <c r="E179" t="str">
        <f>"7"</f>
        <v>7</v>
      </c>
    </row>
    <row r="180" spans="1:6" x14ac:dyDescent="0.3">
      <c r="A180">
        <v>17</v>
      </c>
      <c r="B180" t="s">
        <v>13</v>
      </c>
      <c r="C180">
        <v>2024</v>
      </c>
      <c r="D180">
        <v>10</v>
      </c>
      <c r="E180" t="str">
        <f>"643"</f>
        <v>643</v>
      </c>
    </row>
    <row r="181" spans="1:6" x14ac:dyDescent="0.3">
      <c r="A181">
        <v>18</v>
      </c>
      <c r="B181" t="s">
        <v>13</v>
      </c>
      <c r="C181">
        <v>2024</v>
      </c>
      <c r="D181">
        <v>10</v>
      </c>
      <c r="E181" t="str">
        <f>"252"</f>
        <v>252</v>
      </c>
    </row>
    <row r="182" spans="1:6" x14ac:dyDescent="0.3">
      <c r="A182">
        <v>19</v>
      </c>
      <c r="B182" t="s">
        <v>13</v>
      </c>
      <c r="C182">
        <v>2024</v>
      </c>
      <c r="D182">
        <v>10</v>
      </c>
      <c r="E182" t="str">
        <f>"68"</f>
        <v>68</v>
      </c>
    </row>
    <row r="183" spans="1:6" x14ac:dyDescent="0.3">
      <c r="A183">
        <v>20</v>
      </c>
      <c r="B183" t="s">
        <v>13</v>
      </c>
      <c r="C183">
        <v>2024</v>
      </c>
      <c r="D183">
        <v>10</v>
      </c>
      <c r="E183" t="str">
        <f>"128"</f>
        <v>128</v>
      </c>
    </row>
    <row r="184" spans="1:6" x14ac:dyDescent="0.3">
      <c r="A184">
        <v>21</v>
      </c>
      <c r="B184" t="s">
        <v>13</v>
      </c>
      <c r="C184">
        <v>2024</v>
      </c>
      <c r="D184">
        <v>10</v>
      </c>
      <c r="E184" t="str">
        <f>"56"</f>
        <v>56</v>
      </c>
    </row>
    <row r="185" spans="1:6" x14ac:dyDescent="0.3">
      <c r="A185">
        <v>22</v>
      </c>
      <c r="B185" t="s">
        <v>13</v>
      </c>
      <c r="C185">
        <v>2024</v>
      </c>
      <c r="D185">
        <v>10</v>
      </c>
      <c r="E185" t="str">
        <f>"0.269841"</f>
        <v>0.269841</v>
      </c>
    </row>
    <row r="186" spans="1:6" x14ac:dyDescent="0.3">
      <c r="A186">
        <v>23</v>
      </c>
      <c r="B186" t="s">
        <v>13</v>
      </c>
      <c r="C186">
        <v>2024</v>
      </c>
      <c r="D186">
        <v>10</v>
      </c>
      <c r="E186" t="str">
        <f>"0.507937"</f>
        <v>0.507937</v>
      </c>
    </row>
    <row r="187" spans="1:6" x14ac:dyDescent="0.3">
      <c r="A187">
        <v>24</v>
      </c>
      <c r="B187" t="s">
        <v>13</v>
      </c>
      <c r="C187">
        <v>2024</v>
      </c>
      <c r="D187">
        <v>10</v>
      </c>
      <c r="E187" t="str">
        <f>"0.222222"</f>
        <v>0.222222</v>
      </c>
    </row>
    <row r="188" spans="1:6" x14ac:dyDescent="0.3">
      <c r="A188">
        <v>25</v>
      </c>
      <c r="B188" t="s">
        <v>13</v>
      </c>
      <c r="C188">
        <v>2024</v>
      </c>
      <c r="D188">
        <v>10</v>
      </c>
      <c r="E188" t="str">
        <f>"59"</f>
        <v>59</v>
      </c>
      <c r="F188" t="s">
        <v>7</v>
      </c>
    </row>
    <row r="189" spans="1:6" x14ac:dyDescent="0.3">
      <c r="A189">
        <v>26</v>
      </c>
      <c r="B189" t="s">
        <v>13</v>
      </c>
      <c r="C189">
        <v>2024</v>
      </c>
      <c r="D189">
        <v>10</v>
      </c>
      <c r="E189" t="str">
        <f>"52"</f>
        <v>52</v>
      </c>
      <c r="F189" t="s">
        <v>9</v>
      </c>
    </row>
    <row r="190" spans="1:6" x14ac:dyDescent="0.3">
      <c r="A190">
        <v>27</v>
      </c>
      <c r="B190" t="s">
        <v>13</v>
      </c>
      <c r="C190">
        <v>2024</v>
      </c>
      <c r="D190">
        <v>10</v>
      </c>
      <c r="E190" t="str">
        <f>"48"</f>
        <v>48</v>
      </c>
      <c r="F190" t="s">
        <v>8</v>
      </c>
    </row>
    <row r="191" spans="1:6" x14ac:dyDescent="0.3">
      <c r="A191">
        <v>28</v>
      </c>
      <c r="B191" t="s">
        <v>13</v>
      </c>
      <c r="C191">
        <v>2024</v>
      </c>
      <c r="D191">
        <v>10</v>
      </c>
      <c r="E191" t="str">
        <f>"76"</f>
        <v>76</v>
      </c>
    </row>
    <row r="192" spans="1:6" x14ac:dyDescent="0.3">
      <c r="A192">
        <v>29</v>
      </c>
      <c r="B192" t="s">
        <v>13</v>
      </c>
      <c r="C192">
        <v>2024</v>
      </c>
      <c r="D192">
        <v>10</v>
      </c>
      <c r="E192" t="str">
        <f>"0.81"</f>
        <v>0.81</v>
      </c>
    </row>
    <row r="193" spans="1:5" x14ac:dyDescent="0.3">
      <c r="A193">
        <v>30</v>
      </c>
      <c r="B193" t="s">
        <v>13</v>
      </c>
      <c r="C193">
        <v>2024</v>
      </c>
      <c r="D193">
        <v>10</v>
      </c>
      <c r="E193" t="str">
        <f>"0"</f>
        <v>0</v>
      </c>
    </row>
    <row r="194" spans="1:5" x14ac:dyDescent="0.3">
      <c r="A194">
        <v>31</v>
      </c>
      <c r="B194" t="s">
        <v>13</v>
      </c>
      <c r="C194">
        <v>2024</v>
      </c>
      <c r="D194">
        <v>10</v>
      </c>
      <c r="E194" t="str">
        <f>"0"</f>
        <v>0</v>
      </c>
    </row>
    <row r="195" spans="1:5" x14ac:dyDescent="0.3">
      <c r="A195">
        <v>32</v>
      </c>
      <c r="B195" t="s">
        <v>13</v>
      </c>
      <c r="C195">
        <v>2024</v>
      </c>
      <c r="D195">
        <v>10</v>
      </c>
      <c r="E195" t="str">
        <f>"0"</f>
        <v>0</v>
      </c>
    </row>
    <row r="196" spans="1:5" x14ac:dyDescent="0.3">
      <c r="A196">
        <v>33</v>
      </c>
      <c r="B196" t="s">
        <v>13</v>
      </c>
      <c r="C196">
        <v>2024</v>
      </c>
      <c r="D196">
        <v>10</v>
      </c>
      <c r="E196" t="str">
        <f>"0"</f>
        <v>0</v>
      </c>
    </row>
    <row r="197" spans="1:5" x14ac:dyDescent="0.3">
      <c r="A197">
        <v>34</v>
      </c>
      <c r="B197" t="s">
        <v>13</v>
      </c>
      <c r="C197">
        <v>2024</v>
      </c>
      <c r="D197">
        <v>10</v>
      </c>
      <c r="E197" t="str">
        <f>"0"</f>
        <v>0</v>
      </c>
    </row>
    <row r="198" spans="1:5" x14ac:dyDescent="0.3">
      <c r="A198">
        <v>35</v>
      </c>
      <c r="B198" t="s">
        <v>13</v>
      </c>
      <c r="C198">
        <v>2024</v>
      </c>
      <c r="D198">
        <v>10</v>
      </c>
      <c r="E198" t="str">
        <f>"0"</f>
        <v>0</v>
      </c>
    </row>
    <row r="199" spans="1:5" x14ac:dyDescent="0.3">
      <c r="A199">
        <v>36</v>
      </c>
      <c r="B199" t="s">
        <v>13</v>
      </c>
      <c r="C199">
        <v>2024</v>
      </c>
      <c r="D199">
        <v>10</v>
      </c>
      <c r="E199" t="str">
        <f>"0"</f>
        <v>0</v>
      </c>
    </row>
    <row r="200" spans="1:5" x14ac:dyDescent="0.3">
      <c r="A200">
        <v>37</v>
      </c>
      <c r="B200" t="s">
        <v>13</v>
      </c>
      <c r="C200">
        <v>2024</v>
      </c>
      <c r="D200">
        <v>10</v>
      </c>
      <c r="E200" t="str">
        <f>"0"</f>
        <v>0</v>
      </c>
    </row>
    <row r="201" spans="1:5" x14ac:dyDescent="0.3">
      <c r="A201">
        <v>38</v>
      </c>
      <c r="B201" t="s">
        <v>13</v>
      </c>
      <c r="C201">
        <v>2024</v>
      </c>
      <c r="D201">
        <v>10</v>
      </c>
      <c r="E201" t="str">
        <f>"0"</f>
        <v>0</v>
      </c>
    </row>
    <row r="202" spans="1:5" x14ac:dyDescent="0.3">
      <c r="A202">
        <v>39</v>
      </c>
      <c r="B202" t="s">
        <v>13</v>
      </c>
      <c r="C202">
        <v>2024</v>
      </c>
      <c r="D202">
        <v>10</v>
      </c>
      <c r="E202" t="str">
        <f>"0"</f>
        <v>0</v>
      </c>
    </row>
    <row r="203" spans="1:5" x14ac:dyDescent="0.3">
      <c r="A203">
        <v>40</v>
      </c>
      <c r="B203" t="s">
        <v>13</v>
      </c>
      <c r="C203">
        <v>2024</v>
      </c>
      <c r="D203">
        <v>10</v>
      </c>
      <c r="E203" t="str">
        <f>"0"</f>
        <v>0</v>
      </c>
    </row>
    <row r="204" spans="1:5" x14ac:dyDescent="0.3">
      <c r="A204">
        <v>41</v>
      </c>
      <c r="B204" t="s">
        <v>13</v>
      </c>
      <c r="C204">
        <v>2024</v>
      </c>
      <c r="D204">
        <v>10</v>
      </c>
      <c r="E204" t="str">
        <f>"0"</f>
        <v>0</v>
      </c>
    </row>
    <row r="205" spans="1:5" x14ac:dyDescent="0.3">
      <c r="A205">
        <v>42</v>
      </c>
      <c r="B205" t="s">
        <v>13</v>
      </c>
      <c r="C205">
        <v>2024</v>
      </c>
      <c r="D205">
        <v>10</v>
      </c>
      <c r="E205" t="str">
        <f>"0"</f>
        <v>0</v>
      </c>
    </row>
    <row r="206" spans="1:5" x14ac:dyDescent="0.3">
      <c r="A206">
        <v>43</v>
      </c>
      <c r="B206" t="s">
        <v>13</v>
      </c>
      <c r="C206">
        <v>2024</v>
      </c>
      <c r="D206">
        <v>10</v>
      </c>
      <c r="E206" t="str">
        <f>"0"</f>
        <v>0</v>
      </c>
    </row>
    <row r="207" spans="1:5" x14ac:dyDescent="0.3">
      <c r="A207">
        <v>44</v>
      </c>
      <c r="B207" t="s">
        <v>13</v>
      </c>
      <c r="C207">
        <v>2024</v>
      </c>
      <c r="D207">
        <v>10</v>
      </c>
      <c r="E207" t="str">
        <f>"0"</f>
        <v>0</v>
      </c>
    </row>
    <row r="208" spans="1:5" x14ac:dyDescent="0.3">
      <c r="A208">
        <v>45</v>
      </c>
      <c r="B208" t="s">
        <v>13</v>
      </c>
      <c r="C208">
        <v>2024</v>
      </c>
      <c r="D208">
        <v>10</v>
      </c>
      <c r="E208" t="str">
        <f>"0"</f>
        <v>0</v>
      </c>
    </row>
    <row r="209" spans="1:5" x14ac:dyDescent="0.3">
      <c r="A209">
        <v>46</v>
      </c>
      <c r="B209" t="s">
        <v>13</v>
      </c>
      <c r="C209">
        <v>2024</v>
      </c>
      <c r="D209">
        <v>10</v>
      </c>
      <c r="E209" t="str">
        <f>"0"</f>
        <v>0</v>
      </c>
    </row>
    <row r="210" spans="1:5" x14ac:dyDescent="0.3">
      <c r="A210">
        <v>47</v>
      </c>
      <c r="B210" t="s">
        <v>13</v>
      </c>
      <c r="C210">
        <v>2024</v>
      </c>
      <c r="D210">
        <v>10</v>
      </c>
      <c r="E210" t="str">
        <f>"0"</f>
        <v>0</v>
      </c>
    </row>
    <row r="211" spans="1:5" x14ac:dyDescent="0.3">
      <c r="A211">
        <v>48</v>
      </c>
      <c r="B211" t="s">
        <v>13</v>
      </c>
      <c r="C211">
        <v>2024</v>
      </c>
      <c r="D211">
        <v>10</v>
      </c>
      <c r="E211" t="str">
        <f>"0"</f>
        <v>0</v>
      </c>
    </row>
    <row r="212" spans="1:5" x14ac:dyDescent="0.3">
      <c r="A212">
        <v>49</v>
      </c>
      <c r="B212" t="s">
        <v>13</v>
      </c>
      <c r="C212">
        <v>2024</v>
      </c>
      <c r="D212">
        <v>10</v>
      </c>
      <c r="E212" t="str">
        <f>"0"</f>
        <v>0</v>
      </c>
    </row>
    <row r="213" spans="1:5" x14ac:dyDescent="0.3">
      <c r="A213">
        <v>50</v>
      </c>
      <c r="B213" t="s">
        <v>13</v>
      </c>
      <c r="C213">
        <v>2024</v>
      </c>
      <c r="D213">
        <v>10</v>
      </c>
      <c r="E213" t="str">
        <f>"0"</f>
        <v>0</v>
      </c>
    </row>
    <row r="214" spans="1:5" x14ac:dyDescent="0.3">
      <c r="A214">
        <v>51</v>
      </c>
      <c r="B214" t="s">
        <v>13</v>
      </c>
      <c r="C214">
        <v>2024</v>
      </c>
      <c r="D214">
        <v>10</v>
      </c>
      <c r="E214" t="str">
        <f>"0"</f>
        <v>0</v>
      </c>
    </row>
    <row r="215" spans="1:5" x14ac:dyDescent="0.3">
      <c r="A215">
        <v>52</v>
      </c>
      <c r="B215" t="s">
        <v>13</v>
      </c>
      <c r="C215">
        <v>2024</v>
      </c>
      <c r="D215">
        <v>10</v>
      </c>
      <c r="E215" t="str">
        <f>"0"</f>
        <v>0</v>
      </c>
    </row>
    <row r="216" spans="1:5" x14ac:dyDescent="0.3">
      <c r="A216">
        <v>53</v>
      </c>
      <c r="B216" t="s">
        <v>13</v>
      </c>
      <c r="C216">
        <v>2024</v>
      </c>
      <c r="D216">
        <v>10</v>
      </c>
      <c r="E216" t="str">
        <f>"0"</f>
        <v>0</v>
      </c>
    </row>
    <row r="217" spans="1:5" x14ac:dyDescent="0.3">
      <c r="A217">
        <v>54</v>
      </c>
      <c r="B217" t="s">
        <v>13</v>
      </c>
      <c r="C217">
        <v>2024</v>
      </c>
      <c r="D217">
        <v>10</v>
      </c>
      <c r="E217" t="str">
        <f>"0"</f>
        <v>0</v>
      </c>
    </row>
    <row r="218" spans="1:5" x14ac:dyDescent="0.3">
      <c r="A218">
        <v>1</v>
      </c>
      <c r="B218" t="s">
        <v>14</v>
      </c>
      <c r="C218">
        <v>2024</v>
      </c>
      <c r="D218">
        <v>10</v>
      </c>
      <c r="E218" t="str">
        <f>"33"</f>
        <v>33</v>
      </c>
    </row>
    <row r="219" spans="1:5" x14ac:dyDescent="0.3">
      <c r="A219">
        <v>2</v>
      </c>
      <c r="B219" t="s">
        <v>14</v>
      </c>
      <c r="C219">
        <v>2024</v>
      </c>
      <c r="D219">
        <v>10</v>
      </c>
      <c r="E219" t="str">
        <f>"32"</f>
        <v>32</v>
      </c>
    </row>
    <row r="220" spans="1:5" x14ac:dyDescent="0.3">
      <c r="A220">
        <v>3</v>
      </c>
      <c r="B220" t="s">
        <v>14</v>
      </c>
      <c r="C220">
        <v>2024</v>
      </c>
      <c r="D220">
        <v>10</v>
      </c>
      <c r="E220" t="str">
        <f>"97.93"</f>
        <v>97.93</v>
      </c>
    </row>
    <row r="221" spans="1:5" x14ac:dyDescent="0.3">
      <c r="A221">
        <v>4</v>
      </c>
      <c r="B221" t="s">
        <v>14</v>
      </c>
      <c r="C221">
        <v>2024</v>
      </c>
      <c r="D221">
        <v>10</v>
      </c>
      <c r="E221" t="str">
        <f>"0"</f>
        <v>0</v>
      </c>
    </row>
    <row r="222" spans="1:5" x14ac:dyDescent="0.3">
      <c r="A222">
        <v>5</v>
      </c>
      <c r="B222" t="s">
        <v>14</v>
      </c>
      <c r="C222">
        <v>2024</v>
      </c>
      <c r="D222">
        <v>10</v>
      </c>
      <c r="E222" t="str">
        <f>"0"</f>
        <v>0</v>
      </c>
    </row>
    <row r="223" spans="1:5" x14ac:dyDescent="0.3">
      <c r="A223">
        <v>6</v>
      </c>
      <c r="B223" t="s">
        <v>14</v>
      </c>
      <c r="C223">
        <v>2024</v>
      </c>
      <c r="D223">
        <v>10</v>
      </c>
      <c r="E223" t="str">
        <f>"69"</f>
        <v>69</v>
      </c>
    </row>
    <row r="224" spans="1:5" x14ac:dyDescent="0.3">
      <c r="A224">
        <v>7</v>
      </c>
      <c r="B224" t="s">
        <v>14</v>
      </c>
      <c r="C224">
        <v>2024</v>
      </c>
      <c r="D224">
        <v>10</v>
      </c>
      <c r="E224" t="str">
        <f>"2.04"</f>
        <v>2.04</v>
      </c>
    </row>
    <row r="225" spans="1:5" x14ac:dyDescent="0.3">
      <c r="A225">
        <v>8</v>
      </c>
      <c r="B225" t="s">
        <v>14</v>
      </c>
      <c r="C225">
        <v>2024</v>
      </c>
      <c r="D225">
        <v>10</v>
      </c>
      <c r="E225" t="str">
        <f>"0"</f>
        <v>0</v>
      </c>
    </row>
    <row r="226" spans="1:5" x14ac:dyDescent="0.3">
      <c r="A226">
        <v>9</v>
      </c>
      <c r="B226" t="s">
        <v>14</v>
      </c>
      <c r="C226">
        <v>2024</v>
      </c>
      <c r="D226">
        <v>10</v>
      </c>
      <c r="E226" t="str">
        <f>"0"</f>
        <v>0</v>
      </c>
    </row>
    <row r="227" spans="1:5" x14ac:dyDescent="0.3">
      <c r="A227">
        <v>10</v>
      </c>
      <c r="B227" t="s">
        <v>14</v>
      </c>
      <c r="C227">
        <v>2024</v>
      </c>
      <c r="D227">
        <v>10</v>
      </c>
      <c r="E227" t="str">
        <f>"0"</f>
        <v>0</v>
      </c>
    </row>
    <row r="228" spans="1:5" x14ac:dyDescent="0.3">
      <c r="A228">
        <v>11</v>
      </c>
      <c r="B228" t="s">
        <v>14</v>
      </c>
      <c r="C228">
        <v>2024</v>
      </c>
      <c r="D228">
        <v>10</v>
      </c>
      <c r="E228" t="str">
        <f>"0"</f>
        <v>0</v>
      </c>
    </row>
    <row r="229" spans="1:5" x14ac:dyDescent="0.3">
      <c r="A229">
        <v>12</v>
      </c>
      <c r="B229" t="s">
        <v>14</v>
      </c>
      <c r="C229">
        <v>2024</v>
      </c>
      <c r="D229">
        <v>10</v>
      </c>
      <c r="E229" t="str">
        <f>"0"</f>
        <v>0</v>
      </c>
    </row>
    <row r="230" spans="1:5" x14ac:dyDescent="0.3">
      <c r="A230">
        <v>13</v>
      </c>
      <c r="B230" t="s">
        <v>14</v>
      </c>
      <c r="C230">
        <v>2024</v>
      </c>
      <c r="D230">
        <v>10</v>
      </c>
      <c r="E230" t="str">
        <f>"32"</f>
        <v>32</v>
      </c>
    </row>
    <row r="231" spans="1:5" x14ac:dyDescent="0.3">
      <c r="A231">
        <v>14</v>
      </c>
      <c r="B231" t="s">
        <v>14</v>
      </c>
      <c r="C231">
        <v>2024</v>
      </c>
      <c r="D231">
        <v>10</v>
      </c>
      <c r="E231" t="str">
        <f>"16"</f>
        <v>16</v>
      </c>
    </row>
    <row r="232" spans="1:5" x14ac:dyDescent="0.3">
      <c r="A232">
        <v>15</v>
      </c>
      <c r="B232" t="s">
        <v>14</v>
      </c>
      <c r="C232">
        <v>2024</v>
      </c>
      <c r="D232">
        <v>10</v>
      </c>
      <c r="E232" t="str">
        <f>"23"</f>
        <v>23</v>
      </c>
    </row>
    <row r="233" spans="1:5" x14ac:dyDescent="0.3">
      <c r="A233">
        <v>16</v>
      </c>
      <c r="B233" t="s">
        <v>14</v>
      </c>
      <c r="C233">
        <v>2024</v>
      </c>
      <c r="D233">
        <v>10</v>
      </c>
      <c r="E233" t="str">
        <f>"0"</f>
        <v>0</v>
      </c>
    </row>
    <row r="234" spans="1:5" x14ac:dyDescent="0.3">
      <c r="A234">
        <v>17</v>
      </c>
      <c r="B234" t="s">
        <v>14</v>
      </c>
      <c r="C234">
        <v>2024</v>
      </c>
      <c r="D234">
        <v>10</v>
      </c>
      <c r="E234" t="str">
        <f>"1,118"</f>
        <v>1,118</v>
      </c>
    </row>
    <row r="235" spans="1:5" x14ac:dyDescent="0.3">
      <c r="A235">
        <v>18</v>
      </c>
      <c r="B235" t="s">
        <v>14</v>
      </c>
      <c r="C235">
        <v>2024</v>
      </c>
      <c r="D235">
        <v>10</v>
      </c>
      <c r="E235" t="str">
        <f>"678"</f>
        <v>678</v>
      </c>
    </row>
    <row r="236" spans="1:5" x14ac:dyDescent="0.3">
      <c r="A236">
        <v>19</v>
      </c>
      <c r="B236" t="s">
        <v>14</v>
      </c>
      <c r="C236">
        <v>2024</v>
      </c>
      <c r="D236">
        <v>10</v>
      </c>
      <c r="E236" t="str">
        <f>"142"</f>
        <v>142</v>
      </c>
    </row>
    <row r="237" spans="1:5" x14ac:dyDescent="0.3">
      <c r="A237">
        <v>20</v>
      </c>
      <c r="B237" t="s">
        <v>14</v>
      </c>
      <c r="C237">
        <v>2024</v>
      </c>
      <c r="D237">
        <v>10</v>
      </c>
      <c r="E237" t="str">
        <f>"419"</f>
        <v>419</v>
      </c>
    </row>
    <row r="238" spans="1:5" x14ac:dyDescent="0.3">
      <c r="A238">
        <v>21</v>
      </c>
      <c r="B238" t="s">
        <v>14</v>
      </c>
      <c r="C238">
        <v>2024</v>
      </c>
      <c r="D238">
        <v>10</v>
      </c>
      <c r="E238" t="str">
        <f>"117"</f>
        <v>117</v>
      </c>
    </row>
    <row r="239" spans="1:5" x14ac:dyDescent="0.3">
      <c r="A239">
        <v>22</v>
      </c>
      <c r="B239" t="s">
        <v>14</v>
      </c>
      <c r="C239">
        <v>2024</v>
      </c>
      <c r="D239">
        <v>10</v>
      </c>
      <c r="E239" t="str">
        <f>"0.20944"</f>
        <v>0.20944</v>
      </c>
    </row>
    <row r="240" spans="1:5" x14ac:dyDescent="0.3">
      <c r="A240">
        <v>23</v>
      </c>
      <c r="B240" t="s">
        <v>14</v>
      </c>
      <c r="C240">
        <v>2024</v>
      </c>
      <c r="D240">
        <v>10</v>
      </c>
      <c r="E240" t="str">
        <f>"0.617994"</f>
        <v>0.617994</v>
      </c>
    </row>
    <row r="241" spans="1:6" x14ac:dyDescent="0.3">
      <c r="A241">
        <v>24</v>
      </c>
      <c r="B241" t="s">
        <v>14</v>
      </c>
      <c r="C241">
        <v>2024</v>
      </c>
      <c r="D241">
        <v>10</v>
      </c>
      <c r="E241" t="str">
        <f>"0.172566"</f>
        <v>0.172566</v>
      </c>
    </row>
    <row r="242" spans="1:6" x14ac:dyDescent="0.3">
      <c r="A242">
        <v>25</v>
      </c>
      <c r="B242" t="s">
        <v>14</v>
      </c>
      <c r="C242">
        <v>2024</v>
      </c>
      <c r="D242">
        <v>10</v>
      </c>
      <c r="E242" t="str">
        <f>"236"</f>
        <v>236</v>
      </c>
      <c r="F242" t="s">
        <v>11</v>
      </c>
    </row>
    <row r="243" spans="1:6" x14ac:dyDescent="0.3">
      <c r="A243">
        <v>26</v>
      </c>
      <c r="B243" t="s">
        <v>14</v>
      </c>
      <c r="C243">
        <v>2024</v>
      </c>
      <c r="D243">
        <v>10</v>
      </c>
      <c r="E243" t="str">
        <f>"144"</f>
        <v>144</v>
      </c>
      <c r="F243" t="s">
        <v>9</v>
      </c>
    </row>
    <row r="244" spans="1:6" x14ac:dyDescent="0.3">
      <c r="A244">
        <v>27</v>
      </c>
      <c r="B244" t="s">
        <v>14</v>
      </c>
      <c r="C244">
        <v>2024</v>
      </c>
      <c r="D244">
        <v>10</v>
      </c>
      <c r="E244" t="str">
        <f>"130"</f>
        <v>130</v>
      </c>
      <c r="F244" t="s">
        <v>15</v>
      </c>
    </row>
    <row r="245" spans="1:6" x14ac:dyDescent="0.3">
      <c r="A245">
        <v>28</v>
      </c>
      <c r="B245" t="s">
        <v>14</v>
      </c>
      <c r="C245">
        <v>2024</v>
      </c>
      <c r="D245">
        <v>10</v>
      </c>
      <c r="E245" t="str">
        <f>"66"</f>
        <v>66</v>
      </c>
    </row>
    <row r="246" spans="1:6" x14ac:dyDescent="0.3">
      <c r="A246">
        <v>29</v>
      </c>
      <c r="B246" t="s">
        <v>14</v>
      </c>
      <c r="C246">
        <v>2024</v>
      </c>
      <c r="D246">
        <v>10</v>
      </c>
      <c r="E246" t="str">
        <f>"0.66"</f>
        <v>0.66</v>
      </c>
    </row>
    <row r="247" spans="1:6" x14ac:dyDescent="0.3">
      <c r="A247">
        <v>30</v>
      </c>
      <c r="B247" t="s">
        <v>14</v>
      </c>
      <c r="C247">
        <v>2024</v>
      </c>
      <c r="D247">
        <v>10</v>
      </c>
      <c r="E247" t="str">
        <f>"0"</f>
        <v>0</v>
      </c>
    </row>
    <row r="248" spans="1:6" x14ac:dyDescent="0.3">
      <c r="A248">
        <v>31</v>
      </c>
      <c r="B248" t="s">
        <v>14</v>
      </c>
      <c r="C248">
        <v>2024</v>
      </c>
      <c r="D248">
        <v>10</v>
      </c>
      <c r="E248" t="str">
        <f>"0"</f>
        <v>0</v>
      </c>
    </row>
    <row r="249" spans="1:6" x14ac:dyDescent="0.3">
      <c r="A249">
        <v>32</v>
      </c>
      <c r="B249" t="s">
        <v>14</v>
      </c>
      <c r="C249">
        <v>2024</v>
      </c>
      <c r="D249">
        <v>10</v>
      </c>
      <c r="E249" t="str">
        <f>"0"</f>
        <v>0</v>
      </c>
    </row>
    <row r="250" spans="1:6" x14ac:dyDescent="0.3">
      <c r="A250">
        <v>33</v>
      </c>
      <c r="B250" t="s">
        <v>14</v>
      </c>
      <c r="C250">
        <v>2024</v>
      </c>
      <c r="D250">
        <v>10</v>
      </c>
      <c r="E250" t="str">
        <f>"0"</f>
        <v>0</v>
      </c>
    </row>
    <row r="251" spans="1:6" x14ac:dyDescent="0.3">
      <c r="A251">
        <v>34</v>
      </c>
      <c r="B251" t="s">
        <v>14</v>
      </c>
      <c r="C251">
        <v>2024</v>
      </c>
      <c r="D251">
        <v>10</v>
      </c>
      <c r="E251" t="str">
        <f>"0"</f>
        <v>0</v>
      </c>
    </row>
    <row r="252" spans="1:6" x14ac:dyDescent="0.3">
      <c r="A252">
        <v>35</v>
      </c>
      <c r="B252" t="s">
        <v>14</v>
      </c>
      <c r="C252">
        <v>2024</v>
      </c>
      <c r="D252">
        <v>10</v>
      </c>
      <c r="E252" t="str">
        <f>"0"</f>
        <v>0</v>
      </c>
    </row>
    <row r="253" spans="1:6" x14ac:dyDescent="0.3">
      <c r="A253">
        <v>36</v>
      </c>
      <c r="B253" t="s">
        <v>14</v>
      </c>
      <c r="C253">
        <v>2024</v>
      </c>
      <c r="D253">
        <v>10</v>
      </c>
      <c r="E253" t="str">
        <f>"0"</f>
        <v>0</v>
      </c>
    </row>
    <row r="254" spans="1:6" x14ac:dyDescent="0.3">
      <c r="A254">
        <v>37</v>
      </c>
      <c r="B254" t="s">
        <v>14</v>
      </c>
      <c r="C254">
        <v>2024</v>
      </c>
      <c r="D254">
        <v>10</v>
      </c>
      <c r="E254" t="str">
        <f>"0"</f>
        <v>0</v>
      </c>
    </row>
    <row r="255" spans="1:6" x14ac:dyDescent="0.3">
      <c r="A255">
        <v>38</v>
      </c>
      <c r="B255" t="s">
        <v>14</v>
      </c>
      <c r="C255">
        <v>2024</v>
      </c>
      <c r="D255">
        <v>10</v>
      </c>
      <c r="E255" t="str">
        <f>"0"</f>
        <v>0</v>
      </c>
    </row>
    <row r="256" spans="1:6" x14ac:dyDescent="0.3">
      <c r="A256">
        <v>39</v>
      </c>
      <c r="B256" t="s">
        <v>14</v>
      </c>
      <c r="C256">
        <v>2024</v>
      </c>
      <c r="D256">
        <v>10</v>
      </c>
      <c r="E256" t="str">
        <f>"0"</f>
        <v>0</v>
      </c>
    </row>
    <row r="257" spans="1:5" x14ac:dyDescent="0.3">
      <c r="A257">
        <v>40</v>
      </c>
      <c r="B257" t="s">
        <v>14</v>
      </c>
      <c r="C257">
        <v>2024</v>
      </c>
      <c r="D257">
        <v>10</v>
      </c>
      <c r="E257" t="str">
        <f>"0"</f>
        <v>0</v>
      </c>
    </row>
    <row r="258" spans="1:5" x14ac:dyDescent="0.3">
      <c r="A258">
        <v>41</v>
      </c>
      <c r="B258" t="s">
        <v>14</v>
      </c>
      <c r="C258">
        <v>2024</v>
      </c>
      <c r="D258">
        <v>10</v>
      </c>
      <c r="E258" t="str">
        <f>"0"</f>
        <v>0</v>
      </c>
    </row>
    <row r="259" spans="1:5" x14ac:dyDescent="0.3">
      <c r="A259">
        <v>42</v>
      </c>
      <c r="B259" t="s">
        <v>14</v>
      </c>
      <c r="C259">
        <v>2024</v>
      </c>
      <c r="D259">
        <v>10</v>
      </c>
      <c r="E259" t="str">
        <f>"0"</f>
        <v>0</v>
      </c>
    </row>
    <row r="260" spans="1:5" x14ac:dyDescent="0.3">
      <c r="A260">
        <v>43</v>
      </c>
      <c r="B260" t="s">
        <v>14</v>
      </c>
      <c r="C260">
        <v>2024</v>
      </c>
      <c r="D260">
        <v>10</v>
      </c>
      <c r="E260" t="str">
        <f>"0"</f>
        <v>0</v>
      </c>
    </row>
    <row r="261" spans="1:5" x14ac:dyDescent="0.3">
      <c r="A261">
        <v>44</v>
      </c>
      <c r="B261" t="s">
        <v>14</v>
      </c>
      <c r="C261">
        <v>2024</v>
      </c>
      <c r="D261">
        <v>10</v>
      </c>
      <c r="E261" t="str">
        <f>"0"</f>
        <v>0</v>
      </c>
    </row>
    <row r="262" spans="1:5" x14ac:dyDescent="0.3">
      <c r="A262">
        <v>45</v>
      </c>
      <c r="B262" t="s">
        <v>14</v>
      </c>
      <c r="C262">
        <v>2024</v>
      </c>
      <c r="D262">
        <v>10</v>
      </c>
      <c r="E262" t="str">
        <f>"0"</f>
        <v>0</v>
      </c>
    </row>
    <row r="263" spans="1:5" x14ac:dyDescent="0.3">
      <c r="A263">
        <v>46</v>
      </c>
      <c r="B263" t="s">
        <v>14</v>
      </c>
      <c r="C263">
        <v>2024</v>
      </c>
      <c r="D263">
        <v>10</v>
      </c>
      <c r="E263" t="str">
        <f>"0"</f>
        <v>0</v>
      </c>
    </row>
    <row r="264" spans="1:5" x14ac:dyDescent="0.3">
      <c r="A264">
        <v>47</v>
      </c>
      <c r="B264" t="s">
        <v>14</v>
      </c>
      <c r="C264">
        <v>2024</v>
      </c>
      <c r="D264">
        <v>10</v>
      </c>
      <c r="E264" t="str">
        <f>"0"</f>
        <v>0</v>
      </c>
    </row>
    <row r="265" spans="1:5" x14ac:dyDescent="0.3">
      <c r="A265">
        <v>48</v>
      </c>
      <c r="B265" t="s">
        <v>14</v>
      </c>
      <c r="C265">
        <v>2024</v>
      </c>
      <c r="D265">
        <v>10</v>
      </c>
      <c r="E265" t="str">
        <f>"0"</f>
        <v>0</v>
      </c>
    </row>
    <row r="266" spans="1:5" x14ac:dyDescent="0.3">
      <c r="A266">
        <v>49</v>
      </c>
      <c r="B266" t="s">
        <v>14</v>
      </c>
      <c r="C266">
        <v>2024</v>
      </c>
      <c r="D266">
        <v>10</v>
      </c>
      <c r="E266" t="str">
        <f>"0"</f>
        <v>0</v>
      </c>
    </row>
    <row r="267" spans="1:5" x14ac:dyDescent="0.3">
      <c r="A267">
        <v>50</v>
      </c>
      <c r="B267" t="s">
        <v>14</v>
      </c>
      <c r="C267">
        <v>2024</v>
      </c>
      <c r="D267">
        <v>10</v>
      </c>
      <c r="E267" t="str">
        <f>"0"</f>
        <v>0</v>
      </c>
    </row>
    <row r="268" spans="1:5" x14ac:dyDescent="0.3">
      <c r="A268">
        <v>51</v>
      </c>
      <c r="B268" t="s">
        <v>14</v>
      </c>
      <c r="C268">
        <v>2024</v>
      </c>
      <c r="D268">
        <v>10</v>
      </c>
      <c r="E268" t="str">
        <f>"0"</f>
        <v>0</v>
      </c>
    </row>
    <row r="269" spans="1:5" x14ac:dyDescent="0.3">
      <c r="A269">
        <v>52</v>
      </c>
      <c r="B269" t="s">
        <v>14</v>
      </c>
      <c r="C269">
        <v>2024</v>
      </c>
      <c r="D269">
        <v>10</v>
      </c>
      <c r="E269" t="str">
        <f>"0"</f>
        <v>0</v>
      </c>
    </row>
    <row r="270" spans="1:5" x14ac:dyDescent="0.3">
      <c r="A270">
        <v>53</v>
      </c>
      <c r="B270" t="s">
        <v>14</v>
      </c>
      <c r="C270">
        <v>2024</v>
      </c>
      <c r="D270">
        <v>10</v>
      </c>
      <c r="E270" t="str">
        <f>"0"</f>
        <v>0</v>
      </c>
    </row>
    <row r="271" spans="1:5" x14ac:dyDescent="0.3">
      <c r="A271">
        <v>54</v>
      </c>
      <c r="B271" t="s">
        <v>14</v>
      </c>
      <c r="C271">
        <v>2024</v>
      </c>
      <c r="D271">
        <v>10</v>
      </c>
      <c r="E271" t="str">
        <f>"0"</f>
        <v>0</v>
      </c>
    </row>
    <row r="272" spans="1:5" x14ac:dyDescent="0.3">
      <c r="A272">
        <v>1</v>
      </c>
      <c r="B272" t="s">
        <v>16</v>
      </c>
      <c r="C272">
        <v>2024</v>
      </c>
      <c r="D272">
        <v>10</v>
      </c>
      <c r="E272" t="str">
        <f>"35"</f>
        <v>35</v>
      </c>
    </row>
    <row r="273" spans="1:5" x14ac:dyDescent="0.3">
      <c r="A273">
        <v>2</v>
      </c>
      <c r="B273" t="s">
        <v>16</v>
      </c>
      <c r="C273">
        <v>2024</v>
      </c>
      <c r="D273">
        <v>10</v>
      </c>
      <c r="E273" t="str">
        <f>"35"</f>
        <v>35</v>
      </c>
    </row>
    <row r="274" spans="1:5" x14ac:dyDescent="0.3">
      <c r="A274">
        <v>3</v>
      </c>
      <c r="B274" t="s">
        <v>16</v>
      </c>
      <c r="C274">
        <v>2024</v>
      </c>
      <c r="D274">
        <v>10</v>
      </c>
      <c r="E274" t="str">
        <f>"95.36"</f>
        <v>95.36</v>
      </c>
    </row>
    <row r="275" spans="1:5" x14ac:dyDescent="0.3">
      <c r="A275">
        <v>4</v>
      </c>
      <c r="B275" t="s">
        <v>16</v>
      </c>
      <c r="C275">
        <v>2024</v>
      </c>
      <c r="D275">
        <v>10</v>
      </c>
      <c r="E275" t="str">
        <f>"3"</f>
        <v>3</v>
      </c>
    </row>
    <row r="276" spans="1:5" x14ac:dyDescent="0.3">
      <c r="A276">
        <v>5</v>
      </c>
      <c r="B276" t="s">
        <v>16</v>
      </c>
      <c r="C276">
        <v>2024</v>
      </c>
      <c r="D276">
        <v>10</v>
      </c>
      <c r="E276" t="str">
        <f>"0.09"</f>
        <v>0.09</v>
      </c>
    </row>
    <row r="277" spans="1:5" x14ac:dyDescent="0.3">
      <c r="A277">
        <v>6</v>
      </c>
      <c r="B277" t="s">
        <v>16</v>
      </c>
      <c r="C277">
        <v>2024</v>
      </c>
      <c r="D277">
        <v>10</v>
      </c>
      <c r="E277" t="str">
        <f>"76"</f>
        <v>76</v>
      </c>
    </row>
    <row r="278" spans="1:5" x14ac:dyDescent="0.3">
      <c r="A278">
        <v>7</v>
      </c>
      <c r="B278" t="s">
        <v>16</v>
      </c>
      <c r="C278">
        <v>2024</v>
      </c>
      <c r="D278">
        <v>10</v>
      </c>
      <c r="E278" t="str">
        <f>"1.86"</f>
        <v>1.86</v>
      </c>
    </row>
    <row r="279" spans="1:5" x14ac:dyDescent="0.3">
      <c r="A279">
        <v>8</v>
      </c>
      <c r="B279" t="s">
        <v>16</v>
      </c>
      <c r="C279">
        <v>2024</v>
      </c>
      <c r="D279">
        <v>10</v>
      </c>
      <c r="E279" t="str">
        <f>"16"</f>
        <v>16</v>
      </c>
    </row>
    <row r="280" spans="1:5" x14ac:dyDescent="0.3">
      <c r="A280">
        <v>9</v>
      </c>
      <c r="B280" t="s">
        <v>16</v>
      </c>
      <c r="C280">
        <v>2024</v>
      </c>
      <c r="D280">
        <v>10</v>
      </c>
      <c r="E280" t="str">
        <f>"0.56"</f>
        <v>0.56</v>
      </c>
    </row>
    <row r="281" spans="1:5" x14ac:dyDescent="0.3">
      <c r="A281">
        <v>10</v>
      </c>
      <c r="B281" t="s">
        <v>16</v>
      </c>
      <c r="C281">
        <v>2024</v>
      </c>
      <c r="D281">
        <v>10</v>
      </c>
      <c r="E281" t="str">
        <f>"10"</f>
        <v>10</v>
      </c>
    </row>
    <row r="282" spans="1:5" x14ac:dyDescent="0.3">
      <c r="A282">
        <v>11</v>
      </c>
      <c r="B282" t="s">
        <v>16</v>
      </c>
      <c r="C282">
        <v>2024</v>
      </c>
      <c r="D282">
        <v>10</v>
      </c>
      <c r="E282" t="str">
        <f>"8"</f>
        <v>8</v>
      </c>
    </row>
    <row r="283" spans="1:5" x14ac:dyDescent="0.3">
      <c r="A283">
        <v>12</v>
      </c>
      <c r="B283" t="s">
        <v>16</v>
      </c>
      <c r="C283">
        <v>2024</v>
      </c>
      <c r="D283">
        <v>10</v>
      </c>
      <c r="E283" t="str">
        <f>"16"</f>
        <v>16</v>
      </c>
    </row>
    <row r="284" spans="1:5" x14ac:dyDescent="0.3">
      <c r="A284">
        <v>13</v>
      </c>
      <c r="B284" t="s">
        <v>16</v>
      </c>
      <c r="C284">
        <v>2024</v>
      </c>
      <c r="D284">
        <v>10</v>
      </c>
      <c r="E284" t="str">
        <f>"42"</f>
        <v>42</v>
      </c>
    </row>
    <row r="285" spans="1:5" x14ac:dyDescent="0.3">
      <c r="A285">
        <v>14</v>
      </c>
      <c r="B285" t="s">
        <v>16</v>
      </c>
      <c r="C285">
        <v>2024</v>
      </c>
      <c r="D285">
        <v>10</v>
      </c>
      <c r="E285" t="str">
        <f>"24"</f>
        <v>24</v>
      </c>
    </row>
    <row r="286" spans="1:5" x14ac:dyDescent="0.3">
      <c r="A286">
        <v>15</v>
      </c>
      <c r="B286" t="s">
        <v>16</v>
      </c>
      <c r="C286">
        <v>2024</v>
      </c>
      <c r="D286">
        <v>10</v>
      </c>
      <c r="E286" t="str">
        <f>"51"</f>
        <v>51</v>
      </c>
    </row>
    <row r="287" spans="1:5" x14ac:dyDescent="0.3">
      <c r="A287">
        <v>16</v>
      </c>
      <c r="B287" t="s">
        <v>16</v>
      </c>
      <c r="C287">
        <v>2024</v>
      </c>
      <c r="D287">
        <v>10</v>
      </c>
      <c r="E287" t="str">
        <f>"34"</f>
        <v>34</v>
      </c>
    </row>
    <row r="288" spans="1:5" x14ac:dyDescent="0.3">
      <c r="A288">
        <v>17</v>
      </c>
      <c r="B288" t="s">
        <v>16</v>
      </c>
      <c r="C288">
        <v>2024</v>
      </c>
      <c r="D288">
        <v>10</v>
      </c>
      <c r="E288" t="str">
        <f>"500"</f>
        <v>500</v>
      </c>
    </row>
    <row r="289" spans="1:6" x14ac:dyDescent="0.3">
      <c r="A289">
        <v>18</v>
      </c>
      <c r="B289" t="s">
        <v>16</v>
      </c>
      <c r="C289">
        <v>2024</v>
      </c>
      <c r="D289">
        <v>10</v>
      </c>
      <c r="E289" t="str">
        <f>"124"</f>
        <v>124</v>
      </c>
    </row>
    <row r="290" spans="1:6" x14ac:dyDescent="0.3">
      <c r="A290">
        <v>19</v>
      </c>
      <c r="B290" t="s">
        <v>16</v>
      </c>
      <c r="C290">
        <v>2024</v>
      </c>
      <c r="D290">
        <v>10</v>
      </c>
      <c r="E290" t="str">
        <f>"36"</f>
        <v>36</v>
      </c>
    </row>
    <row r="291" spans="1:6" x14ac:dyDescent="0.3">
      <c r="A291">
        <v>20</v>
      </c>
      <c r="B291" t="s">
        <v>16</v>
      </c>
      <c r="C291">
        <v>2024</v>
      </c>
      <c r="D291">
        <v>10</v>
      </c>
      <c r="E291" t="str">
        <f>"46"</f>
        <v>46</v>
      </c>
    </row>
    <row r="292" spans="1:6" x14ac:dyDescent="0.3">
      <c r="A292">
        <v>21</v>
      </c>
      <c r="B292" t="s">
        <v>16</v>
      </c>
      <c r="C292">
        <v>2024</v>
      </c>
      <c r="D292">
        <v>10</v>
      </c>
      <c r="E292" t="str">
        <f>"42"</f>
        <v>42</v>
      </c>
    </row>
    <row r="293" spans="1:6" x14ac:dyDescent="0.3">
      <c r="A293">
        <v>22</v>
      </c>
      <c r="B293" t="s">
        <v>16</v>
      </c>
      <c r="C293">
        <v>2024</v>
      </c>
      <c r="D293">
        <v>10</v>
      </c>
      <c r="E293" t="str">
        <f>"0.290323"</f>
        <v>0.290323</v>
      </c>
    </row>
    <row r="294" spans="1:6" x14ac:dyDescent="0.3">
      <c r="A294">
        <v>23</v>
      </c>
      <c r="B294" t="s">
        <v>16</v>
      </c>
      <c r="C294">
        <v>2024</v>
      </c>
      <c r="D294">
        <v>10</v>
      </c>
      <c r="E294" t="str">
        <f>"0.370968"</f>
        <v>0.370968</v>
      </c>
    </row>
    <row r="295" spans="1:6" x14ac:dyDescent="0.3">
      <c r="A295">
        <v>24</v>
      </c>
      <c r="B295" t="s">
        <v>16</v>
      </c>
      <c r="C295">
        <v>2024</v>
      </c>
      <c r="D295">
        <v>10</v>
      </c>
      <c r="E295" t="str">
        <f>"0.33871"</f>
        <v>0.33871</v>
      </c>
    </row>
    <row r="296" spans="1:6" x14ac:dyDescent="0.3">
      <c r="A296">
        <v>25</v>
      </c>
      <c r="B296" t="s">
        <v>16</v>
      </c>
      <c r="C296">
        <v>2024</v>
      </c>
      <c r="D296">
        <v>10</v>
      </c>
      <c r="E296" t="str">
        <f>"24"</f>
        <v>24</v>
      </c>
      <c r="F296" t="s">
        <v>9</v>
      </c>
    </row>
    <row r="297" spans="1:6" x14ac:dyDescent="0.3">
      <c r="A297">
        <v>26</v>
      </c>
      <c r="B297" t="s">
        <v>16</v>
      </c>
      <c r="C297">
        <v>2024</v>
      </c>
      <c r="D297">
        <v>10</v>
      </c>
      <c r="E297" t="str">
        <f>"16"</f>
        <v>16</v>
      </c>
      <c r="F297" t="s">
        <v>7</v>
      </c>
    </row>
    <row r="298" spans="1:6" x14ac:dyDescent="0.3">
      <c r="A298">
        <v>27</v>
      </c>
      <c r="B298" t="s">
        <v>16</v>
      </c>
      <c r="C298">
        <v>2024</v>
      </c>
      <c r="D298">
        <v>10</v>
      </c>
      <c r="E298" t="str">
        <f>"11"</f>
        <v>11</v>
      </c>
      <c r="F298" t="s">
        <v>11</v>
      </c>
    </row>
    <row r="299" spans="1:6" x14ac:dyDescent="0.3">
      <c r="A299">
        <v>28</v>
      </c>
      <c r="B299" t="s">
        <v>16</v>
      </c>
      <c r="C299">
        <v>2024</v>
      </c>
      <c r="D299">
        <v>10</v>
      </c>
      <c r="E299" t="str">
        <f>"280"</f>
        <v>280</v>
      </c>
    </row>
    <row r="300" spans="1:6" x14ac:dyDescent="0.3">
      <c r="A300">
        <v>29</v>
      </c>
      <c r="B300" t="s">
        <v>16</v>
      </c>
      <c r="C300">
        <v>2024</v>
      </c>
      <c r="D300">
        <v>10</v>
      </c>
      <c r="E300" t="str">
        <f>"0.98"</f>
        <v>0.98</v>
      </c>
    </row>
    <row r="301" spans="1:6" x14ac:dyDescent="0.3">
      <c r="A301">
        <v>30</v>
      </c>
      <c r="B301" t="s">
        <v>16</v>
      </c>
      <c r="C301">
        <v>2024</v>
      </c>
      <c r="D301">
        <v>10</v>
      </c>
      <c r="E301" t="str">
        <f>"0"</f>
        <v>0</v>
      </c>
    </row>
    <row r="302" spans="1:6" x14ac:dyDescent="0.3">
      <c r="A302">
        <v>31</v>
      </c>
      <c r="B302" t="s">
        <v>16</v>
      </c>
      <c r="C302">
        <v>2024</v>
      </c>
      <c r="D302">
        <v>10</v>
      </c>
      <c r="E302" t="str">
        <f>"0"</f>
        <v>0</v>
      </c>
    </row>
    <row r="303" spans="1:6" x14ac:dyDescent="0.3">
      <c r="A303">
        <v>32</v>
      </c>
      <c r="B303" t="s">
        <v>16</v>
      </c>
      <c r="C303">
        <v>2024</v>
      </c>
      <c r="D303">
        <v>10</v>
      </c>
      <c r="E303" t="str">
        <f>"0"</f>
        <v>0</v>
      </c>
    </row>
    <row r="304" spans="1:6" x14ac:dyDescent="0.3">
      <c r="A304">
        <v>33</v>
      </c>
      <c r="B304" t="s">
        <v>16</v>
      </c>
      <c r="C304">
        <v>2024</v>
      </c>
      <c r="D304">
        <v>10</v>
      </c>
      <c r="E304" t="str">
        <f>"0"</f>
        <v>0</v>
      </c>
    </row>
    <row r="305" spans="1:5" x14ac:dyDescent="0.3">
      <c r="A305">
        <v>34</v>
      </c>
      <c r="B305" t="s">
        <v>16</v>
      </c>
      <c r="C305">
        <v>2024</v>
      </c>
      <c r="D305">
        <v>10</v>
      </c>
      <c r="E305" t="str">
        <f>"0"</f>
        <v>0</v>
      </c>
    </row>
    <row r="306" spans="1:5" x14ac:dyDescent="0.3">
      <c r="A306">
        <v>35</v>
      </c>
      <c r="B306" t="s">
        <v>16</v>
      </c>
      <c r="C306">
        <v>2024</v>
      </c>
      <c r="D306">
        <v>10</v>
      </c>
      <c r="E306" t="str">
        <f>"0"</f>
        <v>0</v>
      </c>
    </row>
    <row r="307" spans="1:5" x14ac:dyDescent="0.3">
      <c r="A307">
        <v>36</v>
      </c>
      <c r="B307" t="s">
        <v>16</v>
      </c>
      <c r="C307">
        <v>2024</v>
      </c>
      <c r="D307">
        <v>10</v>
      </c>
      <c r="E307" t="str">
        <f>"0"</f>
        <v>0</v>
      </c>
    </row>
    <row r="308" spans="1:5" x14ac:dyDescent="0.3">
      <c r="A308">
        <v>37</v>
      </c>
      <c r="B308" t="s">
        <v>16</v>
      </c>
      <c r="C308">
        <v>2024</v>
      </c>
      <c r="D308">
        <v>10</v>
      </c>
      <c r="E308" t="str">
        <f>"0"</f>
        <v>0</v>
      </c>
    </row>
    <row r="309" spans="1:5" x14ac:dyDescent="0.3">
      <c r="A309">
        <v>38</v>
      </c>
      <c r="B309" t="s">
        <v>16</v>
      </c>
      <c r="C309">
        <v>2024</v>
      </c>
      <c r="D309">
        <v>10</v>
      </c>
      <c r="E309" t="str">
        <f>"0"</f>
        <v>0</v>
      </c>
    </row>
    <row r="310" spans="1:5" x14ac:dyDescent="0.3">
      <c r="A310">
        <v>39</v>
      </c>
      <c r="B310" t="s">
        <v>16</v>
      </c>
      <c r="C310">
        <v>2024</v>
      </c>
      <c r="D310">
        <v>10</v>
      </c>
      <c r="E310" t="str">
        <f>"0"</f>
        <v>0</v>
      </c>
    </row>
    <row r="311" spans="1:5" x14ac:dyDescent="0.3">
      <c r="A311">
        <v>40</v>
      </c>
      <c r="B311" t="s">
        <v>16</v>
      </c>
      <c r="C311">
        <v>2024</v>
      </c>
      <c r="D311">
        <v>10</v>
      </c>
      <c r="E311" t="str">
        <f>"0"</f>
        <v>0</v>
      </c>
    </row>
    <row r="312" spans="1:5" x14ac:dyDescent="0.3">
      <c r="A312">
        <v>41</v>
      </c>
      <c r="B312" t="s">
        <v>16</v>
      </c>
      <c r="C312">
        <v>2024</v>
      </c>
      <c r="D312">
        <v>10</v>
      </c>
      <c r="E312" t="str">
        <f>"0"</f>
        <v>0</v>
      </c>
    </row>
    <row r="313" spans="1:5" x14ac:dyDescent="0.3">
      <c r="A313">
        <v>42</v>
      </c>
      <c r="B313" t="s">
        <v>16</v>
      </c>
      <c r="C313">
        <v>2024</v>
      </c>
      <c r="D313">
        <v>10</v>
      </c>
      <c r="E313" t="str">
        <f>"0"</f>
        <v>0</v>
      </c>
    </row>
    <row r="314" spans="1:5" x14ac:dyDescent="0.3">
      <c r="A314">
        <v>43</v>
      </c>
      <c r="B314" t="s">
        <v>16</v>
      </c>
      <c r="C314">
        <v>2024</v>
      </c>
      <c r="D314">
        <v>10</v>
      </c>
      <c r="E314" t="str">
        <f>"0"</f>
        <v>0</v>
      </c>
    </row>
    <row r="315" spans="1:5" x14ac:dyDescent="0.3">
      <c r="A315">
        <v>44</v>
      </c>
      <c r="B315" t="s">
        <v>16</v>
      </c>
      <c r="C315">
        <v>2024</v>
      </c>
      <c r="D315">
        <v>10</v>
      </c>
      <c r="E315" t="str">
        <f>"0"</f>
        <v>0</v>
      </c>
    </row>
    <row r="316" spans="1:5" x14ac:dyDescent="0.3">
      <c r="A316">
        <v>45</v>
      </c>
      <c r="B316" t="s">
        <v>16</v>
      </c>
      <c r="C316">
        <v>2024</v>
      </c>
      <c r="D316">
        <v>10</v>
      </c>
      <c r="E316" t="str">
        <f>"0"</f>
        <v>0</v>
      </c>
    </row>
    <row r="317" spans="1:5" x14ac:dyDescent="0.3">
      <c r="A317">
        <v>46</v>
      </c>
      <c r="B317" t="s">
        <v>16</v>
      </c>
      <c r="C317">
        <v>2024</v>
      </c>
      <c r="D317">
        <v>10</v>
      </c>
      <c r="E317" t="str">
        <f>"0"</f>
        <v>0</v>
      </c>
    </row>
    <row r="318" spans="1:5" x14ac:dyDescent="0.3">
      <c r="A318">
        <v>47</v>
      </c>
      <c r="B318" t="s">
        <v>16</v>
      </c>
      <c r="C318">
        <v>2024</v>
      </c>
      <c r="D318">
        <v>10</v>
      </c>
      <c r="E318" t="str">
        <f>"0"</f>
        <v>0</v>
      </c>
    </row>
    <row r="319" spans="1:5" x14ac:dyDescent="0.3">
      <c r="A319">
        <v>48</v>
      </c>
      <c r="B319" t="s">
        <v>16</v>
      </c>
      <c r="C319">
        <v>2024</v>
      </c>
      <c r="D319">
        <v>10</v>
      </c>
      <c r="E319" t="str">
        <f>"0"</f>
        <v>0</v>
      </c>
    </row>
    <row r="320" spans="1:5" x14ac:dyDescent="0.3">
      <c r="A320">
        <v>49</v>
      </c>
      <c r="B320" t="s">
        <v>16</v>
      </c>
      <c r="C320">
        <v>2024</v>
      </c>
      <c r="D320">
        <v>10</v>
      </c>
      <c r="E320" t="str">
        <f>"0"</f>
        <v>0</v>
      </c>
    </row>
    <row r="321" spans="1:5" x14ac:dyDescent="0.3">
      <c r="A321">
        <v>50</v>
      </c>
      <c r="B321" t="s">
        <v>16</v>
      </c>
      <c r="C321">
        <v>2024</v>
      </c>
      <c r="D321">
        <v>10</v>
      </c>
      <c r="E321" t="str">
        <f>"0"</f>
        <v>0</v>
      </c>
    </row>
    <row r="322" spans="1:5" x14ac:dyDescent="0.3">
      <c r="A322">
        <v>51</v>
      </c>
      <c r="B322" t="s">
        <v>16</v>
      </c>
      <c r="C322">
        <v>2024</v>
      </c>
      <c r="D322">
        <v>10</v>
      </c>
      <c r="E322" t="str">
        <f>"0"</f>
        <v>0</v>
      </c>
    </row>
    <row r="323" spans="1:5" x14ac:dyDescent="0.3">
      <c r="A323">
        <v>52</v>
      </c>
      <c r="B323" t="s">
        <v>16</v>
      </c>
      <c r="C323">
        <v>2024</v>
      </c>
      <c r="D323">
        <v>10</v>
      </c>
      <c r="E323" t="str">
        <f>"0"</f>
        <v>0</v>
      </c>
    </row>
    <row r="324" spans="1:5" x14ac:dyDescent="0.3">
      <c r="A324">
        <v>53</v>
      </c>
      <c r="B324" t="s">
        <v>16</v>
      </c>
      <c r="C324">
        <v>2024</v>
      </c>
      <c r="D324">
        <v>10</v>
      </c>
      <c r="E324" t="str">
        <f>"0"</f>
        <v>0</v>
      </c>
    </row>
    <row r="325" spans="1:5" x14ac:dyDescent="0.3">
      <c r="A325">
        <v>54</v>
      </c>
      <c r="B325" t="s">
        <v>16</v>
      </c>
      <c r="C325">
        <v>2024</v>
      </c>
      <c r="D325">
        <v>10</v>
      </c>
      <c r="E325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2024-11-11T00:24:21Z</dcterms:created>
  <dcterms:modified xsi:type="dcterms:W3CDTF">2024-11-11T00:28:26Z</dcterms:modified>
</cp:coreProperties>
</file>