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DieseArbeitsmappe"/>
  <mc:AlternateContent xmlns:mc="http://schemas.openxmlformats.org/markup-compatibility/2006">
    <mc:Choice Requires="x15">
      <x15ac:absPath xmlns:x15ac="http://schemas.microsoft.com/office/spreadsheetml/2010/11/ac" url="C:\Users\Hardi\Documents\Arduino\MobaLedLib\Ver_3.2.1\"/>
    </mc:Choice>
  </mc:AlternateContent>
  <xr:revisionPtr revIDLastSave="0" documentId="13_ncr:1_{FC6C9F2A-617C-42EF-811D-C8753C16F0E8}" xr6:coauthVersionLast="47" xr6:coauthVersionMax="47" xr10:uidLastSave="{00000000-0000-0000-0000-000000000000}"/>
  <bookViews>
    <workbookView xWindow="14724" yWindow="3252" windowWidth="26556" windowHeight="12972" tabRatio="881" xr2:uid="{00000000-000D-0000-FFFF-FFFF00000000}"/>
  </bookViews>
  <sheets>
    <sheet name="Main" sheetId="644"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Special_Mode_Dlg!$A$15:$F$19</definedName>
    <definedName name="Add_Option" localSheetId="1">Multiplexer!$A$2</definedName>
    <definedName name="Analog" localSheetId="2">#REF!</definedName>
    <definedName name="Analog" localSheetId="0">Main!$E$33</definedName>
    <definedName name="Analog" localSheetId="1">"Main'!$E$33"</definedName>
    <definedName name="Analog_Inputs" localSheetId="0">Main!$E$18</definedName>
    <definedName name="Analoges_Überblenden" localSheetId="2">#REF!</definedName>
    <definedName name="Analoges_Überblenden" localSheetId="0">Main!$E$11</definedName>
    <definedName name="Analoges_Überblenden" localSheetId="1">"Main'!$E$11"</definedName>
    <definedName name="AnalogUeberbl" localSheetId="0">Main!$E$11</definedName>
    <definedName name="Bits_pro_Wert" localSheetId="2">#REF!</definedName>
    <definedName name="Bits_pro_Wert" localSheetId="0">Main!$E$6</definedName>
    <definedName name="Bits_pro_Wert" localSheetId="1">"Main'!$E$6"</definedName>
    <definedName name="Button_2">"Test_Leds_M99O01"</definedName>
    <definedName name="CheckCell" localSheetId="1">Multiplexer!$A$1</definedName>
    <definedName name="CPX_LED_Assignement" localSheetId="0">Main!$E$17</definedName>
    <definedName name="DataBytes" localSheetId="0">Main!$K$44</definedName>
    <definedName name="Ende" localSheetId="2">#REF!</definedName>
    <definedName name="Ende" localSheetId="0">Main!$E$42</definedName>
    <definedName name="Ende" localSheetId="1">"Main'!$E$42"</definedName>
    <definedName name="ErsteRGBLED" localSheetId="2">#REF!</definedName>
    <definedName name="ErsteRGBLED" localSheetId="0">Main!$E$2</definedName>
    <definedName name="ErsteRGBLED" localSheetId="1">"Main'!$E$2"</definedName>
    <definedName name="FlashUsage">Main!$E$46</definedName>
    <definedName name="FreeBits" localSheetId="2">#REF!</definedName>
    <definedName name="FreeBits" localSheetId="0">Main!$E$39</definedName>
    <definedName name="FreeBits" localSheetId="1">"Main'!$E$39"</definedName>
    <definedName name="FreeBits_BpC" localSheetId="2">#REF!</definedName>
    <definedName name="FreeBits_BpC" localSheetId="0">Main!$E$37</definedName>
    <definedName name="FreeBits_BpC" localSheetId="1">"Main'!$E$37"</definedName>
    <definedName name="Goto_Aktivierung" localSheetId="0">Main!$E$13</definedName>
    <definedName name="Goto_Bytes" localSheetId="2">#REF!</definedName>
    <definedName name="Goto_Bytes" localSheetId="0">Main!$E$41</definedName>
    <definedName name="Goto_Bytes" localSheetId="1">"Main'!$E$41"</definedName>
    <definedName name="Goto_Mode" localSheetId="2">#REF!</definedName>
    <definedName name="Goto_Mode" localSheetId="0">Main!$E$12</definedName>
    <definedName name="Goto_Mode" localSheetId="1">"Main'!$E$12"</definedName>
    <definedName name="Grafische_Anzeige" localSheetId="0">Main!$E$14</definedName>
    <definedName name="HP0" localSheetId="2">#REF!</definedName>
    <definedName name="InChStr" localSheetId="0">Main!$H$35</definedName>
    <definedName name="InNrStr" localSheetId="2">#REF!</definedName>
    <definedName name="InNrStr" localSheetId="0">Main!$H$35</definedName>
    <definedName name="InNrStr" localSheetId="1">"Main'!$H$35"</definedName>
    <definedName name="InNrStr2" localSheetId="2">#REF!</definedName>
    <definedName name="InNrStr2" localSheetId="0">Main!$J$35</definedName>
    <definedName name="InNrStr2" localSheetId="1">"Main'!$J$35"</definedName>
    <definedName name="InputCh" localSheetId="2">#REF!</definedName>
    <definedName name="InputCh" localSheetId="0">Main!$E$35</definedName>
    <definedName name="InputCh" localSheetId="1">"Main'!$E$35"</definedName>
    <definedName name="Kanaele" localSheetId="2">#REF!</definedName>
    <definedName name="Kanaele" localSheetId="0">Main!$E$5</definedName>
    <definedName name="Kanaele" localSheetId="1">"Main'!$E$5"</definedName>
    <definedName name="LED_Assignement_Head">Special_Mode_Dlg!$C$15</definedName>
    <definedName name="LED_Assignm_Head">Special_Mode_Dlg!$D$15</definedName>
    <definedName name="Macro_Description" localSheetId="1">Multiplexer!$F$1</definedName>
    <definedName name="Macro_Range" localSheetId="0">Main!$E$23</definedName>
    <definedName name="MainVersion" localSheetId="0">Main!$D$1</definedName>
    <definedName name="Makro_Name" localSheetId="2">#REF!</definedName>
    <definedName name="Makro_Name" localSheetId="0">Main!$E$22</definedName>
    <definedName name="Makro_Name" localSheetId="1">"Main'!$E$22"</definedName>
    <definedName name="Mode" localSheetId="2">#REF!</definedName>
    <definedName name="Mode" localSheetId="0">Main!$E$10</definedName>
    <definedName name="Mode" localSheetId="1">"Main'!$E$10"</definedName>
    <definedName name="Mode16" localSheetId="2">#REF!</definedName>
    <definedName name="Mode16" localSheetId="0">Main!$E$32</definedName>
    <definedName name="Mode16" localSheetId="1">"Main'!$E$32"</definedName>
    <definedName name="MouseHook" localSheetId="0">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#REF!</definedName>
    <definedName name="Pattern_Bytes" localSheetId="0">Main!$E$40</definedName>
    <definedName name="Pattern_Bytes" localSheetId="1">Multiplexer!$B$4</definedName>
    <definedName name="Pattern_u_FreeBits" localSheetId="2">#REF!</definedName>
    <definedName name="Pattern_u_FreeBits" localSheetId="0">Main!$E$38</definedName>
    <definedName name="Pattern_u_FreeBits" localSheetId="1">"Main'!$E$38"</definedName>
    <definedName name="RGB_Modul_Nr" localSheetId="0">Main!$E$16</definedName>
    <definedName name="SchalterNr" localSheetId="2">#REF!</definedName>
    <definedName name="SchalterNr" localSheetId="0">Main!$E$4</definedName>
    <definedName name="SchalterNr" localSheetId="1">"Main'!$E$4"</definedName>
    <definedName name="ShalterNr" localSheetId="0">Main!$E$4</definedName>
    <definedName name="Special_Mode" localSheetId="0">Main!$E$15</definedName>
    <definedName name="Special_Mode_Head">Special_Mode_Dlg!$D$3</definedName>
    <definedName name="Special_Mode_Hesd">Special_Mode_Dlg!$D$3</definedName>
    <definedName name="Start" localSheetId="2">#REF!</definedName>
    <definedName name="Start" localSheetId="0">Main!$E$34</definedName>
    <definedName name="Start" localSheetId="1">"Main'!$E$34"</definedName>
    <definedName name="Startkanal" localSheetId="2">#REF!</definedName>
    <definedName name="Startkanal" localSheetId="0">Main!$E$3</definedName>
    <definedName name="Startkanal" localSheetId="1">"Main'!$E$3"</definedName>
    <definedName name="StCh_FreeBits_BpC" localSheetId="2">#REF!</definedName>
    <definedName name="StCh_FreeBits_BpC" localSheetId="0">Main!$E$36</definedName>
    <definedName name="StCh_FreeBits_BpC" localSheetId="1">"Main'!$E$36"</definedName>
    <definedName name="TimerBytes" localSheetId="0">Main!$H$44</definedName>
    <definedName name="Wert_ausgeschaltet" localSheetId="2">#REF!</definedName>
    <definedName name="Wert_ausgeschaltet" localSheetId="0">Main!$E$9</definedName>
    <definedName name="Wert_ausgeschaltet" localSheetId="1">"Main'!$E$9"</definedName>
    <definedName name="Wert_Min" localSheetId="2">#REF!</definedName>
    <definedName name="Wert_Min" localSheetId="0">Main!$E$7</definedName>
    <definedName name="Wert_Min" localSheetId="1">"Main'!$E$7"</definedName>
    <definedName name="Wert0" localSheetId="0">Main!$E$7</definedName>
    <definedName name="WertMax" localSheetId="2">#REF!</definedName>
    <definedName name="WertMax" localSheetId="0">Main!$E$8</definedName>
    <definedName name="WertMax" localSheetId="1">"Main'!$E$8"</definedName>
    <definedName name="Zeiten" localSheetId="2">#REF!</definedName>
    <definedName name="Zeiten" localSheetId="0">Main!$E$31</definedName>
    <definedName name="Zeiten" localSheetId="1">"Main'!$E$31"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8" i="644" l="1"/>
  <c r="F9" i="644"/>
  <c r="F8" i="644"/>
  <c r="F7" i="644"/>
  <c r="F6" i="644"/>
  <c r="F5" i="644"/>
  <c r="F4" i="644"/>
  <c r="F3" i="644"/>
  <c r="F2" i="644"/>
  <c r="BP29" i="644"/>
  <c r="E31" i="644"/>
  <c r="J35" i="644" l="1"/>
  <c r="H35" i="644"/>
  <c r="E35" i="644"/>
  <c r="E33" i="644"/>
  <c r="BO29" i="644"/>
  <c r="E41" i="644"/>
  <c r="E38" i="644"/>
  <c r="D28" i="644" l="1"/>
  <c r="E40" i="644"/>
  <c r="K44" i="644" s="1"/>
  <c r="E39" i="644"/>
  <c r="BN29" i="644"/>
  <c r="E32" i="644"/>
  <c r="E36" i="644" l="1"/>
  <c r="F36" i="644" s="1"/>
  <c r="E37" i="644"/>
  <c r="E42" i="644"/>
  <c r="BM29" i="644"/>
  <c r="D7" i="500" l="1"/>
  <c r="D6" i="500"/>
  <c r="BL29" i="644"/>
  <c r="D9" i="500" l="1"/>
  <c r="D5" i="500"/>
  <c r="BK29" i="644"/>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BJ29" i="644"/>
  <c r="D14" i="500" l="1"/>
  <c r="D13" i="500"/>
  <c r="BI29" i="644"/>
  <c r="H5" i="501" l="1"/>
  <c r="H4" i="501"/>
  <c r="BH29" i="644"/>
  <c r="D11" i="500" l="1"/>
  <c r="D12" i="500"/>
  <c r="BG29" i="644"/>
  <c r="D4" i="500" l="1"/>
  <c r="D8" i="500"/>
  <c r="D10" i="500"/>
  <c r="BF29" i="644"/>
  <c r="BE29" i="644"/>
  <c r="BD29" i="644"/>
  <c r="BC29" i="644"/>
  <c r="BB29" i="644"/>
  <c r="BA29" i="644"/>
  <c r="AZ29" i="644"/>
  <c r="AY29" i="644"/>
  <c r="AX29" i="644"/>
  <c r="AW29" i="644"/>
  <c r="AV29" i="644"/>
  <c r="AU29" i="644"/>
  <c r="AT29" i="644"/>
  <c r="AS29" i="644"/>
  <c r="AR29" i="644"/>
  <c r="AQ29" i="644"/>
  <c r="AP29" i="644"/>
  <c r="AO29" i="644"/>
  <c r="AN29" i="644"/>
  <c r="AM29" i="644"/>
  <c r="AL29" i="644"/>
  <c r="AK29" i="644"/>
  <c r="AJ29" i="644"/>
  <c r="AI29" i="644"/>
  <c r="AH29" i="644"/>
  <c r="AG29" i="644"/>
  <c r="AF29" i="644"/>
  <c r="AE29" i="644"/>
  <c r="AD29" i="644"/>
  <c r="AC29" i="644"/>
  <c r="AB29" i="644"/>
  <c r="AA29" i="644"/>
  <c r="Z29" i="644"/>
  <c r="Y29" i="644"/>
  <c r="X29" i="644"/>
  <c r="W29" i="644"/>
  <c r="V29" i="644"/>
  <c r="U29" i="644"/>
  <c r="T29" i="644"/>
  <c r="S29" i="644"/>
  <c r="R29" i="644"/>
  <c r="Q29" i="644"/>
  <c r="P29" i="644"/>
  <c r="O29" i="644"/>
  <c r="N29" i="644"/>
  <c r="M29" i="644"/>
  <c r="L29" i="644"/>
  <c r="K29" i="644"/>
  <c r="J29" i="644"/>
  <c r="I29" i="644"/>
  <c r="H29" i="644"/>
  <c r="G29" i="644"/>
  <c r="F29" i="644"/>
  <c r="E29" i="644"/>
  <c r="E34" i="644" l="1"/>
  <c r="H44" i="644"/>
  <c r="E46" i="644" s="1"/>
  <c r="E43" i="644" l="1"/>
  <c r="E20" i="644"/>
  <c r="E25" i="644"/>
  <c r="E23" i="64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00000000-0006-0000-0000-000014000000}">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0300-000001000000}">
      <text>
        <r>
          <rPr>
            <sz val="9"/>
            <color indexed="81"/>
            <rFont val="Segoe UI"/>
            <family val="2"/>
          </rPr>
          <t>Space at the end of each line in this block is needed</t>
        </r>
      </text>
    </comment>
    <comment ref="B30" authorId="0" shapeId="0" xr:uid="{00000000-0006-0000-0300-000002000000}">
      <text>
        <r>
          <rPr>
            <sz val="9"/>
            <color indexed="81"/>
            <rFont val="Segoe UI"/>
            <family val="2"/>
          </rPr>
          <t>Use _Name_ because "Name" is used in the program</t>
        </r>
      </text>
    </comment>
    <comment ref="D35" authorId="0" shapeId="0" xr:uid="{00000000-0006-0000-0300-000003000000}">
      <text>
        <r>
          <rPr>
            <sz val="9"/>
            <color indexed="81"/>
            <rFont val="Segoe UI"/>
            <family val="2"/>
          </rPr>
          <t>No quotation marks arround the whole text</t>
        </r>
      </text>
    </comment>
    <comment ref="E202" authorId="0" shapeId="0" xr:uid="{00000000-0006-0000-03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03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0300-000006000000}">
      <text>
        <r>
          <rPr>
            <sz val="8"/>
            <color indexed="81"/>
            <rFont val="Segoe UI"/>
            <family val="2"/>
          </rPr>
          <t>Followed by the name of a macro</t>
        </r>
      </text>
    </comment>
    <comment ref="C239" authorId="1" shapeId="0" xr:uid="{00000000-0006-0000-03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03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03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03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03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0300-00000C000000}">
      <text>
        <r>
          <rPr>
            <sz val="8"/>
            <color indexed="81"/>
            <rFont val="Segoe UI"/>
            <family val="2"/>
          </rPr>
          <t>Part of the message: 
Fehler …….. nicht vorhanden
where …. It he name of the program</t>
        </r>
      </text>
    </comment>
    <comment ref="C266" authorId="1" shapeId="0" xr:uid="{00000000-0006-0000-0300-00000D000000}">
      <text>
        <r>
          <rPr>
            <sz val="8"/>
            <color indexed="81"/>
            <rFont val="Segoe UI"/>
            <family val="2"/>
          </rPr>
          <t>Part of:
Soll die bestehende Beschreibung durch
'…………..' ersetzt werden?</t>
        </r>
      </text>
    </comment>
    <comment ref="D313" authorId="0" shapeId="0" xr:uid="{00000000-0006-0000-0300-00000E000000}">
      <text>
        <r>
          <rPr>
            <sz val="9"/>
            <color indexed="81"/>
            <rFont val="Segoe UI"/>
            <family val="2"/>
          </rPr>
          <t>Just a space</t>
        </r>
      </text>
    </comment>
    <comment ref="D389" authorId="0" shapeId="0" xr:uid="{00000000-0006-0000-0300-00000F000000}">
      <text>
        <r>
          <rPr>
            <sz val="9"/>
            <color indexed="81"/>
            <rFont val="Segoe UI"/>
            <family val="2"/>
          </rPr>
          <t>The first letter define the activation key.</t>
        </r>
      </text>
    </comment>
    <comment ref="D392" authorId="0" shapeId="0" xr:uid="{00000000-0006-0000-0300-000010000000}">
      <text>
        <r>
          <rPr>
            <sz val="9"/>
            <color indexed="81"/>
            <rFont val="Segoe UI"/>
            <family val="2"/>
          </rPr>
          <t>This part is followed by "left" or "right"</t>
        </r>
      </text>
    </comment>
    <comment ref="D398" authorId="1" shapeId="0" xr:uid="{00000000-0006-0000-0300-000011000000}">
      <text>
        <r>
          <rPr>
            <sz val="8"/>
            <color indexed="81"/>
            <rFont val="Segoe UI"/>
            <family val="2"/>
          </rPr>
          <t>Followed by the number of detected Arduinos</t>
        </r>
      </text>
    </comment>
    <comment ref="D402" authorId="1" shapeId="0" xr:uid="{00000000-0006-0000-0300-000012000000}">
      <text>
        <r>
          <rPr>
            <sz val="8"/>
            <color indexed="81"/>
            <rFont val="Segoe UI"/>
            <family val="2"/>
          </rPr>
          <t>Followed by "left" or 
"right"</t>
        </r>
      </text>
    </comment>
    <comment ref="D406" authorId="1" shapeId="0" xr:uid="{00000000-0006-0000-0300-000013000000}">
      <text>
        <r>
          <rPr>
            <sz val="8"/>
            <color indexed="81"/>
            <rFont val="Segoe UI"/>
            <family val="2"/>
          </rPr>
          <t>Followed by "LED"/ "DCC"/ "CAN" / "ISP"</t>
        </r>
      </text>
    </comment>
    <comment ref="D408" authorId="1" shapeId="0" xr:uid="{00000000-0006-0000-0300-000014000000}">
      <text>
        <r>
          <rPr>
            <sz val="8"/>
            <color indexed="81"/>
            <rFont val="Segoe UI"/>
            <family val="2"/>
          </rPr>
          <t>Followed by "LED"/ "DCC"/ "CAN" / "ISP"</t>
        </r>
      </text>
    </comment>
    <comment ref="D413" authorId="1" shapeId="0" xr:uid="{00000000-0006-0000-03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4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0500-000001000000}">
      <text>
        <r>
          <rPr>
            <sz val="9"/>
            <color indexed="81"/>
            <rFont val="Segoe UI"/>
            <family val="2"/>
          </rPr>
          <t xml:space="preserve">'e' = Not finished =&gt; Expert
Change to Normal if finished
</t>
        </r>
      </text>
    </comment>
    <comment ref="A15" authorId="0" shapeId="0" xr:uid="{00000000-0006-0000-05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6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<sst xmlns="http://schemas.openxmlformats.org/spreadsheetml/2006/main" count="3608" uniqueCount="2684">
  <si>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</si>
  <si>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</si>
  <si>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</si>
  <si>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</si>
  <si>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</si>
  <si>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</si>
  <si>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</si>
  <si>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</si>
  <si>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</si>
  <si>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</si>
  <si>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</si>
  <si>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</si>
  <si>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</si>
  <si>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</si>
  <si>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</si>
  <si>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</si>
  <si>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</si>
  <si>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</si>
  <si>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</si>
  <si>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</si>
  <si>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</si>
  <si>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</si>
  <si>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</si>
  <si>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</si>
  <si>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</si>
  <si>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</si>
  <si>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</si>
  <si>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</si>
  <si>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</si>
  <si>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</si>
  <si>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</si>
  <si>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</si>
  <si>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</si>
  <si>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</si>
  <si>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</si>
  <si>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</si>
  <si>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</si>
  <si>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</si>
  <si>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</si>
  <si>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</si>
  <si>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</si>
  <si>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</si>
  <si>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</si>
  <si>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</si>
  <si>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</si>
  <si>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</si>
  <si>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</si>
  <si>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</si>
  <si>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</si>
  <si>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</si>
  <si>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</si>
  <si>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</si>
  <si>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</si>
  <si>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</si>
  <si>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</si>
  <si>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</si>
  <si>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</si>
  <si>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</si>
  <si>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</si>
  <si>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</si>
  <si>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</si>
  <si>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</si>
  <si>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</si>
  <si>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</si>
  <si>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</si>
  <si>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</si>
  <si>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</si>
  <si>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</si>
  <si>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</si>
  <si>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</si>
  <si>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</si>
  <si>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</si>
  <si>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</si>
  <si>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</si>
  <si>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</si>
  <si>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</si>
  <si>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</si>
  <si>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</si>
  <si>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</si>
  <si>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</si>
  <si>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</si>
  <si>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</si>
  <si>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</si>
  <si>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</si>
  <si>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</si>
  <si>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</si>
  <si>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</si>
  <si>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</si>
  <si>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</si>
  <si>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</si>
  <si>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</si>
  <si>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</si>
  <si>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</si>
  <si>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</si>
  <si>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</si>
  <si>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</si>
  <si>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</si>
  <si>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</si>
  <si>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</si>
  <si>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</si>
  <si>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</si>
  <si>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</si>
  <si>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</si>
  <si>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</si>
  <si>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</si>
  <si>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</si>
  <si>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</si>
  <si>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</si>
  <si>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</si>
  <si>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</si>
  <si>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</si>
  <si>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</si>
  <si>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</si>
  <si>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</si>
  <si>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</si>
  <si>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</si>
  <si>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</si>
  <si>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</si>
  <si>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</si>
  <si>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</si>
  <si>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</si>
  <si>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</si>
  <si>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</si>
  <si>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</si>
  <si>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</si>
  <si>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</si>
  <si>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</si>
  <si>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</si>
  <si>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</si>
  <si>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</si>
  <si>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</si>
  <si>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</si>
  <si>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</si>
  <si>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</si>
  <si>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</si>
  <si>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</si>
  <si>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</si>
  <si>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</si>
  <si>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</si>
  <si>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</si>
  <si>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</si>
  <si>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</si>
  <si>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</si>
  <si>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</si>
  <si>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</si>
  <si>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</si>
  <si>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</si>
  <si>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</si>
  <si>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</si>
  <si>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</si>
  <si>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</si>
  <si>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</si>
  <si>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</si>
  <si>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</si>
  <si>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</si>
  <si>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</si>
  <si>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</si>
  <si>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</si>
  <si>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</si>
  <si>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</si>
  <si>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</si>
  <si>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</si>
  <si>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</si>
  <si>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</si>
  <si>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</si>
  <si>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</si>
  <si>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</si>
  <si>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</si>
  <si>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</si>
  <si>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</si>
  <si>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</si>
  <si>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</si>
  <si>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</si>
  <si>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</si>
  <si>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</si>
  <si>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</si>
  <si>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</si>
  <si>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</si>
  <si>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</si>
  <si>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</si>
  <si>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</si>
  <si>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</si>
  <si>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</si>
  <si>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</si>
  <si>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</si>
  <si>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</si>
  <si>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</si>
  <si>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</si>
  <si>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</si>
  <si>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</si>
  <si>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</si>
  <si>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</si>
  <si>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</si>
  <si>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</si>
  <si>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</si>
  <si>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</si>
  <si>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</si>
  <si>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</si>
  <si>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</si>
  <si>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</si>
  <si>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</si>
  <si>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</si>
  <si>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</si>
  <si>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</si>
  <si>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</si>
  <si>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</si>
  <si>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</si>
  <si>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</si>
  <si>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</si>
  <si>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</si>
  <si>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</si>
  <si>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</si>
  <si>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</si>
  <si>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</si>
  <si>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</si>
  <si>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</si>
  <si>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</si>
  <si>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</si>
  <si>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</si>
  <si>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</si>
  <si>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</si>
  <si>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</si>
  <si>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</si>
  <si>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</si>
  <si>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</si>
  <si>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</si>
  <si>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</si>
  <si>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</si>
  <si>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</si>
  <si>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</si>
  <si>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</si>
  <si>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</si>
  <si>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</si>
  <si>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</si>
  <si>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</si>
  <si>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</si>
  <si>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</si>
  <si>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</si>
  <si>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</si>
  <si>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</si>
  <si>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</si>
  <si>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</si>
  <si>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</si>
  <si>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</si>
  <si>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</si>
  <si>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</si>
  <si>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</si>
  <si>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</si>
  <si>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</si>
  <si>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</si>
  <si>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</si>
  <si>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</si>
  <si>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</si>
  <si>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</si>
  <si>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</si>
  <si>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</si>
  <si>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</si>
  <si>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</si>
  <si>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</si>
  <si>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</si>
  <si>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</si>
  <si>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</si>
  <si>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</si>
  <si>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</si>
  <si>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</si>
  <si>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</si>
  <si>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</si>
  <si>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</si>
  <si>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</si>
  <si>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</si>
  <si>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</si>
  <si>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</si>
  <si>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</si>
  <si>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</si>
  <si>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</si>
  <si>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</si>
  <si>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</si>
  <si>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</si>
  <si>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</si>
  <si>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</si>
  <si>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</si>
  <si>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</si>
  <si>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</si>
  <si>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</si>
  <si>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</si>
  <si>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</si>
  <si>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</si>
  <si>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</si>
  <si>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</si>
  <si>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</si>
  <si>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</si>
  <si>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</si>
  <si>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</si>
  <si>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</si>
  <si>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</si>
  <si>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</si>
  <si>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</si>
  <si>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</si>
  <si>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</si>
  <si>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</si>
  <si>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</si>
  <si>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</si>
  <si>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</si>
  <si>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</si>
  <si>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</si>
  <si>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</si>
  <si>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</si>
  <si>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</si>
  <si>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</si>
  <si>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</si>
  <si>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</si>
  <si>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</si>
  <si>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</si>
  <si>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</si>
  <si>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</si>
  <si>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</si>
  <si>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</si>
  <si>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</si>
  <si>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</si>
  <si>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</si>
  <si>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</si>
  <si>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</si>
  <si>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</si>
  <si>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</si>
  <si>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</si>
  <si>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</si>
  <si>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</si>
  <si>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</si>
  <si>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</si>
  <si>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</si>
  <si>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</si>
  <si>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</si>
  <si>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</si>
  <si>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</si>
  <si>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</si>
  <si>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</si>
  <si>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</si>
  <si>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</si>
  <si>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</si>
  <si>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</si>
  <si>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</si>
  <si>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</si>
  <si>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</si>
  <si>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</si>
  <si>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</si>
  <si>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</si>
  <si>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</si>
  <si>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</si>
  <si>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</si>
  <si>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</si>
  <si>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</si>
  <si>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</si>
  <si>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</si>
  <si>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</si>
  <si>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</si>
  <si>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</si>
  <si>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</si>
  <si>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</si>
  <si>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</si>
  <si>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</si>
  <si>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</si>
  <si>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</si>
  <si>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</si>
  <si>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</si>
  <si>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</si>
  <si>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</si>
  <si>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</si>
  <si>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</si>
  <si>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</si>
  <si>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</si>
  <si>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</si>
  <si>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</si>
  <si>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</si>
  <si>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</si>
  <si>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</si>
  <si>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</si>
  <si>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</si>
  <si>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</si>
  <si>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</si>
  <si>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</si>
  <si>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</si>
  <si>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</si>
  <si>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</si>
  <si>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</si>
  <si>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</si>
  <si>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</si>
  <si>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</si>
  <si>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</si>
  <si>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</si>
  <si>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</si>
  <si>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</si>
  <si>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</si>
  <si>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</si>
  <si>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</si>
  <si>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</si>
  <si>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</si>
  <si>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</si>
  <si>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</si>
  <si>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</si>
  <si>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</si>
  <si>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</si>
  <si>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</si>
  <si>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</si>
  <si>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</si>
  <si>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</si>
  <si>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</si>
  <si>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</si>
  <si>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</si>
  <si>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</si>
  <si>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</si>
  <si>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</si>
  <si>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</si>
  <si>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</si>
  <si>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</si>
  <si>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</si>
  <si>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</si>
  <si>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</si>
  <si>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</si>
  <si>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</si>
  <si>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</si>
  <si>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</si>
  <si>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</si>
  <si>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</si>
  <si>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</si>
  <si>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</si>
  <si>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</si>
  <si>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</si>
  <si>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</si>
  <si>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</si>
  <si>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</si>
  <si>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</si>
  <si>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</si>
  <si>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</si>
  <si>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</si>
  <si>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</si>
  <si>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</si>
  <si>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</si>
  <si>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</si>
  <si>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</si>
  <si>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</si>
  <si>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</si>
  <si>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</si>
  <si>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</si>
  <si>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</si>
  <si>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</si>
  <si>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</si>
  <si>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</si>
  <si>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</si>
  <si>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</si>
  <si>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</si>
  <si>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</si>
  <si>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</si>
  <si>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</si>
  <si>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</si>
  <si>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</si>
  <si>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</si>
  <si>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</si>
  <si>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</si>
  <si>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</si>
  <si>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</si>
  <si>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</si>
  <si>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</si>
  <si>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</si>
  <si>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</si>
  <si>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</si>
  <si>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</si>
  <si>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</si>
  <si>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</si>
  <si>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</si>
  <si>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</si>
  <si>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</si>
  <si>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</si>
  <si>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</si>
  <si>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</si>
  <si>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</si>
  <si>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</si>
  <si>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</si>
  <si>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</si>
  <si>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</si>
  <si>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</si>
  <si>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</si>
  <si>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</si>
  <si>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</si>
  <si>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</si>
  <si>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</si>
  <si>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</si>
  <si>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</si>
  <si>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</si>
  <si>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</si>
  <si>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</si>
  <si>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</si>
  <si>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</si>
  <si>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</si>
  <si>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</si>
  <si>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</si>
  <si>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</si>
  <si>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</si>
  <si>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</si>
  <si>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</si>
  <si>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</si>
  <si>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</si>
  <si>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</si>
  <si>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</si>
  <si>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</si>
  <si>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</si>
  <si>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</si>
  <si>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</si>
  <si>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</si>
  <si>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</si>
  <si>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</si>
  <si>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</si>
  <si>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</si>
  <si>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</si>
  <si>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</si>
  <si>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</si>
  <si>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</si>
  <si>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</si>
  <si>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</si>
  <si>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</si>
  <si>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</si>
  <si>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</si>
  <si>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</si>
  <si>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</si>
  <si>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</si>
  <si>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</si>
  <si>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</si>
  <si>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</si>
  <si>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</si>
  <si>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</si>
  <si>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</si>
  <si>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</si>
  <si>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</si>
  <si>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</si>
  <si>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</si>
  <si>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</si>
  <si>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</si>
  <si>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</si>
  <si>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</si>
  <si>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</si>
  <si>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</si>
  <si>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</si>
  <si>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</si>
  <si>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</si>
  <si>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</si>
  <si>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</si>
  <si>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</si>
  <si>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</si>
  <si>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</si>
  <si>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</si>
  <si>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</si>
  <si>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</si>
  <si>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</si>
  <si>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</si>
  <si>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</si>
  <si>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</si>
  <si>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</si>
  <si>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</si>
  <si>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</si>
  <si>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</si>
  <si>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</si>
  <si>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</si>
  <si>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</si>
  <si>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</si>
  <si>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</si>
  <si>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</si>
  <si>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</si>
  <si>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</si>
  <si>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</si>
  <si>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</si>
  <si>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</si>
  <si>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</si>
  <si>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</si>
  <si>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</si>
  <si>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</si>
  <si>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</si>
  <si>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</si>
  <si>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</si>
  <si>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</si>
  <si>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</si>
  <si>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</si>
  <si>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</si>
  <si>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</si>
  <si>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</si>
  <si>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</si>
  <si>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</si>
  <si>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</si>
  <si>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</si>
  <si>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</si>
  <si>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</si>
  <si>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</si>
  <si>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</si>
  <si>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</si>
  <si>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</si>
  <si>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</si>
  <si>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</si>
  <si>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</si>
  <si>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</si>
  <si>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</si>
  <si>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</si>
  <si>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</si>
  <si>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</si>
  <si>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</si>
  <si>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</si>
  <si>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</si>
  <si>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</si>
  <si>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</si>
  <si>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</si>
  <si>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</si>
  <si>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</si>
  <si>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</si>
  <si>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</si>
  <si>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</si>
  <si>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</si>
  <si>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</si>
  <si>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</si>
  <si>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</si>
  <si>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</si>
  <si>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</si>
  <si>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</si>
  <si>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</si>
  <si>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</si>
  <si>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</si>
  <si>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</si>
  <si>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</si>
  <si>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</si>
  <si>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</si>
  <si>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</si>
  <si>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</si>
  <si>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</si>
  <si>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</si>
  <si>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</si>
  <si>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</si>
  <si>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</si>
  <si>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</si>
  <si>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</si>
  <si>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</si>
  <si>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</si>
  <si>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</si>
  <si>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</si>
  <si>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</si>
  <si>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</si>
  <si>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</si>
  <si>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</si>
  <si>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</si>
  <si>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</si>
  <si>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</si>
  <si>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</si>
  <si>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</si>
  <si>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</si>
  <si>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</si>
  <si>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</si>
  <si>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</si>
  <si>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</si>
  <si>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</si>
  <si>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</si>
  <si>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</si>
  <si>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</si>
  <si>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</si>
  <si>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</si>
  <si>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</si>
  <si>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</si>
  <si>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</si>
  <si>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</si>
  <si>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</si>
  <si>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</si>
  <si>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</si>
  <si>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</si>
  <si>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</si>
  <si>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</si>
  <si>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</si>
  <si>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</si>
  <si>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</si>
  <si>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</si>
  <si>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</si>
  <si>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</si>
  <si>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</si>
  <si>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</si>
  <si>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</si>
  <si>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</si>
  <si>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</si>
  <si>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</si>
  <si>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</si>
  <si>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</si>
  <si>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</si>
  <si>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</si>
  <si>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</si>
  <si>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</si>
  <si>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</si>
  <si>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</si>
  <si>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</si>
  <si>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</si>
  <si>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</si>
  <si>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</si>
  <si>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</si>
  <si>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</si>
  <si>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</si>
  <si>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</si>
  <si>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</si>
  <si>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</si>
  <si>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</si>
  <si>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</si>
  <si>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</si>
  <si>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</si>
  <si>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</si>
  <si>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</si>
  <si>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</si>
  <si>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</si>
  <si>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</si>
  <si>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</si>
  <si>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</si>
  <si>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</si>
  <si>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</si>
  <si>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</si>
  <si>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</si>
  <si>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</si>
  <si>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</si>
  <si>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</si>
  <si>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</si>
  <si>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</si>
  <si>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</si>
  <si>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</si>
  <si>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</si>
  <si>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</si>
  <si>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</si>
  <si>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</si>
  <si>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</si>
  <si>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</si>
  <si>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</si>
  <si>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</si>
  <si>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</si>
  <si>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</si>
  <si>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</si>
  <si>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</si>
  <si>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</si>
  <si>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</si>
  <si>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</si>
  <si>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</si>
  <si>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</si>
  <si>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</si>
  <si>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</si>
  <si>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</si>
  <si>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</si>
  <si>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</si>
  <si>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</si>
  <si>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</si>
  <si>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</si>
  <si>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</si>
  <si>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</si>
  <si>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</si>
  <si>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</si>
  <si>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</si>
  <si>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</si>
  <si>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</si>
  <si>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</si>
  <si>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</si>
  <si>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</si>
  <si>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</si>
  <si>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</si>
  <si>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</si>
  <si>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</si>
  <si>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</si>
  <si>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</si>
  <si>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</si>
  <si>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</si>
  <si>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</si>
  <si>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</si>
  <si>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</si>
  <si>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</si>
  <si>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</si>
  <si>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</si>
  <si>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</si>
  <si>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</si>
  <si>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</si>
  <si>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</si>
  <si>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</si>
  <si>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</si>
  <si>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</si>
  <si>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</si>
  <si>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</si>
  <si>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</si>
  <si>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</si>
  <si>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</si>
  <si>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</si>
  <si>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</si>
  <si>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</si>
  <si>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</si>
  <si>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</si>
  <si>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</si>
  <si>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</si>
  <si>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</si>
  <si>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</si>
  <si>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</si>
  <si>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</si>
  <si>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</si>
  <si>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</si>
  <si>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</si>
  <si>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</si>
  <si>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</si>
  <si>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</si>
  <si>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</si>
  <si>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</si>
  <si>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</si>
  <si>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</si>
  <si>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</si>
  <si>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</si>
  <si>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</si>
  <si>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</si>
  <si>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</si>
  <si>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</si>
  <si>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</si>
  <si>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</si>
  <si>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</si>
  <si>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</si>
  <si>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</si>
  <si>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</si>
  <si>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</si>
  <si>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</si>
  <si>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</si>
  <si>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</si>
  <si>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</si>
  <si>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</si>
  <si>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</si>
  <si>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</si>
  <si>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</si>
  <si>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</si>
  <si>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</si>
  <si>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</si>
  <si>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</si>
  <si>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</si>
  <si>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</si>
  <si>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</si>
  <si>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</si>
  <si>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</si>
  <si>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</si>
  <si>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</si>
  <si>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</si>
  <si>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</si>
  <si>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</si>
  <si>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</si>
  <si>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</si>
  <si>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</si>
  <si>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</si>
  <si>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</si>
  <si>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</si>
  <si>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</si>
  <si>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</si>
  <si>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</si>
  <si>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</si>
  <si>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</si>
  <si>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</si>
  <si>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</si>
  <si>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</si>
  <si>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</si>
  <si>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</si>
  <si>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</si>
  <si>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</si>
  <si>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</si>
  <si>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</si>
  <si>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</si>
  <si>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</si>
  <si>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</si>
  <si>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</si>
  <si>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</si>
  <si>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</si>
  <si>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</si>
  <si>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</si>
  <si>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</si>
  <si>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</si>
  <si>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</si>
  <si>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</si>
  <si>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</si>
  <si>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</si>
  <si>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</si>
  <si>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</si>
  <si>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</si>
  <si>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</si>
  <si>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</si>
  <si>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</si>
  <si>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</si>
  <si>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</si>
  <si>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</si>
  <si>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</si>
  <si>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</si>
  <si>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</si>
  <si>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</si>
  <si>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</si>
  <si>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</si>
  <si>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</si>
  <si>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</si>
  <si>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</si>
  <si>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</si>
  <si>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</si>
  <si>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</si>
  <si>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</si>
  <si>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</si>
  <si>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</si>
  <si>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</si>
  <si>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</si>
  <si>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</si>
  <si>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</si>
  <si>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</si>
  <si>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</si>
  <si>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</si>
  <si>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</si>
  <si>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</si>
  <si>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</si>
  <si>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</si>
  <si>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</si>
  <si>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</si>
  <si>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</si>
  <si>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</si>
  <si>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</si>
  <si>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</si>
  <si>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</si>
  <si>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</si>
  <si>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</si>
  <si>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</si>
  <si>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</si>
  <si>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</si>
  <si>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</si>
  <si>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</si>
  <si>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</si>
  <si>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</si>
  <si>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</si>
  <si>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</si>
  <si>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</si>
  <si>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</si>
  <si>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</si>
  <si>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</si>
  <si>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</si>
  <si>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</si>
  <si>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</si>
  <si>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</si>
  <si>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</si>
  <si>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</si>
  <si>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</si>
  <si>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</si>
  <si>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</si>
  <si>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</si>
  <si>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</si>
  <si>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</si>
  <si>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</si>
  <si>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</si>
  <si>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</si>
  <si>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</si>
  <si>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</si>
  <si>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</si>
  <si>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</si>
  <si>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</si>
  <si>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</si>
  <si>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</si>
  <si>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</si>
  <si>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</si>
  <si>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</si>
  <si>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</si>
  <si>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</si>
  <si>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</si>
  <si>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</si>
  <si>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</si>
  <si>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</si>
  <si>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</si>
  <si>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</si>
  <si>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</si>
  <si>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</si>
  <si>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</si>
  <si>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</si>
  <si>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</si>
  <si>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</si>
  <si>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</si>
  <si>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</si>
  <si>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</si>
  <si>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</si>
  <si>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</si>
  <si>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</si>
  <si>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</si>
  <si>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</si>
  <si>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</si>
  <si>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</si>
  <si>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</si>
  <si>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</si>
  <si>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</si>
  <si>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</si>
  <si>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</si>
  <si>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</si>
  <si>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</si>
  <si>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</si>
  <si>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</si>
  <si>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</si>
  <si>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</si>
  <si>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</si>
  <si>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</si>
  <si>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</si>
  <si>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</si>
  <si>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</si>
  <si>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</si>
  <si>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</si>
  <si>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</si>
  <si>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</si>
  <si>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</si>
  <si>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</si>
  <si>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</si>
  <si>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</si>
  <si>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</si>
  <si>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</si>
  <si>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</si>
  <si>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</si>
  <si>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</si>
  <si>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</si>
  <si>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</si>
  <si>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</si>
  <si>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</si>
  <si>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</si>
  <si>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</si>
  <si>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</si>
  <si>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</si>
  <si>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</si>
  <si>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</si>
  <si>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</si>
  <si>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</si>
  <si>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</si>
  <si>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</si>
  <si>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</si>
  <si>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</si>
  <si>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</si>
  <si>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</si>
  <si>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</si>
  <si>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</si>
  <si>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</si>
  <si>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</si>
  <si>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</si>
  <si>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</si>
  <si>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</si>
  <si>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</si>
  <si>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</si>
  <si>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</si>
  <si>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</si>
  <si>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</si>
  <si>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</si>
  <si>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</si>
  <si>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</si>
  <si>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</si>
  <si>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</si>
  <si>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</si>
  <si>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</si>
  <si>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</si>
  <si>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</si>
  <si>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</si>
  <si>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</si>
  <si>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</si>
  <si>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</si>
  <si>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</si>
  <si>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</si>
  <si>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</si>
  <si>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</si>
  <si>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</si>
  <si>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</si>
  <si>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</si>
  <si>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</si>
  <si>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</si>
  <si>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</si>
  <si>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</si>
  <si>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</si>
  <si>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</si>
  <si>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</si>
  <si>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</si>
  <si>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</si>
  <si>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</si>
  <si>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</si>
  <si>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</si>
  <si>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</si>
  <si>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</si>
  <si>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</si>
  <si>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</si>
  <si>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</si>
  <si>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</si>
  <si>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</si>
  <si>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</si>
  <si>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</si>
  <si>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</si>
  <si>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</si>
  <si>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</si>
  <si>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</si>
  <si>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</si>
  <si>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</si>
  <si>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</si>
  <si>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</si>
  <si>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</si>
  <si>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</si>
  <si>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</si>
  <si>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</si>
  <si>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</si>
  <si>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</si>
  <si>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</si>
  <si>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</si>
  <si>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</si>
  <si>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</si>
  <si>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</si>
  <si>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</si>
  <si>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</si>
  <si>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</si>
  <si>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</si>
  <si>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</si>
  <si>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</si>
  <si>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</si>
  <si>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</si>
  <si>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</si>
  <si>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</si>
  <si>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</si>
  <si>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</si>
  <si>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</si>
  <si>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</si>
  <si>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</si>
  <si>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</si>
  <si>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</si>
  <si>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</si>
  <si>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</si>
  <si>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</si>
  <si>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</si>
  <si>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</si>
  <si>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</si>
  <si>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</si>
  <si>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</si>
  <si>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</si>
  <si>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</si>
  <si>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</si>
  <si>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</si>
  <si>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</si>
  <si>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</si>
  <si>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</si>
  <si>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</si>
  <si>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</si>
  <si>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</si>
  <si>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</si>
  <si>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</si>
  <si>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</si>
  <si>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</si>
  <si>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</si>
  <si>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</si>
  <si>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</si>
  <si>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</si>
  <si>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</si>
  <si>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</si>
  <si>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</si>
  <si>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</si>
  <si>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</si>
  <si>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</si>
  <si>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</si>
  <si>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</si>
  <si>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</si>
  <si>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</si>
  <si>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</si>
  <si>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</si>
  <si>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</si>
  <si>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</si>
  <si>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</si>
  <si>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</si>
  <si>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</si>
  <si>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</si>
  <si>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</si>
  <si>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</si>
  <si>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</si>
  <si>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</si>
  <si>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</si>
  <si>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</si>
  <si>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</si>
  <si>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</si>
  <si>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</si>
  <si>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</si>
  <si>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</si>
  <si>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</si>
  <si>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</si>
  <si>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</si>
  <si>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</si>
  <si>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</si>
  <si>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</si>
  <si>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</si>
  <si>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</si>
  <si>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</si>
  <si>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</si>
  <si>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</si>
  <si>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</si>
  <si>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</si>
  <si>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</si>
  <si>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</si>
  <si>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</si>
  <si>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</si>
  <si>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</si>
  <si>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</si>
  <si>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</si>
  <si>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</si>
  <si>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</si>
  <si>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</si>
  <si>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</si>
  <si>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</si>
  <si>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</si>
  <si>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</si>
  <si>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</si>
  <si>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</si>
  <si>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</si>
  <si>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</si>
  <si>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</si>
  <si>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</si>
  <si>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</si>
  <si>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</si>
  <si>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</si>
  <si>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</si>
  <si>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</si>
  <si>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</si>
  <si>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</si>
  <si>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</si>
  <si>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</si>
  <si>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</si>
  <si>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</si>
  <si>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</si>
  <si>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</si>
  <si>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</si>
  <si>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</si>
  <si>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</si>
  <si>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</si>
  <si>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</si>
  <si>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</si>
  <si>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</si>
  <si>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</si>
  <si>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</si>
  <si>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</si>
  <si>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</si>
  <si>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</si>
  <si>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</si>
  <si>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</si>
  <si>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</si>
  <si>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</si>
  <si>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</si>
  <si>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</si>
  <si>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</si>
  <si>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</si>
  <si>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</si>
  <si>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</si>
  <si>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</si>
  <si>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</si>
  <si>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</si>
  <si>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</si>
  <si>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</si>
  <si>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</si>
  <si>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</si>
  <si>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</si>
  <si>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</si>
  <si>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</si>
  <si>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</si>
  <si>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</si>
  <si>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</si>
  <si>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</si>
  <si>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</si>
  <si>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</si>
  <si>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</si>
  <si>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</si>
  <si>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</si>
  <si>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</si>
  <si>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</si>
  <si>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</si>
  <si>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</si>
  <si>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</si>
  <si>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</si>
  <si>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</si>
  <si>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</si>
  <si>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</si>
  <si>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</si>
  <si>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</si>
  <si>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</si>
  <si>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</si>
  <si>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</si>
  <si>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</si>
  <si>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</si>
  <si>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</si>
  <si>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</si>
  <si>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</si>
  <si>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</si>
  <si>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</si>
  <si>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</si>
  <si>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</si>
  <si>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</si>
  <si>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</si>
  <si>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</si>
  <si>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</si>
  <si>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</si>
  <si>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</si>
  <si>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</si>
  <si>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</si>
  <si>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</si>
  <si>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</si>
  <si>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</si>
  <si>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</si>
  <si>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</si>
  <si>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</si>
  <si>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</si>
  <si>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</si>
  <si>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</si>
  <si>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</si>
  <si>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</si>
  <si>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</si>
  <si>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</si>
  <si>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</si>
  <si>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</si>
  <si>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</si>
  <si>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</si>
  <si>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</si>
  <si>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</si>
  <si>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</si>
  <si>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</si>
  <si>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</si>
  <si>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</si>
  <si>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</si>
  <si>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</si>
  <si>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</si>
  <si>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</si>
  <si>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</si>
  <si>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</si>
  <si>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</si>
  <si>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</si>
  <si>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</si>
  <si>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</si>
  <si>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</si>
  <si>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</si>
  <si>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</si>
  <si>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</si>
  <si>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</si>
  <si>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</si>
  <si>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</si>
  <si>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</si>
  <si>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</si>
  <si>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</si>
  <si>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</si>
  <si>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</si>
  <si>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</si>
  <si>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</si>
  <si>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</si>
  <si>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</si>
  <si>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</si>
  <si>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</si>
  <si>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</si>
  <si>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</si>
  <si>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</si>
  <si>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</si>
  <si>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</si>
  <si>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</si>
  <si>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</si>
  <si>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</si>
  <si>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</si>
  <si>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</si>
  <si>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</si>
  <si>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</si>
  <si>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</si>
  <si>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</si>
  <si>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</si>
  <si>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</si>
  <si>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</si>
  <si>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</si>
  <si>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</si>
  <si>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</si>
  <si>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</si>
  <si>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</si>
  <si>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</si>
  <si>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</si>
  <si>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</si>
  <si>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</si>
  <si>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</si>
  <si>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</si>
  <si>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</si>
  <si>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</si>
  <si>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</si>
  <si>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</si>
  <si>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</si>
  <si>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</si>
  <si>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</si>
  <si>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</si>
  <si>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</si>
  <si>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</si>
  <si>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</si>
  <si>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</si>
  <si>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</si>
  <si>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</si>
  <si>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</si>
  <si>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</si>
  <si>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</si>
  <si>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</si>
  <si>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</si>
  <si>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</si>
  <si>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</si>
  <si>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</si>
  <si>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</si>
  <si>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</si>
  <si>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</si>
  <si>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</si>
  <si>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</si>
  <si>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</si>
  <si>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</si>
  <si>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</si>
  <si>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</si>
  <si>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</si>
  <si>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</si>
  <si>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</si>
  <si>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</si>
  <si>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</si>
  <si>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</si>
  <si>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</si>
  <si>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</si>
  <si>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</si>
  <si>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</si>
  <si>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</si>
  <si>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</si>
  <si>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</si>
  <si>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</si>
  <si>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</si>
  <si>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</si>
  <si>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</si>
  <si>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</si>
  <si>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</si>
  <si>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</si>
  <si>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</si>
  <si>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</si>
  <si>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</si>
  <si>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</si>
  <si>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</si>
  <si>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</si>
  <si>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</si>
  <si>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</si>
  <si>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</si>
  <si>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</si>
  <si>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</si>
  <si>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</si>
  <si>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</si>
  <si>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</si>
  <si>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</si>
  <si>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</si>
  <si>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</si>
  <si>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</si>
  <si>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</si>
  <si>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</si>
  <si>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</si>
  <si>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</si>
  <si>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</si>
  <si>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</si>
  <si>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</si>
  <si>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</si>
  <si>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</si>
  <si>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</si>
  <si>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</si>
  <si>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</si>
  <si>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</si>
  <si>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</si>
  <si>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</si>
  <si>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</si>
  <si>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</si>
  <si>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</si>
  <si>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</si>
  <si>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</si>
  <si>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</si>
  <si>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</si>
  <si>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</si>
  <si>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</si>
  <si>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</si>
  <si>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</si>
  <si>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</si>
  <si>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</si>
  <si>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</si>
  <si>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</si>
  <si>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</si>
  <si>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</si>
  <si>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</si>
  <si>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</si>
  <si>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</si>
  <si>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</si>
  <si>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</si>
  <si>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</si>
  <si>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</si>
  <si>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</si>
  <si>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</si>
  <si>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</si>
  <si>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</si>
  <si>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</si>
  <si>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</si>
  <si>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</si>
  <si>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</si>
  <si>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</si>
  <si>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</si>
  <si>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</si>
  <si>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</si>
  <si>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</si>
  <si>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</si>
  <si>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</si>
  <si>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</si>
  <si>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</si>
  <si>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</si>
  <si>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</si>
  <si>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</si>
  <si>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</si>
  <si>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</si>
  <si>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</si>
  <si>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</si>
  <si>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</si>
  <si>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</si>
  <si>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</si>
  <si>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</si>
  <si>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</si>
  <si>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</si>
  <si>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</si>
  <si>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</si>
  <si>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</si>
  <si>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</si>
  <si>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</si>
  <si>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</si>
  <si>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</si>
  <si>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</si>
  <si>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</si>
  <si>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</si>
  <si>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</si>
  <si>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</si>
  <si>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</si>
  <si>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</si>
  <si>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</si>
  <si>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</si>
  <si>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</si>
  <si>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</si>
  <si>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</si>
  <si>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</si>
  <si>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</si>
  <si>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</si>
  <si>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</si>
  <si>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</si>
  <si>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</si>
  <si>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</si>
  <si>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</si>
  <si>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</si>
  <si>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</si>
  <si>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</si>
  <si>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</si>
  <si>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</si>
  <si>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</si>
  <si>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</si>
  <si>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</si>
  <si>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</si>
  <si>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</si>
  <si>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</si>
  <si>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</si>
  <si>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</si>
  <si>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</si>
  <si>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</si>
  <si>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</si>
  <si>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</si>
  <si>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</si>
  <si>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</si>
  <si>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</si>
  <si>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</si>
  <si>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</si>
  <si>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</si>
  <si>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</si>
  <si>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</si>
  <si>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</si>
  <si>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</si>
  <si>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</si>
  <si>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</si>
  <si>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</si>
  <si>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</si>
  <si>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</si>
  <si>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</si>
  <si>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</si>
  <si>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</si>
  <si>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</si>
  <si>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</si>
  <si>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</si>
  <si>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</si>
  <si>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</si>
  <si>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</si>
  <si>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</si>
  <si>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</si>
  <si>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</si>
  <si>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</si>
  <si>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</si>
  <si>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</si>
  <si>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</si>
  <si>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</si>
  <si>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</si>
  <si>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</si>
  <si>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</si>
  <si>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</si>
  <si>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</si>
  <si>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</si>
  <si>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</si>
  <si>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</si>
  <si>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</si>
  <si>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</si>
  <si>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</si>
  <si>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</si>
  <si>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</si>
  <si>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</si>
  <si>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</si>
  <si>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</si>
  <si>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</si>
  <si>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</si>
  <si>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</si>
  <si>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</si>
  <si>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</si>
  <si>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</si>
  <si>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</si>
  <si>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</si>
  <si>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</si>
  <si>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</si>
  <si>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</si>
  <si>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</si>
  <si>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</si>
  <si>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</si>
  <si>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</si>
  <si>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</si>
  <si>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</si>
  <si>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</si>
  <si>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</si>
  <si>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</si>
  <si>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</si>
  <si>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</si>
  <si>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</si>
  <si>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</si>
  <si>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</si>
  <si>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</si>
  <si>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</si>
  <si>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</si>
  <si>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</si>
  <si>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</si>
  <si>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</si>
  <si>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</si>
  <si>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</si>
  <si>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</si>
  <si>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</si>
  <si>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</si>
  <si>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</si>
  <si>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</si>
  <si>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</si>
  <si>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</si>
  <si>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</si>
  <si>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</si>
  <si>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</si>
  <si>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</si>
  <si>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</si>
  <si>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</si>
  <si>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</si>
  <si>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</si>
  <si>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</si>
  <si>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</si>
  <si>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</si>
  <si>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</si>
  <si>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</si>
  <si>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</si>
  <si>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</si>
  <si>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</si>
  <si>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</si>
  <si>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</si>
  <si>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</si>
  <si>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</si>
  <si>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</si>
  <si>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</si>
  <si>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</si>
  <si>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</si>
  <si>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</si>
  <si>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</si>
  <si>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</si>
  <si>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</si>
  <si>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</si>
  <si>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</si>
  <si>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</si>
  <si>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</si>
  <si>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</si>
  <si>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</si>
  <si>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</si>
  <si>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</si>
  <si>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</si>
  <si>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</si>
  <si>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</si>
  <si>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</si>
  <si>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</si>
  <si>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</si>
  <si>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</si>
  <si>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</si>
  <si>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</si>
  <si>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</si>
  <si>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</si>
  <si>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</si>
  <si>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</si>
  <si>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</si>
  <si>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</si>
  <si>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</si>
  <si>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</si>
  <si>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</si>
  <si>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</si>
  <si>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</si>
  <si>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</si>
  <si>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</si>
  <si>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</si>
  <si>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</si>
  <si>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</si>
  <si>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</si>
  <si>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</si>
  <si>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</si>
  <si>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</si>
  <si>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</si>
  <si>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</si>
  <si>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</si>
  <si>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</si>
  <si>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</si>
  <si>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</si>
  <si>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</si>
  <si>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</si>
  <si>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</si>
  <si>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</si>
  <si>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</si>
  <si>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</si>
  <si>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</si>
  <si>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</si>
  <si>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</si>
  <si>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</si>
  <si>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</si>
  <si>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</si>
  <si>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</si>
  <si>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</si>
  <si>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</si>
  <si>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</si>
  <si>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</si>
  <si>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</si>
  <si>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</si>
  <si>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</si>
  <si>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</si>
  <si>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</si>
  <si>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</si>
  <si>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</si>
  <si>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</si>
  <si>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</si>
  <si>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</si>
  <si>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</si>
  <si>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</si>
  <si>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</si>
  <si>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</si>
  <si>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</si>
  <si>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</si>
  <si>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</si>
  <si>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</si>
  <si>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</si>
  <si>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</si>
  <si>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</si>
  <si>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</si>
  <si>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</si>
  <si>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</si>
  <si>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</si>
  <si>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</si>
  <si>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</si>
  <si>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</si>
  <si>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</si>
  <si>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</si>
  <si>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</si>
  <si>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</si>
  <si>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</si>
  <si>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</si>
  <si>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</si>
  <si>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</si>
  <si>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</si>
  <si>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</si>
  <si>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</si>
  <si>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</si>
  <si>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</si>
  <si>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</si>
  <si>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</si>
  <si>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</si>
  <si>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</si>
  <si>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</si>
  <si>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</si>
  <si>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</si>
  <si>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</si>
  <si>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</si>
  <si>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</si>
  <si>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</si>
  <si>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</si>
  <si>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</si>
  <si>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</si>
  <si>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</si>
  <si>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</si>
  <si>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</si>
  <si>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</si>
  <si>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</si>
  <si>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</si>
  <si>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</si>
  <si>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</si>
  <si>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</si>
  <si>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</si>
  <si>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</si>
  <si>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</si>
  <si>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</si>
  <si>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</si>
  <si>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</si>
  <si>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</si>
  <si>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</si>
  <si>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</si>
  <si>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</si>
  <si>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</si>
  <si>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</si>
  <si>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</si>
  <si>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</si>
  <si>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</si>
  <si>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</si>
  <si>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</si>
  <si>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</si>
  <si>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</si>
  <si>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</si>
  <si>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</si>
  <si>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</si>
  <si>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</si>
  <si>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</si>
  <si>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</si>
  <si>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</si>
  <si>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</si>
  <si>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</si>
  <si>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</si>
  <si>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</si>
  <si>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</si>
  <si>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</si>
  <si>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</si>
  <si>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</si>
  <si>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</si>
  <si>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</si>
  <si>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</si>
  <si>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</si>
  <si>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</si>
  <si>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</si>
  <si>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</si>
  <si>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</si>
  <si>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</si>
  <si>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</si>
  <si>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</si>
  <si>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</si>
  <si>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</si>
  <si>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</si>
  <si>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</si>
  <si>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</si>
  <si>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</si>
  <si>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</si>
  <si>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</si>
  <si>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</si>
  <si>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</si>
  <si>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</si>
  <si>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</si>
  <si>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</si>
  <si>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</si>
  <si>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</si>
  <si>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</si>
  <si>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</si>
  <si>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</si>
  <si>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</si>
  <si>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</si>
  <si>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</si>
  <si>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</si>
  <si>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</si>
  <si>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</si>
  <si>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</si>
  <si>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</si>
  <si>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</si>
  <si>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</si>
  <si>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</si>
  <si>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</si>
  <si>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</si>
  <si>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</si>
  <si>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</si>
  <si>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</si>
  <si>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</si>
  <si>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</si>
  <si>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</si>
  <si>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</si>
  <si>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</si>
  <si>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</si>
  <si>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</si>
  <si>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</si>
  <si>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</si>
  <si>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</si>
  <si>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</si>
  <si>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</si>
  <si>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</si>
  <si>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</si>
  <si>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</si>
  <si>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</si>
  <si>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</si>
  <si>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</si>
  <si>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</si>
  <si>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</si>
  <si>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</si>
  <si>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</si>
  <si>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</si>
  <si>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</si>
  <si>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</si>
  <si>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</si>
  <si>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</si>
  <si>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</si>
  <si>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</si>
  <si>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</si>
  <si>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</si>
  <si>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</si>
  <si>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</si>
  <si>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</si>
  <si>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</si>
  <si>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</si>
  <si>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</si>
  <si>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</si>
  <si>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</si>
  <si>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</si>
  <si>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</si>
  <si>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</si>
  <si>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</si>
  <si>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</si>
  <si>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</si>
  <si>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</si>
  <si>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</si>
  <si>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</si>
  <si>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</si>
  <si>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</si>
  <si>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</si>
  <si>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</si>
  <si>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</si>
  <si>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</si>
  <si>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</si>
  <si>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</si>
  <si>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</si>
  <si>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</si>
  <si>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</si>
  <si>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</si>
  <si>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</si>
  <si>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</si>
  <si>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</si>
  <si>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</si>
  <si>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</si>
  <si>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</si>
  <si>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</si>
  <si>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</si>
  <si>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</si>
  <si>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</si>
  <si>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</si>
  <si>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</si>
  <si>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</si>
  <si>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</si>
  <si>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</si>
  <si>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</si>
  <si>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</si>
  <si>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</si>
  <si>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</si>
  <si>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</si>
  <si>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</si>
  <si>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</si>
  <si>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</si>
  <si>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</si>
  <si>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</si>
  <si>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</si>
  <si>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</si>
  <si>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</si>
  <si>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</si>
  <si>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</si>
  <si>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</si>
  <si>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</si>
  <si>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</si>
  <si>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</si>
  <si>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</si>
  <si>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</si>
  <si>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</si>
  <si>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</si>
  <si>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</si>
  <si>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</si>
  <si>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</si>
  <si>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</si>
  <si>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</si>
  <si>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</si>
  <si>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</si>
  <si>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</si>
  <si>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</si>
  <si>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</si>
  <si>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</si>
  <si>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</si>
  <si>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</si>
  <si>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</si>
  <si>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</si>
  <si>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</si>
  <si>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</si>
  <si>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</si>
  <si>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</si>
  <si>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</si>
  <si>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</si>
  <si>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</si>
  <si>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</si>
  <si>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</si>
  <si>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</si>
  <si>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</si>
  <si>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</si>
  <si>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</si>
  <si>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</si>
  <si>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</si>
  <si>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</si>
  <si>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</si>
  <si>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</si>
  <si>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</si>
  <si>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</si>
  <si>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</si>
  <si>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</si>
  <si>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</si>
  <si>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</si>
  <si>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</si>
  <si>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</si>
  <si>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</si>
  <si>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</si>
  <si>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</si>
  <si>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</si>
  <si>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</si>
  <si>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</si>
  <si>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</si>
  <si>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</si>
  <si>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</si>
  <si>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</si>
  <si>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</si>
  <si>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</si>
  <si>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</si>
  <si>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</si>
  <si>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</si>
  <si>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</si>
  <si>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</si>
  <si>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</si>
  <si>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</si>
  <si>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</si>
  <si>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</si>
  <si>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</si>
  <si>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</si>
  <si>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</si>
  <si>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</si>
  <si>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</si>
  <si>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</si>
  <si>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</si>
  <si>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</si>
  <si>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</si>
  <si>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</si>
  <si>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</si>
  <si>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</si>
  <si>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</si>
  <si>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</si>
  <si>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</si>
  <si>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</si>
  <si>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</si>
  <si>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</si>
  <si>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</si>
  <si>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</si>
  <si>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</si>
  <si>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</si>
  <si>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</si>
  <si>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</si>
  <si>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</si>
  <si>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</si>
  <si>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</si>
  <si>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</si>
  <si>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</si>
  <si>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</si>
  <si>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</si>
  <si>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</si>
  <si>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</si>
  <si>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</si>
  <si>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</si>
  <si>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</si>
  <si>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</si>
  <si>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</si>
  <si>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</si>
  <si>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</si>
  <si>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</si>
  <si>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</si>
  <si>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</si>
  <si>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</si>
  <si>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</si>
  <si>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</si>
  <si>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</si>
  <si>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</si>
  <si>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</si>
  <si>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</si>
  <si>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</si>
  <si>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</si>
  <si>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</si>
  <si>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</si>
  <si>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</si>
  <si>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</si>
  <si>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</si>
  <si>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</si>
  <si>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</si>
  <si>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</si>
  <si>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</si>
  <si>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</si>
  <si>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</si>
  <si>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</si>
  <si>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</si>
  <si>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</si>
  <si>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</si>
  <si>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</si>
  <si>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</si>
  <si>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</si>
  <si>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</si>
  <si>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</si>
  <si>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</si>
  <si>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</si>
  <si>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</si>
  <si>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</si>
  <si>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</si>
  <si>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</si>
  <si>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</si>
  <si>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</si>
  <si>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</si>
  <si>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</si>
  <si>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</si>
  <si>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</si>
  <si>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</si>
  <si>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</si>
  <si>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</si>
  <si>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</si>
  <si>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</si>
  <si>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</si>
  <si>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</si>
  <si>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</si>
  <si>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</si>
  <si>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</si>
  <si>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</si>
  <si>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</si>
  <si>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</si>
  <si>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</si>
  <si>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</si>
  <si>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</si>
  <si>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</si>
  <si>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</si>
  <si>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</si>
  <si>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</si>
  <si>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</si>
  <si>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</si>
  <si>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</si>
  <si>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</si>
  <si>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</si>
  <si>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</si>
  <si>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</si>
  <si>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</si>
  <si>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</si>
  <si>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</si>
  <si>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</si>
  <si>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</si>
  <si>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</si>
  <si>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</si>
  <si>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</si>
  <si>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</si>
  <si>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</si>
  <si>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</si>
  <si>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</si>
  <si>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</si>
  <si>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</si>
  <si>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</si>
  <si>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</si>
  <si>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</si>
  <si>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</si>
  <si>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</si>
  <si>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</si>
  <si>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</si>
  <si>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</si>
  <si>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</si>
  <si>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</si>
  <si>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</si>
  <si>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</si>
  <si>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</si>
  <si>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</si>
  <si>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</si>
  <si>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</si>
  <si>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</si>
  <si>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</si>
  <si>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</si>
  <si>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</si>
  <si>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</si>
  <si>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</si>
  <si>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</si>
  <si>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</si>
  <si>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Groups by 4 Leds for Carousel</t>
  </si>
  <si>
    <t>Multiplexer_RGB_Carousel</t>
  </si>
  <si>
    <t>RGB_Multiplexer_3_4_Running_Blue (PC)</t>
  </si>
  <si>
    <t>PatternT1(LED,4,#LOC_INCH+0,12,0,128,0,PM_NORMAL,0.1 sec,48,0,0,0,12,0,0,0,3,0,0,192)</t>
  </si>
  <si>
    <t>RGB_Disco_3_4_Flashing_Red</t>
  </si>
  <si>
    <t>PatternT2(LED,4,#LOC_INCH+1,12,0,128,0,PM_NORMAL,0.1 sec,0.1 sec,0,0,0,195,48,12)</t>
  </si>
  <si>
    <t>RGB_4_Running_Green_Left</t>
  </si>
  <si>
    <t>PatternT1(LED,4,#LOC_INCH+2,12,0,128,0,PM_NORMAL,100 ms,0,0,48,0,192,0,0,3,0,12,0,0)</t>
  </si>
  <si>
    <t>RGB_4_2_Running_White_Left</t>
  </si>
  <si>
    <t>PatternT1(LED,4,#LOC_INCH+3,12,0,128,0,PM_NORMAL,100 ms,0,240,255,255,15,0)</t>
  </si>
  <si>
    <t>RGB_Disco_3_4_Running_Blue_PINGPONG</t>
  </si>
  <si>
    <t>PatternT1(LED,4,InCh,12,0,128,0,PM_PINGPONG,0.5 sec,48,0,0,0,12,0,0,0,3,0,0,192)</t>
  </si>
  <si>
    <t>To be filled!</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</si>
  <si>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</si>
  <si>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</si>
  <si>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</si>
  <si>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</si>
  <si>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</si>
  <si>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</si>
  <si>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</si>
  <si>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</si>
  <si>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</si>
  <si>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</si>
  <si>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</si>
  <si>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</si>
  <si>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</si>
  <si>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</si>
  <si>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</si>
  <si>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</si>
  <si>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</si>
  <si>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</si>
  <si>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</si>
  <si>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</si>
  <si>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</si>
  <si>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</si>
  <si>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</si>
  <si>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</si>
  <si>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</si>
  <si>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</si>
  <si>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</si>
  <si>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</si>
  <si>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</si>
  <si>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</si>
  <si>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</si>
  <si>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</si>
  <si>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</si>
  <si>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</si>
  <si>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</si>
  <si>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</si>
  <si>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</si>
  <si>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</si>
  <si>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</si>
  <si>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</si>
  <si>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</si>
  <si>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</si>
  <si>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</si>
  <si>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</si>
  <si>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</si>
  <si>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</si>
  <si>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</si>
  <si>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</si>
  <si>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</si>
  <si>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</si>
  <si>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</si>
  <si>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</si>
  <si>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</si>
  <si>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</si>
  <si>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</si>
  <si>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</si>
  <si>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</si>
  <si>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</si>
  <si>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</si>
  <si>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</si>
  <si>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</si>
  <si>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</si>
  <si>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</si>
  <si>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</si>
  <si>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</si>
  <si>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</si>
  <si>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</si>
  <si>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</si>
  <si>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</si>
  <si>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</si>
  <si>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</si>
  <si>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</si>
  <si>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</si>
  <si>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</si>
  <si>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</si>
  <si>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</si>
  <si>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</si>
  <si>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</si>
  <si>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</si>
  <si>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</si>
  <si>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</si>
  <si>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</si>
  <si>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</si>
  <si>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</si>
  <si>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</si>
  <si>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</si>
  <si>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</si>
  <si>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</si>
  <si>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</si>
  <si>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</si>
  <si>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</si>
  <si>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</si>
  <si>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</si>
  <si>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</si>
  <si>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</si>
  <si>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</si>
  <si>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</si>
  <si>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</si>
  <si>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</si>
  <si>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</si>
  <si>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</si>
  <si>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</si>
  <si>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</si>
  <si>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</si>
  <si>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</si>
  <si>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</si>
  <si>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</si>
  <si>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</si>
  <si>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</si>
  <si>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</si>
  <si>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</si>
  <si>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</si>
  <si>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</si>
  <si>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</si>
  <si>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</si>
  <si>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</si>
  <si>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</si>
  <si>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</si>
  <si>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</si>
  <si>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</si>
  <si>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</si>
  <si>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</si>
  <si>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</si>
  <si>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</si>
  <si>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</si>
  <si>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</si>
  <si>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</si>
  <si>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</si>
  <si>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</si>
  <si>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</si>
  <si>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</si>
  <si>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</si>
  <si>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</si>
  <si>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</si>
  <si>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</si>
  <si>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</si>
  <si>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</si>
  <si>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</si>
  <si>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</si>
  <si>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</si>
  <si>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</si>
  <si>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</si>
  <si>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</si>
  <si>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</si>
  <si>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</si>
  <si>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</si>
  <si>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</si>
  <si>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</si>
  <si>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</si>
  <si>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</si>
  <si>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</si>
  <si>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</si>
  <si>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</si>
  <si>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</si>
  <si>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</si>
  <si>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</si>
  <si>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</si>
  <si>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</si>
  <si>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</si>
  <si>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</si>
  <si>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</si>
  <si>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</si>
  <si>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</si>
  <si>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</si>
  <si>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</si>
  <si>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</si>
  <si>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</si>
  <si>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</si>
  <si>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</si>
  <si>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</si>
  <si>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</si>
  <si>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</si>
  <si>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</si>
  <si>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</si>
  <si>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</si>
  <si>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</si>
  <si>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</si>
  <si>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</si>
  <si>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</si>
  <si>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</si>
  <si>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</si>
  <si>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</si>
  <si>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</si>
  <si>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</si>
  <si>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</si>
  <si>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</si>
  <si>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</si>
  <si>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</si>
  <si>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</si>
  <si>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</si>
  <si>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</si>
  <si>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</si>
  <si>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</si>
  <si>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</si>
  <si>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</si>
  <si>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</si>
  <si>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</si>
  <si>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</si>
  <si>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</si>
  <si>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</si>
  <si>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</si>
  <si>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</si>
  <si>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</si>
  <si>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</si>
  <si>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</si>
  <si>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</si>
  <si>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</si>
  <si>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</si>
  <si>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</si>
  <si>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</si>
  <si>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</si>
  <si>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</si>
  <si>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</si>
  <si>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</si>
  <si>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</si>
  <si>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</si>
  <si>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</si>
  <si>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</si>
  <si>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</si>
  <si>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</si>
  <si>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</si>
  <si>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</si>
  <si>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</si>
  <si>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</si>
  <si>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</si>
  <si>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</si>
  <si>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</si>
  <si>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</si>
  <si>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</si>
  <si>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</si>
  <si>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</si>
  <si>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</si>
  <si>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</si>
  <si>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</si>
  <si>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</si>
  <si>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</si>
  <si>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</si>
  <si>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</si>
  <si>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</si>
  <si>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</si>
  <si>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</si>
  <si>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</si>
  <si>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</si>
  <si>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</si>
  <si>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</si>
  <si>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</si>
  <si>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</si>
  <si>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</si>
  <si>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</si>
  <si>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</si>
  <si>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</si>
  <si>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</si>
  <si>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</si>
  <si>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</si>
  <si>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</si>
  <si>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</si>
  <si>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</si>
  <si>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</si>
  <si>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</si>
  <si>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</si>
  <si>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</si>
  <si>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</si>
  <si>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</si>
  <si>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</si>
  <si>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</si>
  <si>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</si>
  <si>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</si>
  <si>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</si>
  <si>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</si>
  <si>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</si>
  <si>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</si>
  <si>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</si>
  <si>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</si>
  <si>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</si>
  <si>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</si>
  <si>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</si>
  <si>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</si>
  <si>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</si>
  <si>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</si>
  <si>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</si>
  <si>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</si>
  <si>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</si>
  <si>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</si>
  <si>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</si>
  <si>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</si>
  <si>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</si>
  <si>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</si>
  <si>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</si>
  <si>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</si>
  <si>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</si>
  <si>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</si>
  <si>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</si>
  <si>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</si>
  <si>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</si>
  <si>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</si>
  <si>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</si>
  <si>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</si>
  <si>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</si>
  <si>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</si>
  <si>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</si>
  <si>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</si>
  <si>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</si>
  <si>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</si>
  <si>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</si>
  <si>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</si>
  <si>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</si>
  <si>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</si>
  <si>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</si>
  <si>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</si>
  <si>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</si>
  <si>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</si>
  <si>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</si>
  <si>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</si>
  <si>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</si>
  <si>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</si>
  <si>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</si>
  <si>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</si>
  <si>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</si>
  <si>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</si>
  <si>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</si>
  <si>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</si>
  <si>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</si>
  <si>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</si>
  <si>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</si>
  <si>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</si>
  <si>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</si>
  <si>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</si>
  <si>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</si>
  <si>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</si>
  <si>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</si>
  <si>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</si>
  <si>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</si>
  <si>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</si>
  <si>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</si>
  <si>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</si>
  <si>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</si>
  <si>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</si>
  <si>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</si>
  <si>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</si>
  <si>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</si>
  <si>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</si>
  <si>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</si>
  <si>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</si>
  <si>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</si>
  <si>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</si>
  <si>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</si>
  <si>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</si>
  <si>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</si>
  <si>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</si>
  <si>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</si>
  <si>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</si>
  <si>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</si>
  <si>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</si>
  <si>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</si>
  <si>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</si>
  <si>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</si>
  <si>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</si>
  <si>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</si>
  <si>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</si>
  <si>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</si>
  <si>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 Zeigen Sie mit der Maus auf eine Form und drücken Sie kurz die UMSCHALTTASTE, um die Form auszuwählen.</t>
  </si>
  <si>
    <t>* Point to a Shape with the Mouse and brievely Press the SHIFT key to select the Shape,</t>
  </si>
  <si>
    <t>* Wijs met de muis naar een vorm en druk kort op de SHIFT-toets om de vorm te selecteren,</t>
  </si>
  <si>
    <t>* Sobald die Form ausgewählt ist, lassen Sie die Umschalttaste los und ziehen Sie die Form an die Zielposition!</t>
  </si>
  <si>
    <t>* Once the Shape is selected, release the Shift key and drag the Shape around to the target position!</t>
  </si>
  <si>
    <t>* Zodra de vorm is geselecteerd, laat u de Shift-toets los en sleept u de vorm naar de doelpositie!</t>
  </si>
  <si>
    <t>* Um den Bearbeitungsmodus zu verlassen, drücken Sie die rote Taste 'Bearbeitungsmodus'.</t>
  </si>
  <si>
    <t>* To exit Edit Mode, press the red 'Edit Mode' button.</t>
  </si>
  <si>
    <t>* Om de Edit-Mode af te sluiten druk u op de rode 'Edit Mode' toets.</t>
  </si>
  <si>
    <t>Formen verschieben</t>
  </si>
  <si>
    <t>Move Shapes</t>
  </si>
  <si>
    <t>Vormen verplaatsen</t>
  </si>
  <si>
    <t xml:space="preserve">* Zeigen Sie mit der Maus auf eine Form und drücken Sie kurz die UMSCHALTTASTE, um die Form auszuwählen.|
|
* Sobald die Form ausgewählt ist, lassen Sie die Umschalttaste los und ziehen Sie die Form an die Zielposition!|
|
* Um den Bearbeitungsmodus zu verlassen, drücken Sie die rote Taste 'Bearbeitungsmodus'.|
</t>
  </si>
  <si>
    <t xml:space="preserve">* Point to a Shape with the Mouse and brievely Press the SHIFT key to select the Shape,|
|
* Once the Shape is selected, release the Shift key and drag the Shape around to the target position!|
|
* To exit Edit Mode, press the red 'Edit Mode' button.|
</t>
  </si>
  <si>
    <t xml:space="preserve">* Wijs met de muis naar een vorm en druk kort op de SHIFT-toets om de vorm te selecteren,|
|
* Zodra de vorm is geselecteerd, laat u de Shift-toets los en sleept u de vorm naar de doelpositie!|
|
* Om de Edit-Mode af te sluiten druk u op de rode 'Edit Mode' toets.|
</t>
  </si>
  <si>
    <t>LED1</t>
  </si>
  <si>
    <t>Sollen die Einstellungen des aktuellen Blatts übernommen werden?</t>
  </si>
  <si>
    <t>Bilder  (*.png; *.jpg; *.jpeg), *.png;*.jpg;*.jpeg</t>
  </si>
  <si>
    <t>Auswahl eines Bildes</t>
  </si>
  <si>
    <t>Das Bild '#1#' ist bereits im Verzeichnis|
  '#2#' vorhanden.|
|
Soll die Datei überschrieben werden?|
|
Das beeinflusst unter Umständen andere Beispiele</t>
  </si>
  <si>
    <t>Bild ist bereits im Beispiel Verzeichnis vorhanden</t>
  </si>
  <si>
    <t>Select an image</t>
  </si>
  <si>
    <t>Image already exists in the directory example</t>
  </si>
  <si>
    <t>The image '#1#' is already in the directory |
  '#2#' available. |
| Should the file be overwritten? |
|
This may influence other examples</t>
  </si>
  <si>
    <t>Images (* .png; * .jpg; * .jpeg), * .png; *. jpg; *. Jpeg</t>
  </si>
  <si>
    <t>Afbeeldingen (* .png; * .jpg; * .jpeg), * .png; *. jpg; *. Jpeg</t>
  </si>
  <si>
    <t>Selecteer een afbeelding</t>
  </si>
  <si>
    <t>Sélectionnez une image</t>
  </si>
  <si>
    <t>Afbeelding bestaat al in het directoryvoorbeeld</t>
  </si>
  <si>
    <t>L'image existe déjà dans l'exemple de répertoire</t>
  </si>
  <si>
    <t>Images (* .png; * .jpg; * .jpeg), * .png; *. jpg; *. jpeg</t>
  </si>
  <si>
    <t>De afbeelding '#1#' staat al in de directory |
  '#2#' beschikbaar. |
|
Moet het bestand worden overschreven? |
|
Dit kan andere voorbeelden beïnvloeden</t>
  </si>
  <si>
    <t>L'image '#1#' est déjà dans le répertoire |
  '#2#' disponible. |
|
Le fichier doit-il être écrasé? |
|
Cela peut influencer d'autres exemples</t>
  </si>
  <si>
    <t>Bei der Servo Platine der Version 1.0 hat sich ein Fehler bei der Pin Definition des SMD WS2811 eingeschlichen ;-(|
Das führt dazu, das der rote und grüne Kanal vertauscht sind.|
|
Korrektur der SMD WS2811 Pins?|
|
Ja:|
Wenn die Platine vom 14.6.19 ist UND ein SMD WS2811 bestückt wurde|
Nein:|
Bei einer neueren Platine oder wenn ein DIL WS2811 verwendet wird</t>
  </si>
  <si>
    <t>Korrektur der SMD WS2811 Pins?</t>
  </si>
  <si>
    <t>Kein COM Port erkannt.|
Bitte Arduino an einen USB Anschluss des Computers anschließen</t>
  </si>
  <si>
    <t>Fehler: Es ist kein Arduino an COM Port #1# angeschlossen.</t>
  </si>
  <si>
    <t>Charlieplexing V2</t>
  </si>
  <si>
    <t>Charlieplexing V1</t>
  </si>
  <si>
    <t>Ansteuerung von Charlieplexing/Multiplexing Signalen mit alter Firmware Version (1.xx)</t>
  </si>
  <si>
    <t>Charlieplexing Platinen bei denen das Betriebssystem mit einer alten Bibliothek der Version 1.xx erstellt wurde können mit diesem Mode konfiguriert werden. Dann stehen aber nur 23 Timer Kanäle zur Verfügung. Mit der neuen Version können 64 Zeiten angegeben werden. Es wird empfohlen die Firmware zu aktualisieren.</t>
  </si>
  <si>
    <t>Error: Invalid Charlieplexing mode entered</t>
  </si>
  <si>
    <t>With the servo board of version 1.0 an error crept in with the pin definition of the SMD WS2811 ;-( | This leads to the red and green channels being swapped. || Correction of the SMD WS2811 pins? || Yes: | If the board is from June 14th, 2019 AND a SMD WS2811 was fitted | No: | With a newer board or if a DIL WS2811 is used</t>
  </si>
  <si>
    <t>Correction of the SMD WS2811 pins?</t>
  </si>
  <si>
    <t>No COM port detected. | Please connect the Arduino to a USB port on the computer</t>
  </si>
  <si>
    <t>Error: There is no Arduino connected to COM port #1#.</t>
  </si>
  <si>
    <t>Met het servobord van versie 1.0 is er een fout geslopen met de pin-definitie van de SMD WS2811 ;-( | Dit leidt tot verwisseling van de rode en groene kanalen. || Correctie van de SMD WS2811-pinnen? || Ja: | Als de board is van 14 juni 2019 EN er is een SMD WS2811 gemonteerd | Nee: | Met een nieuwer board of indien een DIL WS2811 wordt gebruikt</t>
  </si>
  <si>
    <t>Avec la carte servo de la version 1.0, une erreur s'est glissée dans la définition des broches du SMD WS2811 ;-( | Cela conduit à permuter les canaux rouge et vert. || Correction des broches du SMD WS2811? || Oui: | Si le La carte date du 14 juin 2019 ET un SMD WS2811 a été installé | Non: | Avec une carte plus récente ou si un DIL WS2811 est utilisé</t>
  </si>
  <si>
    <t>Correctie van de SMD WS2811-pinnen?</t>
  </si>
  <si>
    <t>Correction des broches SMD WS2811?</t>
  </si>
  <si>
    <t>Geen COM-poort gedetecteerd. | Sluit de Arduino aan op een USB-poort op de computer</t>
  </si>
  <si>
    <t>Aucun port COM détecté. | Veuillez connecter l'Arduino à un port USB de l'ordinateur</t>
  </si>
  <si>
    <t>Fout: er is geen Arduino aangesloten op COM-poort #1#.</t>
  </si>
  <si>
    <t>Erreur: il n'y a pas d'Arduino connecté au port COM #1#.</t>
  </si>
  <si>
    <t>Fout: ongeldige Charlieplexing-modus ingevoerd</t>
  </si>
  <si>
    <t>Erreur: mode Charlieplexing non valide entré</t>
  </si>
  <si>
    <t>Achtung: Während der Übertragung flackern die LEDs am ATTiny. |
Falls nicht, dann liegt ein Kommunikationsfehler vor. |
|
Bei einem CRC Fehler blinken die LEDs am Ende mit 0.5Hz. |
|
Bei einer falschen Firmware Version flackern die LEDs nur am Anfang.</t>
  </si>
  <si>
    <t>Attention: The LEDs on the ATTiny flicker during the transmission. | If not, there is a communication error. || In the event of a CRC error, the LEDs flash at 0.5Hz at the end. || If the firmware version is wrong, the LEDs only flicker at the beginning.</t>
  </si>
  <si>
    <t>Let op: De LED's op de ATTiny knipperen tijdens het zenden. | Zo niet, dan is er een communicatiefout. || In het geval van een CRC-fout knipperen de leds aan het einde met 0,5 Hz. || Als de firmwareversie niet klopt, knipperen de leds alleen aan het begin.</t>
  </si>
  <si>
    <t>Attention: les voyants de l'ATTiny clignotent pendant la transmission. | Sinon, il y a une erreur de communication. || En cas d'erreur CRC, les LED clignotent à 0,5 Hz à la fin. || Si la version du micrologiciel est erronée, les voyants ne clignotent qu'au début.</t>
  </si>
  <si>
    <t>Fehler: Zu viele Zeiten in der 'Dauer' Zeile verwendet. Es sind maximal #1# Zeiten bei Version '#2#' möglich</t>
  </si>
  <si>
    <t>Fehler: Zu viele Zeiten benutzt</t>
  </si>
  <si>
    <t>Fehler: Der EEPROM Speicher des ATTinys ist zu klein für diese riesige Konfiguration ;-(|
Tip: 'Bits pro Wert' oder die Anzahl der Zeiten verringern</t>
  </si>
  <si>
    <t>Konfiguration passt nicht in EEPROM</t>
  </si>
  <si>
    <t>Error: Too many times used in the 'Duration' line. A maximum of #1# times are possible with version '#2#'</t>
  </si>
  <si>
    <t>Error: Used too many times</t>
  </si>
  <si>
    <t>Error: The EEPROM memory of the ATTiny is too small for this huge configuration ;-( | Tip: 'Bits per value' or reduce the number of times</t>
  </si>
  <si>
    <t>Configuration does not fit in EEPROM</t>
  </si>
  <si>
    <t>Fout: te vaak gebruikt in de regel 'Duur'. Maximaal #1# tijden zijn mogelijk met versie '#2#'</t>
  </si>
  <si>
    <t>Erreur: trop souvent utilisé dans la ligne «Durée». Un maximum de temps #1# est possible avec la version '#2#'</t>
  </si>
  <si>
    <t>Fout: te vaak gebruikt</t>
  </si>
  <si>
    <t>Erreur: utilisé trop de fois</t>
  </si>
  <si>
    <t>Fout: Het EEPROM-geheugen van de ATTiny is te klein voor deze enorme configuratie ;-( | Tip: 'Bits per waarde' of verminder het aantal keren</t>
  </si>
  <si>
    <t>Erreur: la mémoire EEPROM de l'ATTiny est trop petite pour cette énorme configuration ;-( | Astuce: 'Bits par valeur' ​​ou réduire le nombre de fois</t>
  </si>
  <si>
    <t>Configuratie past niet in EEPROM</t>
  </si>
  <si>
    <t>La configuration ne rentre pas dans l'EEPROM</t>
  </si>
  <si>
    <t>Fehler: Es können maximal 12 LEDs mit dem Charlieplexing Modul angesteuert werden</t>
  </si>
  <si>
    <t>Fehler: Zu viele LED Kanäle benutzt</t>
  </si>
  <si>
    <t>Error: A maximum of 12 LEDs can be controlled with the Charlieplexing module</t>
  </si>
  <si>
    <t>Error: Too many LED channels used</t>
  </si>
  <si>
    <t>Fout: Er kunnen maximaal 12 LED's worden aangestuurd met de Charlieplexing-module</t>
  </si>
  <si>
    <t>Erreur: 12 LED au maximum peuvent être contrôlées avec le module Charlieplexing</t>
  </si>
  <si>
    <t>Fout: te veel LED-kanalen gebruikt</t>
  </si>
  <si>
    <t>Erreur: trop de canaux LED utilisés</t>
  </si>
  <si>
    <t>…</t>
  </si>
  <si>
    <t>Signale 3D Druck RGB LEDs</t>
  </si>
  <si>
    <t xml:space="preserve">Neuer </t>
  </si>
  <si>
    <t xml:space="preserve">Multiplexer beschreibung : </t>
  </si>
  <si>
    <t xml:space="preserve">Multiplexername : </t>
  </si>
  <si>
    <t xml:space="preserve">Option 1 Name    : </t>
  </si>
  <si>
    <t xml:space="preserve">Option 1 Muster : </t>
  </si>
  <si>
    <t xml:space="preserve">Option 2 Name    : </t>
  </si>
  <si>
    <t xml:space="preserve">Option 2 Muster : </t>
  </si>
  <si>
    <t xml:space="preserve">Option 3 Name    : </t>
  </si>
  <si>
    <t xml:space="preserve">Option 3 Muster : </t>
  </si>
  <si>
    <t xml:space="preserve">Option 4 Name    : </t>
  </si>
  <si>
    <t xml:space="preserve">Option 4 Muster : </t>
  </si>
  <si>
    <t xml:space="preserve">Option 5 Name    : </t>
  </si>
  <si>
    <t xml:space="preserve">Option 5 Muster : </t>
  </si>
  <si>
    <t xml:space="preserve">Option 6 Name    : </t>
  </si>
  <si>
    <t xml:space="preserve">Option 6 Muster : </t>
  </si>
  <si>
    <t xml:space="preserve">Option 7 Name    : </t>
  </si>
  <si>
    <t xml:space="preserve">Option 7 Muster : </t>
  </si>
  <si>
    <t xml:space="preserve">Option 8 Name    : </t>
  </si>
  <si>
    <t xml:space="preserve">Option 8 Muster : </t>
  </si>
  <si>
    <t>New</t>
  </si>
  <si>
    <t>Nieuw</t>
  </si>
  <si>
    <t>Nouveau</t>
  </si>
  <si>
    <t>Nuovo</t>
  </si>
  <si>
    <t>Nuevo</t>
  </si>
  <si>
    <t>Ny</t>
  </si>
  <si>
    <t>Deleting Multiplexers...</t>
  </si>
  <si>
    <t>Deleting Multiplexers ...</t>
  </si>
  <si>
    <t>Multiplexers verwijderen ...</t>
  </si>
  <si>
    <t>Suppression des multiplexeurs ...</t>
  </si>
  <si>
    <t>Eliminazione dei multiplexer ...</t>
  </si>
  <si>
    <t>Eliminación de multiplexores ...</t>
  </si>
  <si>
    <t>Sletning af multipleksere ...</t>
  </si>
  <si>
    <t>Ver.: 3.0.0 21.04.21</t>
  </si>
  <si>
    <t>09.04.2021 09:52:04</t>
  </si>
  <si>
    <t>Servo-MP3</t>
  </si>
  <si>
    <t>Prog.Servo/MP3</t>
  </si>
  <si>
    <t>Man das Servo-Modul auf zur Ansteuerung von Soundmodulen nutzen (JQ6500/MP3-TF-16p) nutzen.|
|
Dabei werden die Soundmodule mit je einem 1k Widerstand an die Signal-Pins der Servoausgänge angeschlossen. Zusätzlich ist die Masse zu verbinden. Die Stromversorgung kann man getrennt lösen - meist funktioniert es aber auch die 5V von den Servoanschlüssen zu nutzen.|
|
Zur Programmierung des ATTiny85 wird ein Programmieradapter benötigt (siehe oben) in der der ATTiny eingesteckt wird.|
|
Achtung: Die Software für das Servo Modul ist noch in der Entwicklung.</t>
  </si>
  <si>
    <t>Das "Betriebssystem" des Servo Moduls wurde erfolgreich zur Anbindung von MP3-Modulen programmiert.|
Dieser Schritt ist nur ein mal pro Platine nötig.|
Als nächstes sollten angeschlossenen Soundmodule konfiguriert werden (siehe Anleitung|
im Verzeichnis 'U:\Udo\Hobby\Modellbahn\MobaLedLib\MobaLedLib_Docu\Betatest\MobaLedLib-master\examples\80.Modules\03.ATTiny85_Sound\'</t>
  </si>
  <si>
    <r>
      <rPr>
        <b/>
        <sz val="11"/>
        <color theme="1"/>
        <rFont val="Calibri"/>
        <family val="2"/>
        <scheme val="minor"/>
      </rPr>
      <t>Modes:</t>
    </r>
    <r>
      <rPr>
        <sz val="11"/>
        <color theme="1"/>
        <rFont val="Calibri"/>
        <family val="2"/>
        <scheme val="minor"/>
      </rPr>
      <t xml:space="preserve"> |
- </t>
    </r>
    <r>
      <rPr>
        <b/>
        <sz val="11"/>
        <color theme="1"/>
        <rFont val="Calibri"/>
        <family val="2"/>
        <scheme val="minor"/>
      </rPr>
      <t>PM_SEQUENZ_W_RESTART</t>
    </r>
    <r>
      <rPr>
        <sz val="11"/>
        <color theme="1"/>
        <rFont val="Calibri"/>
        <family val="2"/>
        <scheme val="minor"/>
      </rPr>
      <t xml:space="preserve">:|
    Flanken hebben een unieke reeks geactiveerd.|
    Met een nieuwe edge wordt status 0 gestart.|
- </t>
    </r>
    <r>
      <rPr>
        <b/>
        <sz val="11"/>
        <color theme="1"/>
        <rFont val="Calibri"/>
        <family val="2"/>
        <scheme val="minor"/>
      </rPr>
      <t>PM_SEQUENZ_W_ABORT</t>
    </r>
    <r>
      <rPr>
        <sz val="11"/>
        <color theme="1"/>
        <rFont val="Calibri"/>
        <family val="2"/>
        <scheme val="minor"/>
      </rPr>
      <t xml:space="preserve">:|
    Flanken hebben een unieke reeks geactiveerd.|
    Tijdens de looptijd op nieuwe flank afbreken.|
- </t>
    </r>
    <r>
      <rPr>
        <b/>
        <sz val="11"/>
        <color theme="1"/>
        <rFont val="Calibri"/>
        <family val="2"/>
        <scheme val="minor"/>
      </rPr>
      <t>PM_SEQUENZ_NO_RESTART</t>
    </r>
    <r>
      <rPr>
        <sz val="11"/>
        <color theme="1"/>
        <rFont val="Calibri"/>
        <family val="2"/>
        <scheme val="minor"/>
      </rPr>
      <t xml:space="preserve">:|
    Flanken hebben een unieke reeks geactiveerd.|
    Geen herstart tijdens runtime.|
- </t>
    </r>
    <r>
      <rPr>
        <b/>
        <sz val="11"/>
        <color theme="1"/>
        <rFont val="Calibri"/>
        <family val="2"/>
        <scheme val="minor"/>
      </rPr>
      <t>PM_PINGPONG</t>
    </r>
    <r>
      <rPr>
        <sz val="11"/>
        <color theme="1"/>
        <rFont val="Calibri"/>
        <family val="2"/>
        <scheme val="minor"/>
      </rPr>
      <t xml:space="preserve">:|
    Aan het einde van richting veranderen.|
|
Vlaggen: (kan worden gecombineerd met de bovenstaande modi met +)|
- </t>
    </r>
    <r>
      <rPr>
        <b/>
        <sz val="11"/>
        <color theme="1"/>
        <rFont val="Calibri"/>
        <family val="2"/>
        <scheme val="minor"/>
      </rPr>
      <t>PF_SLOW</t>
    </r>
    <r>
      <rPr>
        <sz val="11"/>
        <color theme="1"/>
        <rFont val="Calibri"/>
        <family val="2"/>
        <scheme val="minor"/>
      </rPr>
      <t xml:space="preserve">:|
    4 keer langzamer. Tijdinformatie in 4 ms.|
    Hierdoor kunnen tijden tot 4 minuten worden gebruikt.|
- </t>
    </r>
    <r>
      <rPr>
        <b/>
        <sz val="11"/>
        <color theme="1"/>
        <rFont val="Calibri"/>
        <family val="2"/>
        <scheme val="minor"/>
      </rPr>
      <t>PF_INVERT_INP</t>
    </r>
    <r>
      <rPr>
        <sz val="11"/>
        <color theme="1"/>
        <rFont val="Calibri"/>
        <family val="2"/>
        <scheme val="minor"/>
      </rPr>
      <t>:|
    Inverteert het ingangssignaal.</t>
    </r>
  </si>
  <si>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Flanks triggered unique sequence.|
   With a new edge, state 0 is started.|
- </t>
    </r>
    <r>
      <rPr>
        <b/>
        <sz val="11"/>
        <color theme="1"/>
        <rFont val="Calibri"/>
        <family val="2"/>
        <scheme val="minor"/>
      </rPr>
      <t>PM_SEQUENZ_W_ABORT</t>
    </r>
    <r>
      <rPr>
        <sz val="11"/>
        <color theme="1"/>
        <rFont val="Calibri"/>
        <family val="2"/>
        <scheme val="minor"/>
      </rPr>
      <t xml:space="preserve">:|
   Flanks triggered unique sequence.|
   Abort on new flank during the runtime.|
- </t>
    </r>
    <r>
      <rPr>
        <b/>
        <sz val="11"/>
        <color theme="1"/>
        <rFont val="Calibri"/>
        <family val="2"/>
        <scheme val="minor"/>
      </rPr>
      <t>PM_SEQUENZ_NO_RESTART</t>
    </r>
    <r>
      <rPr>
        <sz val="11"/>
        <color theme="1"/>
        <rFont val="Calibri"/>
        <family val="2"/>
        <scheme val="minor"/>
      </rPr>
      <t xml:space="preserve">:|
   Flanks triggered unique sequence.|
   No restart during runtime.|
- </t>
    </r>
    <r>
      <rPr>
        <b/>
        <sz val="11"/>
        <color theme="1"/>
        <rFont val="Calibri"/>
        <family val="2"/>
        <scheme val="minor"/>
      </rPr>
      <t>PM_PINGPONG</t>
    </r>
    <r>
      <rPr>
        <sz val="11"/>
        <color theme="1"/>
        <rFont val="Calibri"/>
        <family val="2"/>
        <scheme val="minor"/>
      </rPr>
      <t xml:space="preserve">:|
   Change of direction at the end.|
|
Flags: (Can be combined with the modes above with +)|
- </t>
    </r>
    <r>
      <rPr>
        <b/>
        <sz val="11"/>
        <color theme="1"/>
        <rFont val="Calibri"/>
        <family val="2"/>
        <scheme val="minor"/>
      </rPr>
      <t>PF_SLOW</t>
    </r>
    <r>
      <rPr>
        <sz val="11"/>
        <color theme="1"/>
        <rFont val="Calibri"/>
        <family val="2"/>
        <scheme val="minor"/>
      </rPr>
      <t xml:space="preserve">:|
   4 times slower. Time information in 4 ms.|
+D46   This allows times up to 4 minutes to be used.|
- </t>
    </r>
    <r>
      <rPr>
        <b/>
        <sz val="11"/>
        <color theme="1"/>
        <rFont val="Calibri"/>
        <family val="2"/>
        <scheme val="minor"/>
      </rPr>
      <t>PF_INVERT_INP</t>
    </r>
    <r>
      <rPr>
        <sz val="11"/>
        <color theme="1"/>
        <rFont val="Calibri"/>
        <family val="2"/>
        <scheme val="minor"/>
      </rPr>
      <t>:|
   Inverts the input signal.</t>
    </r>
  </si>
  <si>
    <t>Diese Excel Version wird nicht unterstützt.Bitte besuchen sie die Webseite #1# für weitergehende Informationen.Das Programm wird weiter ausgeführt, es kann jedoch zu unerwarteten Fehlfunktionen, Fehlermeldung und Abstürzen kommen.</t>
  </si>
  <si>
    <t>Versionsprüfung</t>
  </si>
  <si>
    <t>This Excel version is not supported. Please visit the website #1# for further information. The program will continue to be executed, but unexpected malfunctions, error messages and crashes may occur.</t>
  </si>
  <si>
    <t>Version check</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</si>
  <si>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</si>
  <si>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</si>
  <si>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Versiecontrole</t>
  </si>
  <si>
    <t>Vérification des versions</t>
  </si>
  <si>
    <t>Ver.: 3.2.1 29.11.23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</si>
</sst>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11">
    <xf numFmtId="0" fontId="0" fillId="0" borderId="0" xfId="0"/>
    <xf numFmtId="0" fontId="0" fillId="0" borderId="0" xfId="0" applyAlignment="1">
      <alignment horizontal="right"/>
    </xf>
    <xf numFmtId="0" fontId="3" fillId="0" borderId="0" xfId="0" applyFont="1"/>
    <xf numFmtId="0" fontId="1" fillId="0" borderId="0" xfId="0" applyFont="1"/>
    <xf numFmtId="0" fontId="0" fillId="0" borderId="2" xfId="0"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Alignment="1">
      <alignment horizontal="center"/>
    </xf>
    <xf numFmtId="0" fontId="3" fillId="0" borderId="0" xfId="0" applyFont="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0" fillId="0" borderId="0" xfId="0" applyProtection="1">
      <protection locked="0"/>
    </xf>
    <xf numFmtId="0" fontId="7" fillId="0" borderId="0" xfId="0" applyFont="1"/>
    <xf numFmtId="0" fontId="9" fillId="0" borderId="0" xfId="0" applyFont="1"/>
    <xf numFmtId="0" fontId="10" fillId="0" borderId="0" xfId="0" applyFont="1"/>
    <xf numFmtId="0" fontId="0" fillId="0" borderId="0" xfId="0" applyAlignment="1">
      <alignment horizontal="right" vertical="top"/>
    </xf>
    <xf numFmtId="0" fontId="13" fillId="0" borderId="0" xfId="0" applyFont="1"/>
    <xf numFmtId="0" fontId="11" fillId="0" borderId="1" xfId="0" applyFont="1" applyBorder="1" applyAlignment="1" applyProtection="1">
      <alignment horizontal="center"/>
      <protection locked="0"/>
    </xf>
    <xf numFmtId="0" fontId="11" fillId="0" borderId="0" xfId="0" applyFont="1" applyAlignment="1" applyProtection="1">
      <alignment horizontal="center" vertical="center"/>
      <protection locked="0"/>
    </xf>
    <xf numFmtId="0" fontId="6" fillId="0" borderId="0" xfId="0" applyFont="1" applyAlignment="1">
      <alignment horizontal="center" vertical="center"/>
    </xf>
    <xf numFmtId="0" fontId="3" fillId="0" borderId="0" xfId="0" applyFont="1" applyAlignment="1">
      <alignment horizontal="center" vertical="center"/>
    </xf>
    <xf numFmtId="0" fontId="0" fillId="0" borderId="0" xfId="0" applyAlignment="1">
      <alignment horizontal="center" vertical="center"/>
    </xf>
    <xf numFmtId="0" fontId="11" fillId="0" borderId="0" xfId="0" quotePrefix="1" applyFont="1" applyAlignment="1" applyProtection="1">
      <alignment horizontal="center" vertical="center"/>
      <protection locked="0"/>
    </xf>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5" borderId="1" xfId="0" applyFill="1" applyBorder="1" applyAlignment="1">
      <alignment horizontal="center"/>
    </xf>
    <xf numFmtId="0" fontId="11" fillId="0" borderId="0" xfId="0" applyFont="1" applyAlignment="1">
      <alignment horizontal="center" vertical="center"/>
    </xf>
    <xf numFmtId="0" fontId="0" fillId="4" borderId="2" xfId="0" applyFill="1" applyBorder="1" applyAlignment="1">
      <alignment horizontal="center"/>
    </xf>
    <xf numFmtId="0" fontId="0" fillId="0" borderId="1" xfId="0"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Alignment="1" applyProtection="1">
      <alignment horizontal="right"/>
      <protection locked="0"/>
    </xf>
    <xf numFmtId="0" fontId="0" fillId="0" borderId="0" xfId="0" applyAlignment="1" applyProtection="1">
      <alignment horizontal="left"/>
      <protection locked="0"/>
    </xf>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Alignment="1">
      <alignment horizontal="left"/>
    </xf>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Alignment="1">
      <alignment vertical="top"/>
    </xf>
    <xf numFmtId="0" fontId="0" fillId="0" borderId="0" xfId="0"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Alignment="1">
      <alignment horizontal="center" vertical="center"/>
    </xf>
    <xf numFmtId="0" fontId="11" fillId="11" borderId="0" xfId="0" applyFont="1" applyFill="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38" fillId="10" borderId="0" xfId="0" applyFont="1" applyFill="1" applyAlignment="1">
      <alignment horizontal="center"/>
    </xf>
    <xf numFmtId="0" fontId="23" fillId="0" borderId="0" xfId="0" applyFont="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0" fontId="38" fillId="12" borderId="0" xfId="0" applyFont="1" applyFill="1" applyAlignment="1">
      <alignment vertical="center"/>
    </xf>
    <xf numFmtId="164" fontId="4" fillId="0" borderId="0" xfId="0" applyNumberFormat="1" applyFont="1" applyAlignment="1">
      <alignment horizontal="left" vertical="top"/>
    </xf>
    <xf numFmtId="0" fontId="38" fillId="0" borderId="0" xfId="0" applyFont="1" applyAlignment="1" applyProtection="1">
      <alignment horizontal="left" vertical="center"/>
      <protection locked="0"/>
    </xf>
    <xf numFmtId="0" fontId="38" fillId="0" borderId="0" xfId="0" applyFont="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320005"/>
      <color rgb="FF00B400"/>
      <color rgb="FFFFFE00"/>
      <color rgb="FFFFFF00"/>
      <color rgb="FFFFFFCC"/>
      <color rgb="FF806000"/>
      <color rgb="FF608000"/>
      <color rgb="FFFFFF01"/>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firstButton="1"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file:///C:\Users\J&#252;rgen\Documents\Arduino\MobaLedLib\Ver_2.1.3\NextBeta\MobaLedLib-master\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2" name="MainMenu">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276" y="38099"/>
          <a:ext cx="447039" cy="460331"/>
        </a:xfrm>
        <a:prstGeom prst="rect">
          <a:avLst/>
        </a:prstGeom>
      </xdr:spPr>
    </xdr:pic>
    <xdr:clientData/>
  </xdr:twoCellAnchor>
  <xdr:twoCellAnchor editAs="absolute">
    <xdr:from>
      <xdr:col>9</xdr:col>
      <xdr:colOff>266700</xdr:colOff>
      <xdr:row>0</xdr:row>
      <xdr:rowOff>0</xdr:rowOff>
    </xdr:from>
    <xdr:to>
      <xdr:col>10</xdr:col>
      <xdr:colOff>421855</xdr:colOff>
      <xdr:row>0</xdr:row>
      <xdr:rowOff>264560</xdr:rowOff>
    </xdr:to>
    <xdr:sp macro="" textlink="">
      <xdr:nvSpPr>
        <xdr:cNvPr id="3" name="InternalTextBox" descr="455.4*0">
          <a:extLst>
            <a:ext uri="{FF2B5EF4-FFF2-40B4-BE49-F238E27FC236}">
              <a16:creationId xmlns:a16="http://schemas.microsoft.com/office/drawing/2014/main" id="{00000000-0008-0000-0000-000003000000}"/>
            </a:ext>
          </a:extLst>
        </xdr:cNvPr>
        <xdr:cNvSpPr txBox="1"/>
      </xdr:nvSpPr>
      <xdr:spPr>
        <a:xfrm>
          <a:off x="5629275" y="0"/>
          <a:ext cx="6504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mc:AlternateContent xmlns:mc="http://schemas.openxmlformats.org/markup-compatibility/2006">
    <mc:Choice xmlns:a14="http://schemas.microsoft.com/office/drawing/2010/main" Requires="a14">
      <xdr:twoCellAnchor editAs="oneCell">
        <xdr:from>
          <xdr:col>4</xdr:col>
          <xdr:colOff>251460</xdr:colOff>
          <xdr:row>45</xdr:row>
          <xdr:rowOff>137160</xdr:rowOff>
        </xdr:from>
        <xdr:to>
          <xdr:col>4</xdr:col>
          <xdr:colOff>419100</xdr:colOff>
          <xdr:row>47</xdr:row>
          <xdr:rowOff>175260</xdr:rowOff>
        </xdr:to>
        <xdr:sp macro="" textlink="">
          <xdr:nvSpPr>
            <xdr:cNvPr id="708609" name="Del_Col_Button" descr="Add_Del_Button" hidden="1">
              <a:extLst>
                <a:ext uri="{63B3BB69-23CF-44E3-9099-C40C66FF867C}">
                  <a14:compatExt spid="_x0000_s708609"/>
                </a:ext>
                <a:ext uri="{FF2B5EF4-FFF2-40B4-BE49-F238E27FC236}">
                  <a16:creationId xmlns:a16="http://schemas.microsoft.com/office/drawing/2014/main" id="{00000000-0008-0000-0000-000001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137160</xdr:rowOff>
        </xdr:from>
        <xdr:to>
          <xdr:col>4</xdr:col>
          <xdr:colOff>198120</xdr:colOff>
          <xdr:row>47</xdr:row>
          <xdr:rowOff>175260</xdr:rowOff>
        </xdr:to>
        <xdr:sp macro="" textlink="">
          <xdr:nvSpPr>
            <xdr:cNvPr id="708610" name="Add_Col_Button" descr="Add_Del_Button" hidden="1">
              <a:extLst>
                <a:ext uri="{63B3BB69-23CF-44E3-9099-C40C66FF867C}">
                  <a14:compatExt spid="_x0000_s708610"/>
                </a:ext>
                <a:ext uri="{FF2B5EF4-FFF2-40B4-BE49-F238E27FC236}">
                  <a16:creationId xmlns:a16="http://schemas.microsoft.com/office/drawing/2014/main" id="{00000000-0008-0000-0000-000002D00A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47</xdr:row>
          <xdr:rowOff>121920</xdr:rowOff>
        </xdr:to>
        <xdr:sp macro="" textlink="">
          <xdr:nvSpPr>
            <xdr:cNvPr id="708611" name="Import_from_ProgGen_Button" hidden="1">
              <a:extLst>
                <a:ext uri="{63B3BB69-23CF-44E3-9099-C40C66FF867C}">
                  <a14:compatExt spid="_x0000_s708611"/>
                </a:ext>
                <a:ext uri="{FF2B5EF4-FFF2-40B4-BE49-F238E27FC236}">
                  <a16:creationId xmlns:a16="http://schemas.microsoft.com/office/drawing/2014/main" id="{00000000-0008-0000-0000-000003D00A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2" name="Send2Module_Button" descr="21.6*348.6" hidden="1">
              <a:extLst>
                <a:ext uri="{63B3BB69-23CF-44E3-9099-C40C66FF867C}">
                  <a14:compatExt spid="_x0000_s708612"/>
                </a:ext>
                <a:ext uri="{FF2B5EF4-FFF2-40B4-BE49-F238E27FC236}">
                  <a16:creationId xmlns:a16="http://schemas.microsoft.com/office/drawing/2014/main" id="{00000000-0008-0000-0000-000004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708613" name="Prog_Generator_Button" hidden="1">
              <a:extLst>
                <a:ext uri="{63B3BB69-23CF-44E3-9099-C40C66FF867C}">
                  <a14:compatExt spid="_x0000_s708613"/>
                </a:ext>
                <a:ext uri="{FF2B5EF4-FFF2-40B4-BE49-F238E27FC236}">
                  <a16:creationId xmlns:a16="http://schemas.microsoft.com/office/drawing/2014/main" id="{00000000-0008-0000-0000-000005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60960</xdr:colOff>
      <xdr:row>13</xdr:row>
      <xdr:rowOff>52070</xdr:rowOff>
    </xdr:from>
    <xdr:to>
      <xdr:col>7</xdr:col>
      <xdr:colOff>150360</xdr:colOff>
      <xdr:row>14</xdr:row>
      <xdr:rowOff>113570</xdr:rowOff>
    </xdr:to>
    <xdr:sp macro="[0]!Update_Grafik" textlink="">
      <xdr:nvSpPr>
        <xdr:cNvPr id="9" name="Update" descr="ButtonName = Update">
          <a:extLst>
            <a:ext uri="{FF2B5EF4-FFF2-40B4-BE49-F238E27FC236}">
              <a16:creationId xmlns:a16="http://schemas.microsoft.com/office/drawing/2014/main" id="{00000000-0008-0000-0000-000009000000}"/>
            </a:ext>
          </a:extLst>
        </xdr:cNvPr>
        <xdr:cNvSpPr/>
      </xdr:nvSpPr>
      <xdr:spPr>
        <a:xfrm>
          <a:off x="3442335" y="241427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Aktualisieren</a:t>
          </a:r>
        </a:p>
      </xdr:txBody>
    </xdr:sp>
    <xdr:clientData/>
  </xdr:twoCellAnchor>
  <xdr:twoCellAnchor editAs="oneCell">
    <xdr:from>
      <xdr:col>5</xdr:col>
      <xdr:colOff>60960</xdr:colOff>
      <xdr:row>0</xdr:row>
      <xdr:rowOff>38100</xdr:rowOff>
    </xdr:from>
    <xdr:to>
      <xdr:col>7</xdr:col>
      <xdr:colOff>150360</xdr:colOff>
      <xdr:row>1</xdr:row>
      <xdr:rowOff>28480</xdr:rowOff>
    </xdr:to>
    <xdr:sp macro="[0]!New_Sheet" textlink="">
      <xdr:nvSpPr>
        <xdr:cNvPr id="10" name="New Sheet" descr="ButtonName = New Sheet">
          <a:extLst>
            <a:ext uri="{FF2B5EF4-FFF2-40B4-BE49-F238E27FC236}">
              <a16:creationId xmlns:a16="http://schemas.microsoft.com/office/drawing/2014/main" id="{00000000-0008-0000-0000-00000A000000}"/>
            </a:ext>
          </a:extLst>
        </xdr:cNvPr>
        <xdr:cNvSpPr/>
      </xdr:nvSpPr>
      <xdr:spPr>
        <a:xfrm>
          <a:off x="3442335" y="3810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Neues Blatt</a:t>
          </a:r>
        </a:p>
      </xdr:txBody>
    </xdr:sp>
    <xdr:clientData/>
  </xdr:twoCellAnchor>
  <mc:AlternateContent xmlns:mc="http://schemas.openxmlformats.org/markup-compatibility/2006">
    <mc:Choice xmlns:a14="http://schemas.microsoft.com/office/drawing/2010/main" Requires="a14">
      <xdr:twoCellAnchor editAs="oneCell">
        <xdr:from>
          <xdr:col>4</xdr:col>
          <xdr:colOff>556260</xdr:colOff>
          <xdr:row>45</xdr:row>
          <xdr:rowOff>114300</xdr:rowOff>
        </xdr:from>
        <xdr:to>
          <xdr:col>4</xdr:col>
          <xdr:colOff>1432560</xdr:colOff>
          <xdr:row>47</xdr:row>
          <xdr:rowOff>167640</xdr:rowOff>
        </xdr:to>
        <xdr:sp macro="" textlink="">
          <xdr:nvSpPr>
            <xdr:cNvPr id="708614" name="RGB_LED_CheckBox" descr="Add_Del_Button" hidden="1">
              <a:extLst>
                <a:ext uri="{63B3BB69-23CF-44E3-9099-C40C66FF867C}">
                  <a14:compatExt spid="_x0000_s708614"/>
                </a:ext>
                <a:ext uri="{FF2B5EF4-FFF2-40B4-BE49-F238E27FC236}">
                  <a16:creationId xmlns:a16="http://schemas.microsoft.com/office/drawing/2014/main" id="{00000000-0008-0000-0000-000006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421640</xdr:colOff>
      <xdr:row>0</xdr:row>
      <xdr:rowOff>0</xdr:rowOff>
    </xdr:from>
    <xdr:to>
      <xdr:col>29</xdr:col>
      <xdr:colOff>460274</xdr:colOff>
      <xdr:row>9</xdr:row>
      <xdr:rowOff>79779</xdr:rowOff>
    </xdr:to>
    <xdr:sp macro="" textlink="">
      <xdr:nvSpPr>
        <xdr:cNvPr id="12" name="Textfeld 10" descr="507.8*0">
          <a:extLst>
            <a:ext uri="{FF2B5EF4-FFF2-40B4-BE49-F238E27FC236}">
              <a16:creationId xmlns:a16="http://schemas.microsoft.com/office/drawing/2014/main" id="{00000000-0008-0000-0000-00000C000000}"/>
            </a:ext>
          </a:extLst>
        </xdr:cNvPr>
        <xdr:cNvSpPr txBox="1"/>
      </xdr:nvSpPr>
      <xdr:spPr>
        <a:xfrm>
          <a:off x="6279515" y="0"/>
          <a:ext cx="9449334" cy="187047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editAs="oneCell">
    <xdr:from>
      <xdr:col>8</xdr:col>
      <xdr:colOff>30480</xdr:colOff>
      <xdr:row>13</xdr:row>
      <xdr:rowOff>52650</xdr:rowOff>
    </xdr:from>
    <xdr:to>
      <xdr:col>10</xdr:col>
      <xdr:colOff>117340</xdr:colOff>
      <xdr:row>14</xdr:row>
      <xdr:rowOff>114150</xdr:rowOff>
    </xdr:to>
    <xdr:sp macro="[0]!Button_Pressed" textlink="">
      <xdr:nvSpPr>
        <xdr:cNvPr id="13" name="Test_Leds_M99O01" descr="ButtonName = Test_Leds_M99O01">
          <a:extLst>
            <a:ext uri="{FF2B5EF4-FFF2-40B4-BE49-F238E27FC236}">
              <a16:creationId xmlns:a16="http://schemas.microsoft.com/office/drawing/2014/main" id="{00000000-0008-0000-0000-00000D000000}"/>
            </a:ext>
          </a:extLst>
        </xdr:cNvPr>
        <xdr:cNvSpPr/>
      </xdr:nvSpPr>
      <xdr:spPr>
        <a:xfrm>
          <a:off x="4897755" y="2414850"/>
          <a:ext cx="1080000" cy="2520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57</xdr:row>
          <xdr:rowOff>45720</xdr:rowOff>
        </xdr:from>
        <xdr:to>
          <xdr:col>1</xdr:col>
          <xdr:colOff>601980</xdr:colOff>
          <xdr:row>63</xdr:row>
          <xdr:rowOff>0</xdr:rowOff>
        </xdr:to>
        <xdr:sp macro="" textlink="">
          <xdr:nvSpPr>
            <xdr:cNvPr id="708635" name="InsertPicture_Button" descr="ButtonName = Test_Leds_M99O01" hidden="1">
              <a:extLst>
                <a:ext uri="{63B3BB69-23CF-44E3-9099-C40C66FF867C}">
                  <a14:compatExt spid="_x0000_s708635"/>
                </a:ext>
                <a:ext uri="{FF2B5EF4-FFF2-40B4-BE49-F238E27FC236}">
                  <a16:creationId xmlns:a16="http://schemas.microsoft.com/office/drawing/2014/main" id="{00000000-0008-0000-0000-00001BD0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76200</xdr:colOff>
      <xdr:row>13</xdr:row>
      <xdr:rowOff>38100</xdr:rowOff>
    </xdr:from>
    <xdr:to>
      <xdr:col>11</xdr:col>
      <xdr:colOff>313690</xdr:colOff>
      <xdr:row>14</xdr:row>
      <xdr:rowOff>101600</xdr:rowOff>
    </xdr:to>
    <xdr:sp macro="" textlink="">
      <xdr:nvSpPr>
        <xdr:cNvPr id="708670" name="LED_M99O01L1" descr="LedNr = LED_M99O01L1">
          <a:extLst>
            <a:ext uri="{FF2B5EF4-FFF2-40B4-BE49-F238E27FC236}">
              <a16:creationId xmlns:a16="http://schemas.microsoft.com/office/drawing/2014/main" id="{00000000-0008-0000-0000-00003ED00A00}"/>
            </a:ext>
          </a:extLst>
        </xdr:cNvPr>
        <xdr:cNvSpPr/>
      </xdr:nvSpPr>
      <xdr:spPr>
        <a:xfrm>
          <a:off x="6614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11</xdr:col>
      <xdr:colOff>457200</xdr:colOff>
      <xdr:row>13</xdr:row>
      <xdr:rowOff>38100</xdr:rowOff>
    </xdr:from>
    <xdr:to>
      <xdr:col>12</xdr:col>
      <xdr:colOff>187960</xdr:colOff>
      <xdr:row>14</xdr:row>
      <xdr:rowOff>101600</xdr:rowOff>
    </xdr:to>
    <xdr:sp macro="" textlink="">
      <xdr:nvSpPr>
        <xdr:cNvPr id="708671" name="LED_M99O01L2" descr="LedNr = LED_M99O01L2">
          <a:extLst>
            <a:ext uri="{FF2B5EF4-FFF2-40B4-BE49-F238E27FC236}">
              <a16:creationId xmlns:a16="http://schemas.microsoft.com/office/drawing/2014/main" id="{00000000-0008-0000-0000-00003FD00A00}"/>
            </a:ext>
          </a:extLst>
        </xdr:cNvPr>
        <xdr:cNvSpPr/>
      </xdr:nvSpPr>
      <xdr:spPr>
        <a:xfrm>
          <a:off x="6995160" y="231648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endParaRPr lang="de-DE" sz="1100">
            <a:solidFill>
              <a:schemeClr val="lt1">
                <a:lumMod val="100000"/>
              </a:schemeClr>
            </a:solidFill>
            <a:latin typeface="+mn-lt"/>
            <a:ea typeface="+mn-ea"/>
            <a:cs typeface="+mn-cs"/>
          </a:endParaRPr>
        </a:p>
      </xdr:txBody>
    </xdr:sp>
    <xdr:clientData/>
  </xdr:twoCellAnchor>
  <xdr:twoCellAnchor editAs="absolute">
    <xdr:from>
      <xdr:col>0</xdr:col>
      <xdr:colOff>50822</xdr:colOff>
      <xdr:row>0</xdr:row>
      <xdr:rowOff>38099</xdr:rowOff>
    </xdr:from>
    <xdr:to>
      <xdr:col>1</xdr:col>
      <xdr:colOff>122533</xdr:colOff>
      <xdr:row>2</xdr:row>
      <xdr:rowOff>41230</xdr:rowOff>
    </xdr:to>
    <xdr:pic macro="[0]!Main_Menu">
      <xdr:nvPicPr>
        <xdr:cNvPr id="6" name="MainMenu2" hidden="1">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0822" y="38099"/>
          <a:ext cx="452711" cy="452711"/>
        </a:xfrm>
        <a:prstGeom prst="rect">
          <a:avLst/>
        </a:prstGeom>
      </xdr:spPr>
    </xdr:pic>
    <xdr:clientData/>
  </xdr:twoCellAnchor>
  <xdr:twoCellAnchor>
    <xdr:from>
      <xdr:col>5</xdr:col>
      <xdr:colOff>0</xdr:colOff>
      <xdr:row>49</xdr:row>
      <xdr:rowOff>91081</xdr:rowOff>
    </xdr:from>
    <xdr:to>
      <xdr:col>6</xdr:col>
      <xdr:colOff>1</xdr:colOff>
      <xdr:row>50</xdr:row>
      <xdr:rowOff>1</xdr:rowOff>
    </xdr:to>
    <xdr:sp macro="'Click_TrendGrafik &quot;50 6&quot;'" textlink="">
      <xdr:nvSpPr>
        <xdr:cNvPr id="7" name="Analog_Trend">
          <a:extLst>
            <a:ext uri="{FF2B5EF4-FFF2-40B4-BE49-F238E27FC236}">
              <a16:creationId xmlns:a16="http://schemas.microsoft.com/office/drawing/2014/main" id="{ECE9BF10-FE02-641B-8DD2-AA73B11BE017}"/>
            </a:ext>
          </a:extLst>
        </xdr:cNvPr>
        <xdr:cNvSpPr/>
      </xdr:nvSpPr>
      <xdr:spPr>
        <a:xfrm>
          <a:off x="3474720" y="4701181"/>
          <a:ext cx="510541" cy="91800"/>
        </a:xfrm>
        <a:custGeom>
          <a:avLst/>
          <a:gdLst/>
          <a:ahLst/>
          <a:cxnLst/>
          <a:rect l="0" t="0" r="0" b="0"/>
          <a:pathLst>
            <a:path w="510541" h="91800">
              <a:moveTo>
                <a:pt x="0" y="91799"/>
              </a:moveTo>
              <a:lnTo>
                <a:pt x="510540" y="91799"/>
              </a:lnTo>
              <a:lnTo>
                <a:pt x="51054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91082</xdr:rowOff>
    </xdr:from>
    <xdr:to>
      <xdr:col>7</xdr:col>
      <xdr:colOff>1</xdr:colOff>
      <xdr:row>51</xdr:row>
      <xdr:rowOff>1</xdr:rowOff>
    </xdr:to>
    <xdr:sp macro="'Click_TrendGrafik &quot;51 7&quot;'" textlink="">
      <xdr:nvSpPr>
        <xdr:cNvPr id="8" name="Analog_Trend">
          <a:extLst>
            <a:ext uri="{FF2B5EF4-FFF2-40B4-BE49-F238E27FC236}">
              <a16:creationId xmlns:a16="http://schemas.microsoft.com/office/drawing/2014/main" id="{099E567E-43ED-B5B2-B66E-AEB23D8173D5}"/>
            </a:ext>
          </a:extLst>
        </xdr:cNvPr>
        <xdr:cNvSpPr/>
      </xdr:nvSpPr>
      <xdr:spPr>
        <a:xfrm>
          <a:off x="3985260" y="4884062"/>
          <a:ext cx="510541" cy="91799"/>
        </a:xfrm>
        <a:custGeom>
          <a:avLst/>
          <a:gdLst/>
          <a:ahLst/>
          <a:cxnLst/>
          <a:rect l="0" t="0" r="0" b="0"/>
          <a:pathLst>
            <a:path w="510541" h="91799">
              <a:moveTo>
                <a:pt x="0" y="91798"/>
              </a:moveTo>
              <a:lnTo>
                <a:pt x="510540" y="91798"/>
              </a:lnTo>
              <a:lnTo>
                <a:pt x="510540" y="0"/>
              </a:lnTo>
              <a:lnTo>
                <a:pt x="0" y="0"/>
              </a:lnTo>
            </a:path>
          </a:pathLst>
        </a:custGeom>
        <a:solidFill>
          <a:srgbClr val="00B400">
            <a:alpha val="50000"/>
          </a:srgbClr>
        </a:solidFill>
        <a:ln w="6350" cap="flat" cmpd="sng" algn="ctr">
          <a:noFill/>
          <a:prstDash val="solid"/>
          <a:miter lim="800000"/>
        </a:ln>
        <a:effec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563880</xdr:colOff>
          <xdr:row>2</xdr:row>
          <xdr:rowOff>152400</xdr:rowOff>
        </xdr:from>
        <xdr:to>
          <xdr:col>18</xdr:col>
          <xdr:colOff>266700</xdr:colOff>
          <xdr:row>4</xdr:row>
          <xdr:rowOff>60960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xdr:row>
          <xdr:rowOff>22860</xdr:rowOff>
        </xdr:from>
        <xdr:to>
          <xdr:col>16</xdr:col>
          <xdr:colOff>106680</xdr:colOff>
          <xdr:row>3</xdr:row>
          <xdr:rowOff>274320</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xdr:row>
          <xdr:rowOff>0</xdr:rowOff>
        </xdr:from>
        <xdr:to>
          <xdr:col>18</xdr:col>
          <xdr:colOff>274320</xdr:colOff>
          <xdr:row>3</xdr:row>
          <xdr:rowOff>259080</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30</xdr:row>
          <xdr:rowOff>152400</xdr:rowOff>
        </xdr:from>
        <xdr:to>
          <xdr:col>18</xdr:col>
          <xdr:colOff>266700</xdr:colOff>
          <xdr:row>32</xdr:row>
          <xdr:rowOff>60960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31</xdr:row>
          <xdr:rowOff>22860</xdr:rowOff>
        </xdr:from>
        <xdr:to>
          <xdr:col>16</xdr:col>
          <xdr:colOff>106680</xdr:colOff>
          <xdr:row>31</xdr:row>
          <xdr:rowOff>274320</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31</xdr:row>
          <xdr:rowOff>0</xdr:rowOff>
        </xdr:from>
        <xdr:to>
          <xdr:col>18</xdr:col>
          <xdr:colOff>274320</xdr:colOff>
          <xdr:row>31</xdr:row>
          <xdr:rowOff>259080</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58</xdr:row>
          <xdr:rowOff>152400</xdr:rowOff>
        </xdr:from>
        <xdr:to>
          <xdr:col>18</xdr:col>
          <xdr:colOff>266700</xdr:colOff>
          <xdr:row>60</xdr:row>
          <xdr:rowOff>60960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59</xdr:row>
          <xdr:rowOff>22860</xdr:rowOff>
        </xdr:from>
        <xdr:to>
          <xdr:col>16</xdr:col>
          <xdr:colOff>106680</xdr:colOff>
          <xdr:row>59</xdr:row>
          <xdr:rowOff>274320</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59</xdr:row>
          <xdr:rowOff>0</xdr:rowOff>
        </xdr:from>
        <xdr:to>
          <xdr:col>18</xdr:col>
          <xdr:colOff>274320</xdr:colOff>
          <xdr:row>59</xdr:row>
          <xdr:rowOff>259080</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2</xdr:col>
      <xdr:colOff>504825</xdr:colOff>
      <xdr:row>0</xdr:row>
      <xdr:rowOff>190500</xdr:rowOff>
    </xdr:from>
    <xdr:to>
      <xdr:col>3</xdr:col>
      <xdr:colOff>22225</xdr:colOff>
      <xdr:row>1</xdr:row>
      <xdr:rowOff>228600</xdr:rowOff>
    </xdr:to>
    <xdr:sp macro="Button_Pressed" textlink="">
      <xdr:nvSpPr>
        <xdr:cNvPr id="2" name="New_Multiplexer" descr="ButtonName = New_Multiplexer" title="ButtonName = New_Multiplexer">
          <a:extLst>
            <a:ext uri="{FF2B5EF4-FFF2-40B4-BE49-F238E27FC236}">
              <a16:creationId xmlns:a16="http://schemas.microsoft.com/office/drawing/2014/main" id="{00000000-0008-0000-0100-000002000000}"/>
            </a:ext>
          </a:extLst>
        </xdr:cNvPr>
        <xdr:cNvSpPr/>
      </xdr:nvSpPr>
      <xdr:spPr>
        <a:xfrm>
          <a:off x="2667000" y="190500"/>
          <a:ext cx="2032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Neuer  " Multiplexer "</a:t>
          </a:r>
        </a:p>
      </xdr:txBody>
    </xdr:sp>
    <xdr:clientData fLocksWithSheet="0"/>
  </xdr:twoCellAnchor>
  <xdr:twoCellAnchor>
    <xdr:from>
      <xdr:col>3</xdr:col>
      <xdr:colOff>212725</xdr:colOff>
      <xdr:row>0</xdr:row>
      <xdr:rowOff>190500</xdr:rowOff>
    </xdr:from>
    <xdr:to>
      <xdr:col>4</xdr:col>
      <xdr:colOff>1390650</xdr:colOff>
      <xdr:row>1</xdr:row>
      <xdr:rowOff>228600</xdr:rowOff>
    </xdr:to>
    <xdr:sp macro="Button_Pressed" textlink="">
      <xdr:nvSpPr>
        <xdr:cNvPr id="3" name="Save_Multiplexer" descr="ButtonName = Save_Multiplexer" title="ButtonName = Save_Multiplexer">
          <a:extLst>
            <a:ext uri="{FF2B5EF4-FFF2-40B4-BE49-F238E27FC236}">
              <a16:creationId xmlns:a16="http://schemas.microsoft.com/office/drawing/2014/main" id="{00000000-0008-0000-0100-000003000000}"/>
            </a:ext>
          </a:extLst>
        </xdr:cNvPr>
        <xdr:cNvSpPr/>
      </xdr:nvSpPr>
      <xdr:spPr>
        <a:xfrm>
          <a:off x="48895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Speichern " Multiplexer "</a:t>
          </a:r>
        </a:p>
      </xdr:txBody>
    </xdr:sp>
    <xdr:clientData fLocksWithSheet="0"/>
  </xdr:twoCellAnchor>
  <xdr:twoCellAnchor>
    <xdr:from>
      <xdr:col>4</xdr:col>
      <xdr:colOff>1581150</xdr:colOff>
      <xdr:row>0</xdr:row>
      <xdr:rowOff>190500</xdr:rowOff>
    </xdr:from>
    <xdr:to>
      <xdr:col>5</xdr:col>
      <xdr:colOff>1755775</xdr:colOff>
      <xdr:row>1</xdr:row>
      <xdr:rowOff>228600</xdr:rowOff>
    </xdr:to>
    <xdr:sp macro="Button_Pressed" textlink="">
      <xdr:nvSpPr>
        <xdr:cNvPr id="4" name="Reload_Multiplexer" descr="ButtonName = Reload_Multiplexer" title="ButtonName = Reload_Multiplexer">
          <a:extLst>
            <a:ext uri="{FF2B5EF4-FFF2-40B4-BE49-F238E27FC236}">
              <a16:creationId xmlns:a16="http://schemas.microsoft.com/office/drawing/2014/main" id="{00000000-0008-0000-0100-000004000000}"/>
            </a:ext>
          </a:extLst>
        </xdr:cNvPr>
        <xdr:cNvSpPr/>
      </xdr:nvSpPr>
      <xdr:spPr>
        <a:xfrm>
          <a:off x="7239000" y="190500"/>
          <a:ext cx="2222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1946275</xdr:colOff>
      <xdr:row>0</xdr:row>
      <xdr:rowOff>190500</xdr:rowOff>
    </xdr:from>
    <xdr:to>
      <xdr:col>6</xdr:col>
      <xdr:colOff>723900</xdr:colOff>
      <xdr:row>1</xdr:row>
      <xdr:rowOff>228600</xdr:rowOff>
    </xdr:to>
    <xdr:sp macro="Button_Pressed" textlink="">
      <xdr:nvSpPr>
        <xdr:cNvPr id="22" name="Close_Multiplexer" descr="ButtonName = Close_Multiplexer" title="ButtonName = Close_Multiplexer">
          <a:extLst>
            <a:ext uri="{FF2B5EF4-FFF2-40B4-BE49-F238E27FC236}">
              <a16:creationId xmlns:a16="http://schemas.microsoft.com/office/drawing/2014/main" id="{00000000-0008-0000-0100-000016000000}"/>
            </a:ext>
          </a:extLst>
        </xdr:cNvPr>
        <xdr:cNvSpPr/>
      </xdr:nvSpPr>
      <xdr:spPr>
        <a:xfrm>
          <a:off x="9652000" y="190500"/>
          <a:ext cx="2159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AT"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120650</xdr:colOff>
      <xdr:row>0</xdr:row>
      <xdr:rowOff>63500</xdr:rowOff>
    </xdr:from>
    <xdr:to>
      <xdr:col>17</xdr:col>
      <xdr:colOff>311150</xdr:colOff>
      <xdr:row>1</xdr:row>
      <xdr:rowOff>305278</xdr:rowOff>
    </xdr:to>
    <xdr:pic>
      <xdr:nvPicPr>
        <xdr:cNvPr id="24" name="WikiMLL" descr="URL to MLL WiKi.">
          <a:hlinkClick xmlns:r="http://schemas.openxmlformats.org/officeDocument/2006/relationships" r:id="rId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link="rId2"/>
        <a:stretch>
          <a:fillRect/>
        </a:stretch>
      </xdr:blipFill>
      <xdr:spPr>
        <a:xfrm>
          <a:off x="15951200" y="63500"/>
          <a:ext cx="571500" cy="584678"/>
        </a:xfrm>
        <a:prstGeom prst="rect">
          <a:avLst/>
        </a:prstGeom>
      </xdr:spPr>
    </xdr:pic>
    <xdr:clientData fLocksWithSheet="0"/>
  </xdr:twoCellAnchor>
  <xdr:twoCellAnchor editAs="absolute">
    <xdr:from>
      <xdr:col>8</xdr:col>
      <xdr:colOff>76200</xdr:colOff>
      <xdr:row>6</xdr:row>
      <xdr:rowOff>38100</xdr:rowOff>
    </xdr:from>
    <xdr:to>
      <xdr:col>8</xdr:col>
      <xdr:colOff>317500</xdr:colOff>
      <xdr:row>6</xdr:row>
      <xdr:rowOff>279400</xdr:rowOff>
    </xdr:to>
    <xdr:sp macro="" textlink="">
      <xdr:nvSpPr>
        <xdr:cNvPr id="42" name="LED_M01O01L1" descr="LedNr = LED_M01O01L1">
          <a:extLst>
            <a:ext uri="{FF2B5EF4-FFF2-40B4-BE49-F238E27FC236}">
              <a16:creationId xmlns:a16="http://schemas.microsoft.com/office/drawing/2014/main" id="{00000000-0008-0000-0100-00002A000000}"/>
            </a:ext>
          </a:extLst>
        </xdr:cNvPr>
        <xdr:cNvSpPr/>
      </xdr:nvSpPr>
      <xdr:spPr>
        <a:xfrm>
          <a:off x="12858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xdr:row>
      <xdr:rowOff>38100</xdr:rowOff>
    </xdr:from>
    <xdr:to>
      <xdr:col>9</xdr:col>
      <xdr:colOff>317500</xdr:colOff>
      <xdr:row>6</xdr:row>
      <xdr:rowOff>279400</xdr:rowOff>
    </xdr:to>
    <xdr:sp macro="" textlink="">
      <xdr:nvSpPr>
        <xdr:cNvPr id="43" name="LED_M01O01L2" descr="LedNr = LED_M01O01L2">
          <a:extLst>
            <a:ext uri="{FF2B5EF4-FFF2-40B4-BE49-F238E27FC236}">
              <a16:creationId xmlns:a16="http://schemas.microsoft.com/office/drawing/2014/main" id="{00000000-0008-0000-0100-00002B000000}"/>
            </a:ext>
          </a:extLst>
        </xdr:cNvPr>
        <xdr:cNvSpPr/>
      </xdr:nvSpPr>
      <xdr:spPr>
        <a:xfrm>
          <a:off x="13239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xdr:row>
      <xdr:rowOff>38100</xdr:rowOff>
    </xdr:from>
    <xdr:to>
      <xdr:col>10</xdr:col>
      <xdr:colOff>317500</xdr:colOff>
      <xdr:row>6</xdr:row>
      <xdr:rowOff>279400</xdr:rowOff>
    </xdr:to>
    <xdr:sp macro="" textlink="">
      <xdr:nvSpPr>
        <xdr:cNvPr id="44" name="LED_M01O01L3" descr="LedNr = LED_M01O01L3">
          <a:extLst>
            <a:ext uri="{FF2B5EF4-FFF2-40B4-BE49-F238E27FC236}">
              <a16:creationId xmlns:a16="http://schemas.microsoft.com/office/drawing/2014/main" id="{00000000-0008-0000-0100-00002C000000}"/>
            </a:ext>
          </a:extLst>
        </xdr:cNvPr>
        <xdr:cNvSpPr/>
      </xdr:nvSpPr>
      <xdr:spPr>
        <a:xfrm>
          <a:off x="13620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xdr:row>
      <xdr:rowOff>38100</xdr:rowOff>
    </xdr:from>
    <xdr:to>
      <xdr:col>11</xdr:col>
      <xdr:colOff>317500</xdr:colOff>
      <xdr:row>6</xdr:row>
      <xdr:rowOff>279400</xdr:rowOff>
    </xdr:to>
    <xdr:sp macro="" textlink="">
      <xdr:nvSpPr>
        <xdr:cNvPr id="62" name="LED_M01O01L4" descr="LedNr = LED_M01O01L4">
          <a:extLst>
            <a:ext uri="{FF2B5EF4-FFF2-40B4-BE49-F238E27FC236}">
              <a16:creationId xmlns:a16="http://schemas.microsoft.com/office/drawing/2014/main" id="{00000000-0008-0000-0100-00003E000000}"/>
            </a:ext>
          </a:extLst>
        </xdr:cNvPr>
        <xdr:cNvSpPr/>
      </xdr:nvSpPr>
      <xdr:spPr>
        <a:xfrm>
          <a:off x="14001750" y="19431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9</xdr:row>
      <xdr:rowOff>38100</xdr:rowOff>
    </xdr:from>
    <xdr:to>
      <xdr:col>8</xdr:col>
      <xdr:colOff>317500</xdr:colOff>
      <xdr:row>9</xdr:row>
      <xdr:rowOff>279400</xdr:rowOff>
    </xdr:to>
    <xdr:sp macro="" textlink="">
      <xdr:nvSpPr>
        <xdr:cNvPr id="63" name="LED_M01O02L1" descr="LedNr = LED_M01O02L1">
          <a:extLst>
            <a:ext uri="{FF2B5EF4-FFF2-40B4-BE49-F238E27FC236}">
              <a16:creationId xmlns:a16="http://schemas.microsoft.com/office/drawing/2014/main" id="{00000000-0008-0000-0100-00003F000000}"/>
            </a:ext>
          </a:extLst>
        </xdr:cNvPr>
        <xdr:cNvSpPr/>
      </xdr:nvSpPr>
      <xdr:spPr>
        <a:xfrm>
          <a:off x="12858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9</xdr:row>
      <xdr:rowOff>38100</xdr:rowOff>
    </xdr:from>
    <xdr:to>
      <xdr:col>9</xdr:col>
      <xdr:colOff>317500</xdr:colOff>
      <xdr:row>9</xdr:row>
      <xdr:rowOff>279400</xdr:rowOff>
    </xdr:to>
    <xdr:sp macro="" textlink="">
      <xdr:nvSpPr>
        <xdr:cNvPr id="703648" name="LED_M01O02L2" descr="LedNr = LED_M01O02L2">
          <a:extLst>
            <a:ext uri="{FF2B5EF4-FFF2-40B4-BE49-F238E27FC236}">
              <a16:creationId xmlns:a16="http://schemas.microsoft.com/office/drawing/2014/main" id="{00000000-0008-0000-0100-0000A0BC0A00}"/>
            </a:ext>
          </a:extLst>
        </xdr:cNvPr>
        <xdr:cNvSpPr/>
      </xdr:nvSpPr>
      <xdr:spPr>
        <a:xfrm>
          <a:off x="13239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9</xdr:row>
      <xdr:rowOff>38100</xdr:rowOff>
    </xdr:from>
    <xdr:to>
      <xdr:col>10</xdr:col>
      <xdr:colOff>317500</xdr:colOff>
      <xdr:row>9</xdr:row>
      <xdr:rowOff>279400</xdr:rowOff>
    </xdr:to>
    <xdr:sp macro="" textlink="">
      <xdr:nvSpPr>
        <xdr:cNvPr id="703649" name="LED_M01O02L3" descr="LedNr = LED_M01O02L3">
          <a:extLst>
            <a:ext uri="{FF2B5EF4-FFF2-40B4-BE49-F238E27FC236}">
              <a16:creationId xmlns:a16="http://schemas.microsoft.com/office/drawing/2014/main" id="{00000000-0008-0000-0100-0000A1BC0A00}"/>
            </a:ext>
          </a:extLst>
        </xdr:cNvPr>
        <xdr:cNvSpPr/>
      </xdr:nvSpPr>
      <xdr:spPr>
        <a:xfrm>
          <a:off x="13620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9</xdr:row>
      <xdr:rowOff>38100</xdr:rowOff>
    </xdr:from>
    <xdr:to>
      <xdr:col>11</xdr:col>
      <xdr:colOff>317500</xdr:colOff>
      <xdr:row>9</xdr:row>
      <xdr:rowOff>279400</xdr:rowOff>
    </xdr:to>
    <xdr:sp macro="" textlink="">
      <xdr:nvSpPr>
        <xdr:cNvPr id="703650" name="LED_M01O02L4" descr="LedNr = LED_M01O02L4">
          <a:extLst>
            <a:ext uri="{FF2B5EF4-FFF2-40B4-BE49-F238E27FC236}">
              <a16:creationId xmlns:a16="http://schemas.microsoft.com/office/drawing/2014/main" id="{00000000-0008-0000-0100-0000A2BC0A00}"/>
            </a:ext>
          </a:extLst>
        </xdr:cNvPr>
        <xdr:cNvSpPr/>
      </xdr:nvSpPr>
      <xdr:spPr>
        <a:xfrm>
          <a:off x="14001750" y="26765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12</xdr:row>
      <xdr:rowOff>38100</xdr:rowOff>
    </xdr:from>
    <xdr:to>
      <xdr:col>8</xdr:col>
      <xdr:colOff>317500</xdr:colOff>
      <xdr:row>12</xdr:row>
      <xdr:rowOff>279400</xdr:rowOff>
    </xdr:to>
    <xdr:sp macro="" textlink="">
      <xdr:nvSpPr>
        <xdr:cNvPr id="703651" name="LED_M01O03L1" descr="LedNr = LED_M01O03L1">
          <a:extLst>
            <a:ext uri="{FF2B5EF4-FFF2-40B4-BE49-F238E27FC236}">
              <a16:creationId xmlns:a16="http://schemas.microsoft.com/office/drawing/2014/main" id="{00000000-0008-0000-0100-0000A3BC0A00}"/>
            </a:ext>
          </a:extLst>
        </xdr:cNvPr>
        <xdr:cNvSpPr/>
      </xdr:nvSpPr>
      <xdr:spPr>
        <a:xfrm>
          <a:off x="12858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12</xdr:row>
      <xdr:rowOff>38100</xdr:rowOff>
    </xdr:from>
    <xdr:to>
      <xdr:col>9</xdr:col>
      <xdr:colOff>317500</xdr:colOff>
      <xdr:row>12</xdr:row>
      <xdr:rowOff>279400</xdr:rowOff>
    </xdr:to>
    <xdr:sp macro="" textlink="">
      <xdr:nvSpPr>
        <xdr:cNvPr id="703656" name="LED_M01O03L2" descr="LedNr = LED_M01O03L2">
          <a:extLst>
            <a:ext uri="{FF2B5EF4-FFF2-40B4-BE49-F238E27FC236}">
              <a16:creationId xmlns:a16="http://schemas.microsoft.com/office/drawing/2014/main" id="{00000000-0008-0000-0100-0000A8BC0A00}"/>
            </a:ext>
          </a:extLst>
        </xdr:cNvPr>
        <xdr:cNvSpPr/>
      </xdr:nvSpPr>
      <xdr:spPr>
        <a:xfrm>
          <a:off x="13239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12</xdr:row>
      <xdr:rowOff>38100</xdr:rowOff>
    </xdr:from>
    <xdr:to>
      <xdr:col>10</xdr:col>
      <xdr:colOff>317500</xdr:colOff>
      <xdr:row>12</xdr:row>
      <xdr:rowOff>279400</xdr:rowOff>
    </xdr:to>
    <xdr:sp macro="" textlink="">
      <xdr:nvSpPr>
        <xdr:cNvPr id="703658" name="LED_M01O03L3" descr="LedNr = LED_M01O03L3">
          <a:extLst>
            <a:ext uri="{FF2B5EF4-FFF2-40B4-BE49-F238E27FC236}">
              <a16:creationId xmlns:a16="http://schemas.microsoft.com/office/drawing/2014/main" id="{00000000-0008-0000-0100-0000AABC0A00}"/>
            </a:ext>
          </a:extLst>
        </xdr:cNvPr>
        <xdr:cNvSpPr/>
      </xdr:nvSpPr>
      <xdr:spPr>
        <a:xfrm>
          <a:off x="13620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12</xdr:row>
      <xdr:rowOff>38100</xdr:rowOff>
    </xdr:from>
    <xdr:to>
      <xdr:col>11</xdr:col>
      <xdr:colOff>317500</xdr:colOff>
      <xdr:row>12</xdr:row>
      <xdr:rowOff>279400</xdr:rowOff>
    </xdr:to>
    <xdr:sp macro="" textlink="">
      <xdr:nvSpPr>
        <xdr:cNvPr id="703659" name="LED_M01O03L4" descr="LedNr = LED_M01O03L4">
          <a:extLst>
            <a:ext uri="{FF2B5EF4-FFF2-40B4-BE49-F238E27FC236}">
              <a16:creationId xmlns:a16="http://schemas.microsoft.com/office/drawing/2014/main" id="{00000000-0008-0000-0100-0000ABBC0A00}"/>
            </a:ext>
          </a:extLst>
        </xdr:cNvPr>
        <xdr:cNvSpPr/>
      </xdr:nvSpPr>
      <xdr:spPr>
        <a:xfrm>
          <a:off x="14001750" y="34099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15</xdr:row>
      <xdr:rowOff>38100</xdr:rowOff>
    </xdr:from>
    <xdr:to>
      <xdr:col>8</xdr:col>
      <xdr:colOff>317500</xdr:colOff>
      <xdr:row>15</xdr:row>
      <xdr:rowOff>279400</xdr:rowOff>
    </xdr:to>
    <xdr:sp macro="" textlink="">
      <xdr:nvSpPr>
        <xdr:cNvPr id="703660" name="LED_M01O04L1" descr="LedNr = LED_M01O04L1">
          <a:extLst>
            <a:ext uri="{FF2B5EF4-FFF2-40B4-BE49-F238E27FC236}">
              <a16:creationId xmlns:a16="http://schemas.microsoft.com/office/drawing/2014/main" id="{00000000-0008-0000-0100-0000ACBC0A00}"/>
            </a:ext>
          </a:extLst>
        </xdr:cNvPr>
        <xdr:cNvSpPr/>
      </xdr:nvSpPr>
      <xdr:spPr>
        <a:xfrm>
          <a:off x="12858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15</xdr:row>
      <xdr:rowOff>38100</xdr:rowOff>
    </xdr:from>
    <xdr:to>
      <xdr:col>9</xdr:col>
      <xdr:colOff>317500</xdr:colOff>
      <xdr:row>15</xdr:row>
      <xdr:rowOff>279400</xdr:rowOff>
    </xdr:to>
    <xdr:sp macro="" textlink="">
      <xdr:nvSpPr>
        <xdr:cNvPr id="703661" name="LED_M01O04L2" descr="LedNr = LED_M01O04L2">
          <a:extLst>
            <a:ext uri="{FF2B5EF4-FFF2-40B4-BE49-F238E27FC236}">
              <a16:creationId xmlns:a16="http://schemas.microsoft.com/office/drawing/2014/main" id="{00000000-0008-0000-0100-0000ADBC0A00}"/>
            </a:ext>
          </a:extLst>
        </xdr:cNvPr>
        <xdr:cNvSpPr/>
      </xdr:nvSpPr>
      <xdr:spPr>
        <a:xfrm>
          <a:off x="13239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15</xdr:row>
      <xdr:rowOff>38100</xdr:rowOff>
    </xdr:from>
    <xdr:to>
      <xdr:col>10</xdr:col>
      <xdr:colOff>317500</xdr:colOff>
      <xdr:row>15</xdr:row>
      <xdr:rowOff>279400</xdr:rowOff>
    </xdr:to>
    <xdr:sp macro="" textlink="">
      <xdr:nvSpPr>
        <xdr:cNvPr id="703662" name="LED_M01O04L3" descr="LedNr = LED_M01O04L3">
          <a:extLst>
            <a:ext uri="{FF2B5EF4-FFF2-40B4-BE49-F238E27FC236}">
              <a16:creationId xmlns:a16="http://schemas.microsoft.com/office/drawing/2014/main" id="{00000000-0008-0000-0100-0000AEBC0A00}"/>
            </a:ext>
          </a:extLst>
        </xdr:cNvPr>
        <xdr:cNvSpPr/>
      </xdr:nvSpPr>
      <xdr:spPr>
        <a:xfrm>
          <a:off x="13620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15</xdr:row>
      <xdr:rowOff>38100</xdr:rowOff>
    </xdr:from>
    <xdr:to>
      <xdr:col>11</xdr:col>
      <xdr:colOff>317500</xdr:colOff>
      <xdr:row>15</xdr:row>
      <xdr:rowOff>279400</xdr:rowOff>
    </xdr:to>
    <xdr:sp macro="" textlink="">
      <xdr:nvSpPr>
        <xdr:cNvPr id="703663" name="LED_M01O04L4" descr="LedNr = LED_M01O04L4">
          <a:extLst>
            <a:ext uri="{FF2B5EF4-FFF2-40B4-BE49-F238E27FC236}">
              <a16:creationId xmlns:a16="http://schemas.microsoft.com/office/drawing/2014/main" id="{00000000-0008-0000-0100-0000AFBC0A00}"/>
            </a:ext>
          </a:extLst>
        </xdr:cNvPr>
        <xdr:cNvSpPr/>
      </xdr:nvSpPr>
      <xdr:spPr>
        <a:xfrm>
          <a:off x="14001750" y="41433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18</xdr:row>
      <xdr:rowOff>38100</xdr:rowOff>
    </xdr:from>
    <xdr:to>
      <xdr:col>8</xdr:col>
      <xdr:colOff>317500</xdr:colOff>
      <xdr:row>18</xdr:row>
      <xdr:rowOff>279400</xdr:rowOff>
    </xdr:to>
    <xdr:sp macro="" textlink="">
      <xdr:nvSpPr>
        <xdr:cNvPr id="703664" name="LED_M01O05L1" descr="LedNr = LED_M01O05L1">
          <a:extLst>
            <a:ext uri="{FF2B5EF4-FFF2-40B4-BE49-F238E27FC236}">
              <a16:creationId xmlns:a16="http://schemas.microsoft.com/office/drawing/2014/main" id="{00000000-0008-0000-0100-0000B0BC0A00}"/>
            </a:ext>
          </a:extLst>
        </xdr:cNvPr>
        <xdr:cNvSpPr/>
      </xdr:nvSpPr>
      <xdr:spPr>
        <a:xfrm>
          <a:off x="12858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18</xdr:row>
      <xdr:rowOff>38100</xdr:rowOff>
    </xdr:from>
    <xdr:to>
      <xdr:col>9</xdr:col>
      <xdr:colOff>317500</xdr:colOff>
      <xdr:row>18</xdr:row>
      <xdr:rowOff>279400</xdr:rowOff>
    </xdr:to>
    <xdr:sp macro="" textlink="">
      <xdr:nvSpPr>
        <xdr:cNvPr id="703665" name="LED_M01O05L2" descr="LedNr = LED_M01O05L2">
          <a:extLst>
            <a:ext uri="{FF2B5EF4-FFF2-40B4-BE49-F238E27FC236}">
              <a16:creationId xmlns:a16="http://schemas.microsoft.com/office/drawing/2014/main" id="{00000000-0008-0000-0100-0000B1BC0A00}"/>
            </a:ext>
          </a:extLst>
        </xdr:cNvPr>
        <xdr:cNvSpPr/>
      </xdr:nvSpPr>
      <xdr:spPr>
        <a:xfrm>
          <a:off x="13239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18</xdr:row>
      <xdr:rowOff>38100</xdr:rowOff>
    </xdr:from>
    <xdr:to>
      <xdr:col>10</xdr:col>
      <xdr:colOff>317500</xdr:colOff>
      <xdr:row>18</xdr:row>
      <xdr:rowOff>279400</xdr:rowOff>
    </xdr:to>
    <xdr:sp macro="" textlink="">
      <xdr:nvSpPr>
        <xdr:cNvPr id="703666" name="LED_M01O05L3" descr="LedNr = LED_M01O05L3">
          <a:extLst>
            <a:ext uri="{FF2B5EF4-FFF2-40B4-BE49-F238E27FC236}">
              <a16:creationId xmlns:a16="http://schemas.microsoft.com/office/drawing/2014/main" id="{00000000-0008-0000-0100-0000B2BC0A00}"/>
            </a:ext>
          </a:extLst>
        </xdr:cNvPr>
        <xdr:cNvSpPr/>
      </xdr:nvSpPr>
      <xdr:spPr>
        <a:xfrm>
          <a:off x="13620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18</xdr:row>
      <xdr:rowOff>38100</xdr:rowOff>
    </xdr:from>
    <xdr:to>
      <xdr:col>11</xdr:col>
      <xdr:colOff>317500</xdr:colOff>
      <xdr:row>18</xdr:row>
      <xdr:rowOff>279400</xdr:rowOff>
    </xdr:to>
    <xdr:sp macro="" textlink="">
      <xdr:nvSpPr>
        <xdr:cNvPr id="703667" name="LED_M01O05L4" descr="LedNr = LED_M01O05L4">
          <a:extLst>
            <a:ext uri="{FF2B5EF4-FFF2-40B4-BE49-F238E27FC236}">
              <a16:creationId xmlns:a16="http://schemas.microsoft.com/office/drawing/2014/main" id="{00000000-0008-0000-0100-0000B3BC0A00}"/>
            </a:ext>
          </a:extLst>
        </xdr:cNvPr>
        <xdr:cNvSpPr/>
      </xdr:nvSpPr>
      <xdr:spPr>
        <a:xfrm>
          <a:off x="14001750" y="48768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21</xdr:row>
      <xdr:rowOff>38100</xdr:rowOff>
    </xdr:from>
    <xdr:to>
      <xdr:col>8</xdr:col>
      <xdr:colOff>317500</xdr:colOff>
      <xdr:row>21</xdr:row>
      <xdr:rowOff>279400</xdr:rowOff>
    </xdr:to>
    <xdr:sp macro="" textlink="">
      <xdr:nvSpPr>
        <xdr:cNvPr id="703668" name="LED_M01O06L1" descr="LedNr = LED_M01O06L1">
          <a:extLst>
            <a:ext uri="{FF2B5EF4-FFF2-40B4-BE49-F238E27FC236}">
              <a16:creationId xmlns:a16="http://schemas.microsoft.com/office/drawing/2014/main" id="{00000000-0008-0000-0100-0000B4BC0A00}"/>
            </a:ext>
          </a:extLst>
        </xdr:cNvPr>
        <xdr:cNvSpPr/>
      </xdr:nvSpPr>
      <xdr:spPr>
        <a:xfrm>
          <a:off x="12858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21</xdr:row>
      <xdr:rowOff>38100</xdr:rowOff>
    </xdr:from>
    <xdr:to>
      <xdr:col>9</xdr:col>
      <xdr:colOff>317500</xdr:colOff>
      <xdr:row>21</xdr:row>
      <xdr:rowOff>279400</xdr:rowOff>
    </xdr:to>
    <xdr:sp macro="" textlink="">
      <xdr:nvSpPr>
        <xdr:cNvPr id="703669" name="LED_M01O06L2" descr="LedNr = LED_M01O06L2">
          <a:extLst>
            <a:ext uri="{FF2B5EF4-FFF2-40B4-BE49-F238E27FC236}">
              <a16:creationId xmlns:a16="http://schemas.microsoft.com/office/drawing/2014/main" id="{00000000-0008-0000-0100-0000B5BC0A00}"/>
            </a:ext>
          </a:extLst>
        </xdr:cNvPr>
        <xdr:cNvSpPr/>
      </xdr:nvSpPr>
      <xdr:spPr>
        <a:xfrm>
          <a:off x="13239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21</xdr:row>
      <xdr:rowOff>38100</xdr:rowOff>
    </xdr:from>
    <xdr:to>
      <xdr:col>10</xdr:col>
      <xdr:colOff>317500</xdr:colOff>
      <xdr:row>21</xdr:row>
      <xdr:rowOff>279400</xdr:rowOff>
    </xdr:to>
    <xdr:sp macro="" textlink="">
      <xdr:nvSpPr>
        <xdr:cNvPr id="703670" name="LED_M01O06L3" descr="LedNr = LED_M01O06L3">
          <a:extLst>
            <a:ext uri="{FF2B5EF4-FFF2-40B4-BE49-F238E27FC236}">
              <a16:creationId xmlns:a16="http://schemas.microsoft.com/office/drawing/2014/main" id="{00000000-0008-0000-0100-0000B6BC0A00}"/>
            </a:ext>
          </a:extLst>
        </xdr:cNvPr>
        <xdr:cNvSpPr/>
      </xdr:nvSpPr>
      <xdr:spPr>
        <a:xfrm>
          <a:off x="13620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21</xdr:row>
      <xdr:rowOff>38100</xdr:rowOff>
    </xdr:from>
    <xdr:to>
      <xdr:col>11</xdr:col>
      <xdr:colOff>317500</xdr:colOff>
      <xdr:row>21</xdr:row>
      <xdr:rowOff>279400</xdr:rowOff>
    </xdr:to>
    <xdr:sp macro="" textlink="">
      <xdr:nvSpPr>
        <xdr:cNvPr id="703671" name="LED_M01O06L4" descr="LedNr = LED_M01O06L4">
          <a:extLst>
            <a:ext uri="{FF2B5EF4-FFF2-40B4-BE49-F238E27FC236}">
              <a16:creationId xmlns:a16="http://schemas.microsoft.com/office/drawing/2014/main" id="{00000000-0008-0000-0100-0000B7BC0A00}"/>
            </a:ext>
          </a:extLst>
        </xdr:cNvPr>
        <xdr:cNvSpPr/>
      </xdr:nvSpPr>
      <xdr:spPr>
        <a:xfrm>
          <a:off x="14001750" y="56102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24</xdr:row>
      <xdr:rowOff>38100</xdr:rowOff>
    </xdr:from>
    <xdr:to>
      <xdr:col>8</xdr:col>
      <xdr:colOff>317500</xdr:colOff>
      <xdr:row>24</xdr:row>
      <xdr:rowOff>279400</xdr:rowOff>
    </xdr:to>
    <xdr:sp macro="" textlink="">
      <xdr:nvSpPr>
        <xdr:cNvPr id="703672" name="LED_M01O07L1" descr="LedNr = LED_M01O07L1">
          <a:extLst>
            <a:ext uri="{FF2B5EF4-FFF2-40B4-BE49-F238E27FC236}">
              <a16:creationId xmlns:a16="http://schemas.microsoft.com/office/drawing/2014/main" id="{00000000-0008-0000-0100-0000B8BC0A00}"/>
            </a:ext>
          </a:extLst>
        </xdr:cNvPr>
        <xdr:cNvSpPr/>
      </xdr:nvSpPr>
      <xdr:spPr>
        <a:xfrm>
          <a:off x="12858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24</xdr:row>
      <xdr:rowOff>38100</xdr:rowOff>
    </xdr:from>
    <xdr:to>
      <xdr:col>9</xdr:col>
      <xdr:colOff>317500</xdr:colOff>
      <xdr:row>24</xdr:row>
      <xdr:rowOff>279400</xdr:rowOff>
    </xdr:to>
    <xdr:sp macro="" textlink="">
      <xdr:nvSpPr>
        <xdr:cNvPr id="703673" name="LED_M01O07L2" descr="LedNr = LED_M01O07L2">
          <a:extLst>
            <a:ext uri="{FF2B5EF4-FFF2-40B4-BE49-F238E27FC236}">
              <a16:creationId xmlns:a16="http://schemas.microsoft.com/office/drawing/2014/main" id="{00000000-0008-0000-0100-0000B9BC0A00}"/>
            </a:ext>
          </a:extLst>
        </xdr:cNvPr>
        <xdr:cNvSpPr/>
      </xdr:nvSpPr>
      <xdr:spPr>
        <a:xfrm>
          <a:off x="13239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24</xdr:row>
      <xdr:rowOff>38100</xdr:rowOff>
    </xdr:from>
    <xdr:to>
      <xdr:col>10</xdr:col>
      <xdr:colOff>317500</xdr:colOff>
      <xdr:row>24</xdr:row>
      <xdr:rowOff>279400</xdr:rowOff>
    </xdr:to>
    <xdr:sp macro="" textlink="">
      <xdr:nvSpPr>
        <xdr:cNvPr id="703674" name="LED_M01O07L3" descr="LedNr = LED_M01O07L3">
          <a:extLst>
            <a:ext uri="{FF2B5EF4-FFF2-40B4-BE49-F238E27FC236}">
              <a16:creationId xmlns:a16="http://schemas.microsoft.com/office/drawing/2014/main" id="{00000000-0008-0000-0100-0000BABC0A00}"/>
            </a:ext>
          </a:extLst>
        </xdr:cNvPr>
        <xdr:cNvSpPr/>
      </xdr:nvSpPr>
      <xdr:spPr>
        <a:xfrm>
          <a:off x="13620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24</xdr:row>
      <xdr:rowOff>38100</xdr:rowOff>
    </xdr:from>
    <xdr:to>
      <xdr:col>11</xdr:col>
      <xdr:colOff>317500</xdr:colOff>
      <xdr:row>24</xdr:row>
      <xdr:rowOff>279400</xdr:rowOff>
    </xdr:to>
    <xdr:sp macro="" textlink="">
      <xdr:nvSpPr>
        <xdr:cNvPr id="703675" name="LED_M01O07L4" descr="LedNr = LED_M01O07L4">
          <a:extLst>
            <a:ext uri="{FF2B5EF4-FFF2-40B4-BE49-F238E27FC236}">
              <a16:creationId xmlns:a16="http://schemas.microsoft.com/office/drawing/2014/main" id="{00000000-0008-0000-0100-0000BBBC0A00}"/>
            </a:ext>
          </a:extLst>
        </xdr:cNvPr>
        <xdr:cNvSpPr/>
      </xdr:nvSpPr>
      <xdr:spPr>
        <a:xfrm>
          <a:off x="14001750" y="63436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27</xdr:row>
      <xdr:rowOff>38100</xdr:rowOff>
    </xdr:from>
    <xdr:to>
      <xdr:col>8</xdr:col>
      <xdr:colOff>317500</xdr:colOff>
      <xdr:row>27</xdr:row>
      <xdr:rowOff>279400</xdr:rowOff>
    </xdr:to>
    <xdr:sp macro="" textlink="">
      <xdr:nvSpPr>
        <xdr:cNvPr id="703676" name="LED_M01O08L1" descr="LedNr = LED_M01O08L1">
          <a:extLst>
            <a:ext uri="{FF2B5EF4-FFF2-40B4-BE49-F238E27FC236}">
              <a16:creationId xmlns:a16="http://schemas.microsoft.com/office/drawing/2014/main" id="{00000000-0008-0000-0100-0000BCBC0A00}"/>
            </a:ext>
          </a:extLst>
        </xdr:cNvPr>
        <xdr:cNvSpPr/>
      </xdr:nvSpPr>
      <xdr:spPr>
        <a:xfrm>
          <a:off x="12858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27</xdr:row>
      <xdr:rowOff>38100</xdr:rowOff>
    </xdr:from>
    <xdr:to>
      <xdr:col>9</xdr:col>
      <xdr:colOff>317500</xdr:colOff>
      <xdr:row>27</xdr:row>
      <xdr:rowOff>279400</xdr:rowOff>
    </xdr:to>
    <xdr:sp macro="" textlink="">
      <xdr:nvSpPr>
        <xdr:cNvPr id="703677" name="LED_M01O08L2" descr="LedNr = LED_M01O08L2">
          <a:extLst>
            <a:ext uri="{FF2B5EF4-FFF2-40B4-BE49-F238E27FC236}">
              <a16:creationId xmlns:a16="http://schemas.microsoft.com/office/drawing/2014/main" id="{00000000-0008-0000-0100-0000BDBC0A00}"/>
            </a:ext>
          </a:extLst>
        </xdr:cNvPr>
        <xdr:cNvSpPr/>
      </xdr:nvSpPr>
      <xdr:spPr>
        <a:xfrm>
          <a:off x="13239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27</xdr:row>
      <xdr:rowOff>38100</xdr:rowOff>
    </xdr:from>
    <xdr:to>
      <xdr:col>10</xdr:col>
      <xdr:colOff>317500</xdr:colOff>
      <xdr:row>27</xdr:row>
      <xdr:rowOff>279400</xdr:rowOff>
    </xdr:to>
    <xdr:sp macro="" textlink="">
      <xdr:nvSpPr>
        <xdr:cNvPr id="703678" name="LED_M01O08L3" descr="LedNr = LED_M01O08L3">
          <a:extLst>
            <a:ext uri="{FF2B5EF4-FFF2-40B4-BE49-F238E27FC236}">
              <a16:creationId xmlns:a16="http://schemas.microsoft.com/office/drawing/2014/main" id="{00000000-0008-0000-0100-0000BEBC0A00}"/>
            </a:ext>
          </a:extLst>
        </xdr:cNvPr>
        <xdr:cNvSpPr/>
      </xdr:nvSpPr>
      <xdr:spPr>
        <a:xfrm>
          <a:off x="13620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27</xdr:row>
      <xdr:rowOff>38100</xdr:rowOff>
    </xdr:from>
    <xdr:to>
      <xdr:col>11</xdr:col>
      <xdr:colOff>317500</xdr:colOff>
      <xdr:row>27</xdr:row>
      <xdr:rowOff>279400</xdr:rowOff>
    </xdr:to>
    <xdr:sp macro="" textlink="">
      <xdr:nvSpPr>
        <xdr:cNvPr id="703679" name="LED_M01O08L4" descr="LedNr = LED_M01O08L4">
          <a:extLst>
            <a:ext uri="{FF2B5EF4-FFF2-40B4-BE49-F238E27FC236}">
              <a16:creationId xmlns:a16="http://schemas.microsoft.com/office/drawing/2014/main" id="{00000000-0008-0000-0100-0000BFBC0A00}"/>
            </a:ext>
          </a:extLst>
        </xdr:cNvPr>
        <xdr:cNvSpPr/>
      </xdr:nvSpPr>
      <xdr:spPr>
        <a:xfrm>
          <a:off x="14001750" y="70770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8</xdr:col>
      <xdr:colOff>76200</xdr:colOff>
      <xdr:row>34</xdr:row>
      <xdr:rowOff>38100</xdr:rowOff>
    </xdr:from>
    <xdr:to>
      <xdr:col>8</xdr:col>
      <xdr:colOff>317500</xdr:colOff>
      <xdr:row>34</xdr:row>
      <xdr:rowOff>279400</xdr:rowOff>
    </xdr:to>
    <xdr:sp macro="" textlink="">
      <xdr:nvSpPr>
        <xdr:cNvPr id="703488" name="LED_M02O01L1" descr="LedNr = LED_M02O01L1">
          <a:extLst>
            <a:ext uri="{FF2B5EF4-FFF2-40B4-BE49-F238E27FC236}">
              <a16:creationId xmlns:a16="http://schemas.microsoft.com/office/drawing/2014/main" id="{00000000-0008-0000-0100-000000BC0A00}"/>
            </a:ext>
          </a:extLst>
        </xdr:cNvPr>
        <xdr:cNvSpPr/>
      </xdr:nvSpPr>
      <xdr:spPr>
        <a:xfrm>
          <a:off x="12858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34</xdr:row>
      <xdr:rowOff>38100</xdr:rowOff>
    </xdr:from>
    <xdr:to>
      <xdr:col>9</xdr:col>
      <xdr:colOff>317500</xdr:colOff>
      <xdr:row>34</xdr:row>
      <xdr:rowOff>279400</xdr:rowOff>
    </xdr:to>
    <xdr:sp macro="" textlink="">
      <xdr:nvSpPr>
        <xdr:cNvPr id="703498" name="LED_M02O01L2" descr="LedNr = LED_M02O01L2">
          <a:extLst>
            <a:ext uri="{FF2B5EF4-FFF2-40B4-BE49-F238E27FC236}">
              <a16:creationId xmlns:a16="http://schemas.microsoft.com/office/drawing/2014/main" id="{00000000-0008-0000-0100-00000ABC0A00}"/>
            </a:ext>
          </a:extLst>
        </xdr:cNvPr>
        <xdr:cNvSpPr/>
      </xdr:nvSpPr>
      <xdr:spPr>
        <a:xfrm>
          <a:off x="13239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34</xdr:row>
      <xdr:rowOff>38100</xdr:rowOff>
    </xdr:from>
    <xdr:to>
      <xdr:col>10</xdr:col>
      <xdr:colOff>317500</xdr:colOff>
      <xdr:row>34</xdr:row>
      <xdr:rowOff>279400</xdr:rowOff>
    </xdr:to>
    <xdr:sp macro="" textlink="">
      <xdr:nvSpPr>
        <xdr:cNvPr id="703499" name="LED_M02O01L3" descr="LedNr = LED_M02O01L3">
          <a:extLst>
            <a:ext uri="{FF2B5EF4-FFF2-40B4-BE49-F238E27FC236}">
              <a16:creationId xmlns:a16="http://schemas.microsoft.com/office/drawing/2014/main" id="{00000000-0008-0000-0100-00000BBC0A00}"/>
            </a:ext>
          </a:extLst>
        </xdr:cNvPr>
        <xdr:cNvSpPr/>
      </xdr:nvSpPr>
      <xdr:spPr>
        <a:xfrm>
          <a:off x="13620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34</xdr:row>
      <xdr:rowOff>38100</xdr:rowOff>
    </xdr:from>
    <xdr:to>
      <xdr:col>11</xdr:col>
      <xdr:colOff>317500</xdr:colOff>
      <xdr:row>34</xdr:row>
      <xdr:rowOff>279400</xdr:rowOff>
    </xdr:to>
    <xdr:sp macro="" textlink="">
      <xdr:nvSpPr>
        <xdr:cNvPr id="703500" name="LED_M02O01L4" descr="LedNr = LED_M02O01L4">
          <a:extLst>
            <a:ext uri="{FF2B5EF4-FFF2-40B4-BE49-F238E27FC236}">
              <a16:creationId xmlns:a16="http://schemas.microsoft.com/office/drawing/2014/main" id="{00000000-0008-0000-0100-00000CBC0A00}"/>
            </a:ext>
          </a:extLst>
        </xdr:cNvPr>
        <xdr:cNvSpPr/>
      </xdr:nvSpPr>
      <xdr:spPr>
        <a:xfrm>
          <a:off x="14001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34</xdr:row>
      <xdr:rowOff>38100</xdr:rowOff>
    </xdr:from>
    <xdr:to>
      <xdr:col>12</xdr:col>
      <xdr:colOff>317500</xdr:colOff>
      <xdr:row>34</xdr:row>
      <xdr:rowOff>279400</xdr:rowOff>
    </xdr:to>
    <xdr:sp macro="" textlink="">
      <xdr:nvSpPr>
        <xdr:cNvPr id="703501" name="LED_M02O01L5" descr="LedNr = LED_M02O01L5">
          <a:extLst>
            <a:ext uri="{FF2B5EF4-FFF2-40B4-BE49-F238E27FC236}">
              <a16:creationId xmlns:a16="http://schemas.microsoft.com/office/drawing/2014/main" id="{00000000-0008-0000-0100-00000DBC0A00}"/>
            </a:ext>
          </a:extLst>
        </xdr:cNvPr>
        <xdr:cNvSpPr/>
      </xdr:nvSpPr>
      <xdr:spPr>
        <a:xfrm>
          <a:off x="14382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34</xdr:row>
      <xdr:rowOff>38100</xdr:rowOff>
    </xdr:from>
    <xdr:to>
      <xdr:col>13</xdr:col>
      <xdr:colOff>317500</xdr:colOff>
      <xdr:row>34</xdr:row>
      <xdr:rowOff>279400</xdr:rowOff>
    </xdr:to>
    <xdr:sp macro="" textlink="">
      <xdr:nvSpPr>
        <xdr:cNvPr id="703502" name="LED_M02O01L6" descr="LedNr = LED_M02O01L6">
          <a:extLst>
            <a:ext uri="{FF2B5EF4-FFF2-40B4-BE49-F238E27FC236}">
              <a16:creationId xmlns:a16="http://schemas.microsoft.com/office/drawing/2014/main" id="{00000000-0008-0000-0100-00000EBC0A00}"/>
            </a:ext>
          </a:extLst>
        </xdr:cNvPr>
        <xdr:cNvSpPr/>
      </xdr:nvSpPr>
      <xdr:spPr>
        <a:xfrm>
          <a:off x="14763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34</xdr:row>
      <xdr:rowOff>38100</xdr:rowOff>
    </xdr:from>
    <xdr:to>
      <xdr:col>14</xdr:col>
      <xdr:colOff>317500</xdr:colOff>
      <xdr:row>34</xdr:row>
      <xdr:rowOff>279400</xdr:rowOff>
    </xdr:to>
    <xdr:sp macro="" textlink="">
      <xdr:nvSpPr>
        <xdr:cNvPr id="703503" name="LED_M02O01L7" descr="LedNr = LED_M02O01L7">
          <a:extLst>
            <a:ext uri="{FF2B5EF4-FFF2-40B4-BE49-F238E27FC236}">
              <a16:creationId xmlns:a16="http://schemas.microsoft.com/office/drawing/2014/main" id="{00000000-0008-0000-0100-00000FBC0A00}"/>
            </a:ext>
          </a:extLst>
        </xdr:cNvPr>
        <xdr:cNvSpPr/>
      </xdr:nvSpPr>
      <xdr:spPr>
        <a:xfrm>
          <a:off x="15144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34</xdr:row>
      <xdr:rowOff>38100</xdr:rowOff>
    </xdr:from>
    <xdr:to>
      <xdr:col>15</xdr:col>
      <xdr:colOff>317500</xdr:colOff>
      <xdr:row>34</xdr:row>
      <xdr:rowOff>279400</xdr:rowOff>
    </xdr:to>
    <xdr:sp macro="" textlink="">
      <xdr:nvSpPr>
        <xdr:cNvPr id="703504" name="LED_M02O01L8" descr="LedNr = LED_M02O01L8">
          <a:extLst>
            <a:ext uri="{FF2B5EF4-FFF2-40B4-BE49-F238E27FC236}">
              <a16:creationId xmlns:a16="http://schemas.microsoft.com/office/drawing/2014/main" id="{00000000-0008-0000-0100-000010BC0A00}"/>
            </a:ext>
          </a:extLst>
        </xdr:cNvPr>
        <xdr:cNvSpPr/>
      </xdr:nvSpPr>
      <xdr:spPr>
        <a:xfrm>
          <a:off x="15525750" y="90297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37</xdr:row>
      <xdr:rowOff>38100</xdr:rowOff>
    </xdr:from>
    <xdr:to>
      <xdr:col>8</xdr:col>
      <xdr:colOff>317500</xdr:colOff>
      <xdr:row>37</xdr:row>
      <xdr:rowOff>279400</xdr:rowOff>
    </xdr:to>
    <xdr:sp macro="" textlink="">
      <xdr:nvSpPr>
        <xdr:cNvPr id="703505" name="LED_M02O02L1" descr="LedNr = LED_M02O02L1">
          <a:extLst>
            <a:ext uri="{FF2B5EF4-FFF2-40B4-BE49-F238E27FC236}">
              <a16:creationId xmlns:a16="http://schemas.microsoft.com/office/drawing/2014/main" id="{00000000-0008-0000-0100-000011BC0A00}"/>
            </a:ext>
          </a:extLst>
        </xdr:cNvPr>
        <xdr:cNvSpPr/>
      </xdr:nvSpPr>
      <xdr:spPr>
        <a:xfrm>
          <a:off x="12858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37</xdr:row>
      <xdr:rowOff>38100</xdr:rowOff>
    </xdr:from>
    <xdr:to>
      <xdr:col>9</xdr:col>
      <xdr:colOff>317500</xdr:colOff>
      <xdr:row>37</xdr:row>
      <xdr:rowOff>279400</xdr:rowOff>
    </xdr:to>
    <xdr:sp macro="" textlink="">
      <xdr:nvSpPr>
        <xdr:cNvPr id="703506" name="LED_M02O02L2" descr="LedNr = LED_M02O02L2">
          <a:extLst>
            <a:ext uri="{FF2B5EF4-FFF2-40B4-BE49-F238E27FC236}">
              <a16:creationId xmlns:a16="http://schemas.microsoft.com/office/drawing/2014/main" id="{00000000-0008-0000-0100-000012BC0A00}"/>
            </a:ext>
          </a:extLst>
        </xdr:cNvPr>
        <xdr:cNvSpPr/>
      </xdr:nvSpPr>
      <xdr:spPr>
        <a:xfrm>
          <a:off x="13239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37</xdr:row>
      <xdr:rowOff>38100</xdr:rowOff>
    </xdr:from>
    <xdr:to>
      <xdr:col>10</xdr:col>
      <xdr:colOff>317500</xdr:colOff>
      <xdr:row>37</xdr:row>
      <xdr:rowOff>279400</xdr:rowOff>
    </xdr:to>
    <xdr:sp macro="" textlink="">
      <xdr:nvSpPr>
        <xdr:cNvPr id="703507" name="LED_M02O02L3" descr="LedNr = LED_M02O02L3">
          <a:extLst>
            <a:ext uri="{FF2B5EF4-FFF2-40B4-BE49-F238E27FC236}">
              <a16:creationId xmlns:a16="http://schemas.microsoft.com/office/drawing/2014/main" id="{00000000-0008-0000-0100-000013BC0A00}"/>
            </a:ext>
          </a:extLst>
        </xdr:cNvPr>
        <xdr:cNvSpPr/>
      </xdr:nvSpPr>
      <xdr:spPr>
        <a:xfrm>
          <a:off x="13620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37</xdr:row>
      <xdr:rowOff>38100</xdr:rowOff>
    </xdr:from>
    <xdr:to>
      <xdr:col>11</xdr:col>
      <xdr:colOff>317500</xdr:colOff>
      <xdr:row>37</xdr:row>
      <xdr:rowOff>279400</xdr:rowOff>
    </xdr:to>
    <xdr:sp macro="" textlink="">
      <xdr:nvSpPr>
        <xdr:cNvPr id="703508" name="LED_M02O02L4" descr="LedNr = LED_M02O02L4">
          <a:extLst>
            <a:ext uri="{FF2B5EF4-FFF2-40B4-BE49-F238E27FC236}">
              <a16:creationId xmlns:a16="http://schemas.microsoft.com/office/drawing/2014/main" id="{00000000-0008-0000-0100-000014BC0A00}"/>
            </a:ext>
          </a:extLst>
        </xdr:cNvPr>
        <xdr:cNvSpPr/>
      </xdr:nvSpPr>
      <xdr:spPr>
        <a:xfrm>
          <a:off x="14001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37</xdr:row>
      <xdr:rowOff>38100</xdr:rowOff>
    </xdr:from>
    <xdr:to>
      <xdr:col>12</xdr:col>
      <xdr:colOff>317500</xdr:colOff>
      <xdr:row>37</xdr:row>
      <xdr:rowOff>279400</xdr:rowOff>
    </xdr:to>
    <xdr:sp macro="" textlink="">
      <xdr:nvSpPr>
        <xdr:cNvPr id="703509" name="LED_M02O02L5" descr="LedNr = LED_M02O02L5">
          <a:extLst>
            <a:ext uri="{FF2B5EF4-FFF2-40B4-BE49-F238E27FC236}">
              <a16:creationId xmlns:a16="http://schemas.microsoft.com/office/drawing/2014/main" id="{00000000-0008-0000-0100-000015BC0A00}"/>
            </a:ext>
          </a:extLst>
        </xdr:cNvPr>
        <xdr:cNvSpPr/>
      </xdr:nvSpPr>
      <xdr:spPr>
        <a:xfrm>
          <a:off x="14382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37</xdr:row>
      <xdr:rowOff>38100</xdr:rowOff>
    </xdr:from>
    <xdr:to>
      <xdr:col>13</xdr:col>
      <xdr:colOff>317500</xdr:colOff>
      <xdr:row>37</xdr:row>
      <xdr:rowOff>279400</xdr:rowOff>
    </xdr:to>
    <xdr:sp macro="" textlink="">
      <xdr:nvSpPr>
        <xdr:cNvPr id="703510" name="LED_M02O02L6" descr="LedNr = LED_M02O02L6">
          <a:extLst>
            <a:ext uri="{FF2B5EF4-FFF2-40B4-BE49-F238E27FC236}">
              <a16:creationId xmlns:a16="http://schemas.microsoft.com/office/drawing/2014/main" id="{00000000-0008-0000-0100-000016BC0A00}"/>
            </a:ext>
          </a:extLst>
        </xdr:cNvPr>
        <xdr:cNvSpPr/>
      </xdr:nvSpPr>
      <xdr:spPr>
        <a:xfrm>
          <a:off x="14763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37</xdr:row>
      <xdr:rowOff>38100</xdr:rowOff>
    </xdr:from>
    <xdr:to>
      <xdr:col>14</xdr:col>
      <xdr:colOff>317500</xdr:colOff>
      <xdr:row>37</xdr:row>
      <xdr:rowOff>279400</xdr:rowOff>
    </xdr:to>
    <xdr:sp macro="" textlink="">
      <xdr:nvSpPr>
        <xdr:cNvPr id="703511" name="LED_M02O02L7" descr="LedNr = LED_M02O02L7">
          <a:extLst>
            <a:ext uri="{FF2B5EF4-FFF2-40B4-BE49-F238E27FC236}">
              <a16:creationId xmlns:a16="http://schemas.microsoft.com/office/drawing/2014/main" id="{00000000-0008-0000-0100-000017BC0A00}"/>
            </a:ext>
          </a:extLst>
        </xdr:cNvPr>
        <xdr:cNvSpPr/>
      </xdr:nvSpPr>
      <xdr:spPr>
        <a:xfrm>
          <a:off x="15144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37</xdr:row>
      <xdr:rowOff>38100</xdr:rowOff>
    </xdr:from>
    <xdr:to>
      <xdr:col>15</xdr:col>
      <xdr:colOff>317500</xdr:colOff>
      <xdr:row>37</xdr:row>
      <xdr:rowOff>279400</xdr:rowOff>
    </xdr:to>
    <xdr:sp macro="" textlink="">
      <xdr:nvSpPr>
        <xdr:cNvPr id="703512" name="LED_M02O02L8" descr="LedNr = LED_M02O02L8">
          <a:extLst>
            <a:ext uri="{FF2B5EF4-FFF2-40B4-BE49-F238E27FC236}">
              <a16:creationId xmlns:a16="http://schemas.microsoft.com/office/drawing/2014/main" id="{00000000-0008-0000-0100-000018BC0A00}"/>
            </a:ext>
          </a:extLst>
        </xdr:cNvPr>
        <xdr:cNvSpPr/>
      </xdr:nvSpPr>
      <xdr:spPr>
        <a:xfrm>
          <a:off x="15525750" y="97631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40</xdr:row>
      <xdr:rowOff>38100</xdr:rowOff>
    </xdr:from>
    <xdr:to>
      <xdr:col>8</xdr:col>
      <xdr:colOff>317500</xdr:colOff>
      <xdr:row>40</xdr:row>
      <xdr:rowOff>279400</xdr:rowOff>
    </xdr:to>
    <xdr:sp macro="" textlink="">
      <xdr:nvSpPr>
        <xdr:cNvPr id="703513" name="LED_M02O03L1" descr="LedNr = LED_M02O03L1">
          <a:extLst>
            <a:ext uri="{FF2B5EF4-FFF2-40B4-BE49-F238E27FC236}">
              <a16:creationId xmlns:a16="http://schemas.microsoft.com/office/drawing/2014/main" id="{00000000-0008-0000-0100-000019BC0A00}"/>
            </a:ext>
          </a:extLst>
        </xdr:cNvPr>
        <xdr:cNvSpPr/>
      </xdr:nvSpPr>
      <xdr:spPr>
        <a:xfrm>
          <a:off x="12858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40</xdr:row>
      <xdr:rowOff>38100</xdr:rowOff>
    </xdr:from>
    <xdr:to>
      <xdr:col>9</xdr:col>
      <xdr:colOff>317500</xdr:colOff>
      <xdr:row>40</xdr:row>
      <xdr:rowOff>279400</xdr:rowOff>
    </xdr:to>
    <xdr:sp macro="" textlink="">
      <xdr:nvSpPr>
        <xdr:cNvPr id="703514" name="LED_M02O03L2" descr="LedNr = LED_M02O03L2">
          <a:extLst>
            <a:ext uri="{FF2B5EF4-FFF2-40B4-BE49-F238E27FC236}">
              <a16:creationId xmlns:a16="http://schemas.microsoft.com/office/drawing/2014/main" id="{00000000-0008-0000-0100-00001ABC0A00}"/>
            </a:ext>
          </a:extLst>
        </xdr:cNvPr>
        <xdr:cNvSpPr/>
      </xdr:nvSpPr>
      <xdr:spPr>
        <a:xfrm>
          <a:off x="13239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40</xdr:row>
      <xdr:rowOff>38100</xdr:rowOff>
    </xdr:from>
    <xdr:to>
      <xdr:col>10</xdr:col>
      <xdr:colOff>317500</xdr:colOff>
      <xdr:row>40</xdr:row>
      <xdr:rowOff>279400</xdr:rowOff>
    </xdr:to>
    <xdr:sp macro="" textlink="">
      <xdr:nvSpPr>
        <xdr:cNvPr id="703515" name="LED_M02O03L3" descr="LedNr = LED_M02O03L3">
          <a:extLst>
            <a:ext uri="{FF2B5EF4-FFF2-40B4-BE49-F238E27FC236}">
              <a16:creationId xmlns:a16="http://schemas.microsoft.com/office/drawing/2014/main" id="{00000000-0008-0000-0100-00001BBC0A00}"/>
            </a:ext>
          </a:extLst>
        </xdr:cNvPr>
        <xdr:cNvSpPr/>
      </xdr:nvSpPr>
      <xdr:spPr>
        <a:xfrm>
          <a:off x="13620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40</xdr:row>
      <xdr:rowOff>38100</xdr:rowOff>
    </xdr:from>
    <xdr:to>
      <xdr:col>11</xdr:col>
      <xdr:colOff>317500</xdr:colOff>
      <xdr:row>40</xdr:row>
      <xdr:rowOff>279400</xdr:rowOff>
    </xdr:to>
    <xdr:sp macro="" textlink="">
      <xdr:nvSpPr>
        <xdr:cNvPr id="703516" name="LED_M02O03L4" descr="LedNr = LED_M02O03L4">
          <a:extLst>
            <a:ext uri="{FF2B5EF4-FFF2-40B4-BE49-F238E27FC236}">
              <a16:creationId xmlns:a16="http://schemas.microsoft.com/office/drawing/2014/main" id="{00000000-0008-0000-0100-00001CBC0A00}"/>
            </a:ext>
          </a:extLst>
        </xdr:cNvPr>
        <xdr:cNvSpPr/>
      </xdr:nvSpPr>
      <xdr:spPr>
        <a:xfrm>
          <a:off x="14001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40</xdr:row>
      <xdr:rowOff>38100</xdr:rowOff>
    </xdr:from>
    <xdr:to>
      <xdr:col>12</xdr:col>
      <xdr:colOff>317500</xdr:colOff>
      <xdr:row>40</xdr:row>
      <xdr:rowOff>279400</xdr:rowOff>
    </xdr:to>
    <xdr:sp macro="" textlink="">
      <xdr:nvSpPr>
        <xdr:cNvPr id="703517" name="LED_M02O03L5" descr="LedNr = LED_M02O03L5">
          <a:extLst>
            <a:ext uri="{FF2B5EF4-FFF2-40B4-BE49-F238E27FC236}">
              <a16:creationId xmlns:a16="http://schemas.microsoft.com/office/drawing/2014/main" id="{00000000-0008-0000-0100-00001DBC0A00}"/>
            </a:ext>
          </a:extLst>
        </xdr:cNvPr>
        <xdr:cNvSpPr/>
      </xdr:nvSpPr>
      <xdr:spPr>
        <a:xfrm>
          <a:off x="14382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40</xdr:row>
      <xdr:rowOff>38100</xdr:rowOff>
    </xdr:from>
    <xdr:to>
      <xdr:col>13</xdr:col>
      <xdr:colOff>317500</xdr:colOff>
      <xdr:row>40</xdr:row>
      <xdr:rowOff>279400</xdr:rowOff>
    </xdr:to>
    <xdr:sp macro="" textlink="">
      <xdr:nvSpPr>
        <xdr:cNvPr id="703518" name="LED_M02O03L6" descr="LedNr = LED_M02O03L6">
          <a:extLst>
            <a:ext uri="{FF2B5EF4-FFF2-40B4-BE49-F238E27FC236}">
              <a16:creationId xmlns:a16="http://schemas.microsoft.com/office/drawing/2014/main" id="{00000000-0008-0000-0100-00001EBC0A00}"/>
            </a:ext>
          </a:extLst>
        </xdr:cNvPr>
        <xdr:cNvSpPr/>
      </xdr:nvSpPr>
      <xdr:spPr>
        <a:xfrm>
          <a:off x="14763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40</xdr:row>
      <xdr:rowOff>38100</xdr:rowOff>
    </xdr:from>
    <xdr:to>
      <xdr:col>14</xdr:col>
      <xdr:colOff>317500</xdr:colOff>
      <xdr:row>40</xdr:row>
      <xdr:rowOff>279400</xdr:rowOff>
    </xdr:to>
    <xdr:sp macro="" textlink="">
      <xdr:nvSpPr>
        <xdr:cNvPr id="703519" name="LED_M02O03L7" descr="LedNr = LED_M02O03L7">
          <a:extLst>
            <a:ext uri="{FF2B5EF4-FFF2-40B4-BE49-F238E27FC236}">
              <a16:creationId xmlns:a16="http://schemas.microsoft.com/office/drawing/2014/main" id="{00000000-0008-0000-0100-00001FBC0A00}"/>
            </a:ext>
          </a:extLst>
        </xdr:cNvPr>
        <xdr:cNvSpPr/>
      </xdr:nvSpPr>
      <xdr:spPr>
        <a:xfrm>
          <a:off x="15144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40</xdr:row>
      <xdr:rowOff>38100</xdr:rowOff>
    </xdr:from>
    <xdr:to>
      <xdr:col>15</xdr:col>
      <xdr:colOff>317500</xdr:colOff>
      <xdr:row>40</xdr:row>
      <xdr:rowOff>279400</xdr:rowOff>
    </xdr:to>
    <xdr:sp macro="" textlink="">
      <xdr:nvSpPr>
        <xdr:cNvPr id="703680" name="LED_M02O03L8" descr="LedNr = LED_M02O03L8">
          <a:extLst>
            <a:ext uri="{FF2B5EF4-FFF2-40B4-BE49-F238E27FC236}">
              <a16:creationId xmlns:a16="http://schemas.microsoft.com/office/drawing/2014/main" id="{00000000-0008-0000-0100-0000C0BC0A00}"/>
            </a:ext>
          </a:extLst>
        </xdr:cNvPr>
        <xdr:cNvSpPr/>
      </xdr:nvSpPr>
      <xdr:spPr>
        <a:xfrm>
          <a:off x="15525750" y="104965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43</xdr:row>
      <xdr:rowOff>38100</xdr:rowOff>
    </xdr:from>
    <xdr:to>
      <xdr:col>8</xdr:col>
      <xdr:colOff>317500</xdr:colOff>
      <xdr:row>43</xdr:row>
      <xdr:rowOff>279400</xdr:rowOff>
    </xdr:to>
    <xdr:sp macro="" textlink="">
      <xdr:nvSpPr>
        <xdr:cNvPr id="703681" name="LED_M02O04L1" descr="LedNr = LED_M02O04L1">
          <a:extLst>
            <a:ext uri="{FF2B5EF4-FFF2-40B4-BE49-F238E27FC236}">
              <a16:creationId xmlns:a16="http://schemas.microsoft.com/office/drawing/2014/main" id="{00000000-0008-0000-0100-0000C1BC0A00}"/>
            </a:ext>
          </a:extLst>
        </xdr:cNvPr>
        <xdr:cNvSpPr/>
      </xdr:nvSpPr>
      <xdr:spPr>
        <a:xfrm>
          <a:off x="12858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43</xdr:row>
      <xdr:rowOff>38100</xdr:rowOff>
    </xdr:from>
    <xdr:to>
      <xdr:col>9</xdr:col>
      <xdr:colOff>317500</xdr:colOff>
      <xdr:row>43</xdr:row>
      <xdr:rowOff>279400</xdr:rowOff>
    </xdr:to>
    <xdr:sp macro="" textlink="">
      <xdr:nvSpPr>
        <xdr:cNvPr id="703682" name="LED_M02O04L2" descr="LedNr = LED_M02O04L2">
          <a:extLst>
            <a:ext uri="{FF2B5EF4-FFF2-40B4-BE49-F238E27FC236}">
              <a16:creationId xmlns:a16="http://schemas.microsoft.com/office/drawing/2014/main" id="{00000000-0008-0000-0100-0000C2BC0A00}"/>
            </a:ext>
          </a:extLst>
        </xdr:cNvPr>
        <xdr:cNvSpPr/>
      </xdr:nvSpPr>
      <xdr:spPr>
        <a:xfrm>
          <a:off x="13239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43</xdr:row>
      <xdr:rowOff>38100</xdr:rowOff>
    </xdr:from>
    <xdr:to>
      <xdr:col>10</xdr:col>
      <xdr:colOff>317500</xdr:colOff>
      <xdr:row>43</xdr:row>
      <xdr:rowOff>279400</xdr:rowOff>
    </xdr:to>
    <xdr:sp macro="" textlink="">
      <xdr:nvSpPr>
        <xdr:cNvPr id="703683" name="LED_M02O04L3" descr="LedNr = LED_M02O04L3">
          <a:extLst>
            <a:ext uri="{FF2B5EF4-FFF2-40B4-BE49-F238E27FC236}">
              <a16:creationId xmlns:a16="http://schemas.microsoft.com/office/drawing/2014/main" id="{00000000-0008-0000-0100-0000C3BC0A00}"/>
            </a:ext>
          </a:extLst>
        </xdr:cNvPr>
        <xdr:cNvSpPr/>
      </xdr:nvSpPr>
      <xdr:spPr>
        <a:xfrm>
          <a:off x="13620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43</xdr:row>
      <xdr:rowOff>38100</xdr:rowOff>
    </xdr:from>
    <xdr:to>
      <xdr:col>11</xdr:col>
      <xdr:colOff>317500</xdr:colOff>
      <xdr:row>43</xdr:row>
      <xdr:rowOff>279400</xdr:rowOff>
    </xdr:to>
    <xdr:sp macro="" textlink="">
      <xdr:nvSpPr>
        <xdr:cNvPr id="703684" name="LED_M02O04L4" descr="LedNr = LED_M02O04L4">
          <a:extLst>
            <a:ext uri="{FF2B5EF4-FFF2-40B4-BE49-F238E27FC236}">
              <a16:creationId xmlns:a16="http://schemas.microsoft.com/office/drawing/2014/main" id="{00000000-0008-0000-0100-0000C4BC0A00}"/>
            </a:ext>
          </a:extLst>
        </xdr:cNvPr>
        <xdr:cNvSpPr/>
      </xdr:nvSpPr>
      <xdr:spPr>
        <a:xfrm>
          <a:off x="14001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43</xdr:row>
      <xdr:rowOff>38100</xdr:rowOff>
    </xdr:from>
    <xdr:to>
      <xdr:col>12</xdr:col>
      <xdr:colOff>317500</xdr:colOff>
      <xdr:row>43</xdr:row>
      <xdr:rowOff>279400</xdr:rowOff>
    </xdr:to>
    <xdr:sp macro="" textlink="">
      <xdr:nvSpPr>
        <xdr:cNvPr id="703685" name="LED_M02O04L5" descr="LedNr = LED_M02O04L5">
          <a:extLst>
            <a:ext uri="{FF2B5EF4-FFF2-40B4-BE49-F238E27FC236}">
              <a16:creationId xmlns:a16="http://schemas.microsoft.com/office/drawing/2014/main" id="{00000000-0008-0000-0100-0000C5BC0A00}"/>
            </a:ext>
          </a:extLst>
        </xdr:cNvPr>
        <xdr:cNvSpPr/>
      </xdr:nvSpPr>
      <xdr:spPr>
        <a:xfrm>
          <a:off x="14382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43</xdr:row>
      <xdr:rowOff>38100</xdr:rowOff>
    </xdr:from>
    <xdr:to>
      <xdr:col>13</xdr:col>
      <xdr:colOff>317500</xdr:colOff>
      <xdr:row>43</xdr:row>
      <xdr:rowOff>279400</xdr:rowOff>
    </xdr:to>
    <xdr:sp macro="" textlink="">
      <xdr:nvSpPr>
        <xdr:cNvPr id="703686" name="LED_M02O04L6" descr="LedNr = LED_M02O04L6">
          <a:extLst>
            <a:ext uri="{FF2B5EF4-FFF2-40B4-BE49-F238E27FC236}">
              <a16:creationId xmlns:a16="http://schemas.microsoft.com/office/drawing/2014/main" id="{00000000-0008-0000-0100-0000C6BC0A00}"/>
            </a:ext>
          </a:extLst>
        </xdr:cNvPr>
        <xdr:cNvSpPr/>
      </xdr:nvSpPr>
      <xdr:spPr>
        <a:xfrm>
          <a:off x="14763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43</xdr:row>
      <xdr:rowOff>38100</xdr:rowOff>
    </xdr:from>
    <xdr:to>
      <xdr:col>14</xdr:col>
      <xdr:colOff>317500</xdr:colOff>
      <xdr:row>43</xdr:row>
      <xdr:rowOff>279400</xdr:rowOff>
    </xdr:to>
    <xdr:sp macro="" textlink="">
      <xdr:nvSpPr>
        <xdr:cNvPr id="703687" name="LED_M02O04L7" descr="LedNr = LED_M02O04L7">
          <a:extLst>
            <a:ext uri="{FF2B5EF4-FFF2-40B4-BE49-F238E27FC236}">
              <a16:creationId xmlns:a16="http://schemas.microsoft.com/office/drawing/2014/main" id="{00000000-0008-0000-0100-0000C7BC0A00}"/>
            </a:ext>
          </a:extLst>
        </xdr:cNvPr>
        <xdr:cNvSpPr/>
      </xdr:nvSpPr>
      <xdr:spPr>
        <a:xfrm>
          <a:off x="15144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43</xdr:row>
      <xdr:rowOff>38100</xdr:rowOff>
    </xdr:from>
    <xdr:to>
      <xdr:col>15</xdr:col>
      <xdr:colOff>317500</xdr:colOff>
      <xdr:row>43</xdr:row>
      <xdr:rowOff>279400</xdr:rowOff>
    </xdr:to>
    <xdr:sp macro="" textlink="">
      <xdr:nvSpPr>
        <xdr:cNvPr id="703688" name="LED_M02O04L8" descr="LedNr = LED_M02O04L8">
          <a:extLst>
            <a:ext uri="{FF2B5EF4-FFF2-40B4-BE49-F238E27FC236}">
              <a16:creationId xmlns:a16="http://schemas.microsoft.com/office/drawing/2014/main" id="{00000000-0008-0000-0100-0000C8BC0A00}"/>
            </a:ext>
          </a:extLst>
        </xdr:cNvPr>
        <xdr:cNvSpPr/>
      </xdr:nvSpPr>
      <xdr:spPr>
        <a:xfrm>
          <a:off x="15525750" y="112299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46</xdr:row>
      <xdr:rowOff>38100</xdr:rowOff>
    </xdr:from>
    <xdr:to>
      <xdr:col>8</xdr:col>
      <xdr:colOff>317500</xdr:colOff>
      <xdr:row>46</xdr:row>
      <xdr:rowOff>279400</xdr:rowOff>
    </xdr:to>
    <xdr:sp macro="" textlink="">
      <xdr:nvSpPr>
        <xdr:cNvPr id="703689" name="LED_M02O05L1" descr="LedNr = LED_M02O05L1">
          <a:extLst>
            <a:ext uri="{FF2B5EF4-FFF2-40B4-BE49-F238E27FC236}">
              <a16:creationId xmlns:a16="http://schemas.microsoft.com/office/drawing/2014/main" id="{00000000-0008-0000-0100-0000C9BC0A00}"/>
            </a:ext>
          </a:extLst>
        </xdr:cNvPr>
        <xdr:cNvSpPr/>
      </xdr:nvSpPr>
      <xdr:spPr>
        <a:xfrm>
          <a:off x="12858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46</xdr:row>
      <xdr:rowOff>38100</xdr:rowOff>
    </xdr:from>
    <xdr:to>
      <xdr:col>9</xdr:col>
      <xdr:colOff>317500</xdr:colOff>
      <xdr:row>46</xdr:row>
      <xdr:rowOff>279400</xdr:rowOff>
    </xdr:to>
    <xdr:sp macro="" textlink="">
      <xdr:nvSpPr>
        <xdr:cNvPr id="703690" name="LED_M02O05L2" descr="LedNr = LED_M02O05L2">
          <a:extLst>
            <a:ext uri="{FF2B5EF4-FFF2-40B4-BE49-F238E27FC236}">
              <a16:creationId xmlns:a16="http://schemas.microsoft.com/office/drawing/2014/main" id="{00000000-0008-0000-0100-0000CABC0A00}"/>
            </a:ext>
          </a:extLst>
        </xdr:cNvPr>
        <xdr:cNvSpPr/>
      </xdr:nvSpPr>
      <xdr:spPr>
        <a:xfrm>
          <a:off x="13239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46</xdr:row>
      <xdr:rowOff>38100</xdr:rowOff>
    </xdr:from>
    <xdr:to>
      <xdr:col>10</xdr:col>
      <xdr:colOff>317500</xdr:colOff>
      <xdr:row>46</xdr:row>
      <xdr:rowOff>279400</xdr:rowOff>
    </xdr:to>
    <xdr:sp macro="" textlink="">
      <xdr:nvSpPr>
        <xdr:cNvPr id="703691" name="LED_M02O05L3" descr="LedNr = LED_M02O05L3">
          <a:extLst>
            <a:ext uri="{FF2B5EF4-FFF2-40B4-BE49-F238E27FC236}">
              <a16:creationId xmlns:a16="http://schemas.microsoft.com/office/drawing/2014/main" id="{00000000-0008-0000-0100-0000CBBC0A00}"/>
            </a:ext>
          </a:extLst>
        </xdr:cNvPr>
        <xdr:cNvSpPr/>
      </xdr:nvSpPr>
      <xdr:spPr>
        <a:xfrm>
          <a:off x="13620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46</xdr:row>
      <xdr:rowOff>38100</xdr:rowOff>
    </xdr:from>
    <xdr:to>
      <xdr:col>11</xdr:col>
      <xdr:colOff>317500</xdr:colOff>
      <xdr:row>46</xdr:row>
      <xdr:rowOff>279400</xdr:rowOff>
    </xdr:to>
    <xdr:sp macro="" textlink="">
      <xdr:nvSpPr>
        <xdr:cNvPr id="703692" name="LED_M02O05L4" descr="LedNr = LED_M02O05L4">
          <a:extLst>
            <a:ext uri="{FF2B5EF4-FFF2-40B4-BE49-F238E27FC236}">
              <a16:creationId xmlns:a16="http://schemas.microsoft.com/office/drawing/2014/main" id="{00000000-0008-0000-0100-0000CCBC0A00}"/>
            </a:ext>
          </a:extLst>
        </xdr:cNvPr>
        <xdr:cNvSpPr/>
      </xdr:nvSpPr>
      <xdr:spPr>
        <a:xfrm>
          <a:off x="14001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46</xdr:row>
      <xdr:rowOff>38100</xdr:rowOff>
    </xdr:from>
    <xdr:to>
      <xdr:col>12</xdr:col>
      <xdr:colOff>317500</xdr:colOff>
      <xdr:row>46</xdr:row>
      <xdr:rowOff>279400</xdr:rowOff>
    </xdr:to>
    <xdr:sp macro="" textlink="">
      <xdr:nvSpPr>
        <xdr:cNvPr id="703693" name="LED_M02O05L5" descr="LedNr = LED_M02O05L5">
          <a:extLst>
            <a:ext uri="{FF2B5EF4-FFF2-40B4-BE49-F238E27FC236}">
              <a16:creationId xmlns:a16="http://schemas.microsoft.com/office/drawing/2014/main" id="{00000000-0008-0000-0100-0000CDBC0A00}"/>
            </a:ext>
          </a:extLst>
        </xdr:cNvPr>
        <xdr:cNvSpPr/>
      </xdr:nvSpPr>
      <xdr:spPr>
        <a:xfrm>
          <a:off x="14382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46</xdr:row>
      <xdr:rowOff>38100</xdr:rowOff>
    </xdr:from>
    <xdr:to>
      <xdr:col>13</xdr:col>
      <xdr:colOff>317500</xdr:colOff>
      <xdr:row>46</xdr:row>
      <xdr:rowOff>279400</xdr:rowOff>
    </xdr:to>
    <xdr:sp macro="" textlink="">
      <xdr:nvSpPr>
        <xdr:cNvPr id="703694" name="LED_M02O05L6" descr="LedNr = LED_M02O05L6">
          <a:extLst>
            <a:ext uri="{FF2B5EF4-FFF2-40B4-BE49-F238E27FC236}">
              <a16:creationId xmlns:a16="http://schemas.microsoft.com/office/drawing/2014/main" id="{00000000-0008-0000-0100-0000CEBC0A00}"/>
            </a:ext>
          </a:extLst>
        </xdr:cNvPr>
        <xdr:cNvSpPr/>
      </xdr:nvSpPr>
      <xdr:spPr>
        <a:xfrm>
          <a:off x="14763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46</xdr:row>
      <xdr:rowOff>38100</xdr:rowOff>
    </xdr:from>
    <xdr:to>
      <xdr:col>14</xdr:col>
      <xdr:colOff>317500</xdr:colOff>
      <xdr:row>46</xdr:row>
      <xdr:rowOff>279400</xdr:rowOff>
    </xdr:to>
    <xdr:sp macro="" textlink="">
      <xdr:nvSpPr>
        <xdr:cNvPr id="703695" name="LED_M02O05L7" descr="LedNr = LED_M02O05L7">
          <a:extLst>
            <a:ext uri="{FF2B5EF4-FFF2-40B4-BE49-F238E27FC236}">
              <a16:creationId xmlns:a16="http://schemas.microsoft.com/office/drawing/2014/main" id="{00000000-0008-0000-0100-0000CFBC0A00}"/>
            </a:ext>
          </a:extLst>
        </xdr:cNvPr>
        <xdr:cNvSpPr/>
      </xdr:nvSpPr>
      <xdr:spPr>
        <a:xfrm>
          <a:off x="15144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46</xdr:row>
      <xdr:rowOff>38100</xdr:rowOff>
    </xdr:from>
    <xdr:to>
      <xdr:col>15</xdr:col>
      <xdr:colOff>317500</xdr:colOff>
      <xdr:row>46</xdr:row>
      <xdr:rowOff>279400</xdr:rowOff>
    </xdr:to>
    <xdr:sp macro="" textlink="">
      <xdr:nvSpPr>
        <xdr:cNvPr id="703696" name="LED_M02O05L8" descr="LedNr = LED_M02O05L8">
          <a:extLst>
            <a:ext uri="{FF2B5EF4-FFF2-40B4-BE49-F238E27FC236}">
              <a16:creationId xmlns:a16="http://schemas.microsoft.com/office/drawing/2014/main" id="{00000000-0008-0000-0100-0000D0BC0A00}"/>
            </a:ext>
          </a:extLst>
        </xdr:cNvPr>
        <xdr:cNvSpPr/>
      </xdr:nvSpPr>
      <xdr:spPr>
        <a:xfrm>
          <a:off x="15525750" y="119634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49</xdr:row>
      <xdr:rowOff>38100</xdr:rowOff>
    </xdr:from>
    <xdr:to>
      <xdr:col>8</xdr:col>
      <xdr:colOff>317500</xdr:colOff>
      <xdr:row>49</xdr:row>
      <xdr:rowOff>279400</xdr:rowOff>
    </xdr:to>
    <xdr:sp macro="" textlink="">
      <xdr:nvSpPr>
        <xdr:cNvPr id="703697" name="LED_M02O06L1" descr="LedNr = LED_M02O06L1">
          <a:extLst>
            <a:ext uri="{FF2B5EF4-FFF2-40B4-BE49-F238E27FC236}">
              <a16:creationId xmlns:a16="http://schemas.microsoft.com/office/drawing/2014/main" id="{00000000-0008-0000-0100-0000D1BC0A00}"/>
            </a:ext>
          </a:extLst>
        </xdr:cNvPr>
        <xdr:cNvSpPr/>
      </xdr:nvSpPr>
      <xdr:spPr>
        <a:xfrm>
          <a:off x="12858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49</xdr:row>
      <xdr:rowOff>38100</xdr:rowOff>
    </xdr:from>
    <xdr:to>
      <xdr:col>9</xdr:col>
      <xdr:colOff>317500</xdr:colOff>
      <xdr:row>49</xdr:row>
      <xdr:rowOff>279400</xdr:rowOff>
    </xdr:to>
    <xdr:sp macro="" textlink="">
      <xdr:nvSpPr>
        <xdr:cNvPr id="703698" name="LED_M02O06L2" descr="LedNr = LED_M02O06L2">
          <a:extLst>
            <a:ext uri="{FF2B5EF4-FFF2-40B4-BE49-F238E27FC236}">
              <a16:creationId xmlns:a16="http://schemas.microsoft.com/office/drawing/2014/main" id="{00000000-0008-0000-0100-0000D2BC0A00}"/>
            </a:ext>
          </a:extLst>
        </xdr:cNvPr>
        <xdr:cNvSpPr/>
      </xdr:nvSpPr>
      <xdr:spPr>
        <a:xfrm>
          <a:off x="13239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49</xdr:row>
      <xdr:rowOff>38100</xdr:rowOff>
    </xdr:from>
    <xdr:to>
      <xdr:col>10</xdr:col>
      <xdr:colOff>317500</xdr:colOff>
      <xdr:row>49</xdr:row>
      <xdr:rowOff>279400</xdr:rowOff>
    </xdr:to>
    <xdr:sp macro="" textlink="">
      <xdr:nvSpPr>
        <xdr:cNvPr id="703699" name="LED_M02O06L3" descr="LedNr = LED_M02O06L3">
          <a:extLst>
            <a:ext uri="{FF2B5EF4-FFF2-40B4-BE49-F238E27FC236}">
              <a16:creationId xmlns:a16="http://schemas.microsoft.com/office/drawing/2014/main" id="{00000000-0008-0000-0100-0000D3BC0A00}"/>
            </a:ext>
          </a:extLst>
        </xdr:cNvPr>
        <xdr:cNvSpPr/>
      </xdr:nvSpPr>
      <xdr:spPr>
        <a:xfrm>
          <a:off x="13620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49</xdr:row>
      <xdr:rowOff>38100</xdr:rowOff>
    </xdr:from>
    <xdr:to>
      <xdr:col>11</xdr:col>
      <xdr:colOff>317500</xdr:colOff>
      <xdr:row>49</xdr:row>
      <xdr:rowOff>279400</xdr:rowOff>
    </xdr:to>
    <xdr:sp macro="" textlink="">
      <xdr:nvSpPr>
        <xdr:cNvPr id="703700" name="LED_M02O06L4" descr="LedNr = LED_M02O06L4">
          <a:extLst>
            <a:ext uri="{FF2B5EF4-FFF2-40B4-BE49-F238E27FC236}">
              <a16:creationId xmlns:a16="http://schemas.microsoft.com/office/drawing/2014/main" id="{00000000-0008-0000-0100-0000D4BC0A00}"/>
            </a:ext>
          </a:extLst>
        </xdr:cNvPr>
        <xdr:cNvSpPr/>
      </xdr:nvSpPr>
      <xdr:spPr>
        <a:xfrm>
          <a:off x="14001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49</xdr:row>
      <xdr:rowOff>38100</xdr:rowOff>
    </xdr:from>
    <xdr:to>
      <xdr:col>12</xdr:col>
      <xdr:colOff>317500</xdr:colOff>
      <xdr:row>49</xdr:row>
      <xdr:rowOff>279400</xdr:rowOff>
    </xdr:to>
    <xdr:sp macro="" textlink="">
      <xdr:nvSpPr>
        <xdr:cNvPr id="703701" name="LED_M02O06L5" descr="LedNr = LED_M02O06L5">
          <a:extLst>
            <a:ext uri="{FF2B5EF4-FFF2-40B4-BE49-F238E27FC236}">
              <a16:creationId xmlns:a16="http://schemas.microsoft.com/office/drawing/2014/main" id="{00000000-0008-0000-0100-0000D5BC0A00}"/>
            </a:ext>
          </a:extLst>
        </xdr:cNvPr>
        <xdr:cNvSpPr/>
      </xdr:nvSpPr>
      <xdr:spPr>
        <a:xfrm>
          <a:off x="14382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49</xdr:row>
      <xdr:rowOff>38100</xdr:rowOff>
    </xdr:from>
    <xdr:to>
      <xdr:col>13</xdr:col>
      <xdr:colOff>317500</xdr:colOff>
      <xdr:row>49</xdr:row>
      <xdr:rowOff>279400</xdr:rowOff>
    </xdr:to>
    <xdr:sp macro="" textlink="">
      <xdr:nvSpPr>
        <xdr:cNvPr id="703702" name="LED_M02O06L6" descr="LedNr = LED_M02O06L6">
          <a:extLst>
            <a:ext uri="{FF2B5EF4-FFF2-40B4-BE49-F238E27FC236}">
              <a16:creationId xmlns:a16="http://schemas.microsoft.com/office/drawing/2014/main" id="{00000000-0008-0000-0100-0000D6BC0A00}"/>
            </a:ext>
          </a:extLst>
        </xdr:cNvPr>
        <xdr:cNvSpPr/>
      </xdr:nvSpPr>
      <xdr:spPr>
        <a:xfrm>
          <a:off x="14763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49</xdr:row>
      <xdr:rowOff>38100</xdr:rowOff>
    </xdr:from>
    <xdr:to>
      <xdr:col>14</xdr:col>
      <xdr:colOff>317500</xdr:colOff>
      <xdr:row>49</xdr:row>
      <xdr:rowOff>279400</xdr:rowOff>
    </xdr:to>
    <xdr:sp macro="" textlink="">
      <xdr:nvSpPr>
        <xdr:cNvPr id="703703" name="LED_M02O06L7" descr="LedNr = LED_M02O06L7">
          <a:extLst>
            <a:ext uri="{FF2B5EF4-FFF2-40B4-BE49-F238E27FC236}">
              <a16:creationId xmlns:a16="http://schemas.microsoft.com/office/drawing/2014/main" id="{00000000-0008-0000-0100-0000D7BC0A00}"/>
            </a:ext>
          </a:extLst>
        </xdr:cNvPr>
        <xdr:cNvSpPr/>
      </xdr:nvSpPr>
      <xdr:spPr>
        <a:xfrm>
          <a:off x="15144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49</xdr:row>
      <xdr:rowOff>38100</xdr:rowOff>
    </xdr:from>
    <xdr:to>
      <xdr:col>15</xdr:col>
      <xdr:colOff>317500</xdr:colOff>
      <xdr:row>49</xdr:row>
      <xdr:rowOff>279400</xdr:rowOff>
    </xdr:to>
    <xdr:sp macro="" textlink="">
      <xdr:nvSpPr>
        <xdr:cNvPr id="703704" name="LED_M02O06L8" descr="LedNr = LED_M02O06L8">
          <a:extLst>
            <a:ext uri="{FF2B5EF4-FFF2-40B4-BE49-F238E27FC236}">
              <a16:creationId xmlns:a16="http://schemas.microsoft.com/office/drawing/2014/main" id="{00000000-0008-0000-0100-0000D8BC0A00}"/>
            </a:ext>
          </a:extLst>
        </xdr:cNvPr>
        <xdr:cNvSpPr/>
      </xdr:nvSpPr>
      <xdr:spPr>
        <a:xfrm>
          <a:off x="15525750" y="126968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52</xdr:row>
      <xdr:rowOff>38100</xdr:rowOff>
    </xdr:from>
    <xdr:to>
      <xdr:col>8</xdr:col>
      <xdr:colOff>317500</xdr:colOff>
      <xdr:row>52</xdr:row>
      <xdr:rowOff>279400</xdr:rowOff>
    </xdr:to>
    <xdr:sp macro="" textlink="">
      <xdr:nvSpPr>
        <xdr:cNvPr id="703705" name="LED_M02O07L1" descr="LedNr = LED_M02O07L1">
          <a:extLst>
            <a:ext uri="{FF2B5EF4-FFF2-40B4-BE49-F238E27FC236}">
              <a16:creationId xmlns:a16="http://schemas.microsoft.com/office/drawing/2014/main" id="{00000000-0008-0000-0100-0000D9BC0A00}"/>
            </a:ext>
          </a:extLst>
        </xdr:cNvPr>
        <xdr:cNvSpPr/>
      </xdr:nvSpPr>
      <xdr:spPr>
        <a:xfrm>
          <a:off x="12858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52</xdr:row>
      <xdr:rowOff>38100</xdr:rowOff>
    </xdr:from>
    <xdr:to>
      <xdr:col>9</xdr:col>
      <xdr:colOff>317500</xdr:colOff>
      <xdr:row>52</xdr:row>
      <xdr:rowOff>279400</xdr:rowOff>
    </xdr:to>
    <xdr:sp macro="" textlink="">
      <xdr:nvSpPr>
        <xdr:cNvPr id="703706" name="LED_M02O07L2" descr="LedNr = LED_M02O07L2">
          <a:extLst>
            <a:ext uri="{FF2B5EF4-FFF2-40B4-BE49-F238E27FC236}">
              <a16:creationId xmlns:a16="http://schemas.microsoft.com/office/drawing/2014/main" id="{00000000-0008-0000-0100-0000DABC0A00}"/>
            </a:ext>
          </a:extLst>
        </xdr:cNvPr>
        <xdr:cNvSpPr/>
      </xdr:nvSpPr>
      <xdr:spPr>
        <a:xfrm>
          <a:off x="13239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52</xdr:row>
      <xdr:rowOff>38100</xdr:rowOff>
    </xdr:from>
    <xdr:to>
      <xdr:col>10</xdr:col>
      <xdr:colOff>317500</xdr:colOff>
      <xdr:row>52</xdr:row>
      <xdr:rowOff>279400</xdr:rowOff>
    </xdr:to>
    <xdr:sp macro="" textlink="">
      <xdr:nvSpPr>
        <xdr:cNvPr id="703707" name="LED_M02O07L3" descr="LedNr = LED_M02O07L3">
          <a:extLst>
            <a:ext uri="{FF2B5EF4-FFF2-40B4-BE49-F238E27FC236}">
              <a16:creationId xmlns:a16="http://schemas.microsoft.com/office/drawing/2014/main" id="{00000000-0008-0000-0100-0000DBBC0A00}"/>
            </a:ext>
          </a:extLst>
        </xdr:cNvPr>
        <xdr:cNvSpPr/>
      </xdr:nvSpPr>
      <xdr:spPr>
        <a:xfrm>
          <a:off x="13620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52</xdr:row>
      <xdr:rowOff>38100</xdr:rowOff>
    </xdr:from>
    <xdr:to>
      <xdr:col>11</xdr:col>
      <xdr:colOff>317500</xdr:colOff>
      <xdr:row>52</xdr:row>
      <xdr:rowOff>279400</xdr:rowOff>
    </xdr:to>
    <xdr:sp macro="" textlink="">
      <xdr:nvSpPr>
        <xdr:cNvPr id="703708" name="LED_M02O07L4" descr="LedNr = LED_M02O07L4">
          <a:extLst>
            <a:ext uri="{FF2B5EF4-FFF2-40B4-BE49-F238E27FC236}">
              <a16:creationId xmlns:a16="http://schemas.microsoft.com/office/drawing/2014/main" id="{00000000-0008-0000-0100-0000DCBC0A00}"/>
            </a:ext>
          </a:extLst>
        </xdr:cNvPr>
        <xdr:cNvSpPr/>
      </xdr:nvSpPr>
      <xdr:spPr>
        <a:xfrm>
          <a:off x="14001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52</xdr:row>
      <xdr:rowOff>38100</xdr:rowOff>
    </xdr:from>
    <xdr:to>
      <xdr:col>12</xdr:col>
      <xdr:colOff>317500</xdr:colOff>
      <xdr:row>52</xdr:row>
      <xdr:rowOff>279400</xdr:rowOff>
    </xdr:to>
    <xdr:sp macro="" textlink="">
      <xdr:nvSpPr>
        <xdr:cNvPr id="703709" name="LED_M02O07L5" descr="LedNr = LED_M02O07L5">
          <a:extLst>
            <a:ext uri="{FF2B5EF4-FFF2-40B4-BE49-F238E27FC236}">
              <a16:creationId xmlns:a16="http://schemas.microsoft.com/office/drawing/2014/main" id="{00000000-0008-0000-0100-0000DDBC0A00}"/>
            </a:ext>
          </a:extLst>
        </xdr:cNvPr>
        <xdr:cNvSpPr/>
      </xdr:nvSpPr>
      <xdr:spPr>
        <a:xfrm>
          <a:off x="14382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52</xdr:row>
      <xdr:rowOff>38100</xdr:rowOff>
    </xdr:from>
    <xdr:to>
      <xdr:col>13</xdr:col>
      <xdr:colOff>317500</xdr:colOff>
      <xdr:row>52</xdr:row>
      <xdr:rowOff>279400</xdr:rowOff>
    </xdr:to>
    <xdr:sp macro="" textlink="">
      <xdr:nvSpPr>
        <xdr:cNvPr id="703710" name="LED_M02O07L6" descr="LedNr = LED_M02O07L6">
          <a:extLst>
            <a:ext uri="{FF2B5EF4-FFF2-40B4-BE49-F238E27FC236}">
              <a16:creationId xmlns:a16="http://schemas.microsoft.com/office/drawing/2014/main" id="{00000000-0008-0000-0100-0000DEBC0A00}"/>
            </a:ext>
          </a:extLst>
        </xdr:cNvPr>
        <xdr:cNvSpPr/>
      </xdr:nvSpPr>
      <xdr:spPr>
        <a:xfrm>
          <a:off x="14763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52</xdr:row>
      <xdr:rowOff>38100</xdr:rowOff>
    </xdr:from>
    <xdr:to>
      <xdr:col>14</xdr:col>
      <xdr:colOff>317500</xdr:colOff>
      <xdr:row>52</xdr:row>
      <xdr:rowOff>279400</xdr:rowOff>
    </xdr:to>
    <xdr:sp macro="" textlink="">
      <xdr:nvSpPr>
        <xdr:cNvPr id="703711" name="LED_M02O07L7" descr="LedNr = LED_M02O07L7">
          <a:extLst>
            <a:ext uri="{FF2B5EF4-FFF2-40B4-BE49-F238E27FC236}">
              <a16:creationId xmlns:a16="http://schemas.microsoft.com/office/drawing/2014/main" id="{00000000-0008-0000-0100-0000DFBC0A00}"/>
            </a:ext>
          </a:extLst>
        </xdr:cNvPr>
        <xdr:cNvSpPr/>
      </xdr:nvSpPr>
      <xdr:spPr>
        <a:xfrm>
          <a:off x="15144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52</xdr:row>
      <xdr:rowOff>38100</xdr:rowOff>
    </xdr:from>
    <xdr:to>
      <xdr:col>15</xdr:col>
      <xdr:colOff>317500</xdr:colOff>
      <xdr:row>52</xdr:row>
      <xdr:rowOff>279400</xdr:rowOff>
    </xdr:to>
    <xdr:sp macro="" textlink="">
      <xdr:nvSpPr>
        <xdr:cNvPr id="703712" name="LED_M02O07L8" descr="LedNr = LED_M02O07L8">
          <a:extLst>
            <a:ext uri="{FF2B5EF4-FFF2-40B4-BE49-F238E27FC236}">
              <a16:creationId xmlns:a16="http://schemas.microsoft.com/office/drawing/2014/main" id="{00000000-0008-0000-0100-0000E0BC0A00}"/>
            </a:ext>
          </a:extLst>
        </xdr:cNvPr>
        <xdr:cNvSpPr/>
      </xdr:nvSpPr>
      <xdr:spPr>
        <a:xfrm>
          <a:off x="15525750" y="134302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55</xdr:row>
      <xdr:rowOff>38100</xdr:rowOff>
    </xdr:from>
    <xdr:to>
      <xdr:col>8</xdr:col>
      <xdr:colOff>317500</xdr:colOff>
      <xdr:row>55</xdr:row>
      <xdr:rowOff>279400</xdr:rowOff>
    </xdr:to>
    <xdr:sp macro="" textlink="">
      <xdr:nvSpPr>
        <xdr:cNvPr id="703713" name="LED_M02O08L1" descr="LedNr = LED_M02O08L1">
          <a:extLst>
            <a:ext uri="{FF2B5EF4-FFF2-40B4-BE49-F238E27FC236}">
              <a16:creationId xmlns:a16="http://schemas.microsoft.com/office/drawing/2014/main" id="{00000000-0008-0000-0100-0000E1BC0A00}"/>
            </a:ext>
          </a:extLst>
        </xdr:cNvPr>
        <xdr:cNvSpPr/>
      </xdr:nvSpPr>
      <xdr:spPr>
        <a:xfrm>
          <a:off x="12858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55</xdr:row>
      <xdr:rowOff>38100</xdr:rowOff>
    </xdr:from>
    <xdr:to>
      <xdr:col>9</xdr:col>
      <xdr:colOff>317500</xdr:colOff>
      <xdr:row>55</xdr:row>
      <xdr:rowOff>279400</xdr:rowOff>
    </xdr:to>
    <xdr:sp macro="" textlink="">
      <xdr:nvSpPr>
        <xdr:cNvPr id="703714" name="LED_M02O08L2" descr="LedNr = LED_M02O08L2">
          <a:extLst>
            <a:ext uri="{FF2B5EF4-FFF2-40B4-BE49-F238E27FC236}">
              <a16:creationId xmlns:a16="http://schemas.microsoft.com/office/drawing/2014/main" id="{00000000-0008-0000-0100-0000E2BC0A00}"/>
            </a:ext>
          </a:extLst>
        </xdr:cNvPr>
        <xdr:cNvSpPr/>
      </xdr:nvSpPr>
      <xdr:spPr>
        <a:xfrm>
          <a:off x="13239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55</xdr:row>
      <xdr:rowOff>38100</xdr:rowOff>
    </xdr:from>
    <xdr:to>
      <xdr:col>10</xdr:col>
      <xdr:colOff>317500</xdr:colOff>
      <xdr:row>55</xdr:row>
      <xdr:rowOff>279400</xdr:rowOff>
    </xdr:to>
    <xdr:sp macro="" textlink="">
      <xdr:nvSpPr>
        <xdr:cNvPr id="703715" name="LED_M02O08L3" descr="LedNr = LED_M02O08L3">
          <a:extLst>
            <a:ext uri="{FF2B5EF4-FFF2-40B4-BE49-F238E27FC236}">
              <a16:creationId xmlns:a16="http://schemas.microsoft.com/office/drawing/2014/main" id="{00000000-0008-0000-0100-0000E3BC0A00}"/>
            </a:ext>
          </a:extLst>
        </xdr:cNvPr>
        <xdr:cNvSpPr/>
      </xdr:nvSpPr>
      <xdr:spPr>
        <a:xfrm>
          <a:off x="13620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55</xdr:row>
      <xdr:rowOff>38100</xdr:rowOff>
    </xdr:from>
    <xdr:to>
      <xdr:col>11</xdr:col>
      <xdr:colOff>317500</xdr:colOff>
      <xdr:row>55</xdr:row>
      <xdr:rowOff>279400</xdr:rowOff>
    </xdr:to>
    <xdr:sp macro="" textlink="">
      <xdr:nvSpPr>
        <xdr:cNvPr id="703716" name="LED_M02O08L4" descr="LedNr = LED_M02O08L4">
          <a:extLst>
            <a:ext uri="{FF2B5EF4-FFF2-40B4-BE49-F238E27FC236}">
              <a16:creationId xmlns:a16="http://schemas.microsoft.com/office/drawing/2014/main" id="{00000000-0008-0000-0100-0000E4BC0A00}"/>
            </a:ext>
          </a:extLst>
        </xdr:cNvPr>
        <xdr:cNvSpPr/>
      </xdr:nvSpPr>
      <xdr:spPr>
        <a:xfrm>
          <a:off x="14001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55</xdr:row>
      <xdr:rowOff>38100</xdr:rowOff>
    </xdr:from>
    <xdr:to>
      <xdr:col>12</xdr:col>
      <xdr:colOff>317500</xdr:colOff>
      <xdr:row>55</xdr:row>
      <xdr:rowOff>279400</xdr:rowOff>
    </xdr:to>
    <xdr:sp macro="" textlink="">
      <xdr:nvSpPr>
        <xdr:cNvPr id="703717" name="LED_M02O08L5" descr="LedNr = LED_M02O08L5">
          <a:extLst>
            <a:ext uri="{FF2B5EF4-FFF2-40B4-BE49-F238E27FC236}">
              <a16:creationId xmlns:a16="http://schemas.microsoft.com/office/drawing/2014/main" id="{00000000-0008-0000-0100-0000E5BC0A00}"/>
            </a:ext>
          </a:extLst>
        </xdr:cNvPr>
        <xdr:cNvSpPr/>
      </xdr:nvSpPr>
      <xdr:spPr>
        <a:xfrm>
          <a:off x="14382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55</xdr:row>
      <xdr:rowOff>38100</xdr:rowOff>
    </xdr:from>
    <xdr:to>
      <xdr:col>13</xdr:col>
      <xdr:colOff>317500</xdr:colOff>
      <xdr:row>55</xdr:row>
      <xdr:rowOff>279400</xdr:rowOff>
    </xdr:to>
    <xdr:sp macro="" textlink="">
      <xdr:nvSpPr>
        <xdr:cNvPr id="703718" name="LED_M02O08L6" descr="LedNr = LED_M02O08L6">
          <a:extLst>
            <a:ext uri="{FF2B5EF4-FFF2-40B4-BE49-F238E27FC236}">
              <a16:creationId xmlns:a16="http://schemas.microsoft.com/office/drawing/2014/main" id="{00000000-0008-0000-0100-0000E6BC0A00}"/>
            </a:ext>
          </a:extLst>
        </xdr:cNvPr>
        <xdr:cNvSpPr/>
      </xdr:nvSpPr>
      <xdr:spPr>
        <a:xfrm>
          <a:off x="14763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14</xdr:col>
      <xdr:colOff>76200</xdr:colOff>
      <xdr:row>55</xdr:row>
      <xdr:rowOff>38100</xdr:rowOff>
    </xdr:from>
    <xdr:to>
      <xdr:col>14</xdr:col>
      <xdr:colOff>317500</xdr:colOff>
      <xdr:row>55</xdr:row>
      <xdr:rowOff>279400</xdr:rowOff>
    </xdr:to>
    <xdr:sp macro="" textlink="">
      <xdr:nvSpPr>
        <xdr:cNvPr id="703719" name="LED_M02O08L7" descr="LedNr = LED_M02O08L7">
          <a:extLst>
            <a:ext uri="{FF2B5EF4-FFF2-40B4-BE49-F238E27FC236}">
              <a16:creationId xmlns:a16="http://schemas.microsoft.com/office/drawing/2014/main" id="{00000000-0008-0000-0100-0000E7BC0A00}"/>
            </a:ext>
          </a:extLst>
        </xdr:cNvPr>
        <xdr:cNvSpPr/>
      </xdr:nvSpPr>
      <xdr:spPr>
        <a:xfrm>
          <a:off x="15144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7</a:t>
          </a:r>
        </a:p>
      </xdr:txBody>
    </xdr:sp>
    <xdr:clientData fLocksWithSheet="0"/>
  </xdr:twoCellAnchor>
  <xdr:twoCellAnchor editAs="absolute">
    <xdr:from>
      <xdr:col>15</xdr:col>
      <xdr:colOff>76200</xdr:colOff>
      <xdr:row>55</xdr:row>
      <xdr:rowOff>38100</xdr:rowOff>
    </xdr:from>
    <xdr:to>
      <xdr:col>15</xdr:col>
      <xdr:colOff>317500</xdr:colOff>
      <xdr:row>55</xdr:row>
      <xdr:rowOff>279400</xdr:rowOff>
    </xdr:to>
    <xdr:sp macro="" textlink="">
      <xdr:nvSpPr>
        <xdr:cNvPr id="703720" name="LED_M02O08L8" descr="LedNr = LED_M02O08L8">
          <a:extLst>
            <a:ext uri="{FF2B5EF4-FFF2-40B4-BE49-F238E27FC236}">
              <a16:creationId xmlns:a16="http://schemas.microsoft.com/office/drawing/2014/main" id="{00000000-0008-0000-0100-0000E8BC0A00}"/>
            </a:ext>
          </a:extLst>
        </xdr:cNvPr>
        <xdr:cNvSpPr/>
      </xdr:nvSpPr>
      <xdr:spPr>
        <a:xfrm>
          <a:off x="15525750" y="141636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8</a:t>
          </a:r>
        </a:p>
      </xdr:txBody>
    </xdr:sp>
    <xdr:clientData fLocksWithSheet="0"/>
  </xdr:twoCellAnchor>
  <xdr:twoCellAnchor editAs="absolute">
    <xdr:from>
      <xdr:col>8</xdr:col>
      <xdr:colOff>76200</xdr:colOff>
      <xdr:row>62</xdr:row>
      <xdr:rowOff>38100</xdr:rowOff>
    </xdr:from>
    <xdr:to>
      <xdr:col>8</xdr:col>
      <xdr:colOff>317500</xdr:colOff>
      <xdr:row>62</xdr:row>
      <xdr:rowOff>279400</xdr:rowOff>
    </xdr:to>
    <xdr:sp macro="" textlink="">
      <xdr:nvSpPr>
        <xdr:cNvPr id="703721" name="LED_M03O01L1" descr="LedNr = LED_M03O01L1">
          <a:extLst>
            <a:ext uri="{FF2B5EF4-FFF2-40B4-BE49-F238E27FC236}">
              <a16:creationId xmlns:a16="http://schemas.microsoft.com/office/drawing/2014/main" id="{00000000-0008-0000-0100-0000E9BC0A00}"/>
            </a:ext>
          </a:extLst>
        </xdr:cNvPr>
        <xdr:cNvSpPr/>
      </xdr:nvSpPr>
      <xdr:spPr>
        <a:xfrm>
          <a:off x="12858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62</xdr:row>
      <xdr:rowOff>38100</xdr:rowOff>
    </xdr:from>
    <xdr:to>
      <xdr:col>9</xdr:col>
      <xdr:colOff>317500</xdr:colOff>
      <xdr:row>62</xdr:row>
      <xdr:rowOff>279400</xdr:rowOff>
    </xdr:to>
    <xdr:sp macro="" textlink="">
      <xdr:nvSpPr>
        <xdr:cNvPr id="703722" name="LED_M03O01L2" descr="LedNr = LED_M03O01L2">
          <a:extLst>
            <a:ext uri="{FF2B5EF4-FFF2-40B4-BE49-F238E27FC236}">
              <a16:creationId xmlns:a16="http://schemas.microsoft.com/office/drawing/2014/main" id="{00000000-0008-0000-0100-0000EABC0A00}"/>
            </a:ext>
          </a:extLst>
        </xdr:cNvPr>
        <xdr:cNvSpPr/>
      </xdr:nvSpPr>
      <xdr:spPr>
        <a:xfrm>
          <a:off x="13239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62</xdr:row>
      <xdr:rowOff>38100</xdr:rowOff>
    </xdr:from>
    <xdr:to>
      <xdr:col>10</xdr:col>
      <xdr:colOff>317500</xdr:colOff>
      <xdr:row>62</xdr:row>
      <xdr:rowOff>279400</xdr:rowOff>
    </xdr:to>
    <xdr:sp macro="" textlink="">
      <xdr:nvSpPr>
        <xdr:cNvPr id="703723" name="LED_M03O01L3" descr="LedNr = LED_M03O01L3">
          <a:extLst>
            <a:ext uri="{FF2B5EF4-FFF2-40B4-BE49-F238E27FC236}">
              <a16:creationId xmlns:a16="http://schemas.microsoft.com/office/drawing/2014/main" id="{00000000-0008-0000-0100-0000EBBC0A00}"/>
            </a:ext>
          </a:extLst>
        </xdr:cNvPr>
        <xdr:cNvSpPr/>
      </xdr:nvSpPr>
      <xdr:spPr>
        <a:xfrm>
          <a:off x="13620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62</xdr:row>
      <xdr:rowOff>38100</xdr:rowOff>
    </xdr:from>
    <xdr:to>
      <xdr:col>11</xdr:col>
      <xdr:colOff>317500</xdr:colOff>
      <xdr:row>62</xdr:row>
      <xdr:rowOff>279400</xdr:rowOff>
    </xdr:to>
    <xdr:sp macro="" textlink="">
      <xdr:nvSpPr>
        <xdr:cNvPr id="703724" name="LED_M03O01L4" descr="LedNr = LED_M03O01L4">
          <a:extLst>
            <a:ext uri="{FF2B5EF4-FFF2-40B4-BE49-F238E27FC236}">
              <a16:creationId xmlns:a16="http://schemas.microsoft.com/office/drawing/2014/main" id="{00000000-0008-0000-0100-0000ECBC0A00}"/>
            </a:ext>
          </a:extLst>
        </xdr:cNvPr>
        <xdr:cNvSpPr/>
      </xdr:nvSpPr>
      <xdr:spPr>
        <a:xfrm>
          <a:off x="14001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62</xdr:row>
      <xdr:rowOff>38100</xdr:rowOff>
    </xdr:from>
    <xdr:to>
      <xdr:col>12</xdr:col>
      <xdr:colOff>317500</xdr:colOff>
      <xdr:row>62</xdr:row>
      <xdr:rowOff>279400</xdr:rowOff>
    </xdr:to>
    <xdr:sp macro="" textlink="">
      <xdr:nvSpPr>
        <xdr:cNvPr id="703725" name="LED_M03O01L5" descr="LedNr = LED_M03O01L5">
          <a:extLst>
            <a:ext uri="{FF2B5EF4-FFF2-40B4-BE49-F238E27FC236}">
              <a16:creationId xmlns:a16="http://schemas.microsoft.com/office/drawing/2014/main" id="{00000000-0008-0000-0100-0000EDBC0A00}"/>
            </a:ext>
          </a:extLst>
        </xdr:cNvPr>
        <xdr:cNvSpPr/>
      </xdr:nvSpPr>
      <xdr:spPr>
        <a:xfrm>
          <a:off x="14382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62</xdr:row>
      <xdr:rowOff>38100</xdr:rowOff>
    </xdr:from>
    <xdr:to>
      <xdr:col>13</xdr:col>
      <xdr:colOff>317500</xdr:colOff>
      <xdr:row>62</xdr:row>
      <xdr:rowOff>279400</xdr:rowOff>
    </xdr:to>
    <xdr:sp macro="" textlink="">
      <xdr:nvSpPr>
        <xdr:cNvPr id="703726" name="LED_M03O01L6" descr="LedNr = LED_M03O01L6">
          <a:extLst>
            <a:ext uri="{FF2B5EF4-FFF2-40B4-BE49-F238E27FC236}">
              <a16:creationId xmlns:a16="http://schemas.microsoft.com/office/drawing/2014/main" id="{00000000-0008-0000-0100-0000EEBC0A00}"/>
            </a:ext>
          </a:extLst>
        </xdr:cNvPr>
        <xdr:cNvSpPr/>
      </xdr:nvSpPr>
      <xdr:spPr>
        <a:xfrm>
          <a:off x="14763750" y="161163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65</xdr:row>
      <xdr:rowOff>38100</xdr:rowOff>
    </xdr:from>
    <xdr:to>
      <xdr:col>8</xdr:col>
      <xdr:colOff>317500</xdr:colOff>
      <xdr:row>65</xdr:row>
      <xdr:rowOff>279400</xdr:rowOff>
    </xdr:to>
    <xdr:sp macro="" textlink="">
      <xdr:nvSpPr>
        <xdr:cNvPr id="703727" name="LED_M03O02L1" descr="LedNr = LED_M03O02L1">
          <a:extLst>
            <a:ext uri="{FF2B5EF4-FFF2-40B4-BE49-F238E27FC236}">
              <a16:creationId xmlns:a16="http://schemas.microsoft.com/office/drawing/2014/main" id="{00000000-0008-0000-0100-0000EFBC0A00}"/>
            </a:ext>
          </a:extLst>
        </xdr:cNvPr>
        <xdr:cNvSpPr/>
      </xdr:nvSpPr>
      <xdr:spPr>
        <a:xfrm>
          <a:off x="12858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65</xdr:row>
      <xdr:rowOff>38100</xdr:rowOff>
    </xdr:from>
    <xdr:to>
      <xdr:col>9</xdr:col>
      <xdr:colOff>317500</xdr:colOff>
      <xdr:row>65</xdr:row>
      <xdr:rowOff>279400</xdr:rowOff>
    </xdr:to>
    <xdr:sp macro="" textlink="">
      <xdr:nvSpPr>
        <xdr:cNvPr id="703728" name="LED_M03O02L2" descr="LedNr = LED_M03O02L2">
          <a:extLst>
            <a:ext uri="{FF2B5EF4-FFF2-40B4-BE49-F238E27FC236}">
              <a16:creationId xmlns:a16="http://schemas.microsoft.com/office/drawing/2014/main" id="{00000000-0008-0000-0100-0000F0BC0A00}"/>
            </a:ext>
          </a:extLst>
        </xdr:cNvPr>
        <xdr:cNvSpPr/>
      </xdr:nvSpPr>
      <xdr:spPr>
        <a:xfrm>
          <a:off x="13239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65</xdr:row>
      <xdr:rowOff>38100</xdr:rowOff>
    </xdr:from>
    <xdr:to>
      <xdr:col>10</xdr:col>
      <xdr:colOff>317500</xdr:colOff>
      <xdr:row>65</xdr:row>
      <xdr:rowOff>279400</xdr:rowOff>
    </xdr:to>
    <xdr:sp macro="" textlink="">
      <xdr:nvSpPr>
        <xdr:cNvPr id="703729" name="LED_M03O02L3" descr="LedNr = LED_M03O02L3">
          <a:extLst>
            <a:ext uri="{FF2B5EF4-FFF2-40B4-BE49-F238E27FC236}">
              <a16:creationId xmlns:a16="http://schemas.microsoft.com/office/drawing/2014/main" id="{00000000-0008-0000-0100-0000F1BC0A00}"/>
            </a:ext>
          </a:extLst>
        </xdr:cNvPr>
        <xdr:cNvSpPr/>
      </xdr:nvSpPr>
      <xdr:spPr>
        <a:xfrm>
          <a:off x="13620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65</xdr:row>
      <xdr:rowOff>38100</xdr:rowOff>
    </xdr:from>
    <xdr:to>
      <xdr:col>11</xdr:col>
      <xdr:colOff>317500</xdr:colOff>
      <xdr:row>65</xdr:row>
      <xdr:rowOff>279400</xdr:rowOff>
    </xdr:to>
    <xdr:sp macro="" textlink="">
      <xdr:nvSpPr>
        <xdr:cNvPr id="703730" name="LED_M03O02L4" descr="LedNr = LED_M03O02L4">
          <a:extLst>
            <a:ext uri="{FF2B5EF4-FFF2-40B4-BE49-F238E27FC236}">
              <a16:creationId xmlns:a16="http://schemas.microsoft.com/office/drawing/2014/main" id="{00000000-0008-0000-0100-0000F2BC0A00}"/>
            </a:ext>
          </a:extLst>
        </xdr:cNvPr>
        <xdr:cNvSpPr/>
      </xdr:nvSpPr>
      <xdr:spPr>
        <a:xfrm>
          <a:off x="14001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65</xdr:row>
      <xdr:rowOff>38100</xdr:rowOff>
    </xdr:from>
    <xdr:to>
      <xdr:col>12</xdr:col>
      <xdr:colOff>317500</xdr:colOff>
      <xdr:row>65</xdr:row>
      <xdr:rowOff>279400</xdr:rowOff>
    </xdr:to>
    <xdr:sp macro="" textlink="">
      <xdr:nvSpPr>
        <xdr:cNvPr id="703731" name="LED_M03O02L5" descr="LedNr = LED_M03O02L5">
          <a:extLst>
            <a:ext uri="{FF2B5EF4-FFF2-40B4-BE49-F238E27FC236}">
              <a16:creationId xmlns:a16="http://schemas.microsoft.com/office/drawing/2014/main" id="{00000000-0008-0000-0100-0000F3BC0A00}"/>
            </a:ext>
          </a:extLst>
        </xdr:cNvPr>
        <xdr:cNvSpPr/>
      </xdr:nvSpPr>
      <xdr:spPr>
        <a:xfrm>
          <a:off x="14382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65</xdr:row>
      <xdr:rowOff>38100</xdr:rowOff>
    </xdr:from>
    <xdr:to>
      <xdr:col>13</xdr:col>
      <xdr:colOff>317500</xdr:colOff>
      <xdr:row>65</xdr:row>
      <xdr:rowOff>279400</xdr:rowOff>
    </xdr:to>
    <xdr:sp macro="" textlink="">
      <xdr:nvSpPr>
        <xdr:cNvPr id="703732" name="LED_M03O02L6" descr="LedNr = LED_M03O02L6">
          <a:extLst>
            <a:ext uri="{FF2B5EF4-FFF2-40B4-BE49-F238E27FC236}">
              <a16:creationId xmlns:a16="http://schemas.microsoft.com/office/drawing/2014/main" id="{00000000-0008-0000-0100-0000F4BC0A00}"/>
            </a:ext>
          </a:extLst>
        </xdr:cNvPr>
        <xdr:cNvSpPr/>
      </xdr:nvSpPr>
      <xdr:spPr>
        <a:xfrm>
          <a:off x="14763750" y="168497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68</xdr:row>
      <xdr:rowOff>38100</xdr:rowOff>
    </xdr:from>
    <xdr:to>
      <xdr:col>8</xdr:col>
      <xdr:colOff>317500</xdr:colOff>
      <xdr:row>68</xdr:row>
      <xdr:rowOff>279400</xdr:rowOff>
    </xdr:to>
    <xdr:sp macro="" textlink="">
      <xdr:nvSpPr>
        <xdr:cNvPr id="703733" name="LED_M03O03L1" descr="LedNr = LED_M03O03L1">
          <a:extLst>
            <a:ext uri="{FF2B5EF4-FFF2-40B4-BE49-F238E27FC236}">
              <a16:creationId xmlns:a16="http://schemas.microsoft.com/office/drawing/2014/main" id="{00000000-0008-0000-0100-0000F5BC0A00}"/>
            </a:ext>
          </a:extLst>
        </xdr:cNvPr>
        <xdr:cNvSpPr/>
      </xdr:nvSpPr>
      <xdr:spPr>
        <a:xfrm>
          <a:off x="12858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68</xdr:row>
      <xdr:rowOff>38100</xdr:rowOff>
    </xdr:from>
    <xdr:to>
      <xdr:col>9</xdr:col>
      <xdr:colOff>317500</xdr:colOff>
      <xdr:row>68</xdr:row>
      <xdr:rowOff>279400</xdr:rowOff>
    </xdr:to>
    <xdr:sp macro="" textlink="">
      <xdr:nvSpPr>
        <xdr:cNvPr id="703734" name="LED_M03O03L2" descr="LedNr = LED_M03O03L2">
          <a:extLst>
            <a:ext uri="{FF2B5EF4-FFF2-40B4-BE49-F238E27FC236}">
              <a16:creationId xmlns:a16="http://schemas.microsoft.com/office/drawing/2014/main" id="{00000000-0008-0000-0100-0000F6BC0A00}"/>
            </a:ext>
          </a:extLst>
        </xdr:cNvPr>
        <xdr:cNvSpPr/>
      </xdr:nvSpPr>
      <xdr:spPr>
        <a:xfrm>
          <a:off x="13239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68</xdr:row>
      <xdr:rowOff>38100</xdr:rowOff>
    </xdr:from>
    <xdr:to>
      <xdr:col>10</xdr:col>
      <xdr:colOff>317500</xdr:colOff>
      <xdr:row>68</xdr:row>
      <xdr:rowOff>279400</xdr:rowOff>
    </xdr:to>
    <xdr:sp macro="" textlink="">
      <xdr:nvSpPr>
        <xdr:cNvPr id="703735" name="LED_M03O03L3" descr="LedNr = LED_M03O03L3">
          <a:extLst>
            <a:ext uri="{FF2B5EF4-FFF2-40B4-BE49-F238E27FC236}">
              <a16:creationId xmlns:a16="http://schemas.microsoft.com/office/drawing/2014/main" id="{00000000-0008-0000-0100-0000F7BC0A00}"/>
            </a:ext>
          </a:extLst>
        </xdr:cNvPr>
        <xdr:cNvSpPr/>
      </xdr:nvSpPr>
      <xdr:spPr>
        <a:xfrm>
          <a:off x="13620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68</xdr:row>
      <xdr:rowOff>38100</xdr:rowOff>
    </xdr:from>
    <xdr:to>
      <xdr:col>11</xdr:col>
      <xdr:colOff>317500</xdr:colOff>
      <xdr:row>68</xdr:row>
      <xdr:rowOff>279400</xdr:rowOff>
    </xdr:to>
    <xdr:sp macro="" textlink="">
      <xdr:nvSpPr>
        <xdr:cNvPr id="703736" name="LED_M03O03L4" descr="LedNr = LED_M03O03L4">
          <a:extLst>
            <a:ext uri="{FF2B5EF4-FFF2-40B4-BE49-F238E27FC236}">
              <a16:creationId xmlns:a16="http://schemas.microsoft.com/office/drawing/2014/main" id="{00000000-0008-0000-0100-0000F8BC0A00}"/>
            </a:ext>
          </a:extLst>
        </xdr:cNvPr>
        <xdr:cNvSpPr/>
      </xdr:nvSpPr>
      <xdr:spPr>
        <a:xfrm>
          <a:off x="14001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68</xdr:row>
      <xdr:rowOff>38100</xdr:rowOff>
    </xdr:from>
    <xdr:to>
      <xdr:col>12</xdr:col>
      <xdr:colOff>317500</xdr:colOff>
      <xdr:row>68</xdr:row>
      <xdr:rowOff>279400</xdr:rowOff>
    </xdr:to>
    <xdr:sp macro="" textlink="">
      <xdr:nvSpPr>
        <xdr:cNvPr id="703737" name="LED_M03O03L5" descr="LedNr = LED_M03O03L5">
          <a:extLst>
            <a:ext uri="{FF2B5EF4-FFF2-40B4-BE49-F238E27FC236}">
              <a16:creationId xmlns:a16="http://schemas.microsoft.com/office/drawing/2014/main" id="{00000000-0008-0000-0100-0000F9BC0A00}"/>
            </a:ext>
          </a:extLst>
        </xdr:cNvPr>
        <xdr:cNvSpPr/>
      </xdr:nvSpPr>
      <xdr:spPr>
        <a:xfrm>
          <a:off x="14382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68</xdr:row>
      <xdr:rowOff>38100</xdr:rowOff>
    </xdr:from>
    <xdr:to>
      <xdr:col>13</xdr:col>
      <xdr:colOff>317500</xdr:colOff>
      <xdr:row>68</xdr:row>
      <xdr:rowOff>279400</xdr:rowOff>
    </xdr:to>
    <xdr:sp macro="" textlink="">
      <xdr:nvSpPr>
        <xdr:cNvPr id="703738" name="LED_M03O03L6" descr="LedNr = LED_M03O03L6">
          <a:extLst>
            <a:ext uri="{FF2B5EF4-FFF2-40B4-BE49-F238E27FC236}">
              <a16:creationId xmlns:a16="http://schemas.microsoft.com/office/drawing/2014/main" id="{00000000-0008-0000-0100-0000FABC0A00}"/>
            </a:ext>
          </a:extLst>
        </xdr:cNvPr>
        <xdr:cNvSpPr/>
      </xdr:nvSpPr>
      <xdr:spPr>
        <a:xfrm>
          <a:off x="14763750" y="175831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71</xdr:row>
      <xdr:rowOff>38100</xdr:rowOff>
    </xdr:from>
    <xdr:to>
      <xdr:col>8</xdr:col>
      <xdr:colOff>317500</xdr:colOff>
      <xdr:row>71</xdr:row>
      <xdr:rowOff>279400</xdr:rowOff>
    </xdr:to>
    <xdr:sp macro="" textlink="">
      <xdr:nvSpPr>
        <xdr:cNvPr id="703739" name="LED_M03O04L1" descr="LedNr = LED_M03O04L1">
          <a:extLst>
            <a:ext uri="{FF2B5EF4-FFF2-40B4-BE49-F238E27FC236}">
              <a16:creationId xmlns:a16="http://schemas.microsoft.com/office/drawing/2014/main" id="{00000000-0008-0000-0100-0000FBBC0A00}"/>
            </a:ext>
          </a:extLst>
        </xdr:cNvPr>
        <xdr:cNvSpPr/>
      </xdr:nvSpPr>
      <xdr:spPr>
        <a:xfrm>
          <a:off x="12858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71</xdr:row>
      <xdr:rowOff>38100</xdr:rowOff>
    </xdr:from>
    <xdr:to>
      <xdr:col>9</xdr:col>
      <xdr:colOff>317500</xdr:colOff>
      <xdr:row>71</xdr:row>
      <xdr:rowOff>279400</xdr:rowOff>
    </xdr:to>
    <xdr:sp macro="" textlink="">
      <xdr:nvSpPr>
        <xdr:cNvPr id="703740" name="LED_M03O04L2" descr="LedNr = LED_M03O04L2">
          <a:extLst>
            <a:ext uri="{FF2B5EF4-FFF2-40B4-BE49-F238E27FC236}">
              <a16:creationId xmlns:a16="http://schemas.microsoft.com/office/drawing/2014/main" id="{00000000-0008-0000-0100-0000FCBC0A00}"/>
            </a:ext>
          </a:extLst>
        </xdr:cNvPr>
        <xdr:cNvSpPr/>
      </xdr:nvSpPr>
      <xdr:spPr>
        <a:xfrm>
          <a:off x="13239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71</xdr:row>
      <xdr:rowOff>38100</xdr:rowOff>
    </xdr:from>
    <xdr:to>
      <xdr:col>10</xdr:col>
      <xdr:colOff>317500</xdr:colOff>
      <xdr:row>71</xdr:row>
      <xdr:rowOff>279400</xdr:rowOff>
    </xdr:to>
    <xdr:sp macro="" textlink="">
      <xdr:nvSpPr>
        <xdr:cNvPr id="703741" name="LED_M03O04L3" descr="LedNr = LED_M03O04L3">
          <a:extLst>
            <a:ext uri="{FF2B5EF4-FFF2-40B4-BE49-F238E27FC236}">
              <a16:creationId xmlns:a16="http://schemas.microsoft.com/office/drawing/2014/main" id="{00000000-0008-0000-0100-0000FDBC0A00}"/>
            </a:ext>
          </a:extLst>
        </xdr:cNvPr>
        <xdr:cNvSpPr/>
      </xdr:nvSpPr>
      <xdr:spPr>
        <a:xfrm>
          <a:off x="13620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71</xdr:row>
      <xdr:rowOff>38100</xdr:rowOff>
    </xdr:from>
    <xdr:to>
      <xdr:col>11</xdr:col>
      <xdr:colOff>317500</xdr:colOff>
      <xdr:row>71</xdr:row>
      <xdr:rowOff>279400</xdr:rowOff>
    </xdr:to>
    <xdr:sp macro="" textlink="">
      <xdr:nvSpPr>
        <xdr:cNvPr id="703742" name="LED_M03O04L4" descr="LedNr = LED_M03O04L4">
          <a:extLst>
            <a:ext uri="{FF2B5EF4-FFF2-40B4-BE49-F238E27FC236}">
              <a16:creationId xmlns:a16="http://schemas.microsoft.com/office/drawing/2014/main" id="{00000000-0008-0000-0100-0000FEBC0A00}"/>
            </a:ext>
          </a:extLst>
        </xdr:cNvPr>
        <xdr:cNvSpPr/>
      </xdr:nvSpPr>
      <xdr:spPr>
        <a:xfrm>
          <a:off x="14001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71</xdr:row>
      <xdr:rowOff>38100</xdr:rowOff>
    </xdr:from>
    <xdr:to>
      <xdr:col>12</xdr:col>
      <xdr:colOff>317500</xdr:colOff>
      <xdr:row>71</xdr:row>
      <xdr:rowOff>279400</xdr:rowOff>
    </xdr:to>
    <xdr:sp macro="" textlink="">
      <xdr:nvSpPr>
        <xdr:cNvPr id="703743" name="LED_M03O04L5" descr="LedNr = LED_M03O04L5">
          <a:extLst>
            <a:ext uri="{FF2B5EF4-FFF2-40B4-BE49-F238E27FC236}">
              <a16:creationId xmlns:a16="http://schemas.microsoft.com/office/drawing/2014/main" id="{00000000-0008-0000-0100-0000FFBC0A00}"/>
            </a:ext>
          </a:extLst>
        </xdr:cNvPr>
        <xdr:cNvSpPr/>
      </xdr:nvSpPr>
      <xdr:spPr>
        <a:xfrm>
          <a:off x="14382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71</xdr:row>
      <xdr:rowOff>38100</xdr:rowOff>
    </xdr:from>
    <xdr:to>
      <xdr:col>13</xdr:col>
      <xdr:colOff>317500</xdr:colOff>
      <xdr:row>71</xdr:row>
      <xdr:rowOff>279400</xdr:rowOff>
    </xdr:to>
    <xdr:sp macro="" textlink="">
      <xdr:nvSpPr>
        <xdr:cNvPr id="703744" name="LED_M03O04L6" descr="LedNr = LED_M03O04L6">
          <a:extLst>
            <a:ext uri="{FF2B5EF4-FFF2-40B4-BE49-F238E27FC236}">
              <a16:creationId xmlns:a16="http://schemas.microsoft.com/office/drawing/2014/main" id="{00000000-0008-0000-0100-000000BD0A00}"/>
            </a:ext>
          </a:extLst>
        </xdr:cNvPr>
        <xdr:cNvSpPr/>
      </xdr:nvSpPr>
      <xdr:spPr>
        <a:xfrm>
          <a:off x="14763750" y="183165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74</xdr:row>
      <xdr:rowOff>38100</xdr:rowOff>
    </xdr:from>
    <xdr:to>
      <xdr:col>8</xdr:col>
      <xdr:colOff>317500</xdr:colOff>
      <xdr:row>74</xdr:row>
      <xdr:rowOff>279400</xdr:rowOff>
    </xdr:to>
    <xdr:sp macro="" textlink="">
      <xdr:nvSpPr>
        <xdr:cNvPr id="703745" name="LED_M03O05L1" descr="LedNr = LED_M03O05L1">
          <a:extLst>
            <a:ext uri="{FF2B5EF4-FFF2-40B4-BE49-F238E27FC236}">
              <a16:creationId xmlns:a16="http://schemas.microsoft.com/office/drawing/2014/main" id="{00000000-0008-0000-0100-000001BD0A00}"/>
            </a:ext>
          </a:extLst>
        </xdr:cNvPr>
        <xdr:cNvSpPr/>
      </xdr:nvSpPr>
      <xdr:spPr>
        <a:xfrm>
          <a:off x="12858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74</xdr:row>
      <xdr:rowOff>38100</xdr:rowOff>
    </xdr:from>
    <xdr:to>
      <xdr:col>9</xdr:col>
      <xdr:colOff>317500</xdr:colOff>
      <xdr:row>74</xdr:row>
      <xdr:rowOff>279400</xdr:rowOff>
    </xdr:to>
    <xdr:sp macro="" textlink="">
      <xdr:nvSpPr>
        <xdr:cNvPr id="703746" name="LED_M03O05L2" descr="LedNr = LED_M03O05L2">
          <a:extLst>
            <a:ext uri="{FF2B5EF4-FFF2-40B4-BE49-F238E27FC236}">
              <a16:creationId xmlns:a16="http://schemas.microsoft.com/office/drawing/2014/main" id="{00000000-0008-0000-0100-000002BD0A00}"/>
            </a:ext>
          </a:extLst>
        </xdr:cNvPr>
        <xdr:cNvSpPr/>
      </xdr:nvSpPr>
      <xdr:spPr>
        <a:xfrm>
          <a:off x="13239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74</xdr:row>
      <xdr:rowOff>38100</xdr:rowOff>
    </xdr:from>
    <xdr:to>
      <xdr:col>10</xdr:col>
      <xdr:colOff>317500</xdr:colOff>
      <xdr:row>74</xdr:row>
      <xdr:rowOff>279400</xdr:rowOff>
    </xdr:to>
    <xdr:sp macro="" textlink="">
      <xdr:nvSpPr>
        <xdr:cNvPr id="703747" name="LED_M03O05L3" descr="LedNr = LED_M03O05L3">
          <a:extLst>
            <a:ext uri="{FF2B5EF4-FFF2-40B4-BE49-F238E27FC236}">
              <a16:creationId xmlns:a16="http://schemas.microsoft.com/office/drawing/2014/main" id="{00000000-0008-0000-0100-000003BD0A00}"/>
            </a:ext>
          </a:extLst>
        </xdr:cNvPr>
        <xdr:cNvSpPr/>
      </xdr:nvSpPr>
      <xdr:spPr>
        <a:xfrm>
          <a:off x="13620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74</xdr:row>
      <xdr:rowOff>38100</xdr:rowOff>
    </xdr:from>
    <xdr:to>
      <xdr:col>11</xdr:col>
      <xdr:colOff>317500</xdr:colOff>
      <xdr:row>74</xdr:row>
      <xdr:rowOff>279400</xdr:rowOff>
    </xdr:to>
    <xdr:sp macro="" textlink="">
      <xdr:nvSpPr>
        <xdr:cNvPr id="703748" name="LED_M03O05L4" descr="LedNr = LED_M03O05L4">
          <a:extLst>
            <a:ext uri="{FF2B5EF4-FFF2-40B4-BE49-F238E27FC236}">
              <a16:creationId xmlns:a16="http://schemas.microsoft.com/office/drawing/2014/main" id="{00000000-0008-0000-0100-000004BD0A00}"/>
            </a:ext>
          </a:extLst>
        </xdr:cNvPr>
        <xdr:cNvSpPr/>
      </xdr:nvSpPr>
      <xdr:spPr>
        <a:xfrm>
          <a:off x="14001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74</xdr:row>
      <xdr:rowOff>38100</xdr:rowOff>
    </xdr:from>
    <xdr:to>
      <xdr:col>12</xdr:col>
      <xdr:colOff>317500</xdr:colOff>
      <xdr:row>74</xdr:row>
      <xdr:rowOff>279400</xdr:rowOff>
    </xdr:to>
    <xdr:sp macro="" textlink="">
      <xdr:nvSpPr>
        <xdr:cNvPr id="703749" name="LED_M03O05L5" descr="LedNr = LED_M03O05L5">
          <a:extLst>
            <a:ext uri="{FF2B5EF4-FFF2-40B4-BE49-F238E27FC236}">
              <a16:creationId xmlns:a16="http://schemas.microsoft.com/office/drawing/2014/main" id="{00000000-0008-0000-0100-000005BD0A00}"/>
            </a:ext>
          </a:extLst>
        </xdr:cNvPr>
        <xdr:cNvSpPr/>
      </xdr:nvSpPr>
      <xdr:spPr>
        <a:xfrm>
          <a:off x="14382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74</xdr:row>
      <xdr:rowOff>38100</xdr:rowOff>
    </xdr:from>
    <xdr:to>
      <xdr:col>13</xdr:col>
      <xdr:colOff>317500</xdr:colOff>
      <xdr:row>74</xdr:row>
      <xdr:rowOff>279400</xdr:rowOff>
    </xdr:to>
    <xdr:sp macro="" textlink="">
      <xdr:nvSpPr>
        <xdr:cNvPr id="703750" name="LED_M03O05L6" descr="LedNr = LED_M03O05L6">
          <a:extLst>
            <a:ext uri="{FF2B5EF4-FFF2-40B4-BE49-F238E27FC236}">
              <a16:creationId xmlns:a16="http://schemas.microsoft.com/office/drawing/2014/main" id="{00000000-0008-0000-0100-000006BD0A00}"/>
            </a:ext>
          </a:extLst>
        </xdr:cNvPr>
        <xdr:cNvSpPr/>
      </xdr:nvSpPr>
      <xdr:spPr>
        <a:xfrm>
          <a:off x="14763750" y="1905000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77</xdr:row>
      <xdr:rowOff>38100</xdr:rowOff>
    </xdr:from>
    <xdr:to>
      <xdr:col>8</xdr:col>
      <xdr:colOff>317500</xdr:colOff>
      <xdr:row>77</xdr:row>
      <xdr:rowOff>279400</xdr:rowOff>
    </xdr:to>
    <xdr:sp macro="" textlink="">
      <xdr:nvSpPr>
        <xdr:cNvPr id="703751" name="LED_M03O06L1" descr="LedNr = LED_M03O06L1">
          <a:extLst>
            <a:ext uri="{FF2B5EF4-FFF2-40B4-BE49-F238E27FC236}">
              <a16:creationId xmlns:a16="http://schemas.microsoft.com/office/drawing/2014/main" id="{00000000-0008-0000-0100-000007BD0A00}"/>
            </a:ext>
          </a:extLst>
        </xdr:cNvPr>
        <xdr:cNvSpPr/>
      </xdr:nvSpPr>
      <xdr:spPr>
        <a:xfrm>
          <a:off x="12858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77</xdr:row>
      <xdr:rowOff>38100</xdr:rowOff>
    </xdr:from>
    <xdr:to>
      <xdr:col>9</xdr:col>
      <xdr:colOff>317500</xdr:colOff>
      <xdr:row>77</xdr:row>
      <xdr:rowOff>279400</xdr:rowOff>
    </xdr:to>
    <xdr:sp macro="" textlink="">
      <xdr:nvSpPr>
        <xdr:cNvPr id="703752" name="LED_M03O06L2" descr="LedNr = LED_M03O06L2">
          <a:extLst>
            <a:ext uri="{FF2B5EF4-FFF2-40B4-BE49-F238E27FC236}">
              <a16:creationId xmlns:a16="http://schemas.microsoft.com/office/drawing/2014/main" id="{00000000-0008-0000-0100-000008BD0A00}"/>
            </a:ext>
          </a:extLst>
        </xdr:cNvPr>
        <xdr:cNvSpPr/>
      </xdr:nvSpPr>
      <xdr:spPr>
        <a:xfrm>
          <a:off x="13239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77</xdr:row>
      <xdr:rowOff>38100</xdr:rowOff>
    </xdr:from>
    <xdr:to>
      <xdr:col>10</xdr:col>
      <xdr:colOff>317500</xdr:colOff>
      <xdr:row>77</xdr:row>
      <xdr:rowOff>279400</xdr:rowOff>
    </xdr:to>
    <xdr:sp macro="" textlink="">
      <xdr:nvSpPr>
        <xdr:cNvPr id="703753" name="LED_M03O06L3" descr="LedNr = LED_M03O06L3">
          <a:extLst>
            <a:ext uri="{FF2B5EF4-FFF2-40B4-BE49-F238E27FC236}">
              <a16:creationId xmlns:a16="http://schemas.microsoft.com/office/drawing/2014/main" id="{00000000-0008-0000-0100-000009BD0A00}"/>
            </a:ext>
          </a:extLst>
        </xdr:cNvPr>
        <xdr:cNvSpPr/>
      </xdr:nvSpPr>
      <xdr:spPr>
        <a:xfrm>
          <a:off x="13620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77</xdr:row>
      <xdr:rowOff>38100</xdr:rowOff>
    </xdr:from>
    <xdr:to>
      <xdr:col>11</xdr:col>
      <xdr:colOff>317500</xdr:colOff>
      <xdr:row>77</xdr:row>
      <xdr:rowOff>279400</xdr:rowOff>
    </xdr:to>
    <xdr:sp macro="" textlink="">
      <xdr:nvSpPr>
        <xdr:cNvPr id="703754" name="LED_M03O06L4" descr="LedNr = LED_M03O06L4">
          <a:extLst>
            <a:ext uri="{FF2B5EF4-FFF2-40B4-BE49-F238E27FC236}">
              <a16:creationId xmlns:a16="http://schemas.microsoft.com/office/drawing/2014/main" id="{00000000-0008-0000-0100-00000ABD0A00}"/>
            </a:ext>
          </a:extLst>
        </xdr:cNvPr>
        <xdr:cNvSpPr/>
      </xdr:nvSpPr>
      <xdr:spPr>
        <a:xfrm>
          <a:off x="14001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77</xdr:row>
      <xdr:rowOff>38100</xdr:rowOff>
    </xdr:from>
    <xdr:to>
      <xdr:col>12</xdr:col>
      <xdr:colOff>317500</xdr:colOff>
      <xdr:row>77</xdr:row>
      <xdr:rowOff>279400</xdr:rowOff>
    </xdr:to>
    <xdr:sp macro="" textlink="">
      <xdr:nvSpPr>
        <xdr:cNvPr id="703755" name="LED_M03O06L5" descr="LedNr = LED_M03O06L5">
          <a:extLst>
            <a:ext uri="{FF2B5EF4-FFF2-40B4-BE49-F238E27FC236}">
              <a16:creationId xmlns:a16="http://schemas.microsoft.com/office/drawing/2014/main" id="{00000000-0008-0000-0100-00000BBD0A00}"/>
            </a:ext>
          </a:extLst>
        </xdr:cNvPr>
        <xdr:cNvSpPr/>
      </xdr:nvSpPr>
      <xdr:spPr>
        <a:xfrm>
          <a:off x="14382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77</xdr:row>
      <xdr:rowOff>38100</xdr:rowOff>
    </xdr:from>
    <xdr:to>
      <xdr:col>13</xdr:col>
      <xdr:colOff>317500</xdr:colOff>
      <xdr:row>77</xdr:row>
      <xdr:rowOff>279400</xdr:rowOff>
    </xdr:to>
    <xdr:sp macro="" textlink="">
      <xdr:nvSpPr>
        <xdr:cNvPr id="703756" name="LED_M03O06L6" descr="LedNr = LED_M03O06L6">
          <a:extLst>
            <a:ext uri="{FF2B5EF4-FFF2-40B4-BE49-F238E27FC236}">
              <a16:creationId xmlns:a16="http://schemas.microsoft.com/office/drawing/2014/main" id="{00000000-0008-0000-0100-00000CBD0A00}"/>
            </a:ext>
          </a:extLst>
        </xdr:cNvPr>
        <xdr:cNvSpPr/>
      </xdr:nvSpPr>
      <xdr:spPr>
        <a:xfrm>
          <a:off x="14763750" y="1978342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80</xdr:row>
      <xdr:rowOff>38100</xdr:rowOff>
    </xdr:from>
    <xdr:to>
      <xdr:col>8</xdr:col>
      <xdr:colOff>317500</xdr:colOff>
      <xdr:row>80</xdr:row>
      <xdr:rowOff>279400</xdr:rowOff>
    </xdr:to>
    <xdr:sp macro="" textlink="">
      <xdr:nvSpPr>
        <xdr:cNvPr id="703757" name="LED_M03O07L1" descr="LedNr = LED_M03O07L1">
          <a:extLst>
            <a:ext uri="{FF2B5EF4-FFF2-40B4-BE49-F238E27FC236}">
              <a16:creationId xmlns:a16="http://schemas.microsoft.com/office/drawing/2014/main" id="{00000000-0008-0000-0100-00000DBD0A00}"/>
            </a:ext>
          </a:extLst>
        </xdr:cNvPr>
        <xdr:cNvSpPr/>
      </xdr:nvSpPr>
      <xdr:spPr>
        <a:xfrm>
          <a:off x="12858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fLocksWithSheet="0"/>
  </xdr:twoCellAnchor>
  <xdr:twoCellAnchor editAs="absolute">
    <xdr:from>
      <xdr:col>9</xdr:col>
      <xdr:colOff>76200</xdr:colOff>
      <xdr:row>80</xdr:row>
      <xdr:rowOff>38100</xdr:rowOff>
    </xdr:from>
    <xdr:to>
      <xdr:col>9</xdr:col>
      <xdr:colOff>317500</xdr:colOff>
      <xdr:row>80</xdr:row>
      <xdr:rowOff>279400</xdr:rowOff>
    </xdr:to>
    <xdr:sp macro="" textlink="">
      <xdr:nvSpPr>
        <xdr:cNvPr id="703758" name="LED_M03O07L2" descr="LedNr = LED_M03O07L2">
          <a:extLst>
            <a:ext uri="{FF2B5EF4-FFF2-40B4-BE49-F238E27FC236}">
              <a16:creationId xmlns:a16="http://schemas.microsoft.com/office/drawing/2014/main" id="{00000000-0008-0000-0100-00000EBD0A00}"/>
            </a:ext>
          </a:extLst>
        </xdr:cNvPr>
        <xdr:cNvSpPr/>
      </xdr:nvSpPr>
      <xdr:spPr>
        <a:xfrm>
          <a:off x="13239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fLocksWithSheet="0"/>
  </xdr:twoCellAnchor>
  <xdr:twoCellAnchor editAs="absolute">
    <xdr:from>
      <xdr:col>10</xdr:col>
      <xdr:colOff>76200</xdr:colOff>
      <xdr:row>80</xdr:row>
      <xdr:rowOff>38100</xdr:rowOff>
    </xdr:from>
    <xdr:to>
      <xdr:col>10</xdr:col>
      <xdr:colOff>317500</xdr:colOff>
      <xdr:row>80</xdr:row>
      <xdr:rowOff>279400</xdr:rowOff>
    </xdr:to>
    <xdr:sp macro="" textlink="">
      <xdr:nvSpPr>
        <xdr:cNvPr id="703759" name="LED_M03O07L3" descr="LedNr = LED_M03O07L3">
          <a:extLst>
            <a:ext uri="{FF2B5EF4-FFF2-40B4-BE49-F238E27FC236}">
              <a16:creationId xmlns:a16="http://schemas.microsoft.com/office/drawing/2014/main" id="{00000000-0008-0000-0100-00000FBD0A00}"/>
            </a:ext>
          </a:extLst>
        </xdr:cNvPr>
        <xdr:cNvSpPr/>
      </xdr:nvSpPr>
      <xdr:spPr>
        <a:xfrm>
          <a:off x="13620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fLocksWithSheet="0"/>
  </xdr:twoCellAnchor>
  <xdr:twoCellAnchor editAs="absolute">
    <xdr:from>
      <xdr:col>11</xdr:col>
      <xdr:colOff>76200</xdr:colOff>
      <xdr:row>80</xdr:row>
      <xdr:rowOff>38100</xdr:rowOff>
    </xdr:from>
    <xdr:to>
      <xdr:col>11</xdr:col>
      <xdr:colOff>317500</xdr:colOff>
      <xdr:row>80</xdr:row>
      <xdr:rowOff>279400</xdr:rowOff>
    </xdr:to>
    <xdr:sp macro="" textlink="">
      <xdr:nvSpPr>
        <xdr:cNvPr id="703760" name="LED_M03O07L4" descr="LedNr = LED_M03O07L4">
          <a:extLst>
            <a:ext uri="{FF2B5EF4-FFF2-40B4-BE49-F238E27FC236}">
              <a16:creationId xmlns:a16="http://schemas.microsoft.com/office/drawing/2014/main" id="{00000000-0008-0000-0100-000010BD0A00}"/>
            </a:ext>
          </a:extLst>
        </xdr:cNvPr>
        <xdr:cNvSpPr/>
      </xdr:nvSpPr>
      <xdr:spPr>
        <a:xfrm>
          <a:off x="14001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fLocksWithSheet="0"/>
  </xdr:twoCellAnchor>
  <xdr:twoCellAnchor editAs="absolute">
    <xdr:from>
      <xdr:col>12</xdr:col>
      <xdr:colOff>76200</xdr:colOff>
      <xdr:row>80</xdr:row>
      <xdr:rowOff>38100</xdr:rowOff>
    </xdr:from>
    <xdr:to>
      <xdr:col>12</xdr:col>
      <xdr:colOff>317500</xdr:colOff>
      <xdr:row>80</xdr:row>
      <xdr:rowOff>279400</xdr:rowOff>
    </xdr:to>
    <xdr:sp macro="" textlink="">
      <xdr:nvSpPr>
        <xdr:cNvPr id="703761" name="LED_M03O07L5" descr="LedNr = LED_M03O07L5">
          <a:extLst>
            <a:ext uri="{FF2B5EF4-FFF2-40B4-BE49-F238E27FC236}">
              <a16:creationId xmlns:a16="http://schemas.microsoft.com/office/drawing/2014/main" id="{00000000-0008-0000-0100-000011BD0A00}"/>
            </a:ext>
          </a:extLst>
        </xdr:cNvPr>
        <xdr:cNvSpPr/>
      </xdr:nvSpPr>
      <xdr:spPr>
        <a:xfrm>
          <a:off x="14382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fLocksWithSheet="0"/>
  </xdr:twoCellAnchor>
  <xdr:twoCellAnchor editAs="absolute">
    <xdr:from>
      <xdr:col>13</xdr:col>
      <xdr:colOff>76200</xdr:colOff>
      <xdr:row>80</xdr:row>
      <xdr:rowOff>38100</xdr:rowOff>
    </xdr:from>
    <xdr:to>
      <xdr:col>13</xdr:col>
      <xdr:colOff>317500</xdr:colOff>
      <xdr:row>80</xdr:row>
      <xdr:rowOff>279400</xdr:rowOff>
    </xdr:to>
    <xdr:sp macro="" textlink="">
      <xdr:nvSpPr>
        <xdr:cNvPr id="703762" name="LED_M03O07L6" descr="LedNr = LED_M03O07L6">
          <a:extLst>
            <a:ext uri="{FF2B5EF4-FFF2-40B4-BE49-F238E27FC236}">
              <a16:creationId xmlns:a16="http://schemas.microsoft.com/office/drawing/2014/main" id="{00000000-0008-0000-0100-000012BD0A00}"/>
            </a:ext>
          </a:extLst>
        </xdr:cNvPr>
        <xdr:cNvSpPr/>
      </xdr:nvSpPr>
      <xdr:spPr>
        <a:xfrm>
          <a:off x="14763750" y="20516850"/>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fLocksWithSheet="0"/>
  </xdr:twoCellAnchor>
  <xdr:twoCellAnchor editAs="absolute">
    <xdr:from>
      <xdr:col>8</xdr:col>
      <xdr:colOff>76200</xdr:colOff>
      <xdr:row>83</xdr:row>
      <xdr:rowOff>38100</xdr:rowOff>
    </xdr:from>
    <xdr:to>
      <xdr:col>8</xdr:col>
      <xdr:colOff>317500</xdr:colOff>
      <xdr:row>83</xdr:row>
      <xdr:rowOff>279400</xdr:rowOff>
    </xdr:to>
    <xdr:sp macro="" textlink="">
      <xdr:nvSpPr>
        <xdr:cNvPr id="703763" name="LED_M03O08L1" descr="LedNr = LED_M03O08L1">
          <a:extLst>
            <a:ext uri="{FF2B5EF4-FFF2-40B4-BE49-F238E27FC236}">
              <a16:creationId xmlns:a16="http://schemas.microsoft.com/office/drawing/2014/main" id="{00000000-0008-0000-0100-000013BD0A00}"/>
            </a:ext>
          </a:extLst>
        </xdr:cNvPr>
        <xdr:cNvSpPr/>
      </xdr:nvSpPr>
      <xdr:spPr>
        <a:xfrm>
          <a:off x="12858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1</a:t>
          </a:r>
        </a:p>
      </xdr:txBody>
    </xdr:sp>
    <xdr:clientData/>
  </xdr:twoCellAnchor>
  <xdr:twoCellAnchor editAs="absolute">
    <xdr:from>
      <xdr:col>9</xdr:col>
      <xdr:colOff>76200</xdr:colOff>
      <xdr:row>83</xdr:row>
      <xdr:rowOff>38100</xdr:rowOff>
    </xdr:from>
    <xdr:to>
      <xdr:col>9</xdr:col>
      <xdr:colOff>317500</xdr:colOff>
      <xdr:row>83</xdr:row>
      <xdr:rowOff>279400</xdr:rowOff>
    </xdr:to>
    <xdr:sp macro="" textlink="">
      <xdr:nvSpPr>
        <xdr:cNvPr id="703764" name="LED_M03O08L2" descr="LedNr = LED_M03O08L2">
          <a:extLst>
            <a:ext uri="{FF2B5EF4-FFF2-40B4-BE49-F238E27FC236}">
              <a16:creationId xmlns:a16="http://schemas.microsoft.com/office/drawing/2014/main" id="{00000000-0008-0000-0100-000014BD0A00}"/>
            </a:ext>
          </a:extLst>
        </xdr:cNvPr>
        <xdr:cNvSpPr/>
      </xdr:nvSpPr>
      <xdr:spPr>
        <a:xfrm>
          <a:off x="13239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2</a:t>
          </a:r>
        </a:p>
      </xdr:txBody>
    </xdr:sp>
    <xdr:clientData/>
  </xdr:twoCellAnchor>
  <xdr:twoCellAnchor editAs="absolute">
    <xdr:from>
      <xdr:col>10</xdr:col>
      <xdr:colOff>76200</xdr:colOff>
      <xdr:row>83</xdr:row>
      <xdr:rowOff>38100</xdr:rowOff>
    </xdr:from>
    <xdr:to>
      <xdr:col>10</xdr:col>
      <xdr:colOff>317500</xdr:colOff>
      <xdr:row>83</xdr:row>
      <xdr:rowOff>279400</xdr:rowOff>
    </xdr:to>
    <xdr:sp macro="" textlink="">
      <xdr:nvSpPr>
        <xdr:cNvPr id="703765" name="LED_M03O08L3" descr="LedNr = LED_M03O08L3">
          <a:extLst>
            <a:ext uri="{FF2B5EF4-FFF2-40B4-BE49-F238E27FC236}">
              <a16:creationId xmlns:a16="http://schemas.microsoft.com/office/drawing/2014/main" id="{00000000-0008-0000-0100-000015BD0A00}"/>
            </a:ext>
          </a:extLst>
        </xdr:cNvPr>
        <xdr:cNvSpPr/>
      </xdr:nvSpPr>
      <xdr:spPr>
        <a:xfrm>
          <a:off x="13620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3</a:t>
          </a:r>
        </a:p>
      </xdr:txBody>
    </xdr:sp>
    <xdr:clientData/>
  </xdr:twoCellAnchor>
  <xdr:twoCellAnchor editAs="absolute">
    <xdr:from>
      <xdr:col>11</xdr:col>
      <xdr:colOff>76200</xdr:colOff>
      <xdr:row>83</xdr:row>
      <xdr:rowOff>38100</xdr:rowOff>
    </xdr:from>
    <xdr:to>
      <xdr:col>11</xdr:col>
      <xdr:colOff>317500</xdr:colOff>
      <xdr:row>83</xdr:row>
      <xdr:rowOff>279400</xdr:rowOff>
    </xdr:to>
    <xdr:sp macro="" textlink="">
      <xdr:nvSpPr>
        <xdr:cNvPr id="703766" name="LED_M03O08L4" descr="LedNr = LED_M03O08L4">
          <a:extLst>
            <a:ext uri="{FF2B5EF4-FFF2-40B4-BE49-F238E27FC236}">
              <a16:creationId xmlns:a16="http://schemas.microsoft.com/office/drawing/2014/main" id="{00000000-0008-0000-0100-000016BD0A00}"/>
            </a:ext>
          </a:extLst>
        </xdr:cNvPr>
        <xdr:cNvSpPr/>
      </xdr:nvSpPr>
      <xdr:spPr>
        <a:xfrm>
          <a:off x="14001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4</a:t>
          </a:r>
        </a:p>
      </xdr:txBody>
    </xdr:sp>
    <xdr:clientData/>
  </xdr:twoCellAnchor>
  <xdr:twoCellAnchor editAs="absolute">
    <xdr:from>
      <xdr:col>12</xdr:col>
      <xdr:colOff>76200</xdr:colOff>
      <xdr:row>83</xdr:row>
      <xdr:rowOff>38100</xdr:rowOff>
    </xdr:from>
    <xdr:to>
      <xdr:col>12</xdr:col>
      <xdr:colOff>317500</xdr:colOff>
      <xdr:row>83</xdr:row>
      <xdr:rowOff>279400</xdr:rowOff>
    </xdr:to>
    <xdr:sp macro="" textlink="">
      <xdr:nvSpPr>
        <xdr:cNvPr id="703767" name="LED_M03O08L5" descr="LedNr = LED_M03O08L5">
          <a:extLst>
            <a:ext uri="{FF2B5EF4-FFF2-40B4-BE49-F238E27FC236}">
              <a16:creationId xmlns:a16="http://schemas.microsoft.com/office/drawing/2014/main" id="{00000000-0008-0000-0100-000017BD0A00}"/>
            </a:ext>
          </a:extLst>
        </xdr:cNvPr>
        <xdr:cNvSpPr/>
      </xdr:nvSpPr>
      <xdr:spPr>
        <a:xfrm>
          <a:off x="14382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5</a:t>
          </a:r>
        </a:p>
      </xdr:txBody>
    </xdr:sp>
    <xdr:clientData/>
  </xdr:twoCellAnchor>
  <xdr:twoCellAnchor editAs="absolute">
    <xdr:from>
      <xdr:col>13</xdr:col>
      <xdr:colOff>76200</xdr:colOff>
      <xdr:row>83</xdr:row>
      <xdr:rowOff>38100</xdr:rowOff>
    </xdr:from>
    <xdr:to>
      <xdr:col>13</xdr:col>
      <xdr:colOff>317500</xdr:colOff>
      <xdr:row>83</xdr:row>
      <xdr:rowOff>279400</xdr:rowOff>
    </xdr:to>
    <xdr:sp macro="" textlink="">
      <xdr:nvSpPr>
        <xdr:cNvPr id="703768" name="LED_M03O08L6" descr="LedNr = LED_M03O08L6">
          <a:extLst>
            <a:ext uri="{FF2B5EF4-FFF2-40B4-BE49-F238E27FC236}">
              <a16:creationId xmlns:a16="http://schemas.microsoft.com/office/drawing/2014/main" id="{00000000-0008-0000-0100-000018BD0A00}"/>
            </a:ext>
          </a:extLst>
        </xdr:cNvPr>
        <xdr:cNvSpPr/>
      </xdr:nvSpPr>
      <xdr:spPr>
        <a:xfrm>
          <a:off x="14763750" y="21250275"/>
          <a:ext cx="241300" cy="241300"/>
        </a:xfrm>
        <a:prstGeom prst="ellipse">
          <a:avLst/>
        </a:prstGeom>
        <a:solidFill>
          <a:srgbClr val="000000"/>
        </a:solidFill>
        <a:ln w="1270" cap="flat" cmpd="sng" algn="ctr">
          <a:solidFill>
            <a:srgbClr val="000000"/>
          </a:solidFill>
          <a:prstDash val="solid"/>
          <a:miter lim="800000"/>
          <a:headEnd type="none" w="med" len="med"/>
          <a:tailEnd type="none" w="med" len="med"/>
        </a:ln>
        <a:scene3d>
          <a:camera prst="orthographicFront"/>
          <a:lightRig rig="threePt" dir="t"/>
        </a:scene3d>
        <a:sp3d>
          <a:bevelT h="508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chorCtr="1"/>
        <a:lstStyle/>
        <a:p>
          <a:pPr indent="0" algn="l"/>
          <a:r>
            <a:rPr lang="de-AT" sz="1100">
              <a:solidFill>
                <a:schemeClr val="lt1">
                  <a:lumMod val="100000"/>
                </a:schemeClr>
              </a:solidFill>
              <a:latin typeface="+mn-lt"/>
              <a:ea typeface="+mn-ea"/>
              <a:cs typeface="+mn-cs"/>
            </a:rPr>
            <a:t>6</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6"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2.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9"/>
  <dimension ref="A1:FL306"/>
  <sheetViews>
    <sheetView showGridLines="0" showRowColHeaders="0" tabSelected="1" zoomScaleNormal="100" workbookViewId="0">
      <selection activeCell="E2" sqref="E2"/>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75" t="s">
        <v>594</v>
      </c>
      <c r="C1" s="28"/>
      <c r="D1" s="16" t="s">
        <v>2683</v>
      </c>
      <c r="E1" s="27"/>
      <c r="F1" s="12"/>
      <c r="G1" s="12"/>
      <c r="H1" s="12"/>
      <c r="I1" s="12"/>
      <c r="J1" s="12"/>
      <c r="K1" s="26"/>
      <c r="L1" s="12"/>
      <c r="M1" s="12"/>
      <c r="N1" s="12"/>
      <c r="O1" s="12"/>
      <c r="P1" s="12"/>
      <c r="Q1" s="12"/>
      <c r="R1" s="12"/>
      <c r="S1" s="12"/>
      <c r="T1" s="12"/>
      <c r="U1" s="12"/>
      <c r="V1" s="12"/>
      <c r="W1" s="85" t="s">
        <v>1965</v>
      </c>
      <c r="X1" s="101"/>
      <c r="Y1" s="63"/>
      <c r="Z1" s="63"/>
      <c r="AA1" s="63"/>
      <c r="AB1" s="63"/>
      <c r="AC1" s="63" t="s">
        <v>363</v>
      </c>
      <c r="AD1" s="63"/>
      <c r="AE1" s="63"/>
      <c r="AF1" s="63"/>
      <c r="AG1" s="63">
        <v>115200</v>
      </c>
      <c r="AH1" s="63"/>
      <c r="AI1" s="63"/>
      <c r="AJ1" s="63"/>
      <c r="AK1" s="63"/>
      <c r="AL1" s="63"/>
      <c r="AM1" s="63"/>
      <c r="AN1" s="63"/>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row>
    <row r="2" spans="1:73" x14ac:dyDescent="0.3">
      <c r="D2" s="1" t="s">
        <v>1</v>
      </c>
      <c r="E2" s="29">
        <v>0</v>
      </c>
      <c r="F2" s="3" t="str">
        <f>IF(E2="","&lt;= Bitte erste RGB LED des Musters eingeben","")</f>
        <v/>
      </c>
      <c r="H2" s="12"/>
      <c r="I2" s="12"/>
      <c r="J2" s="12"/>
      <c r="K2" s="12"/>
      <c r="L2" s="12"/>
      <c r="M2" s="37"/>
      <c r="N2" s="38"/>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row>
    <row r="3" spans="1:73" x14ac:dyDescent="0.3">
      <c r="D3" s="1" t="s">
        <v>7</v>
      </c>
      <c r="E3" s="29">
        <v>0</v>
      </c>
      <c r="F3" s="3" t="str">
        <f>IF(OR(AND(E3 &lt;&gt;"",E3=0),E3=1,E3=2),"","&lt;= Bitte Startkanal innerhalb der RGB LED angeben")</f>
        <v/>
      </c>
      <c r="H3" s="12"/>
      <c r="I3" s="12"/>
      <c r="J3" s="12"/>
      <c r="K3" s="12"/>
      <c r="L3" s="12"/>
      <c r="M3" s="37"/>
      <c r="N3" s="38"/>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row>
    <row r="4" spans="1:73" x14ac:dyDescent="0.3">
      <c r="D4" s="1" t="s">
        <v>2</v>
      </c>
      <c r="E4" s="29" t="s">
        <v>24</v>
      </c>
      <c r="F4" s="3" t="str">
        <f>IF(E4="","&lt;= Bitte Nummer des Schalters eingeben","")</f>
        <v/>
      </c>
      <c r="H4" s="12"/>
      <c r="I4" s="12"/>
      <c r="J4" s="12"/>
      <c r="K4" s="12"/>
      <c r="M4" s="37"/>
      <c r="N4" s="38"/>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row>
    <row r="5" spans="1:73" x14ac:dyDescent="0.3">
      <c r="D5" s="1" t="s">
        <v>3</v>
      </c>
      <c r="E5" s="29">
        <v>2</v>
      </c>
      <c r="F5" s="3" t="str">
        <f>IF(AND(ISNUMBER(Kanaele),Kanaele&gt;0,Kanaele&lt;=100),"","&lt;- Bitte Anzahl der Kanäle eingeben(1..100)")</f>
        <v/>
      </c>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row>
    <row r="6" spans="1:73" x14ac:dyDescent="0.3">
      <c r="D6" s="1" t="s">
        <v>34</v>
      </c>
      <c r="E6" s="29">
        <v>1</v>
      </c>
      <c r="F6" t="str">
        <f>CONCATENATE("  =&gt; ",2^Bits_pro_Wert," Helligkeitsstufen (0..",2^Bits_pro_Wert-1,")")</f>
        <v xml:space="preserve">  =&gt; 2 Helligkeitsstufen (0..1)</v>
      </c>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2"/>
      <c r="BG6" s="12"/>
      <c r="BH6" s="12"/>
      <c r="BI6" s="12"/>
      <c r="BJ6" s="12"/>
      <c r="BK6" s="12"/>
      <c r="BL6" s="12"/>
      <c r="BM6" s="12"/>
      <c r="BN6" s="12"/>
      <c r="BO6" s="12"/>
      <c r="BP6" s="12"/>
      <c r="BQ6" s="12"/>
      <c r="BR6" s="12"/>
      <c r="BS6" s="12"/>
      <c r="BT6" s="12"/>
      <c r="BU6" s="12"/>
    </row>
    <row r="7" spans="1:73" x14ac:dyDescent="0.3">
      <c r="D7" s="1" t="s">
        <v>16</v>
      </c>
      <c r="E7" s="29">
        <v>0</v>
      </c>
      <c r="F7" s="3" t="str">
        <f>IF(OR(E7="",E7&lt;0,E7&gt;255),"&lt;= Bitte Wert für nicht aktive LED angeben (0..255)","")</f>
        <v/>
      </c>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row>
    <row r="8" spans="1:73" x14ac:dyDescent="0.3">
      <c r="D8" s="1" t="s">
        <v>15</v>
      </c>
      <c r="E8" s="29">
        <v>128</v>
      </c>
      <c r="F8" s="3" t="str">
        <f>IF(OR(E8="",E8&lt;0,E8&gt;255),"&lt;= Bitte Wert für aktive LED angeben (0..255)","")</f>
        <v/>
      </c>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row>
    <row r="9" spans="1:73" x14ac:dyDescent="0.3">
      <c r="D9" s="1" t="s">
        <v>4</v>
      </c>
      <c r="E9" s="29">
        <v>0</v>
      </c>
      <c r="F9" s="3" t="str">
        <f>IF(OR(E9="",E9&lt;0,E9&gt;255),"&lt;= Bitte LED Wert angeben wenn Schalter aus ist","")</f>
        <v/>
      </c>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row>
    <row r="10" spans="1:73" x14ac:dyDescent="0.3">
      <c r="D10" s="1" t="s">
        <v>13</v>
      </c>
      <c r="E10" s="29" t="s">
        <v>1282</v>
      </c>
      <c r="F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c r="AZ10" s="12"/>
      <c r="BA10" s="12"/>
      <c r="BB10" s="12"/>
      <c r="BC10" s="12"/>
      <c r="BD10" s="12"/>
      <c r="BE10" s="12"/>
      <c r="BF10" s="12"/>
      <c r="BG10" s="12"/>
      <c r="BH10" s="12"/>
      <c r="BI10" s="12"/>
      <c r="BJ10" s="12"/>
      <c r="BK10" s="12"/>
      <c r="BL10" s="12"/>
      <c r="BM10" s="12"/>
      <c r="BN10" s="12"/>
      <c r="BO10" s="12"/>
      <c r="BP10" s="12"/>
      <c r="BQ10" s="12"/>
      <c r="BR10" s="12"/>
      <c r="BS10" s="12"/>
      <c r="BT10" s="12"/>
      <c r="BU10" s="12"/>
    </row>
    <row r="11" spans="1:73" x14ac:dyDescent="0.3">
      <c r="D11" s="1" t="s">
        <v>47</v>
      </c>
      <c r="E11" s="29"/>
      <c r="F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row>
    <row r="12" spans="1:73" x14ac:dyDescent="0.3">
      <c r="D12" s="1" t="s">
        <v>154</v>
      </c>
      <c r="E12" s="29"/>
      <c r="F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c r="AZ12" s="12"/>
      <c r="BA12" s="12"/>
      <c r="BB12" s="12"/>
      <c r="BC12" s="12"/>
      <c r="BD12" s="12"/>
      <c r="BE12" s="12"/>
      <c r="BF12" s="12"/>
      <c r="BG12" s="12"/>
      <c r="BH12" s="12"/>
      <c r="BI12" s="12"/>
      <c r="BJ12" s="12"/>
      <c r="BK12" s="12"/>
      <c r="BL12" s="12"/>
      <c r="BM12" s="12"/>
      <c r="BN12" s="12"/>
      <c r="BO12" s="12"/>
      <c r="BP12" s="12"/>
      <c r="BQ12" s="12"/>
      <c r="BR12" s="12"/>
      <c r="BS12" s="12"/>
      <c r="BT12" s="12"/>
      <c r="BU12" s="12"/>
    </row>
    <row r="13" spans="1:73" hidden="1" x14ac:dyDescent="0.3">
      <c r="D13" s="61" t="s">
        <v>270</v>
      </c>
      <c r="E13" s="62"/>
      <c r="F13" s="12"/>
      <c r="H13" s="12"/>
      <c r="I13" s="12"/>
      <c r="J13" s="12"/>
      <c r="K13" s="12"/>
      <c r="M13" s="12"/>
      <c r="N13" s="12"/>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c r="AZ13" s="12"/>
      <c r="BA13" s="12"/>
      <c r="BB13" s="12"/>
      <c r="BC13" s="12"/>
      <c r="BD13" s="12"/>
      <c r="BE13" s="12"/>
      <c r="BF13" s="12"/>
      <c r="BG13" s="12"/>
      <c r="BH13" s="12"/>
      <c r="BI13" s="12"/>
      <c r="BJ13" s="12"/>
      <c r="BK13" s="12"/>
      <c r="BL13" s="12"/>
      <c r="BM13" s="12"/>
      <c r="BN13" s="12"/>
      <c r="BO13" s="12"/>
      <c r="BP13" s="12"/>
      <c r="BQ13" s="12"/>
      <c r="BR13" s="12"/>
      <c r="BS13" s="12"/>
      <c r="BT13" s="12"/>
      <c r="BU13" s="12"/>
    </row>
    <row r="14" spans="1:73" x14ac:dyDescent="0.3">
      <c r="D14" s="1" t="s">
        <v>48</v>
      </c>
      <c r="E14" s="29">
        <v>1</v>
      </c>
      <c r="G14" s="12"/>
      <c r="H14" s="12"/>
      <c r="I14" s="12"/>
      <c r="J14" s="12"/>
      <c r="K14" s="12"/>
      <c r="L14" s="12"/>
      <c r="M14" s="12"/>
      <c r="N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c r="AZ14" s="12"/>
      <c r="BA14" s="12"/>
      <c r="BB14" s="12"/>
      <c r="BC14" s="12"/>
      <c r="BD14" s="12"/>
      <c r="BE14" s="12"/>
      <c r="BF14" s="12"/>
      <c r="BG14" s="12"/>
      <c r="BH14" s="12"/>
      <c r="BI14" s="12"/>
      <c r="BJ14" s="12"/>
      <c r="BK14" s="12"/>
      <c r="BL14" s="12"/>
      <c r="BM14" s="12"/>
      <c r="BN14" s="12"/>
      <c r="BO14" s="12"/>
      <c r="BP14" s="12"/>
      <c r="BQ14" s="12"/>
      <c r="BR14" s="12"/>
      <c r="BS14" s="12"/>
      <c r="BT14" s="12"/>
      <c r="BU14" s="12"/>
    </row>
    <row r="15" spans="1:73" x14ac:dyDescent="0.3">
      <c r="D15" s="1" t="s">
        <v>313</v>
      </c>
      <c r="E15" s="29"/>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c r="AZ15" s="12"/>
      <c r="BA15" s="12"/>
      <c r="BB15" s="12"/>
      <c r="BC15" s="12"/>
      <c r="BD15" s="12"/>
      <c r="BE15" s="12"/>
      <c r="BF15" s="12"/>
      <c r="BG15" s="12"/>
      <c r="BH15" s="12"/>
      <c r="BI15" s="12"/>
      <c r="BJ15" s="12"/>
      <c r="BK15" s="12"/>
      <c r="BL15" s="12"/>
      <c r="BM15" s="12"/>
      <c r="BN15" s="12"/>
      <c r="BO15" s="12"/>
      <c r="BP15" s="12"/>
      <c r="BQ15" s="12"/>
      <c r="BR15" s="12"/>
      <c r="BS15" s="12"/>
      <c r="BT15" s="12"/>
      <c r="BU15" s="12"/>
    </row>
    <row r="16" spans="1:73" hidden="1" x14ac:dyDescent="0.3">
      <c r="D16" s="1" t="s">
        <v>314</v>
      </c>
      <c r="E16" s="29"/>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c r="AZ16" s="12"/>
      <c r="BA16" s="12"/>
      <c r="BB16" s="12"/>
      <c r="BC16" s="12"/>
      <c r="BD16" s="12"/>
      <c r="BE16" s="12"/>
      <c r="BF16" s="12"/>
      <c r="BG16" s="12"/>
      <c r="BH16" s="12"/>
      <c r="BI16" s="12"/>
      <c r="BJ16" s="12"/>
      <c r="BK16" s="12"/>
      <c r="BL16" s="12"/>
      <c r="BM16" s="12"/>
      <c r="BN16" s="12"/>
      <c r="BO16" s="12"/>
      <c r="BP16" s="12"/>
      <c r="BQ16" s="12"/>
      <c r="BR16" s="12"/>
      <c r="BS16" s="12"/>
      <c r="BT16" s="12"/>
      <c r="BU16" s="12"/>
    </row>
    <row r="17" spans="2:153" hidden="1" x14ac:dyDescent="0.3">
      <c r="D17" s="1" t="s">
        <v>315</v>
      </c>
      <c r="E17" s="29"/>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c r="AZ17" s="12"/>
      <c r="BA17" s="12"/>
      <c r="BB17" s="12"/>
      <c r="BC17" s="12"/>
      <c r="BD17" s="12"/>
      <c r="BE17" s="12"/>
      <c r="BF17" s="12"/>
      <c r="BG17" s="12"/>
      <c r="BH17" s="12"/>
      <c r="BI17" s="12"/>
      <c r="BJ17" s="12"/>
      <c r="BK17" s="12"/>
      <c r="BL17" s="12"/>
      <c r="BM17" s="12"/>
      <c r="BN17" s="12"/>
      <c r="BO17" s="12"/>
      <c r="BP17" s="12"/>
      <c r="BQ17" s="12"/>
      <c r="BR17" s="12"/>
      <c r="BS17" s="12"/>
      <c r="BT17" s="12"/>
      <c r="BU17" s="12"/>
    </row>
    <row r="18" spans="2:153" hidden="1" x14ac:dyDescent="0.3">
      <c r="D18" s="1" t="s">
        <v>316</v>
      </c>
      <c r="E18" s="29"/>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c r="AZ18" s="12"/>
      <c r="BA18" s="12"/>
      <c r="BB18" s="12"/>
      <c r="BC18" s="12"/>
      <c r="BD18" s="12"/>
      <c r="BE18" s="12"/>
      <c r="BF18" s="12"/>
      <c r="BG18" s="12"/>
      <c r="BH18" s="12"/>
      <c r="BI18" s="12"/>
      <c r="BJ18" s="12"/>
      <c r="BK18" s="12"/>
      <c r="BL18" s="12"/>
      <c r="BM18" s="12"/>
      <c r="BN18" s="12"/>
      <c r="BO18" s="12"/>
      <c r="BP18" s="12"/>
      <c r="BQ18" s="12"/>
      <c r="BR18" s="12"/>
      <c r="BS18" s="12"/>
      <c r="BT18" s="12"/>
      <c r="BU18" s="12"/>
    </row>
    <row r="19" spans="2:153" ht="7.2" customHeight="1" x14ac:dyDescent="0.3">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c r="AZ19" s="12"/>
      <c r="BA19" s="12"/>
      <c r="BB19" s="12"/>
      <c r="BC19" s="12"/>
      <c r="BD19" s="12"/>
      <c r="BE19" s="12"/>
      <c r="BF19" s="12"/>
      <c r="BG19" s="12"/>
      <c r="BH19" s="12"/>
      <c r="BI19" s="12"/>
      <c r="BJ19" s="12"/>
      <c r="BK19" s="12"/>
      <c r="BL19" s="12"/>
      <c r="BM19" s="12"/>
      <c r="BN19" s="12"/>
      <c r="BO19" s="12"/>
      <c r="BP19" s="12"/>
      <c r="BQ19" s="12"/>
      <c r="BR19" s="12"/>
      <c r="BS19" s="12"/>
      <c r="BT19" s="12"/>
      <c r="BU19" s="12"/>
    </row>
    <row r="20" spans="2:153" ht="15.6" x14ac:dyDescent="0.3">
      <c r="D20" s="10" t="s">
        <v>0</v>
      </c>
      <c r="E20" s="9" t="str">
        <f>CONCATENATE(Start,ErsteRGBLED,",",StCh_FreeBits_BpC,",",InputCh,",",Ende,"     // ",Makro_Name)</f>
        <v>PatternT1(0,128,SI_1,2,0,128,0,PM_NORMAL,1 Sec,9)     // Wechselblinker</v>
      </c>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c r="AZ20" s="12"/>
      <c r="BA20" s="12"/>
      <c r="BB20" s="12"/>
      <c r="BC20" s="12"/>
      <c r="BD20" s="12"/>
      <c r="BE20" s="12"/>
      <c r="BF20" s="12"/>
      <c r="BG20" s="12"/>
      <c r="BH20" s="12"/>
      <c r="BI20" s="12"/>
      <c r="BJ20" s="12"/>
      <c r="BK20" s="12"/>
      <c r="BL20" s="12"/>
      <c r="BM20" s="12"/>
      <c r="BN20" s="12"/>
      <c r="BO20" s="12"/>
      <c r="BP20" s="12"/>
      <c r="BQ20" s="12"/>
      <c r="BR20" s="12"/>
      <c r="BS20" s="12"/>
      <c r="BT20" s="12"/>
      <c r="BU20" s="12"/>
    </row>
    <row r="21" spans="2:153" ht="7.95" customHeight="1" x14ac:dyDescent="0.3">
      <c r="D21" s="10"/>
      <c r="E21" s="9"/>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c r="AZ21" s="12"/>
      <c r="BA21" s="12"/>
      <c r="BB21" s="12"/>
      <c r="BC21" s="12"/>
      <c r="BD21" s="12"/>
      <c r="BE21" s="12"/>
      <c r="BF21" s="12"/>
      <c r="BG21" s="12"/>
      <c r="BH21" s="12"/>
      <c r="BI21" s="12"/>
      <c r="BJ21" s="12"/>
      <c r="BK21" s="12"/>
      <c r="BL21" s="12"/>
      <c r="BM21" s="12"/>
      <c r="BN21" s="12"/>
      <c r="BO21" s="12"/>
      <c r="BP21" s="12"/>
      <c r="BQ21" s="12"/>
      <c r="BR21" s="12"/>
      <c r="BS21" s="12"/>
      <c r="BT21" s="12"/>
      <c r="BU21" s="12"/>
    </row>
    <row r="22" spans="2:153" x14ac:dyDescent="0.3">
      <c r="D22" s="10" t="s">
        <v>9</v>
      </c>
      <c r="E22" s="29" t="s">
        <v>25</v>
      </c>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row>
    <row r="23" spans="2:153" ht="15.6" x14ac:dyDescent="0.3">
      <c r="D23" s="10" t="s">
        <v>8</v>
      </c>
      <c r="E23" s="13" t="str">
        <f>CONCATENATE("#define ",IF(Makro_Name="","Makro_Name",Makro_Name),"(LED",InNrStr,")                       ",Start,"LED,",StCh_FreeBits_BpC,",",InNrStr2,",",Ende)</f>
        <v>#define Wechselblinker(LED,InCh)                       PatternT1(LED,128,InCh,2,0,128,0,PM_NORMAL,1 Sec,9)</v>
      </c>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c r="AZ23" s="12"/>
      <c r="BA23" s="12"/>
      <c r="BB23" s="12"/>
      <c r="BC23" s="12"/>
      <c r="BD23" s="12"/>
      <c r="BE23" s="12"/>
      <c r="BF23" s="12"/>
      <c r="BG23" s="12"/>
      <c r="BH23" s="12"/>
      <c r="BI23" s="12"/>
      <c r="BJ23" s="12"/>
      <c r="BK23" s="12"/>
      <c r="BL23" s="12"/>
      <c r="BM23" s="12"/>
      <c r="BN23" s="12"/>
      <c r="BO23" s="12"/>
      <c r="BP23" s="12"/>
      <c r="BQ23" s="12"/>
      <c r="BR23" s="12"/>
      <c r="BS23" s="12"/>
      <c r="BT23" s="12"/>
      <c r="BU23" s="12"/>
    </row>
    <row r="24" spans="2:153" ht="4.95" customHeight="1" x14ac:dyDescent="0.3">
      <c r="D24" s="10"/>
      <c r="E24" s="13"/>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c r="AZ24" s="12"/>
      <c r="BA24" s="12"/>
      <c r="BB24" s="12"/>
      <c r="BC24" s="12"/>
      <c r="BD24" s="12"/>
      <c r="BE24" s="12"/>
      <c r="BF24" s="12"/>
      <c r="BG24" s="12"/>
      <c r="BH24" s="12"/>
      <c r="BI24" s="12"/>
      <c r="BJ24" s="12"/>
      <c r="BK24" s="12"/>
      <c r="BL24" s="12"/>
      <c r="BM24" s="12"/>
      <c r="BN24" s="12"/>
      <c r="BO24" s="12"/>
      <c r="BP24" s="12"/>
      <c r="BQ24" s="12"/>
      <c r="BR24" s="12"/>
      <c r="BS24" s="12"/>
      <c r="BT24" s="12"/>
      <c r="BU24" s="12"/>
    </row>
    <row r="25" spans="2:153" ht="15.6" x14ac:dyDescent="0.3">
      <c r="D25" s="10"/>
      <c r="E25" s="15" t="str">
        <f>CONCATENATE("#define ",IF(Makro_Name="","Makro_Name",Makro_Name),"_StCh(LED,StCh",InNrStr,")     ",Start,"LED,","StCh+",FreeBits_BpC,",",InNrStr2,",",Ende)</f>
        <v>#define Wechselblinker_StCh(LED,StCh,InCh)     PatternT1(LED,StCh+128,InCh,2,0,128,0,PM_NORMAL,1 Sec,9)</v>
      </c>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c r="AZ25" s="12"/>
      <c r="BA25" s="12"/>
      <c r="BB25" s="12"/>
      <c r="BC25" s="12"/>
      <c r="BD25" s="12"/>
      <c r="BE25" s="12"/>
      <c r="BF25" s="12"/>
      <c r="BG25" s="12"/>
      <c r="BH25" s="12"/>
      <c r="BI25" s="12"/>
      <c r="BJ25" s="12"/>
      <c r="BK25" s="12"/>
      <c r="BL25" s="12"/>
      <c r="BM25" s="12"/>
      <c r="BN25" s="12"/>
      <c r="BO25" s="12"/>
      <c r="BP25" s="12"/>
      <c r="BQ25" s="12"/>
      <c r="BR25" s="12"/>
      <c r="BS25" s="12"/>
      <c r="BT25" s="12"/>
      <c r="BU25" s="12"/>
    </row>
    <row r="26" spans="2:153" ht="3" customHeight="1" x14ac:dyDescent="0.3">
      <c r="D26" s="10"/>
      <c r="E26" s="15"/>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c r="AZ26" s="12"/>
      <c r="BA26" s="12"/>
      <c r="BB26" s="12"/>
      <c r="BC26" s="12"/>
      <c r="BD26" s="12"/>
      <c r="BE26" s="12"/>
      <c r="BF26" s="12"/>
      <c r="BG26" s="12"/>
      <c r="BH26" s="12"/>
      <c r="BI26" s="12"/>
      <c r="BJ26" s="12"/>
      <c r="BK26" s="12"/>
      <c r="BL26" s="12"/>
      <c r="BM26" s="12"/>
      <c r="BN26" s="12"/>
      <c r="BO26" s="12"/>
      <c r="BP26" s="12"/>
      <c r="BQ26" s="12"/>
      <c r="BR26" s="12"/>
      <c r="BS26" s="12"/>
      <c r="BT26" s="12"/>
      <c r="BU26" s="12"/>
    </row>
    <row r="27" spans="2:153" x14ac:dyDescent="0.3">
      <c r="E27" t="s">
        <v>66</v>
      </c>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c r="AZ27" s="12"/>
      <c r="BA27" s="12"/>
      <c r="BB27" s="12"/>
      <c r="BC27" s="12"/>
      <c r="BD27" s="12"/>
      <c r="BE27" s="12"/>
      <c r="BF27" s="12"/>
      <c r="BG27" s="12"/>
      <c r="BH27" s="12"/>
      <c r="BI27" s="12"/>
      <c r="BJ27" s="12"/>
      <c r="BK27" s="12"/>
      <c r="BL27" s="12"/>
      <c r="BM27" s="12"/>
      <c r="BN27" s="12"/>
      <c r="BO27" s="12"/>
      <c r="BP27" s="12"/>
      <c r="BQ27" s="12"/>
      <c r="BR27" s="12"/>
      <c r="BS27" s="12"/>
      <c r="BT27" s="12"/>
      <c r="BU27" s="12"/>
    </row>
    <row r="28" spans="2:153" x14ac:dyDescent="0.3">
      <c r="B28" s="12"/>
      <c r="D28" s="36" t="str">
        <f>IF(Zeiten="","Bitte Dauer eintragen =&gt;","")</f>
        <v/>
      </c>
      <c r="E28" s="33" t="s">
        <v>67</v>
      </c>
      <c r="F28" s="24" t="s">
        <v>2534</v>
      </c>
      <c r="G28" s="24"/>
      <c r="H28" s="24"/>
      <c r="I28" s="24"/>
      <c r="J28" s="24"/>
      <c r="K28" s="24"/>
      <c r="L28" s="24"/>
      <c r="M28" s="24"/>
      <c r="N28" s="24"/>
      <c r="O28" s="24"/>
      <c r="P28" s="24"/>
      <c r="Q28" s="24"/>
      <c r="R28" s="24"/>
      <c r="S28" s="24"/>
      <c r="T28" s="24"/>
      <c r="U28" s="24"/>
      <c r="V28" s="24"/>
      <c r="W28" s="24"/>
      <c r="X28" s="24"/>
      <c r="Y28" s="24"/>
      <c r="Z28" s="24"/>
      <c r="AA28" s="24"/>
      <c r="AB28" s="24"/>
      <c r="AC28" s="24"/>
      <c r="AD28" s="24"/>
      <c r="AE28" s="24"/>
      <c r="AF28" s="24"/>
      <c r="AG28" s="24"/>
      <c r="AH28" s="24"/>
      <c r="AI28" s="24"/>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c r="BN28" s="60"/>
      <c r="BO28" s="60"/>
      <c r="BP28" s="60"/>
      <c r="BQ28" s="60"/>
      <c r="BR28" s="59"/>
      <c r="BS28" s="59"/>
      <c r="BT28" s="59"/>
      <c r="BU28" s="59"/>
      <c r="BV28" s="59"/>
      <c r="BW28" s="59"/>
      <c r="BX28" s="59"/>
      <c r="BY28" s="59"/>
      <c r="BZ28" s="59"/>
      <c r="CA28" s="59"/>
      <c r="CB28" s="59"/>
      <c r="CC28" s="59"/>
      <c r="CD28" s="59"/>
      <c r="CE28" s="59"/>
      <c r="CF28" s="59"/>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c r="DR28" s="59"/>
      <c r="DS28" s="59"/>
      <c r="DT28" s="59"/>
      <c r="DU28" s="59"/>
      <c r="DV28" s="59"/>
      <c r="DW28" s="59"/>
      <c r="DX28" s="59"/>
      <c r="DY28" s="59"/>
      <c r="DZ28" s="59"/>
      <c r="EA28" s="59"/>
      <c r="EB28" s="59"/>
      <c r="EC28" s="59"/>
      <c r="ED28" s="59"/>
      <c r="EE28" s="59"/>
      <c r="EF28" s="59"/>
      <c r="EG28" s="59"/>
      <c r="EH28" s="59"/>
      <c r="EI28" s="59"/>
      <c r="EJ28" s="59"/>
      <c r="EK28" s="59"/>
      <c r="EL28" s="59"/>
      <c r="EM28" s="59"/>
      <c r="EN28" s="59"/>
      <c r="EO28" s="59"/>
      <c r="EP28" s="59"/>
      <c r="EQ28" s="59"/>
      <c r="ER28" s="59"/>
      <c r="ES28" s="59"/>
      <c r="ET28" s="59"/>
      <c r="EU28" s="59"/>
      <c r="EV28" s="59"/>
      <c r="EW28" s="59"/>
    </row>
    <row r="29" spans="2:153" s="2" customFormat="1" hidden="1" x14ac:dyDescent="0.3">
      <c r="E29" s="7" t="str">
        <f>IF(AND(Ist_Formel(F28),F29=""),"",IF(F28&lt;&gt;"",F28,""))</f>
        <v>1 Sec</v>
      </c>
      <c r="F29" s="7" t="str">
        <f>IF(AND(Ist_Formel(G28),G29=""),"",IF(G28&lt;&gt;"",G28,""))</f>
        <v/>
      </c>
      <c r="G29" s="7" t="str">
        <f>IF(AND(Ist_Formel(H28),H29=""),"",IF(H28&lt;&gt;"",H28,""))</f>
        <v/>
      </c>
      <c r="H29" s="7" t="str">
        <f>IF(AND(Ist_Formel(I28),I29=""),"",IF(I28&lt;&gt;"",I28,""))</f>
        <v/>
      </c>
      <c r="I29" s="7" t="str">
        <f>IF(AND(Ist_Formel(J28),J29=""),"",IF(J28&lt;&gt;"",J28,""))</f>
        <v/>
      </c>
      <c r="J29" s="7" t="str">
        <f>IF(AND(Ist_Formel(K28),K29=""),"",IF(K28&lt;&gt;"",K28,""))</f>
        <v/>
      </c>
      <c r="K29" s="7" t="str">
        <f>IF(AND(Ist_Formel(L28),L29=""),"",IF(L28&lt;&gt;"",L28,""))</f>
        <v/>
      </c>
      <c r="L29" s="7" t="str">
        <f>IF(AND(Ist_Formel(M28),M29=""),"",IF(M28&lt;&gt;"",M28,""))</f>
        <v/>
      </c>
      <c r="M29" s="7" t="str">
        <f>IF(AND(Ist_Formel(N28),N29=""),"",IF(N28&lt;&gt;"",N28,""))</f>
        <v/>
      </c>
      <c r="N29" s="7" t="str">
        <f>IF(AND(Ist_Formel(O28),O29=""),"",IF(O28&lt;&gt;"",O28,""))</f>
        <v/>
      </c>
      <c r="O29" s="7" t="str">
        <f>IF(AND(Ist_Formel(P28),P29=""),"",IF(P28&lt;&gt;"",P28,""))</f>
        <v/>
      </c>
      <c r="P29" s="7" t="str">
        <f>IF(AND(Ist_Formel(Q28),Q29=""),"",IF(Q28&lt;&gt;"",Q28,""))</f>
        <v/>
      </c>
      <c r="Q29" s="7" t="str">
        <f>IF(AND(Ist_Formel(R28),R29=""),"",IF(R28&lt;&gt;"",R28,""))</f>
        <v/>
      </c>
      <c r="R29" s="7" t="str">
        <f>IF(AND(Ist_Formel(S28),S29=""),"",IF(S28&lt;&gt;"",S28,""))</f>
        <v/>
      </c>
      <c r="S29" s="7" t="str">
        <f>IF(AND(Ist_Formel(T28),T29=""),"",IF(T28&lt;&gt;"",T28,""))</f>
        <v/>
      </c>
      <c r="T29" s="7" t="str">
        <f>IF(AND(Ist_Formel(U28),U29=""),"",IF(U28&lt;&gt;"",U28,""))</f>
        <v/>
      </c>
      <c r="U29" s="7" t="str">
        <f>IF(AND(Ist_Formel(V28),V29=""),"",IF(V28&lt;&gt;"",V28,""))</f>
        <v/>
      </c>
      <c r="V29" s="7" t="str">
        <f>IF(AND(Ist_Formel(W28),W29=""),"",IF(W28&lt;&gt;"",W28,""))</f>
        <v/>
      </c>
      <c r="W29" s="7" t="str">
        <f>IF(AND(Ist_Formel(X28),X29=""),"",IF(X28&lt;&gt;"",X28,""))</f>
        <v/>
      </c>
      <c r="X29" s="7" t="str">
        <f>IF(AND(Ist_Formel(Y28),Y29=""),"",IF(Y28&lt;&gt;"",Y28,""))</f>
        <v/>
      </c>
      <c r="Y29" s="7" t="str">
        <f>IF(AND(Ist_Formel(Z28),Z29=""),"",IF(Z28&lt;&gt;"",Z28,""))</f>
        <v/>
      </c>
      <c r="Z29" s="7" t="str">
        <f>IF(AND(Ist_Formel(AA28),AA29=""),"",IF(AA28&lt;&gt;"",AA28,""))</f>
        <v/>
      </c>
      <c r="AA29" s="7" t="str">
        <f>IF(AND(Ist_Formel(AB28),AB29=""),"",IF(AB28&lt;&gt;"",AB28,""))</f>
        <v/>
      </c>
      <c r="AB29" s="7" t="str">
        <f>IF(AND(Ist_Formel(AC28),AC29=""),"",IF(AC28&lt;&gt;"",AC28,""))</f>
        <v/>
      </c>
      <c r="AC29" s="7" t="str">
        <f>IF(AND(Ist_Formel(AD28),AD29=""),"",IF(AD28&lt;&gt;"",AD28,""))</f>
        <v/>
      </c>
      <c r="AD29" s="7" t="str">
        <f>IF(AND(Ist_Formel(AE28),AE29=""),"",IF(AE28&lt;&gt;"",AE28,""))</f>
        <v/>
      </c>
      <c r="AE29" s="7" t="str">
        <f>IF(AND(Ist_Formel(AF28),AF29=""),"",IF(AF28&lt;&gt;"",AF28,""))</f>
        <v/>
      </c>
      <c r="AF29" s="7" t="str">
        <f>IF(AND(Ist_Formel(AG28),AG29=""),"",IF(AG28&lt;&gt;"",AG28,""))</f>
        <v/>
      </c>
      <c r="AG29" s="7" t="str">
        <f>IF(AND(Ist_Formel(AH28),AH29=""),"",IF(AH28&lt;&gt;"",AH28,""))</f>
        <v/>
      </c>
      <c r="AH29" s="7" t="str">
        <f>IF(AND(Ist_Formel(AI28),AI29=""),"",IF(AI28&lt;&gt;"",AI28,""))</f>
        <v/>
      </c>
      <c r="AI29" s="7" t="str">
        <f>IF(AND(Ist_Formel(AJ28),AJ29=""),"",IF(AJ28&lt;&gt;"",AJ28,""))</f>
        <v/>
      </c>
      <c r="AJ29" s="7" t="str">
        <f>IF(AND(Ist_Formel(AK28),AK29=""),"",IF(AK28&lt;&gt;"",AK28,""))</f>
        <v/>
      </c>
      <c r="AK29" s="7" t="str">
        <f>IF(AND(Ist_Formel(AL28),AL29=""),"",IF(AL28&lt;&gt;"",AL28,""))</f>
        <v/>
      </c>
      <c r="AL29" s="7" t="str">
        <f>IF(AND(Ist_Formel(AM28),AM29=""),"",IF(AM28&lt;&gt;"",AM28,""))</f>
        <v/>
      </c>
      <c r="AM29" s="7" t="str">
        <f>IF(AND(Ist_Formel(AN28),AN29=""),"",IF(AN28&lt;&gt;"",AN28,""))</f>
        <v/>
      </c>
      <c r="AN29" s="7" t="str">
        <f>IF(AND(Ist_Formel(AO28),AO29=""),"",IF(AO28&lt;&gt;"",AO28,""))</f>
        <v/>
      </c>
      <c r="AO29" s="7" t="str">
        <f>IF(AND(Ist_Formel(AP28),AP29=""),"",IF(AP28&lt;&gt;"",AP28,""))</f>
        <v/>
      </c>
      <c r="AP29" s="7" t="str">
        <f>IF(AND(Ist_Formel(AQ28),AQ29=""),"",IF(AQ28&lt;&gt;"",AQ28,""))</f>
        <v/>
      </c>
      <c r="AQ29" s="7" t="str">
        <f>IF(AND(Ist_Formel(AR28),AR29=""),"",IF(AR28&lt;&gt;"",AR28,""))</f>
        <v/>
      </c>
      <c r="AR29" s="7" t="str">
        <f>IF(AND(Ist_Formel(AS28),AS29=""),"",IF(AS28&lt;&gt;"",AS28,""))</f>
        <v/>
      </c>
      <c r="AS29" s="7" t="str">
        <f>IF(AND(Ist_Formel(AT28),AT29=""),"",IF(AT28&lt;&gt;"",AT28,""))</f>
        <v/>
      </c>
      <c r="AT29" s="7" t="str">
        <f>IF(AND(Ist_Formel(AU28),AU29=""),"",IF(AU28&lt;&gt;"",AU28,""))</f>
        <v/>
      </c>
      <c r="AU29" s="7" t="str">
        <f>IF(AND(Ist_Formel(AV28),AV29=""),"",IF(AV28&lt;&gt;"",AV28,""))</f>
        <v/>
      </c>
      <c r="AV29" s="7" t="str">
        <f>IF(AND(Ist_Formel(AW28),AW29=""),"",IF(AW28&lt;&gt;"",AW28,""))</f>
        <v/>
      </c>
      <c r="AW29" s="7" t="str">
        <f>IF(AND(Ist_Formel(AX28),AX29=""),"",IF(AX28&lt;&gt;"",AX28,""))</f>
        <v/>
      </c>
      <c r="AX29" s="7" t="str">
        <f>IF(AND(Ist_Formel(AY28),AY29=""),"",IF(AY28&lt;&gt;"",AY28,""))</f>
        <v/>
      </c>
      <c r="AY29" s="7" t="str">
        <f>IF(AND(Ist_Formel(AZ28),AZ29=""),"",IF(AZ28&lt;&gt;"",AZ28,""))</f>
        <v/>
      </c>
      <c r="AZ29" s="7" t="str">
        <f>IF(AND(Ist_Formel(BA28),BA29=""),"",IF(BA28&lt;&gt;"",BA28,""))</f>
        <v/>
      </c>
      <c r="BA29" s="7" t="str">
        <f>IF(AND(Ist_Formel(BB28),BB29=""),"",IF(BB28&lt;&gt;"",BB28,""))</f>
        <v/>
      </c>
      <c r="BB29" s="7" t="str">
        <f>IF(AND(Ist_Formel(BC28),BC29=""),"",IF(BC28&lt;&gt;"",BC28,""))</f>
        <v/>
      </c>
      <c r="BC29" s="7" t="str">
        <f>IF(AND(Ist_Formel(BD28),BD29=""),"",IF(BD28&lt;&gt;"",BD28,""))</f>
        <v/>
      </c>
      <c r="BD29" s="7" t="str">
        <f>IF(AND(Ist_Formel(BE28),BE29=""),"",IF(BE28&lt;&gt;"",BE28,""))</f>
        <v/>
      </c>
      <c r="BE29" s="7" t="str">
        <f>IF(AND(Ist_Formel(BF28),BF29=""),"",IF(BF28&lt;&gt;"",BF28,""))</f>
        <v/>
      </c>
      <c r="BF29" s="7" t="str">
        <f>IF(AND(Ist_Formel(BG28),BG29=""),"",IF(BG28&lt;&gt;"",BG28,""))</f>
        <v/>
      </c>
      <c r="BG29" s="7" t="str">
        <f>IF(AND(Ist_Formel(BH28),BH29=""),"",IF(BH28&lt;&gt;"",BH28,""))</f>
        <v/>
      </c>
      <c r="BH29" s="7" t="str">
        <f>IF(AND(Ist_Formel(BI28),BI29=""),"",IF(BI28&lt;&gt;"",BI28,""))</f>
        <v/>
      </c>
      <c r="BI29" s="7" t="str">
        <f>IF(AND(Ist_Formel(BJ28),BJ29=""),"",IF(BJ28&lt;&gt;"",BJ28,""))</f>
        <v/>
      </c>
      <c r="BJ29" s="7" t="str">
        <f>IF(AND(Ist_Formel(BK28),BK29=""),"",IF(BK28&lt;&gt;"",BK28,""))</f>
        <v/>
      </c>
      <c r="BK29" s="7" t="str">
        <f>IF(AND(Ist_Formel(BL28),BL29=""),"",IF(BL28&lt;&gt;"",BL28,""))</f>
        <v/>
      </c>
      <c r="BL29" s="7" t="str">
        <f>IF(AND(Ist_Formel(BM28),BM29=""),"",IF(BM28&lt;&gt;"",BM28,""))</f>
        <v/>
      </c>
      <c r="BM29" s="7" t="str">
        <f>IF(AND(Ist_Formel(BN28),BN29=""),"",IF(BN28&lt;&gt;"",BN28,""))</f>
        <v/>
      </c>
      <c r="BN29" s="7" t="str">
        <f>IF(AND(Ist_Formel(BO28),BO29=""),"",IF(BO28&lt;&gt;"",BO28,""))</f>
        <v/>
      </c>
      <c r="BO29" s="7" t="str">
        <f>IF(AND(Ist_Formel(BP28),BP29=""),"",IF(BP28&lt;&gt;"",BP28,""))</f>
        <v/>
      </c>
      <c r="BP29" s="7" t="str">
        <f>IF(AND(Ist_Formel(BQ28),BQ29=""),"",IF(BQ28&lt;&gt;"",BQ28,""))</f>
        <v/>
      </c>
      <c r="BQ29" s="7"/>
    </row>
    <row r="30" spans="2:153" s="2" customFormat="1" hidden="1" x14ac:dyDescent="0.3"/>
    <row r="31" spans="2:153" s="2" customFormat="1" hidden="1" x14ac:dyDescent="0.3">
      <c r="D31" s="11" t="s">
        <v>5</v>
      </c>
      <c r="E31" s="8" t="str">
        <f>Calc_TimesStr(F28:BQ28,Mode)</f>
        <v>,1 Sec</v>
      </c>
      <c r="K31" s="7"/>
      <c r="L31" s="7"/>
    </row>
    <row r="32" spans="2:153" s="2" customFormat="1" hidden="1" x14ac:dyDescent="0.3">
      <c r="D32" s="11" t="s">
        <v>393</v>
      </c>
      <c r="E32" s="8" t="str">
        <f>IF(Mode="",IF(myInStr(Zeiten,"/16")&gt;0,"PF_SLOW","PM_NORMAL"),IF(AND(myInStr(Zeiten,"/16")&gt;0,myInStr("X"&amp;Mode,"PF_SLOW")=0),"PF_SLOW|"&amp;Mode,Mode))</f>
        <v>PM_NORMAL</v>
      </c>
      <c r="K32" s="7"/>
      <c r="L32" s="7"/>
    </row>
    <row r="33" spans="4:153" s="2" customFormat="1" hidden="1" x14ac:dyDescent="0.3">
      <c r="D33" s="11" t="s">
        <v>14</v>
      </c>
      <c r="E33" s="2" t="str">
        <f>IF(OR(Analoges_Überblenden="",Analoges_Überblenden=0,Analoges_Überblenden="N",Analoges_Überblenden="n"),"",IF(Analoges_Überblenden="X","X","A"))</f>
        <v/>
      </c>
      <c r="K33" s="7"/>
      <c r="L33" s="7"/>
    </row>
    <row r="34" spans="4:153" s="2" customFormat="1" hidden="1" x14ac:dyDescent="0.3">
      <c r="D34" s="11" t="s">
        <v>6</v>
      </c>
      <c r="E34" s="8" t="str">
        <f>CONCATENATE(Analog,"PatternT",64-COUNTIF(E29:BP29,""),"(")</f>
        <v>PatternT1(</v>
      </c>
      <c r="L34" s="7"/>
    </row>
    <row r="35" spans="4:153" s="2" customFormat="1" hidden="1" x14ac:dyDescent="0.3">
      <c r="D35" s="11" t="s">
        <v>27</v>
      </c>
      <c r="E35" s="8" t="str">
        <f>IF(Goto_Mode=1,"SI_LocalVar",SchalterNr)</f>
        <v>SI_1</v>
      </c>
      <c r="G35" s="17" t="s">
        <v>28</v>
      </c>
      <c r="H35" s="2" t="str">
        <f>IF(Goto_Mode=1,"",",InCh")</f>
        <v>,InCh</v>
      </c>
      <c r="I35" s="17" t="s">
        <v>29</v>
      </c>
      <c r="J35" s="8" t="str">
        <f>IF(Goto_Mode=1,"SI_LocalVar","InCh")</f>
        <v>InCh</v>
      </c>
      <c r="L35" s="17"/>
    </row>
    <row r="36" spans="4:153" s="2" customFormat="1" hidden="1" x14ac:dyDescent="0.3">
      <c r="D36" s="11" t="s">
        <v>21</v>
      </c>
      <c r="E36" s="8">
        <f>Startkanal+(Bits_pro_Wert-1)*4+FreeBits*32</f>
        <v>128</v>
      </c>
      <c r="F36" s="2" t="str">
        <f>DEC2BIN(E36,8)</f>
        <v>10000000</v>
      </c>
      <c r="L36" s="7"/>
    </row>
    <row r="37" spans="4:153" s="2" customFormat="1" hidden="1" x14ac:dyDescent="0.3">
      <c r="D37" s="11" t="s">
        <v>22</v>
      </c>
      <c r="E37" s="8">
        <f>(Bits_pro_Wert-1)*4+FreeBits*32</f>
        <v>128</v>
      </c>
      <c r="L37" s="7"/>
    </row>
    <row r="38" spans="4:153" s="2" customFormat="1" hidden="1" x14ac:dyDescent="0.3">
      <c r="D38" s="11" t="s">
        <v>20</v>
      </c>
      <c r="E38" s="8" t="str">
        <f>CalculatePattern(Kanaele,E6,F50:EW304)</f>
        <v>4:,9</v>
      </c>
      <c r="L38" s="7"/>
    </row>
    <row r="39" spans="4:153" s="2" customFormat="1" hidden="1" x14ac:dyDescent="0.3">
      <c r="D39" s="11" t="s">
        <v>19</v>
      </c>
      <c r="E39" s="8" t="str">
        <f>LEFT(Pattern_u_FreeBits,1)</f>
        <v>4</v>
      </c>
      <c r="L39" s="7"/>
    </row>
    <row r="40" spans="4:153" s="2" customFormat="1" hidden="1" x14ac:dyDescent="0.3">
      <c r="D40" s="11" t="s">
        <v>18</v>
      </c>
      <c r="E40" s="8" t="str">
        <f>MID(Pattern_u_FreeBits,3,LEN(Pattern_u_FreeBits))</f>
        <v>,9</v>
      </c>
      <c r="H40" s="8"/>
      <c r="K40" s="8"/>
      <c r="L40" s="7"/>
    </row>
    <row r="41" spans="4:153" s="2" customFormat="1" hidden="1" x14ac:dyDescent="0.3">
      <c r="D41" s="11" t="s">
        <v>26</v>
      </c>
      <c r="E41" s="8" t="str">
        <f>Calculate_Goto(Kanaele,E12,F47:EW47,F50:EW304)</f>
        <v/>
      </c>
      <c r="H41" s="8"/>
      <c r="K41" s="8"/>
      <c r="L41" s="7"/>
    </row>
    <row r="42" spans="4:153" s="2" customFormat="1" ht="12" hidden="1" customHeight="1" x14ac:dyDescent="0.3">
      <c r="D42" s="11" t="s">
        <v>17</v>
      </c>
      <c r="E42" s="8" t="str">
        <f>CONCATENATE(Kanaele,",",Wert_Min,",",WertMax,",",Wert_ausgeschaltet,",",Mode16,Zeiten,Pattern_Bytes,Goto_Bytes,")")</f>
        <v>2,0,128,0,PM_NORMAL,1 Sec,9)</v>
      </c>
      <c r="K42" s="7"/>
      <c r="L42" s="7"/>
    </row>
    <row r="43" spans="4:153" ht="15.6" hidden="1" x14ac:dyDescent="0.3">
      <c r="D43" s="2" t="s">
        <v>23</v>
      </c>
      <c r="E43" s="14" t="str">
        <f>CONCATENATE("#define ",Makro_Name,"(LED,NStru,InCh)    ",Start,"LED,NStru,InCh,",Ende)</f>
        <v>#define Wechselblinker(LED,NStru,InCh)    PatternT1(LED,NStru,InCh,2,0,128,0,PM_NORMAL,1 Sec,9)</v>
      </c>
      <c r="F43" s="2"/>
      <c r="G43" s="2"/>
      <c r="H43" s="2"/>
      <c r="I43" s="2"/>
      <c r="J43" s="2"/>
      <c r="X43" s="2"/>
      <c r="Y43" s="8"/>
      <c r="Z43" s="2"/>
      <c r="AA43" s="2"/>
      <c r="AB43" s="2"/>
    </row>
    <row r="44" spans="4:153" ht="15" hidden="1" customHeight="1" x14ac:dyDescent="0.3">
      <c r="D44" s="11" t="s">
        <v>12</v>
      </c>
      <c r="E44" s="8">
        <v>11</v>
      </c>
      <c r="G44" s="11" t="s">
        <v>11</v>
      </c>
      <c r="H44" s="8">
        <f>2*(64-COUNTIF(E29:BP29,""))</f>
        <v>2</v>
      </c>
      <c r="J44" s="11" t="s">
        <v>10</v>
      </c>
      <c r="K44" s="8">
        <f>LEN(Pattern_Bytes)-LEN(SUBSTITUTE(Pattern_Bytes,",",))</f>
        <v>1</v>
      </c>
      <c r="X44" s="2"/>
      <c r="Y44" s="8"/>
      <c r="Z44" s="2"/>
      <c r="AA44" s="2"/>
      <c r="AB44" s="2"/>
      <c r="AC44" s="11"/>
      <c r="AD44" s="8"/>
      <c r="AF44" s="11"/>
      <c r="AG44" s="8"/>
      <c r="AI44" s="11"/>
      <c r="AJ44" s="8"/>
    </row>
    <row r="45" spans="4:153" ht="12" hidden="1" customHeight="1" x14ac:dyDescent="0.3">
      <c r="D45" s="2"/>
      <c r="E45" s="8"/>
      <c r="F45" s="2"/>
      <c r="G45" s="2"/>
      <c r="H45" s="2"/>
      <c r="I45" s="2"/>
      <c r="J45" s="2"/>
      <c r="K45" s="2"/>
      <c r="L45" s="2"/>
      <c r="M45" s="2"/>
      <c r="N45" s="2"/>
      <c r="O45" s="2"/>
      <c r="P45" s="2"/>
      <c r="Q45" s="2"/>
      <c r="R45" s="2"/>
      <c r="S45" s="2"/>
      <c r="T45" s="2"/>
      <c r="U45" s="2"/>
      <c r="V45" s="2"/>
      <c r="W45" s="2"/>
      <c r="X45" s="2"/>
      <c r="Y45" s="8"/>
      <c r="Z45" s="2"/>
      <c r="AA45" s="2"/>
      <c r="AB45" s="2"/>
      <c r="AC45" s="2"/>
      <c r="AD45" s="2"/>
      <c r="AE45" s="2"/>
      <c r="AF45" s="2"/>
      <c r="AG45" s="2"/>
      <c r="AH45" s="2"/>
      <c r="AI45" s="2"/>
      <c r="AJ45" s="2"/>
    </row>
    <row r="46" spans="4:153" ht="12" customHeight="1" x14ac:dyDescent="0.3">
      <c r="D46" s="25"/>
      <c r="E46" s="108">
        <f>E44+TimerBytes+DataBytes</f>
        <v>14</v>
      </c>
      <c r="F46" s="58"/>
      <c r="G46" s="2"/>
      <c r="H46" s="2"/>
      <c r="I46" s="2"/>
      <c r="J46" s="2"/>
      <c r="K46" s="2"/>
      <c r="L46" s="2"/>
      <c r="M46" s="2"/>
      <c r="N46" s="2"/>
      <c r="O46" s="2"/>
      <c r="P46" s="2"/>
      <c r="Q46" s="2"/>
      <c r="R46" s="2"/>
      <c r="S46" s="2"/>
      <c r="T46" s="2"/>
      <c r="U46" s="2"/>
      <c r="V46" s="2"/>
      <c r="W46" s="2"/>
      <c r="X46" s="2"/>
      <c r="Y46" s="8"/>
      <c r="Z46" s="2"/>
      <c r="AA46" s="2"/>
      <c r="AB46" s="2"/>
      <c r="AC46" s="2"/>
      <c r="AD46" s="2"/>
      <c r="AE46" s="2"/>
      <c r="AF46" s="2"/>
      <c r="AG46" s="2"/>
      <c r="AH46" s="2"/>
      <c r="AI46" s="2"/>
      <c r="AJ46" s="2"/>
    </row>
    <row r="47" spans="4:153" ht="15" hidden="1" customHeight="1" x14ac:dyDescent="0.3">
      <c r="E47" s="30" t="s">
        <v>30</v>
      </c>
      <c r="F47" s="18"/>
      <c r="G47" s="18"/>
      <c r="H47" s="18"/>
      <c r="I47" s="18"/>
      <c r="J47" s="18"/>
      <c r="K47" s="18"/>
      <c r="L47" s="18"/>
      <c r="M47" s="18"/>
      <c r="N47" s="18"/>
      <c r="O47" s="18"/>
      <c r="P47" s="18"/>
      <c r="Q47" s="18"/>
      <c r="R47" s="18"/>
      <c r="S47" s="18"/>
      <c r="T47" s="18"/>
      <c r="U47" s="18"/>
      <c r="V47" s="18"/>
      <c r="W47" s="18"/>
      <c r="X47" s="18"/>
      <c r="Y47" s="18"/>
      <c r="Z47" s="18"/>
      <c r="AA47" s="18"/>
      <c r="AB47" s="18"/>
      <c r="AC47" s="18"/>
      <c r="AD47" s="18"/>
      <c r="AE47" s="18"/>
      <c r="AF47" s="18"/>
      <c r="AG47" s="18"/>
      <c r="AH47" s="18"/>
      <c r="AI47" s="18"/>
      <c r="AJ47" s="18"/>
      <c r="AK47" s="18"/>
      <c r="AL47" s="18"/>
      <c r="AM47" s="18"/>
      <c r="AN47" s="18"/>
      <c r="AO47" s="18"/>
      <c r="AP47" s="18"/>
      <c r="AQ47" s="18"/>
      <c r="AR47" s="18"/>
      <c r="AS47" s="18"/>
      <c r="AT47" s="18"/>
      <c r="AU47" s="18"/>
      <c r="AV47" s="18"/>
      <c r="AW47" s="18"/>
      <c r="AX47" s="18"/>
      <c r="AY47" s="18"/>
      <c r="AZ47" s="18"/>
      <c r="BA47" s="18"/>
      <c r="BB47" s="18"/>
      <c r="BC47" s="18"/>
      <c r="BD47" s="18"/>
      <c r="BE47" s="18"/>
      <c r="BF47" s="18"/>
      <c r="BG47" s="18"/>
      <c r="BH47" s="18"/>
      <c r="BI47" s="18"/>
      <c r="BJ47" s="18"/>
      <c r="BK47" s="18"/>
      <c r="BL47" s="18"/>
      <c r="BM47" s="18"/>
      <c r="BN47" s="18"/>
      <c r="BO47" s="18"/>
      <c r="BP47" s="18"/>
      <c r="BQ47" s="18"/>
      <c r="BR47" s="18"/>
      <c r="BS47" s="18"/>
      <c r="BT47" s="18"/>
      <c r="BU47" s="18"/>
      <c r="BV47" s="18"/>
      <c r="BW47" s="18"/>
      <c r="BX47" s="18"/>
      <c r="BY47" s="18"/>
      <c r="BZ47" s="18"/>
      <c r="CA47" s="18"/>
      <c r="CB47" s="18"/>
      <c r="CC47" s="18"/>
      <c r="CD47" s="18"/>
      <c r="CE47" s="18"/>
      <c r="CF47" s="18"/>
      <c r="CG47" s="18"/>
      <c r="CH47" s="18"/>
      <c r="CI47" s="18"/>
      <c r="CJ47" s="18"/>
      <c r="CK47" s="18"/>
      <c r="CL47" s="18"/>
      <c r="CM47" s="18"/>
      <c r="CN47" s="18"/>
      <c r="CO47" s="18"/>
      <c r="CP47" s="18"/>
      <c r="CQ47" s="18"/>
      <c r="CR47" s="18"/>
      <c r="CS47" s="18"/>
      <c r="CT47" s="18"/>
      <c r="CU47" s="18"/>
      <c r="CV47" s="18"/>
      <c r="CW47" s="18"/>
      <c r="CX47" s="18"/>
      <c r="CY47" s="18"/>
      <c r="CZ47" s="18"/>
      <c r="DA47" s="18"/>
      <c r="DB47" s="18"/>
      <c r="DC47" s="18"/>
      <c r="DD47" s="18"/>
      <c r="DE47" s="18"/>
      <c r="DF47" s="18"/>
      <c r="DG47" s="18"/>
      <c r="DH47" s="18"/>
      <c r="DI47" s="18"/>
      <c r="DJ47" s="18"/>
      <c r="DK47" s="18"/>
      <c r="DL47" s="18"/>
      <c r="DM47" s="18"/>
      <c r="DN47" s="18"/>
      <c r="DO47" s="18"/>
      <c r="DP47" s="18"/>
      <c r="DQ47" s="18"/>
      <c r="DR47" s="18"/>
      <c r="DS47" s="18"/>
      <c r="DT47" s="18"/>
      <c r="DU47" s="18"/>
      <c r="DV47" s="18"/>
      <c r="DW47" s="18"/>
      <c r="DX47" s="18"/>
      <c r="DY47" s="18"/>
      <c r="DZ47" s="18"/>
      <c r="EA47" s="18"/>
      <c r="EB47" s="18"/>
      <c r="EC47" s="18"/>
      <c r="ED47" s="18"/>
      <c r="EE47" s="18"/>
      <c r="EF47" s="18"/>
      <c r="EG47" s="18"/>
      <c r="EH47" s="18"/>
      <c r="EI47" s="18"/>
      <c r="EJ47" s="18"/>
      <c r="EK47" s="18"/>
      <c r="EL47" s="18"/>
      <c r="EM47" s="18"/>
      <c r="EN47" s="18"/>
      <c r="EO47" s="18"/>
      <c r="EP47" s="18"/>
      <c r="EQ47" s="18"/>
      <c r="ER47" s="18"/>
      <c r="ES47" s="18"/>
      <c r="ET47" s="18"/>
      <c r="EU47" s="18"/>
      <c r="EV47" s="18"/>
      <c r="EW47" s="18"/>
    </row>
    <row r="48" spans="4:153" ht="15" customHeight="1" x14ac:dyDescent="0.3">
      <c r="E48" s="2"/>
      <c r="F48" s="3" t="str">
        <f>IF(COUNTA(F50:AM57)=0,"Bitte Tabelle ausfüllen. Positionen an denen die LEDs leuchten sollen werden mit einem Zeichen (z.B. x) markiert. Bei einer leeren Zellen ist die LED aus.","")</f>
        <v/>
      </c>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row>
    <row r="49" spans="3:168" ht="15" customHeight="1" x14ac:dyDescent="0.3">
      <c r="C49" s="4"/>
      <c r="D49" s="32" t="s">
        <v>69</v>
      </c>
      <c r="E49" s="5" t="s">
        <v>68</v>
      </c>
      <c r="F49" s="106">
        <v>1</v>
      </c>
      <c r="G49" s="106">
        <v>2</v>
      </c>
      <c r="H49" s="6">
        <v>3</v>
      </c>
      <c r="I49" s="6">
        <v>4</v>
      </c>
      <c r="J49" s="6">
        <v>5</v>
      </c>
      <c r="K49" s="6">
        <v>6</v>
      </c>
      <c r="L49" s="6">
        <v>7</v>
      </c>
      <c r="M49" s="6">
        <v>8</v>
      </c>
      <c r="N49" s="6">
        <v>9</v>
      </c>
      <c r="O49" s="6">
        <v>10</v>
      </c>
      <c r="P49" s="6">
        <v>11</v>
      </c>
      <c r="Q49" s="6">
        <v>12</v>
      </c>
      <c r="R49" s="6">
        <v>13</v>
      </c>
      <c r="S49" s="6">
        <v>14</v>
      </c>
      <c r="T49" s="6">
        <v>15</v>
      </c>
      <c r="U49" s="6">
        <v>16</v>
      </c>
      <c r="V49" s="6">
        <v>17</v>
      </c>
      <c r="W49" s="6">
        <v>18</v>
      </c>
      <c r="X49" s="6">
        <v>19</v>
      </c>
      <c r="Y49" s="6">
        <v>20</v>
      </c>
      <c r="Z49" s="6">
        <v>21</v>
      </c>
      <c r="AA49" s="6">
        <v>22</v>
      </c>
      <c r="AB49" s="6">
        <v>23</v>
      </c>
      <c r="AC49" s="6">
        <v>24</v>
      </c>
      <c r="AD49" s="6">
        <v>25</v>
      </c>
      <c r="AE49" s="6">
        <v>26</v>
      </c>
      <c r="AF49" s="6">
        <v>27</v>
      </c>
      <c r="AG49" s="6">
        <v>28</v>
      </c>
      <c r="AH49" s="6">
        <v>29</v>
      </c>
      <c r="AI49" s="6">
        <v>30</v>
      </c>
      <c r="AJ49" s="6">
        <v>31</v>
      </c>
      <c r="AK49" s="6">
        <v>32</v>
      </c>
      <c r="AL49" s="6">
        <v>33</v>
      </c>
      <c r="AM49" s="6">
        <v>34</v>
      </c>
      <c r="AN49" s="6">
        <v>35</v>
      </c>
      <c r="AO49" s="6">
        <v>36</v>
      </c>
      <c r="AP49" s="6">
        <v>37</v>
      </c>
      <c r="AQ49" s="6">
        <v>38</v>
      </c>
      <c r="AR49" s="6">
        <v>39</v>
      </c>
      <c r="AS49" s="6">
        <v>40</v>
      </c>
      <c r="AT49" s="6">
        <v>41</v>
      </c>
      <c r="AU49" s="6">
        <v>42</v>
      </c>
      <c r="AV49" s="6">
        <v>43</v>
      </c>
      <c r="AW49" s="6">
        <v>44</v>
      </c>
      <c r="AX49" s="6">
        <v>45</v>
      </c>
      <c r="AY49" s="6">
        <v>46</v>
      </c>
      <c r="AZ49" s="6">
        <v>47</v>
      </c>
      <c r="BA49" s="6">
        <v>48</v>
      </c>
      <c r="BB49" s="6">
        <v>49</v>
      </c>
      <c r="BC49" s="6">
        <v>50</v>
      </c>
      <c r="BD49" s="6">
        <v>51</v>
      </c>
      <c r="BE49" s="6">
        <v>52</v>
      </c>
      <c r="BF49" s="6">
        <v>53</v>
      </c>
      <c r="BG49" s="6">
        <v>54</v>
      </c>
      <c r="BH49" s="6">
        <v>55</v>
      </c>
      <c r="BI49" s="6">
        <v>56</v>
      </c>
      <c r="BJ49" s="6">
        <v>57</v>
      </c>
      <c r="BK49" s="6">
        <v>58</v>
      </c>
      <c r="BL49" s="6">
        <v>59</v>
      </c>
      <c r="BM49" s="6">
        <v>60</v>
      </c>
      <c r="BN49" s="6">
        <v>61</v>
      </c>
      <c r="BO49" s="6">
        <v>62</v>
      </c>
      <c r="BP49" s="6">
        <v>63</v>
      </c>
      <c r="BQ49" s="6">
        <v>64</v>
      </c>
      <c r="BR49" s="6" t="s">
        <v>2633</v>
      </c>
    </row>
    <row r="50" spans="3:168" x14ac:dyDescent="0.3">
      <c r="C50" s="21"/>
      <c r="D50" s="20">
        <v>1</v>
      </c>
      <c r="E50" s="97" t="s">
        <v>2564</v>
      </c>
      <c r="F50" s="19" t="s">
        <v>505</v>
      </c>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2"/>
      <c r="EY50" s="12"/>
      <c r="EZ50" s="12"/>
      <c r="FA50" s="12"/>
      <c r="FB50" s="12"/>
      <c r="FC50" s="12"/>
      <c r="FD50" s="12"/>
      <c r="FE50" s="12"/>
      <c r="FF50" s="12"/>
      <c r="FG50" s="12"/>
      <c r="FH50" s="12"/>
      <c r="FI50" s="12"/>
      <c r="FJ50" s="12"/>
      <c r="FK50" s="12"/>
      <c r="FL50" s="12"/>
    </row>
    <row r="51" spans="3:168" x14ac:dyDescent="0.3">
      <c r="C51" s="21"/>
      <c r="D51" s="20">
        <v>2</v>
      </c>
      <c r="E51" s="97" t="s">
        <v>1964</v>
      </c>
      <c r="F51" s="19"/>
      <c r="G51" s="19" t="s">
        <v>505</v>
      </c>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c r="CM51" s="19"/>
      <c r="CN51" s="19"/>
      <c r="CO51" s="19"/>
      <c r="CP51" s="19"/>
      <c r="CQ51" s="19"/>
      <c r="CR51" s="19"/>
      <c r="CS51" s="19"/>
      <c r="CT51" s="19"/>
      <c r="CU51" s="19"/>
      <c r="CV51" s="19"/>
      <c r="CW51" s="19"/>
      <c r="CX51" s="19"/>
      <c r="CY51" s="19"/>
      <c r="CZ51" s="19"/>
      <c r="DA51" s="19"/>
      <c r="DB51" s="19"/>
      <c r="DC51" s="19"/>
      <c r="DD51" s="19"/>
      <c r="DE51" s="19"/>
      <c r="DF51" s="19"/>
      <c r="DG51" s="19"/>
      <c r="DH51" s="19"/>
      <c r="DI51" s="19"/>
      <c r="DJ51" s="19"/>
      <c r="DK51" s="19"/>
      <c r="DL51" s="19"/>
      <c r="DM51" s="19"/>
      <c r="DN51" s="19"/>
      <c r="DO51" s="19"/>
      <c r="DP51" s="19"/>
      <c r="DQ51" s="19"/>
      <c r="DR51" s="19"/>
      <c r="DS51" s="19"/>
      <c r="DT51" s="19"/>
      <c r="DU51" s="19"/>
      <c r="DV51" s="19"/>
      <c r="DW51" s="19"/>
      <c r="DX51" s="19"/>
      <c r="DY51" s="19"/>
      <c r="DZ51" s="19"/>
      <c r="EA51" s="19"/>
      <c r="EB51" s="19"/>
      <c r="EC51" s="19"/>
      <c r="ED51" s="19"/>
      <c r="EE51" s="19"/>
      <c r="EF51" s="19"/>
      <c r="EG51" s="19"/>
      <c r="EH51" s="19"/>
      <c r="EI51" s="19"/>
      <c r="EJ51" s="19"/>
      <c r="EK51" s="19"/>
      <c r="EL51" s="19"/>
      <c r="EM51" s="19"/>
      <c r="EN51" s="19"/>
      <c r="EO51" s="19"/>
      <c r="EP51" s="19"/>
      <c r="EQ51" s="19"/>
      <c r="ER51" s="19"/>
      <c r="ES51" s="19"/>
      <c r="ET51" s="19"/>
      <c r="EU51" s="19"/>
      <c r="EV51" s="19"/>
      <c r="EW51" s="19"/>
      <c r="EX51" s="12"/>
      <c r="EY51" s="12"/>
      <c r="EZ51" s="12"/>
      <c r="FA51" s="12"/>
      <c r="FB51" s="12"/>
      <c r="FC51" s="12"/>
      <c r="FD51" s="12"/>
      <c r="FE51" s="12"/>
      <c r="FF51" s="12"/>
      <c r="FG51" s="12"/>
      <c r="FH51" s="12"/>
      <c r="FI51" s="12"/>
      <c r="FJ51" s="12"/>
      <c r="FK51" s="12"/>
      <c r="FL51" s="12"/>
    </row>
    <row r="52" spans="3:168" x14ac:dyDescent="0.3">
      <c r="C52" s="21"/>
      <c r="D52" s="20">
        <v>3</v>
      </c>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c r="CM52" s="19"/>
      <c r="CN52" s="19"/>
      <c r="CO52" s="19"/>
      <c r="CP52" s="19"/>
      <c r="CQ52" s="19"/>
      <c r="CR52" s="19"/>
      <c r="CS52" s="19"/>
      <c r="CT52" s="19"/>
      <c r="CU52" s="19"/>
      <c r="CV52" s="19"/>
      <c r="CW52" s="19"/>
      <c r="CX52" s="19"/>
      <c r="CY52" s="19"/>
      <c r="CZ52" s="19"/>
      <c r="DA52" s="19"/>
      <c r="DB52" s="19"/>
      <c r="DC52" s="19"/>
      <c r="DD52" s="19"/>
      <c r="DE52" s="19"/>
      <c r="DF52" s="19"/>
      <c r="DG52" s="19"/>
      <c r="DH52" s="19"/>
      <c r="DI52" s="19"/>
      <c r="DJ52" s="19"/>
      <c r="DK52" s="19"/>
      <c r="DL52" s="19"/>
      <c r="DM52" s="19"/>
      <c r="DN52" s="19"/>
      <c r="DO52" s="19"/>
      <c r="DP52" s="19"/>
      <c r="DQ52" s="19"/>
      <c r="DR52" s="19"/>
      <c r="DS52" s="19"/>
      <c r="DT52" s="19"/>
      <c r="DU52" s="19"/>
      <c r="DV52" s="19"/>
      <c r="DW52" s="19"/>
      <c r="DX52" s="19"/>
      <c r="DY52" s="19"/>
      <c r="DZ52" s="19"/>
      <c r="EA52" s="19"/>
      <c r="EB52" s="19"/>
      <c r="EC52" s="19"/>
      <c r="ED52" s="19"/>
      <c r="EE52" s="19"/>
      <c r="EF52" s="19"/>
      <c r="EG52" s="19"/>
      <c r="EH52" s="19"/>
      <c r="EI52" s="19"/>
      <c r="EJ52" s="19"/>
      <c r="EK52" s="19"/>
      <c r="EL52" s="19"/>
      <c r="EM52" s="19"/>
      <c r="EN52" s="19"/>
      <c r="EO52" s="19"/>
      <c r="EP52" s="19"/>
      <c r="EQ52" s="19"/>
      <c r="ER52" s="19"/>
      <c r="ES52" s="19"/>
      <c r="ET52" s="19"/>
      <c r="EU52" s="19"/>
      <c r="EV52" s="19"/>
      <c r="EW52" s="19"/>
      <c r="EX52" s="12"/>
      <c r="EY52" s="12"/>
      <c r="EZ52" s="12"/>
      <c r="FA52" s="12"/>
      <c r="FB52" s="12"/>
      <c r="FC52" s="12"/>
      <c r="FD52" s="12"/>
      <c r="FE52" s="12"/>
      <c r="FF52" s="12"/>
      <c r="FG52" s="12"/>
      <c r="FH52" s="12"/>
      <c r="FI52" s="12"/>
      <c r="FJ52" s="12"/>
      <c r="FK52" s="12"/>
      <c r="FL52" s="12"/>
    </row>
    <row r="53" spans="3:168" x14ac:dyDescent="0.3">
      <c r="C53" s="21"/>
      <c r="D53" s="20">
        <v>4</v>
      </c>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c r="CM53" s="19"/>
      <c r="CN53" s="19"/>
      <c r="CO53" s="19"/>
      <c r="CP53" s="19"/>
      <c r="CQ53" s="19"/>
      <c r="CR53" s="19"/>
      <c r="CS53" s="19"/>
      <c r="CT53" s="19"/>
      <c r="CU53" s="19"/>
      <c r="CV53" s="19"/>
      <c r="CW53" s="19"/>
      <c r="CX53" s="19"/>
      <c r="CY53" s="19"/>
      <c r="CZ53" s="19"/>
      <c r="DA53" s="19"/>
      <c r="DB53" s="19"/>
      <c r="DC53" s="19"/>
      <c r="DD53" s="19"/>
      <c r="DE53" s="19"/>
      <c r="DF53" s="19"/>
      <c r="DG53" s="19"/>
      <c r="DH53" s="19"/>
      <c r="DI53" s="19"/>
      <c r="DJ53" s="19"/>
      <c r="DK53" s="19"/>
      <c r="DL53" s="19"/>
      <c r="DM53" s="19"/>
      <c r="DN53" s="19"/>
      <c r="DO53" s="19"/>
      <c r="DP53" s="19"/>
      <c r="DQ53" s="19"/>
      <c r="DR53" s="19"/>
      <c r="DS53" s="19"/>
      <c r="DT53" s="19"/>
      <c r="DU53" s="19"/>
      <c r="DV53" s="19"/>
      <c r="DW53" s="19"/>
      <c r="DX53" s="19"/>
      <c r="DY53" s="19"/>
      <c r="DZ53" s="19"/>
      <c r="EA53" s="19"/>
      <c r="EB53" s="19"/>
      <c r="EC53" s="19"/>
      <c r="ED53" s="19"/>
      <c r="EE53" s="19"/>
      <c r="EF53" s="19"/>
      <c r="EG53" s="19"/>
      <c r="EH53" s="19"/>
      <c r="EI53" s="19"/>
      <c r="EJ53" s="19"/>
      <c r="EK53" s="19"/>
      <c r="EL53" s="19"/>
      <c r="EM53" s="19"/>
      <c r="EN53" s="19"/>
      <c r="EO53" s="19"/>
      <c r="EP53" s="19"/>
      <c r="EQ53" s="19"/>
      <c r="ER53" s="19"/>
      <c r="ES53" s="19"/>
      <c r="ET53" s="19"/>
      <c r="EU53" s="19"/>
      <c r="EV53" s="19"/>
      <c r="EW53" s="19"/>
      <c r="EX53" s="12"/>
      <c r="EY53" s="12"/>
      <c r="EZ53" s="12"/>
      <c r="FA53" s="12"/>
      <c r="FB53" s="12"/>
      <c r="FC53" s="12"/>
      <c r="FD53" s="12"/>
      <c r="FE53" s="12"/>
      <c r="FF53" s="12"/>
      <c r="FG53" s="12"/>
      <c r="FH53" s="12"/>
      <c r="FI53" s="12"/>
      <c r="FJ53" s="12"/>
      <c r="FK53" s="12"/>
      <c r="FL53" s="12"/>
    </row>
    <row r="54" spans="3:168" x14ac:dyDescent="0.3">
      <c r="C54" s="21"/>
      <c r="D54" s="20">
        <v>5</v>
      </c>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c r="CM54" s="19"/>
      <c r="CN54" s="19"/>
      <c r="CO54" s="19"/>
      <c r="CP54" s="19"/>
      <c r="CQ54" s="19"/>
      <c r="CR54" s="19"/>
      <c r="CS54" s="19"/>
      <c r="CT54" s="19"/>
      <c r="CU54" s="19"/>
      <c r="CV54" s="19"/>
      <c r="CW54" s="19"/>
      <c r="CX54" s="19"/>
      <c r="CY54" s="19"/>
      <c r="CZ54" s="19"/>
      <c r="DA54" s="19"/>
      <c r="DB54" s="19"/>
      <c r="DC54" s="19"/>
      <c r="DD54" s="19"/>
      <c r="DE54" s="19"/>
      <c r="DF54" s="19"/>
      <c r="DG54" s="19"/>
      <c r="DH54" s="19"/>
      <c r="DI54" s="19"/>
      <c r="DJ54" s="19"/>
      <c r="DK54" s="19"/>
      <c r="DL54" s="19"/>
      <c r="DM54" s="19"/>
      <c r="DN54" s="19"/>
      <c r="DO54" s="19"/>
      <c r="DP54" s="19"/>
      <c r="DQ54" s="19"/>
      <c r="DR54" s="19"/>
      <c r="DS54" s="19"/>
      <c r="DT54" s="19"/>
      <c r="DU54" s="19"/>
      <c r="DV54" s="19"/>
      <c r="DW54" s="19"/>
      <c r="DX54" s="19"/>
      <c r="DY54" s="19"/>
      <c r="DZ54" s="19"/>
      <c r="EA54" s="19"/>
      <c r="EB54" s="19"/>
      <c r="EC54" s="19"/>
      <c r="ED54" s="19"/>
      <c r="EE54" s="19"/>
      <c r="EF54" s="19"/>
      <c r="EG54" s="19"/>
      <c r="EH54" s="19"/>
      <c r="EI54" s="19"/>
      <c r="EJ54" s="19"/>
      <c r="EK54" s="19"/>
      <c r="EL54" s="19"/>
      <c r="EM54" s="19"/>
      <c r="EN54" s="19"/>
      <c r="EO54" s="19"/>
      <c r="EP54" s="19"/>
      <c r="EQ54" s="19"/>
      <c r="ER54" s="19"/>
      <c r="ES54" s="19"/>
      <c r="ET54" s="19"/>
      <c r="EU54" s="19"/>
      <c r="EV54" s="19"/>
      <c r="EW54" s="19"/>
      <c r="EX54" s="12"/>
      <c r="EY54" s="12"/>
      <c r="EZ54" s="12"/>
      <c r="FA54" s="12"/>
      <c r="FB54" s="12"/>
      <c r="FC54" s="12"/>
      <c r="FD54" s="12"/>
      <c r="FE54" s="12"/>
      <c r="FF54" s="12"/>
      <c r="FG54" s="12"/>
      <c r="FH54" s="12"/>
      <c r="FI54" s="12"/>
      <c r="FJ54" s="12"/>
      <c r="FK54" s="12"/>
      <c r="FL54" s="12"/>
    </row>
    <row r="55" spans="3:168" x14ac:dyDescent="0.3">
      <c r="C55" s="21"/>
      <c r="D55" s="20">
        <v>6</v>
      </c>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c r="CM55" s="19"/>
      <c r="CN55" s="19"/>
      <c r="CO55" s="19"/>
      <c r="CP55" s="19"/>
      <c r="CQ55" s="19"/>
      <c r="CR55" s="19"/>
      <c r="CS55" s="19"/>
      <c r="CT55" s="19"/>
      <c r="CU55" s="19"/>
      <c r="CV55" s="19"/>
      <c r="CW55" s="19"/>
      <c r="CX55" s="19"/>
      <c r="CY55" s="19"/>
      <c r="CZ55" s="19"/>
      <c r="DA55" s="19"/>
      <c r="DB55" s="19"/>
      <c r="DC55" s="19"/>
      <c r="DD55" s="19"/>
      <c r="DE55" s="19"/>
      <c r="DF55" s="19"/>
      <c r="DG55" s="19"/>
      <c r="DH55" s="19"/>
      <c r="DI55" s="19"/>
      <c r="DJ55" s="19"/>
      <c r="DK55" s="19"/>
      <c r="DL55" s="19"/>
      <c r="DM55" s="19"/>
      <c r="DN55" s="19"/>
      <c r="DO55" s="19"/>
      <c r="DP55" s="19"/>
      <c r="DQ55" s="19"/>
      <c r="DR55" s="19"/>
      <c r="DS55" s="19"/>
      <c r="DT55" s="19"/>
      <c r="DU55" s="19"/>
      <c r="DV55" s="19"/>
      <c r="DW55" s="19"/>
      <c r="DX55" s="19"/>
      <c r="DY55" s="19"/>
      <c r="DZ55" s="19"/>
      <c r="EA55" s="19"/>
      <c r="EB55" s="19"/>
      <c r="EC55" s="19"/>
      <c r="ED55" s="19"/>
      <c r="EE55" s="19"/>
      <c r="EF55" s="19"/>
      <c r="EG55" s="19"/>
      <c r="EH55" s="19"/>
      <c r="EI55" s="19"/>
      <c r="EJ55" s="19"/>
      <c r="EK55" s="19"/>
      <c r="EL55" s="19"/>
      <c r="EM55" s="19"/>
      <c r="EN55" s="19"/>
      <c r="EO55" s="19"/>
      <c r="EP55" s="19"/>
      <c r="EQ55" s="19"/>
      <c r="ER55" s="19"/>
      <c r="ES55" s="19"/>
      <c r="ET55" s="19"/>
      <c r="EU55" s="19"/>
      <c r="EV55" s="19"/>
      <c r="EW55" s="19"/>
      <c r="EX55" s="12"/>
      <c r="EY55" s="12"/>
      <c r="EZ55" s="12"/>
      <c r="FA55" s="12"/>
      <c r="FB55" s="12"/>
      <c r="FC55" s="12"/>
      <c r="FD55" s="12"/>
      <c r="FE55" s="12"/>
      <c r="FF55" s="12"/>
      <c r="FG55" s="12"/>
      <c r="FH55" s="12"/>
      <c r="FI55" s="12"/>
      <c r="FJ55" s="12"/>
      <c r="FK55" s="12"/>
      <c r="FL55" s="12"/>
    </row>
    <row r="56" spans="3:168" x14ac:dyDescent="0.3">
      <c r="C56" s="21"/>
      <c r="D56" s="20">
        <v>7</v>
      </c>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c r="CM56" s="19"/>
      <c r="CN56" s="19"/>
      <c r="CO56" s="19"/>
      <c r="CP56" s="19"/>
      <c r="CQ56" s="19"/>
      <c r="CR56" s="19"/>
      <c r="CS56" s="19"/>
      <c r="CT56" s="19"/>
      <c r="CU56" s="19"/>
      <c r="CV56" s="19"/>
      <c r="CW56" s="19"/>
      <c r="CX56" s="19"/>
      <c r="CY56" s="19"/>
      <c r="CZ56" s="19"/>
      <c r="DA56" s="19"/>
      <c r="DB56" s="19"/>
      <c r="DC56" s="19"/>
      <c r="DD56" s="19"/>
      <c r="DE56" s="19"/>
      <c r="DF56" s="19"/>
      <c r="DG56" s="19"/>
      <c r="DH56" s="19"/>
      <c r="DI56" s="19"/>
      <c r="DJ56" s="19"/>
      <c r="DK56" s="19"/>
      <c r="DL56" s="19"/>
      <c r="DM56" s="19"/>
      <c r="DN56" s="19"/>
      <c r="DO56" s="19"/>
      <c r="DP56" s="19"/>
      <c r="DQ56" s="19"/>
      <c r="DR56" s="19"/>
      <c r="DS56" s="19"/>
      <c r="DT56" s="19"/>
      <c r="DU56" s="19"/>
      <c r="DV56" s="19"/>
      <c r="DW56" s="19"/>
      <c r="DX56" s="19"/>
      <c r="DY56" s="19"/>
      <c r="DZ56" s="19"/>
      <c r="EA56" s="19"/>
      <c r="EB56" s="19"/>
      <c r="EC56" s="19"/>
      <c r="ED56" s="19"/>
      <c r="EE56" s="19"/>
      <c r="EF56" s="19"/>
      <c r="EG56" s="19"/>
      <c r="EH56" s="19"/>
      <c r="EI56" s="19"/>
      <c r="EJ56" s="19"/>
      <c r="EK56" s="19"/>
      <c r="EL56" s="19"/>
      <c r="EM56" s="19"/>
      <c r="EN56" s="19"/>
      <c r="EO56" s="19"/>
      <c r="EP56" s="19"/>
      <c r="EQ56" s="19"/>
      <c r="ER56" s="19"/>
      <c r="ES56" s="19"/>
      <c r="ET56" s="19"/>
      <c r="EU56" s="19"/>
      <c r="EV56" s="19"/>
      <c r="EW56" s="19"/>
      <c r="EX56" s="12"/>
      <c r="EY56" s="12"/>
      <c r="EZ56" s="12"/>
      <c r="FA56" s="12"/>
      <c r="FB56" s="12"/>
      <c r="FC56" s="12"/>
      <c r="FD56" s="12"/>
      <c r="FE56" s="12"/>
      <c r="FF56" s="12"/>
      <c r="FG56" s="12"/>
      <c r="FH56" s="12"/>
      <c r="FI56" s="12"/>
      <c r="FJ56" s="12"/>
      <c r="FK56" s="12"/>
      <c r="FL56" s="12"/>
    </row>
    <row r="57" spans="3:168" x14ac:dyDescent="0.3">
      <c r="C57" s="21"/>
      <c r="D57" s="20">
        <v>8</v>
      </c>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c r="CM57" s="19"/>
      <c r="CN57" s="19"/>
      <c r="CO57" s="19"/>
      <c r="CP57" s="19"/>
      <c r="CQ57" s="19"/>
      <c r="CR57" s="19"/>
      <c r="CS57" s="19"/>
      <c r="CT57" s="19"/>
      <c r="CU57" s="19"/>
      <c r="CV57" s="19"/>
      <c r="CW57" s="19"/>
      <c r="CX57" s="19"/>
      <c r="CY57" s="19"/>
      <c r="CZ57" s="19"/>
      <c r="DA57" s="19"/>
      <c r="DB57" s="19"/>
      <c r="DC57" s="19"/>
      <c r="DD57" s="19"/>
      <c r="DE57" s="19"/>
      <c r="DF57" s="19"/>
      <c r="DG57" s="19"/>
      <c r="DH57" s="19"/>
      <c r="DI57" s="19"/>
      <c r="DJ57" s="19"/>
      <c r="DK57" s="19"/>
      <c r="DL57" s="19"/>
      <c r="DM57" s="19"/>
      <c r="DN57" s="19"/>
      <c r="DO57" s="19"/>
      <c r="DP57" s="19"/>
      <c r="DQ57" s="19"/>
      <c r="DR57" s="19"/>
      <c r="DS57" s="19"/>
      <c r="DT57" s="19"/>
      <c r="DU57" s="19"/>
      <c r="DV57" s="19"/>
      <c r="DW57" s="19"/>
      <c r="DX57" s="19"/>
      <c r="DY57" s="19"/>
      <c r="DZ57" s="19"/>
      <c r="EA57" s="19"/>
      <c r="EB57" s="19"/>
      <c r="EC57" s="19"/>
      <c r="ED57" s="19"/>
      <c r="EE57" s="19"/>
      <c r="EF57" s="19"/>
      <c r="EG57" s="19"/>
      <c r="EH57" s="19"/>
      <c r="EI57" s="19"/>
      <c r="EJ57" s="19"/>
      <c r="EK57" s="19"/>
      <c r="EL57" s="19"/>
      <c r="EM57" s="19"/>
      <c r="EN57" s="19"/>
      <c r="EO57" s="19"/>
      <c r="EP57" s="19"/>
      <c r="EQ57" s="19"/>
      <c r="ER57" s="19"/>
      <c r="ES57" s="19"/>
      <c r="ET57" s="19"/>
      <c r="EU57" s="19"/>
      <c r="EV57" s="19"/>
      <c r="EW57" s="19"/>
      <c r="EX57" s="12"/>
      <c r="EY57" s="12"/>
      <c r="EZ57" s="12"/>
      <c r="FA57" s="12"/>
      <c r="FB57" s="12"/>
      <c r="FC57" s="12"/>
      <c r="FD57" s="12"/>
      <c r="FE57" s="12"/>
      <c r="FF57" s="12"/>
      <c r="FG57" s="12"/>
      <c r="FH57" s="12"/>
      <c r="FI57" s="12"/>
      <c r="FJ57" s="12"/>
      <c r="FK57" s="12"/>
      <c r="FL57" s="12"/>
    </row>
    <row r="58" spans="3:168" x14ac:dyDescent="0.3">
      <c r="C58" s="21"/>
      <c r="D58" s="20">
        <v>9</v>
      </c>
      <c r="E58" s="19"/>
      <c r="F58" s="23"/>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c r="CM58" s="19"/>
      <c r="CN58" s="19"/>
      <c r="CO58" s="19"/>
      <c r="CP58" s="19"/>
      <c r="CQ58" s="19"/>
      <c r="CR58" s="19"/>
      <c r="CS58" s="19"/>
      <c r="CT58" s="19"/>
      <c r="CU58" s="19"/>
      <c r="CV58" s="19"/>
      <c r="CW58" s="19"/>
      <c r="CX58" s="19"/>
      <c r="CY58" s="19"/>
      <c r="CZ58" s="19"/>
      <c r="DA58" s="19"/>
      <c r="DB58" s="19"/>
      <c r="DC58" s="19"/>
      <c r="DD58" s="19"/>
      <c r="DE58" s="19"/>
      <c r="DF58" s="19"/>
      <c r="DG58" s="19"/>
      <c r="DH58" s="19"/>
      <c r="DI58" s="19"/>
      <c r="DJ58" s="19"/>
      <c r="DK58" s="19"/>
      <c r="DL58" s="19"/>
      <c r="DM58" s="19"/>
      <c r="DN58" s="19"/>
      <c r="DO58" s="19"/>
      <c r="DP58" s="19"/>
      <c r="DQ58" s="19"/>
      <c r="DR58" s="19"/>
      <c r="DS58" s="19"/>
      <c r="DT58" s="19"/>
      <c r="DU58" s="19"/>
      <c r="DV58" s="19"/>
      <c r="DW58" s="19"/>
      <c r="DX58" s="19"/>
      <c r="DY58" s="19"/>
      <c r="DZ58" s="19"/>
      <c r="EA58" s="19"/>
      <c r="EB58" s="19"/>
      <c r="EC58" s="19"/>
      <c r="ED58" s="19"/>
      <c r="EE58" s="19"/>
      <c r="EF58" s="19"/>
      <c r="EG58" s="19"/>
      <c r="EH58" s="19"/>
      <c r="EI58" s="19"/>
      <c r="EJ58" s="19"/>
      <c r="EK58" s="19"/>
      <c r="EL58" s="19"/>
      <c r="EM58" s="19"/>
      <c r="EN58" s="19"/>
      <c r="EO58" s="19"/>
      <c r="EP58" s="19"/>
      <c r="EQ58" s="19"/>
      <c r="ER58" s="19"/>
      <c r="ES58" s="19"/>
      <c r="ET58" s="19"/>
      <c r="EU58" s="19"/>
      <c r="EV58" s="19"/>
      <c r="EW58" s="19"/>
      <c r="EX58" s="12"/>
      <c r="EY58" s="12"/>
      <c r="EZ58" s="12"/>
      <c r="FA58" s="12"/>
      <c r="FB58" s="12"/>
      <c r="FC58" s="12"/>
      <c r="FD58" s="12"/>
      <c r="FE58" s="12"/>
      <c r="FF58" s="12"/>
      <c r="FG58" s="12"/>
      <c r="FH58" s="12"/>
      <c r="FI58" s="12"/>
      <c r="FJ58" s="12"/>
      <c r="FK58" s="12"/>
      <c r="FL58" s="12"/>
    </row>
    <row r="59" spans="3:168" x14ac:dyDescent="0.3">
      <c r="C59" s="21"/>
      <c r="D59" s="20">
        <v>10</v>
      </c>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c r="CM59" s="19"/>
      <c r="CN59" s="19"/>
      <c r="CO59" s="19"/>
      <c r="CP59" s="19"/>
      <c r="CQ59" s="19"/>
      <c r="CR59" s="19"/>
      <c r="CS59" s="19"/>
      <c r="CT59" s="19"/>
      <c r="CU59" s="19"/>
      <c r="CV59" s="19"/>
      <c r="CW59" s="19"/>
      <c r="CX59" s="19"/>
      <c r="CY59" s="19"/>
      <c r="CZ59" s="19"/>
      <c r="DA59" s="19"/>
      <c r="DB59" s="19"/>
      <c r="DC59" s="19"/>
      <c r="DD59" s="19"/>
      <c r="DE59" s="19"/>
      <c r="DF59" s="19"/>
      <c r="DG59" s="19"/>
      <c r="DH59" s="19"/>
      <c r="DI59" s="19"/>
      <c r="DJ59" s="19"/>
      <c r="DK59" s="19"/>
      <c r="DL59" s="19"/>
      <c r="DM59" s="19"/>
      <c r="DN59" s="19"/>
      <c r="DO59" s="19"/>
      <c r="DP59" s="19"/>
      <c r="DQ59" s="19"/>
      <c r="DR59" s="19"/>
      <c r="DS59" s="19"/>
      <c r="DT59" s="19"/>
      <c r="DU59" s="19"/>
      <c r="DV59" s="19"/>
      <c r="DW59" s="19"/>
      <c r="DX59" s="19"/>
      <c r="DY59" s="19"/>
      <c r="DZ59" s="19"/>
      <c r="EA59" s="19"/>
      <c r="EB59" s="19"/>
      <c r="EC59" s="19"/>
      <c r="ED59" s="19"/>
      <c r="EE59" s="19"/>
      <c r="EF59" s="19"/>
      <c r="EG59" s="19"/>
      <c r="EH59" s="19"/>
      <c r="EI59" s="19"/>
      <c r="EJ59" s="19"/>
      <c r="EK59" s="19"/>
      <c r="EL59" s="19"/>
      <c r="EM59" s="19"/>
      <c r="EN59" s="19"/>
      <c r="EO59" s="19"/>
      <c r="EP59" s="19"/>
      <c r="EQ59" s="19"/>
      <c r="ER59" s="19"/>
      <c r="ES59" s="19"/>
      <c r="ET59" s="19"/>
      <c r="EU59" s="19"/>
      <c r="EV59" s="19"/>
      <c r="EW59" s="19"/>
      <c r="EX59" s="12"/>
      <c r="EY59" s="12"/>
      <c r="EZ59" s="12"/>
      <c r="FA59" s="12"/>
      <c r="FB59" s="12"/>
      <c r="FC59" s="12"/>
      <c r="FD59" s="12"/>
      <c r="FE59" s="12"/>
      <c r="FF59" s="12"/>
      <c r="FG59" s="12"/>
      <c r="FH59" s="12"/>
      <c r="FI59" s="12"/>
      <c r="FJ59" s="12"/>
      <c r="FK59" s="12"/>
      <c r="FL59" s="12"/>
    </row>
    <row r="60" spans="3:168" x14ac:dyDescent="0.3">
      <c r="C60" s="21"/>
      <c r="D60" s="20">
        <v>11</v>
      </c>
      <c r="E60" s="103"/>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c r="CM60" s="19"/>
      <c r="CN60" s="19"/>
      <c r="CO60" s="19"/>
      <c r="CP60" s="19"/>
      <c r="CQ60" s="19"/>
      <c r="CR60" s="19"/>
      <c r="CS60" s="19"/>
      <c r="CT60" s="19"/>
      <c r="CU60" s="19"/>
      <c r="CV60" s="19"/>
      <c r="CW60" s="19"/>
      <c r="CX60" s="19"/>
      <c r="CY60" s="19"/>
      <c r="CZ60" s="19"/>
      <c r="DA60" s="19"/>
      <c r="DB60" s="19"/>
      <c r="DC60" s="19"/>
      <c r="DD60" s="19"/>
      <c r="DE60" s="19"/>
      <c r="DF60" s="19"/>
      <c r="DG60" s="19"/>
      <c r="DH60" s="19"/>
      <c r="DI60" s="19"/>
      <c r="DJ60" s="19"/>
      <c r="DK60" s="19"/>
      <c r="DL60" s="19"/>
      <c r="DM60" s="19"/>
      <c r="DN60" s="19"/>
      <c r="DO60" s="19"/>
      <c r="DP60" s="19"/>
      <c r="DQ60" s="19"/>
      <c r="DR60" s="19"/>
      <c r="DS60" s="19"/>
      <c r="DT60" s="19"/>
      <c r="DU60" s="19"/>
      <c r="DV60" s="19"/>
      <c r="DW60" s="19"/>
      <c r="DX60" s="19"/>
      <c r="DY60" s="19"/>
      <c r="DZ60" s="19"/>
      <c r="EA60" s="19"/>
      <c r="EB60" s="19"/>
      <c r="EC60" s="19"/>
      <c r="ED60" s="19"/>
      <c r="EE60" s="19"/>
      <c r="EF60" s="19"/>
      <c r="EG60" s="19"/>
      <c r="EH60" s="19"/>
      <c r="EI60" s="19"/>
      <c r="EJ60" s="19"/>
      <c r="EK60" s="19"/>
      <c r="EL60" s="19"/>
      <c r="EM60" s="19"/>
      <c r="EN60" s="19"/>
      <c r="EO60" s="19"/>
      <c r="EP60" s="19"/>
      <c r="EQ60" s="19"/>
      <c r="ER60" s="19"/>
      <c r="ES60" s="19"/>
      <c r="ET60" s="19"/>
      <c r="EU60" s="19"/>
      <c r="EV60" s="19"/>
      <c r="EW60" s="19"/>
      <c r="EX60" s="12"/>
      <c r="EY60" s="12"/>
      <c r="EZ60" s="12"/>
      <c r="FA60" s="12"/>
      <c r="FB60" s="12"/>
      <c r="FC60" s="12"/>
      <c r="FD60" s="12"/>
      <c r="FE60" s="12"/>
      <c r="FF60" s="12"/>
      <c r="FG60" s="12"/>
      <c r="FH60" s="12"/>
      <c r="FI60" s="12"/>
      <c r="FJ60" s="12"/>
      <c r="FK60" s="12"/>
      <c r="FL60" s="12"/>
    </row>
    <row r="61" spans="3:168" x14ac:dyDescent="0.3">
      <c r="C61" s="21"/>
      <c r="D61" s="20">
        <v>12</v>
      </c>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c r="CM61" s="19"/>
      <c r="CN61" s="19"/>
      <c r="CO61" s="19"/>
      <c r="CP61" s="19"/>
      <c r="CQ61" s="19"/>
      <c r="CR61" s="19"/>
      <c r="CS61" s="19"/>
      <c r="CT61" s="19"/>
      <c r="CU61" s="19"/>
      <c r="CV61" s="19"/>
      <c r="CW61" s="19"/>
      <c r="CX61" s="19"/>
      <c r="CY61" s="19"/>
      <c r="CZ61" s="19"/>
      <c r="DA61" s="19"/>
      <c r="DB61" s="19"/>
      <c r="DC61" s="19"/>
      <c r="DD61" s="19"/>
      <c r="DE61" s="19"/>
      <c r="DF61" s="19"/>
      <c r="DG61" s="19"/>
      <c r="DH61" s="19"/>
      <c r="DI61" s="19"/>
      <c r="DJ61" s="19"/>
      <c r="DK61" s="19"/>
      <c r="DL61" s="19"/>
      <c r="DM61" s="19"/>
      <c r="DN61" s="19"/>
      <c r="DO61" s="19"/>
      <c r="DP61" s="19"/>
      <c r="DQ61" s="19"/>
      <c r="DR61" s="19"/>
      <c r="DS61" s="19"/>
      <c r="DT61" s="19"/>
      <c r="DU61" s="19"/>
      <c r="DV61" s="19"/>
      <c r="DW61" s="19"/>
      <c r="DX61" s="19"/>
      <c r="DY61" s="19"/>
      <c r="DZ61" s="19"/>
      <c r="EA61" s="19"/>
      <c r="EB61" s="19"/>
      <c r="EC61" s="19"/>
      <c r="ED61" s="19"/>
      <c r="EE61" s="19"/>
      <c r="EF61" s="19"/>
      <c r="EG61" s="19"/>
      <c r="EH61" s="19"/>
      <c r="EI61" s="19"/>
      <c r="EJ61" s="19"/>
      <c r="EK61" s="19"/>
      <c r="EL61" s="19"/>
      <c r="EM61" s="19"/>
      <c r="EN61" s="19"/>
      <c r="EO61" s="19"/>
      <c r="EP61" s="19"/>
      <c r="EQ61" s="19"/>
      <c r="ER61" s="19"/>
      <c r="ES61" s="19"/>
      <c r="ET61" s="19"/>
      <c r="EU61" s="19"/>
      <c r="EV61" s="19"/>
      <c r="EW61" s="19"/>
      <c r="EX61" s="12"/>
      <c r="EY61" s="12"/>
      <c r="EZ61" s="12"/>
      <c r="FA61" s="12"/>
      <c r="FB61" s="12"/>
      <c r="FC61" s="12"/>
      <c r="FD61" s="12"/>
      <c r="FE61" s="12"/>
      <c r="FF61" s="12"/>
      <c r="FG61" s="12"/>
      <c r="FH61" s="12"/>
      <c r="FI61" s="12"/>
      <c r="FJ61" s="12"/>
      <c r="FK61" s="12"/>
      <c r="FL61" s="12"/>
    </row>
    <row r="62" spans="3:168" x14ac:dyDescent="0.3">
      <c r="C62" s="21"/>
      <c r="D62" s="20">
        <v>13</v>
      </c>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c r="CM62" s="19"/>
      <c r="CN62" s="19"/>
      <c r="CO62" s="19"/>
      <c r="CP62" s="19"/>
      <c r="CQ62" s="19"/>
      <c r="CR62" s="19"/>
      <c r="CS62" s="19"/>
      <c r="CT62" s="19"/>
      <c r="CU62" s="19"/>
      <c r="CV62" s="19"/>
      <c r="CW62" s="19"/>
      <c r="CX62" s="19"/>
      <c r="CY62" s="19"/>
      <c r="CZ62" s="19"/>
      <c r="DA62" s="19"/>
      <c r="DB62" s="19"/>
      <c r="DC62" s="19"/>
      <c r="DD62" s="19"/>
      <c r="DE62" s="19"/>
      <c r="DF62" s="19"/>
      <c r="DG62" s="19"/>
      <c r="DH62" s="19"/>
      <c r="DI62" s="19"/>
      <c r="DJ62" s="19"/>
      <c r="DK62" s="19"/>
      <c r="DL62" s="19"/>
      <c r="DM62" s="19"/>
      <c r="DN62" s="19"/>
      <c r="DO62" s="19"/>
      <c r="DP62" s="19"/>
      <c r="DQ62" s="19"/>
      <c r="DR62" s="19"/>
      <c r="DS62" s="19"/>
      <c r="DT62" s="19"/>
      <c r="DU62" s="19"/>
      <c r="DV62" s="19"/>
      <c r="DW62" s="19"/>
      <c r="DX62" s="19"/>
      <c r="DY62" s="19"/>
      <c r="DZ62" s="19"/>
      <c r="EA62" s="19"/>
      <c r="EB62" s="19"/>
      <c r="EC62" s="19"/>
      <c r="ED62" s="19"/>
      <c r="EE62" s="19"/>
      <c r="EF62" s="19"/>
      <c r="EG62" s="19"/>
      <c r="EH62" s="19"/>
      <c r="EI62" s="19"/>
      <c r="EJ62" s="19"/>
      <c r="EK62" s="19"/>
      <c r="EL62" s="19"/>
      <c r="EM62" s="19"/>
      <c r="EN62" s="19"/>
      <c r="EO62" s="19"/>
      <c r="EP62" s="19"/>
      <c r="EQ62" s="19"/>
      <c r="ER62" s="19"/>
      <c r="ES62" s="19"/>
      <c r="ET62" s="19"/>
      <c r="EU62" s="19"/>
      <c r="EV62" s="19"/>
      <c r="EW62" s="19"/>
      <c r="EX62" s="12"/>
      <c r="EY62" s="12"/>
      <c r="EZ62" s="12"/>
      <c r="FA62" s="12"/>
      <c r="FB62" s="12"/>
      <c r="FC62" s="12"/>
      <c r="FD62" s="12"/>
      <c r="FE62" s="12"/>
      <c r="FF62" s="12"/>
      <c r="FG62" s="12"/>
      <c r="FH62" s="12"/>
      <c r="FI62" s="12"/>
      <c r="FJ62" s="12"/>
      <c r="FK62" s="12"/>
      <c r="FL62" s="12"/>
    </row>
    <row r="63" spans="3:168" x14ac:dyDescent="0.3">
      <c r="C63" s="21"/>
      <c r="D63" s="20">
        <v>14</v>
      </c>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c r="CM63" s="19"/>
      <c r="CN63" s="19"/>
      <c r="CO63" s="19"/>
      <c r="CP63" s="19"/>
      <c r="CQ63" s="19"/>
      <c r="CR63" s="19"/>
      <c r="CS63" s="19"/>
      <c r="CT63" s="19"/>
      <c r="CU63" s="19"/>
      <c r="CV63" s="19"/>
      <c r="CW63" s="19"/>
      <c r="CX63" s="19"/>
      <c r="CY63" s="19"/>
      <c r="CZ63" s="19"/>
      <c r="DA63" s="19"/>
      <c r="DB63" s="19"/>
      <c r="DC63" s="19"/>
      <c r="DD63" s="19"/>
      <c r="DE63" s="19"/>
      <c r="DF63" s="19"/>
      <c r="DG63" s="19"/>
      <c r="DH63" s="19"/>
      <c r="DI63" s="19"/>
      <c r="DJ63" s="19"/>
      <c r="DK63" s="19"/>
      <c r="DL63" s="19"/>
      <c r="DM63" s="19"/>
      <c r="DN63" s="19"/>
      <c r="DO63" s="19"/>
      <c r="DP63" s="19"/>
      <c r="DQ63" s="19"/>
      <c r="DR63" s="19"/>
      <c r="DS63" s="19"/>
      <c r="DT63" s="19"/>
      <c r="DU63" s="19"/>
      <c r="DV63" s="19"/>
      <c r="DW63" s="19"/>
      <c r="DX63" s="19"/>
      <c r="DY63" s="19"/>
      <c r="DZ63" s="19"/>
      <c r="EA63" s="19"/>
      <c r="EB63" s="19"/>
      <c r="EC63" s="19"/>
      <c r="ED63" s="19"/>
      <c r="EE63" s="19"/>
      <c r="EF63" s="19"/>
      <c r="EG63" s="19"/>
      <c r="EH63" s="19"/>
      <c r="EI63" s="19"/>
      <c r="EJ63" s="19"/>
      <c r="EK63" s="19"/>
      <c r="EL63" s="19"/>
      <c r="EM63" s="19"/>
      <c r="EN63" s="19"/>
      <c r="EO63" s="19"/>
      <c r="EP63" s="19"/>
      <c r="EQ63" s="19"/>
      <c r="ER63" s="19"/>
      <c r="ES63" s="19"/>
      <c r="ET63" s="19"/>
      <c r="EU63" s="19"/>
      <c r="EV63" s="19"/>
      <c r="EW63" s="19"/>
      <c r="EX63" s="12"/>
      <c r="EY63" s="12"/>
      <c r="EZ63" s="12"/>
      <c r="FA63" s="12"/>
      <c r="FB63" s="12"/>
      <c r="FC63" s="12"/>
      <c r="FD63" s="12"/>
      <c r="FE63" s="12"/>
      <c r="FF63" s="12"/>
      <c r="FG63" s="12"/>
      <c r="FH63" s="12"/>
      <c r="FI63" s="12"/>
      <c r="FJ63" s="12"/>
      <c r="FK63" s="12"/>
      <c r="FL63" s="12"/>
    </row>
    <row r="64" spans="3:168" x14ac:dyDescent="0.3">
      <c r="C64" s="21"/>
      <c r="D64" s="20">
        <v>15</v>
      </c>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c r="CM64" s="19"/>
      <c r="CN64" s="19"/>
      <c r="CO64" s="19"/>
      <c r="CP64" s="19"/>
      <c r="CQ64" s="19"/>
      <c r="CR64" s="19"/>
      <c r="CS64" s="19"/>
      <c r="CT64" s="19"/>
      <c r="CU64" s="19"/>
      <c r="CV64" s="19"/>
      <c r="CW64" s="19"/>
      <c r="CX64" s="19"/>
      <c r="CY64" s="19"/>
      <c r="CZ64" s="19"/>
      <c r="DA64" s="19"/>
      <c r="DB64" s="19"/>
      <c r="DC64" s="19"/>
      <c r="DD64" s="19"/>
      <c r="DE64" s="19"/>
      <c r="DF64" s="19"/>
      <c r="DG64" s="19"/>
      <c r="DH64" s="19"/>
      <c r="DI64" s="19"/>
      <c r="DJ64" s="19"/>
      <c r="DK64" s="19"/>
      <c r="DL64" s="19"/>
      <c r="DM64" s="19"/>
      <c r="DN64" s="19"/>
      <c r="DO64" s="19"/>
      <c r="DP64" s="19"/>
      <c r="DQ64" s="19"/>
      <c r="DR64" s="19"/>
      <c r="DS64" s="19"/>
      <c r="DT64" s="19"/>
      <c r="DU64" s="19"/>
      <c r="DV64" s="19"/>
      <c r="DW64" s="19"/>
      <c r="DX64" s="19"/>
      <c r="DY64" s="19"/>
      <c r="DZ64" s="19"/>
      <c r="EA64" s="19"/>
      <c r="EB64" s="19"/>
      <c r="EC64" s="19"/>
      <c r="ED64" s="19"/>
      <c r="EE64" s="19"/>
      <c r="EF64" s="19"/>
      <c r="EG64" s="19"/>
      <c r="EH64" s="19"/>
      <c r="EI64" s="19"/>
      <c r="EJ64" s="19"/>
      <c r="EK64" s="19"/>
      <c r="EL64" s="19"/>
      <c r="EM64" s="19"/>
      <c r="EN64" s="19"/>
      <c r="EO64" s="19"/>
      <c r="EP64" s="19"/>
      <c r="EQ64" s="19"/>
      <c r="ER64" s="19"/>
      <c r="ES64" s="19"/>
      <c r="ET64" s="19"/>
      <c r="EU64" s="19"/>
      <c r="EV64" s="19"/>
      <c r="EW64" s="19"/>
      <c r="EX64" s="12"/>
      <c r="EY64" s="12"/>
      <c r="EZ64" s="12"/>
      <c r="FA64" s="12"/>
      <c r="FB64" s="12"/>
      <c r="FC64" s="12"/>
      <c r="FD64" s="12"/>
      <c r="FE64" s="12"/>
      <c r="FF64" s="12"/>
      <c r="FG64" s="12"/>
      <c r="FH64" s="12"/>
      <c r="FI64" s="12"/>
      <c r="FJ64" s="12"/>
      <c r="FK64" s="12"/>
      <c r="FL64" s="12"/>
    </row>
    <row r="65" spans="3:168" x14ac:dyDescent="0.3">
      <c r="C65" s="21"/>
      <c r="D65" s="20">
        <v>16</v>
      </c>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c r="CM65" s="19"/>
      <c r="CN65" s="19"/>
      <c r="CO65" s="19"/>
      <c r="CP65" s="19"/>
      <c r="CQ65" s="19"/>
      <c r="CR65" s="19"/>
      <c r="CS65" s="19"/>
      <c r="CT65" s="19"/>
      <c r="CU65" s="19"/>
      <c r="CV65" s="19"/>
      <c r="CW65" s="19"/>
      <c r="CX65" s="19"/>
      <c r="CY65" s="19"/>
      <c r="CZ65" s="19"/>
      <c r="DA65" s="19"/>
      <c r="DB65" s="19"/>
      <c r="DC65" s="19"/>
      <c r="DD65" s="19"/>
      <c r="DE65" s="19"/>
      <c r="DF65" s="19"/>
      <c r="DG65" s="19"/>
      <c r="DH65" s="19"/>
      <c r="DI65" s="19"/>
      <c r="DJ65" s="19"/>
      <c r="DK65" s="19"/>
      <c r="DL65" s="19"/>
      <c r="DM65" s="19"/>
      <c r="DN65" s="19"/>
      <c r="DO65" s="19"/>
      <c r="DP65" s="19"/>
      <c r="DQ65" s="19"/>
      <c r="DR65" s="19"/>
      <c r="DS65" s="19"/>
      <c r="DT65" s="19"/>
      <c r="DU65" s="19"/>
      <c r="DV65" s="19"/>
      <c r="DW65" s="19"/>
      <c r="DX65" s="19"/>
      <c r="DY65" s="19"/>
      <c r="DZ65" s="19"/>
      <c r="EA65" s="19"/>
      <c r="EB65" s="19"/>
      <c r="EC65" s="19"/>
      <c r="ED65" s="19"/>
      <c r="EE65" s="19"/>
      <c r="EF65" s="19"/>
      <c r="EG65" s="19"/>
      <c r="EH65" s="19"/>
      <c r="EI65" s="19"/>
      <c r="EJ65" s="19"/>
      <c r="EK65" s="19"/>
      <c r="EL65" s="19"/>
      <c r="EM65" s="19"/>
      <c r="EN65" s="19"/>
      <c r="EO65" s="19"/>
      <c r="EP65" s="19"/>
      <c r="EQ65" s="19"/>
      <c r="ER65" s="19"/>
      <c r="ES65" s="19"/>
      <c r="ET65" s="19"/>
      <c r="EU65" s="19"/>
      <c r="EV65" s="19"/>
      <c r="EW65" s="19"/>
      <c r="EX65" s="12"/>
      <c r="EY65" s="12"/>
      <c r="EZ65" s="12"/>
      <c r="FA65" s="12"/>
      <c r="FB65" s="12"/>
      <c r="FC65" s="12"/>
      <c r="FD65" s="12"/>
      <c r="FE65" s="12"/>
      <c r="FF65" s="12"/>
      <c r="FG65" s="12"/>
      <c r="FH65" s="12"/>
      <c r="FI65" s="12"/>
      <c r="FJ65" s="12"/>
      <c r="FK65" s="12"/>
      <c r="FL65" s="12"/>
    </row>
    <row r="66" spans="3:168" x14ac:dyDescent="0.3">
      <c r="C66" s="21"/>
      <c r="D66" s="20">
        <v>17</v>
      </c>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c r="CM66" s="19"/>
      <c r="CN66" s="19"/>
      <c r="CO66" s="19"/>
      <c r="CP66" s="19"/>
      <c r="CQ66" s="19"/>
      <c r="CR66" s="19"/>
      <c r="CS66" s="19"/>
      <c r="CT66" s="19"/>
      <c r="CU66" s="19"/>
      <c r="CV66" s="19"/>
      <c r="CW66" s="19"/>
      <c r="CX66" s="19"/>
      <c r="CY66" s="19"/>
      <c r="CZ66" s="19"/>
      <c r="DA66" s="19"/>
      <c r="DB66" s="19"/>
      <c r="DC66" s="19"/>
      <c r="DD66" s="19"/>
      <c r="DE66" s="19"/>
      <c r="DF66" s="19"/>
      <c r="DG66" s="19"/>
      <c r="DH66" s="19"/>
      <c r="DI66" s="19"/>
      <c r="DJ66" s="19"/>
      <c r="DK66" s="19"/>
      <c r="DL66" s="19"/>
      <c r="DM66" s="19"/>
      <c r="DN66" s="19"/>
      <c r="DO66" s="19"/>
      <c r="DP66" s="19"/>
      <c r="DQ66" s="19"/>
      <c r="DR66" s="19"/>
      <c r="DS66" s="19"/>
      <c r="DT66" s="19"/>
      <c r="DU66" s="19"/>
      <c r="DV66" s="19"/>
      <c r="DW66" s="19"/>
      <c r="DX66" s="19"/>
      <c r="DY66" s="19"/>
      <c r="DZ66" s="19"/>
      <c r="EA66" s="19"/>
      <c r="EB66" s="19"/>
      <c r="EC66" s="19"/>
      <c r="ED66" s="19"/>
      <c r="EE66" s="19"/>
      <c r="EF66" s="19"/>
      <c r="EG66" s="19"/>
      <c r="EH66" s="19"/>
      <c r="EI66" s="19"/>
      <c r="EJ66" s="19"/>
      <c r="EK66" s="19"/>
      <c r="EL66" s="19"/>
      <c r="EM66" s="19"/>
      <c r="EN66" s="19"/>
      <c r="EO66" s="19"/>
      <c r="EP66" s="19"/>
      <c r="EQ66" s="19"/>
      <c r="ER66" s="19"/>
      <c r="ES66" s="19"/>
      <c r="ET66" s="19"/>
      <c r="EU66" s="19"/>
      <c r="EV66" s="19"/>
      <c r="EW66" s="19"/>
      <c r="EX66" s="12"/>
      <c r="EY66" s="12"/>
      <c r="EZ66" s="12"/>
      <c r="FA66" s="12"/>
      <c r="FB66" s="12"/>
      <c r="FC66" s="12"/>
      <c r="FD66" s="12"/>
      <c r="FE66" s="12"/>
      <c r="FF66" s="12"/>
      <c r="FG66" s="12"/>
      <c r="FH66" s="12"/>
      <c r="FI66" s="12"/>
      <c r="FJ66" s="12"/>
      <c r="FK66" s="12"/>
      <c r="FL66" s="12"/>
    </row>
    <row r="67" spans="3:168" x14ac:dyDescent="0.3">
      <c r="C67" s="21"/>
      <c r="D67" s="20">
        <v>18</v>
      </c>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c r="CM67" s="19"/>
      <c r="CN67" s="19"/>
      <c r="CO67" s="19"/>
      <c r="CP67" s="19"/>
      <c r="CQ67" s="19"/>
      <c r="CR67" s="19"/>
      <c r="CS67" s="19"/>
      <c r="CT67" s="19"/>
      <c r="CU67" s="19"/>
      <c r="CV67" s="19"/>
      <c r="CW67" s="19"/>
      <c r="CX67" s="19"/>
      <c r="CY67" s="19"/>
      <c r="CZ67" s="19"/>
      <c r="DA67" s="19"/>
      <c r="DB67" s="19"/>
      <c r="DC67" s="19"/>
      <c r="DD67" s="19"/>
      <c r="DE67" s="19"/>
      <c r="DF67" s="19"/>
      <c r="DG67" s="19"/>
      <c r="DH67" s="19"/>
      <c r="DI67" s="19"/>
      <c r="DJ67" s="19"/>
      <c r="DK67" s="19"/>
      <c r="DL67" s="19"/>
      <c r="DM67" s="19"/>
      <c r="DN67" s="19"/>
      <c r="DO67" s="19"/>
      <c r="DP67" s="19"/>
      <c r="DQ67" s="19"/>
      <c r="DR67" s="19"/>
      <c r="DS67" s="19"/>
      <c r="DT67" s="19"/>
      <c r="DU67" s="19"/>
      <c r="DV67" s="19"/>
      <c r="DW67" s="19"/>
      <c r="DX67" s="19"/>
      <c r="DY67" s="19"/>
      <c r="DZ67" s="19"/>
      <c r="EA67" s="19"/>
      <c r="EB67" s="19"/>
      <c r="EC67" s="19"/>
      <c r="ED67" s="19"/>
      <c r="EE67" s="19"/>
      <c r="EF67" s="19"/>
      <c r="EG67" s="19"/>
      <c r="EH67" s="19"/>
      <c r="EI67" s="19"/>
      <c r="EJ67" s="19"/>
      <c r="EK67" s="19"/>
      <c r="EL67" s="19"/>
      <c r="EM67" s="19"/>
      <c r="EN67" s="19"/>
      <c r="EO67" s="19"/>
      <c r="EP67" s="19"/>
      <c r="EQ67" s="19"/>
      <c r="ER67" s="19"/>
      <c r="ES67" s="19"/>
      <c r="ET67" s="19"/>
      <c r="EU67" s="19"/>
      <c r="EV67" s="19"/>
      <c r="EW67" s="19"/>
      <c r="EX67" s="12"/>
      <c r="EY67" s="12"/>
      <c r="EZ67" s="12"/>
      <c r="FA67" s="12"/>
      <c r="FB67" s="12"/>
      <c r="FC67" s="12"/>
      <c r="FD67" s="12"/>
      <c r="FE67" s="12"/>
      <c r="FF67" s="12"/>
      <c r="FG67" s="12"/>
      <c r="FH67" s="12"/>
      <c r="FI67" s="12"/>
      <c r="FJ67" s="12"/>
      <c r="FK67" s="12"/>
      <c r="FL67" s="12"/>
    </row>
    <row r="68" spans="3:168" x14ac:dyDescent="0.3">
      <c r="C68" s="21"/>
      <c r="D68" s="20">
        <v>19</v>
      </c>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c r="CM68" s="19"/>
      <c r="CN68" s="19"/>
      <c r="CO68" s="19"/>
      <c r="CP68" s="19"/>
      <c r="CQ68" s="19"/>
      <c r="CR68" s="19"/>
      <c r="CS68" s="19"/>
      <c r="CT68" s="19"/>
      <c r="CU68" s="19"/>
      <c r="CV68" s="19"/>
      <c r="CW68" s="19"/>
      <c r="CX68" s="19"/>
      <c r="CY68" s="19"/>
      <c r="CZ68" s="19"/>
      <c r="DA68" s="19"/>
      <c r="DB68" s="19"/>
      <c r="DC68" s="19"/>
      <c r="DD68" s="19"/>
      <c r="DE68" s="19"/>
      <c r="DF68" s="19"/>
      <c r="DG68" s="19"/>
      <c r="DH68" s="19"/>
      <c r="DI68" s="19"/>
      <c r="DJ68" s="19"/>
      <c r="DK68" s="19"/>
      <c r="DL68" s="19"/>
      <c r="DM68" s="19"/>
      <c r="DN68" s="19"/>
      <c r="DO68" s="19"/>
      <c r="DP68" s="19"/>
      <c r="DQ68" s="19"/>
      <c r="DR68" s="19"/>
      <c r="DS68" s="19"/>
      <c r="DT68" s="19"/>
      <c r="DU68" s="19"/>
      <c r="DV68" s="19"/>
      <c r="DW68" s="19"/>
      <c r="DX68" s="19"/>
      <c r="DY68" s="19"/>
      <c r="DZ68" s="19"/>
      <c r="EA68" s="19"/>
      <c r="EB68" s="19"/>
      <c r="EC68" s="19"/>
      <c r="ED68" s="19"/>
      <c r="EE68" s="19"/>
      <c r="EF68" s="19"/>
      <c r="EG68" s="19"/>
      <c r="EH68" s="19"/>
      <c r="EI68" s="19"/>
      <c r="EJ68" s="19"/>
      <c r="EK68" s="19"/>
      <c r="EL68" s="19"/>
      <c r="EM68" s="19"/>
      <c r="EN68" s="19"/>
      <c r="EO68" s="19"/>
      <c r="EP68" s="19"/>
      <c r="EQ68" s="19"/>
      <c r="ER68" s="19"/>
      <c r="ES68" s="19"/>
      <c r="ET68" s="19"/>
      <c r="EU68" s="19"/>
      <c r="EV68" s="19"/>
      <c r="EW68" s="19"/>
      <c r="EX68" s="12"/>
      <c r="EY68" s="12"/>
      <c r="EZ68" s="12"/>
      <c r="FA68" s="12"/>
      <c r="FB68" s="12"/>
      <c r="FC68" s="12"/>
      <c r="FD68" s="12"/>
      <c r="FE68" s="12"/>
      <c r="FF68" s="12"/>
      <c r="FG68" s="12"/>
      <c r="FH68" s="12"/>
      <c r="FI68" s="12"/>
      <c r="FJ68" s="12"/>
      <c r="FK68" s="12"/>
      <c r="FL68" s="12"/>
    </row>
    <row r="69" spans="3:168" x14ac:dyDescent="0.3">
      <c r="C69" s="21"/>
      <c r="D69" s="20">
        <v>20</v>
      </c>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c r="CM69" s="19"/>
      <c r="CN69" s="19"/>
      <c r="CO69" s="19"/>
      <c r="CP69" s="19"/>
      <c r="CQ69" s="19"/>
      <c r="CR69" s="19"/>
      <c r="CS69" s="19"/>
      <c r="CT69" s="19"/>
      <c r="CU69" s="19"/>
      <c r="CV69" s="19"/>
      <c r="CW69" s="19"/>
      <c r="CX69" s="19"/>
      <c r="CY69" s="19"/>
      <c r="CZ69" s="19"/>
      <c r="DA69" s="19"/>
      <c r="DB69" s="19"/>
      <c r="DC69" s="19"/>
      <c r="DD69" s="19"/>
      <c r="DE69" s="19"/>
      <c r="DF69" s="19"/>
      <c r="DG69" s="19"/>
      <c r="DH69" s="19"/>
      <c r="DI69" s="19"/>
      <c r="DJ69" s="19"/>
      <c r="DK69" s="19"/>
      <c r="DL69" s="19"/>
      <c r="DM69" s="19"/>
      <c r="DN69" s="19"/>
      <c r="DO69" s="19"/>
      <c r="DP69" s="19"/>
      <c r="DQ69" s="19"/>
      <c r="DR69" s="19"/>
      <c r="DS69" s="19"/>
      <c r="DT69" s="19"/>
      <c r="DU69" s="19"/>
      <c r="DV69" s="19"/>
      <c r="DW69" s="19"/>
      <c r="DX69" s="19"/>
      <c r="DY69" s="19"/>
      <c r="DZ69" s="19"/>
      <c r="EA69" s="19"/>
      <c r="EB69" s="19"/>
      <c r="EC69" s="19"/>
      <c r="ED69" s="19"/>
      <c r="EE69" s="19"/>
      <c r="EF69" s="19"/>
      <c r="EG69" s="19"/>
      <c r="EH69" s="19"/>
      <c r="EI69" s="19"/>
      <c r="EJ69" s="19"/>
      <c r="EK69" s="19"/>
      <c r="EL69" s="19"/>
      <c r="EM69" s="19"/>
      <c r="EN69" s="19"/>
      <c r="EO69" s="19"/>
      <c r="EP69" s="19"/>
      <c r="EQ69" s="19"/>
      <c r="ER69" s="19"/>
      <c r="ES69" s="19"/>
      <c r="ET69" s="19"/>
      <c r="EU69" s="19"/>
      <c r="EV69" s="19"/>
      <c r="EW69" s="19"/>
      <c r="EX69" s="12"/>
      <c r="EY69" s="12"/>
      <c r="EZ69" s="12"/>
      <c r="FA69" s="12"/>
      <c r="FB69" s="12"/>
      <c r="FC69" s="12"/>
      <c r="FD69" s="12"/>
      <c r="FE69" s="12"/>
      <c r="FF69" s="12"/>
      <c r="FG69" s="12"/>
      <c r="FH69" s="12"/>
      <c r="FI69" s="12"/>
      <c r="FJ69" s="12"/>
      <c r="FK69" s="12"/>
      <c r="FL69" s="12"/>
    </row>
    <row r="70" spans="3:168" x14ac:dyDescent="0.3">
      <c r="C70" s="21"/>
      <c r="D70" s="20">
        <v>21</v>
      </c>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c r="CM70" s="19"/>
      <c r="CN70" s="19"/>
      <c r="CO70" s="19"/>
      <c r="CP70" s="19"/>
      <c r="CQ70" s="19"/>
      <c r="CR70" s="19"/>
      <c r="CS70" s="19"/>
      <c r="CT70" s="19"/>
      <c r="CU70" s="19"/>
      <c r="CV70" s="19"/>
      <c r="CW70" s="19"/>
      <c r="CX70" s="19"/>
      <c r="CY70" s="19"/>
      <c r="CZ70" s="19"/>
      <c r="DA70" s="19"/>
      <c r="DB70" s="19"/>
      <c r="DC70" s="19"/>
      <c r="DD70" s="19"/>
      <c r="DE70" s="19"/>
      <c r="DF70" s="19"/>
      <c r="DG70" s="19"/>
      <c r="DH70" s="19"/>
      <c r="DI70" s="19"/>
      <c r="DJ70" s="19"/>
      <c r="DK70" s="19"/>
      <c r="DL70" s="19"/>
      <c r="DM70" s="19"/>
      <c r="DN70" s="19"/>
      <c r="DO70" s="19"/>
      <c r="DP70" s="19"/>
      <c r="DQ70" s="19"/>
      <c r="DR70" s="19"/>
      <c r="DS70" s="19"/>
      <c r="DT70" s="19"/>
      <c r="DU70" s="19"/>
      <c r="DV70" s="19"/>
      <c r="DW70" s="19"/>
      <c r="DX70" s="19"/>
      <c r="DY70" s="19"/>
      <c r="DZ70" s="19"/>
      <c r="EA70" s="19"/>
      <c r="EB70" s="19"/>
      <c r="EC70" s="19"/>
      <c r="ED70" s="19"/>
      <c r="EE70" s="19"/>
      <c r="EF70" s="19"/>
      <c r="EG70" s="19"/>
      <c r="EH70" s="19"/>
      <c r="EI70" s="19"/>
      <c r="EJ70" s="19"/>
      <c r="EK70" s="19"/>
      <c r="EL70" s="19"/>
      <c r="EM70" s="19"/>
      <c r="EN70" s="19"/>
      <c r="EO70" s="19"/>
      <c r="EP70" s="19"/>
      <c r="EQ70" s="19"/>
      <c r="ER70" s="19"/>
      <c r="ES70" s="19"/>
      <c r="ET70" s="19"/>
      <c r="EU70" s="19"/>
      <c r="EV70" s="19"/>
      <c r="EW70" s="19"/>
      <c r="EX70" s="12"/>
      <c r="EY70" s="12"/>
      <c r="EZ70" s="12"/>
      <c r="FA70" s="12"/>
      <c r="FB70" s="12"/>
      <c r="FC70" s="12"/>
      <c r="FD70" s="12"/>
      <c r="FE70" s="12"/>
      <c r="FF70" s="12"/>
      <c r="FG70" s="12"/>
      <c r="FH70" s="12"/>
      <c r="FI70" s="12"/>
      <c r="FJ70" s="12"/>
      <c r="FK70" s="12"/>
      <c r="FL70" s="12"/>
    </row>
    <row r="71" spans="3:168" x14ac:dyDescent="0.3">
      <c r="C71" s="21"/>
      <c r="D71" s="20">
        <v>22</v>
      </c>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c r="CM71" s="19"/>
      <c r="CN71" s="19"/>
      <c r="CO71" s="19"/>
      <c r="CP71" s="19"/>
      <c r="CQ71" s="19"/>
      <c r="CR71" s="19"/>
      <c r="CS71" s="19"/>
      <c r="CT71" s="19"/>
      <c r="CU71" s="19"/>
      <c r="CV71" s="19"/>
      <c r="CW71" s="19"/>
      <c r="CX71" s="19"/>
      <c r="CY71" s="19"/>
      <c r="CZ71" s="19"/>
      <c r="DA71" s="19"/>
      <c r="DB71" s="19"/>
      <c r="DC71" s="19"/>
      <c r="DD71" s="19"/>
      <c r="DE71" s="19"/>
      <c r="DF71" s="19"/>
      <c r="DG71" s="19"/>
      <c r="DH71" s="19"/>
      <c r="DI71" s="19"/>
      <c r="DJ71" s="19"/>
      <c r="DK71" s="19"/>
      <c r="DL71" s="19"/>
      <c r="DM71" s="19"/>
      <c r="DN71" s="19"/>
      <c r="DO71" s="19"/>
      <c r="DP71" s="19"/>
      <c r="DQ71" s="19"/>
      <c r="DR71" s="19"/>
      <c r="DS71" s="19"/>
      <c r="DT71" s="19"/>
      <c r="DU71" s="19"/>
      <c r="DV71" s="19"/>
      <c r="DW71" s="19"/>
      <c r="DX71" s="19"/>
      <c r="DY71" s="19"/>
      <c r="DZ71" s="19"/>
      <c r="EA71" s="19"/>
      <c r="EB71" s="19"/>
      <c r="EC71" s="19"/>
      <c r="ED71" s="19"/>
      <c r="EE71" s="19"/>
      <c r="EF71" s="19"/>
      <c r="EG71" s="19"/>
      <c r="EH71" s="19"/>
      <c r="EI71" s="19"/>
      <c r="EJ71" s="19"/>
      <c r="EK71" s="19"/>
      <c r="EL71" s="19"/>
      <c r="EM71" s="19"/>
      <c r="EN71" s="19"/>
      <c r="EO71" s="19"/>
      <c r="EP71" s="19"/>
      <c r="EQ71" s="19"/>
      <c r="ER71" s="19"/>
      <c r="ES71" s="19"/>
      <c r="ET71" s="19"/>
      <c r="EU71" s="19"/>
      <c r="EV71" s="19"/>
      <c r="EW71" s="19"/>
      <c r="EX71" s="12"/>
      <c r="EY71" s="12"/>
      <c r="EZ71" s="12"/>
      <c r="FA71" s="12"/>
      <c r="FB71" s="12"/>
      <c r="FC71" s="12"/>
      <c r="FD71" s="12"/>
      <c r="FE71" s="12"/>
      <c r="FF71" s="12"/>
      <c r="FG71" s="12"/>
      <c r="FH71" s="12"/>
      <c r="FI71" s="12"/>
      <c r="FJ71" s="12"/>
      <c r="FK71" s="12"/>
      <c r="FL71" s="12"/>
    </row>
    <row r="72" spans="3:168" x14ac:dyDescent="0.3">
      <c r="C72" s="21"/>
      <c r="D72" s="20">
        <v>23</v>
      </c>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c r="CM72" s="19"/>
      <c r="CN72" s="19"/>
      <c r="CO72" s="19"/>
      <c r="CP72" s="19"/>
      <c r="CQ72" s="19"/>
      <c r="CR72" s="19"/>
      <c r="CS72" s="19"/>
      <c r="CT72" s="19"/>
      <c r="CU72" s="19"/>
      <c r="CV72" s="19"/>
      <c r="CW72" s="19"/>
      <c r="CX72" s="19"/>
      <c r="CY72" s="19"/>
      <c r="CZ72" s="19"/>
      <c r="DA72" s="19"/>
      <c r="DB72" s="19"/>
      <c r="DC72" s="19"/>
      <c r="DD72" s="19"/>
      <c r="DE72" s="19"/>
      <c r="DF72" s="19"/>
      <c r="DG72" s="19"/>
      <c r="DH72" s="19"/>
      <c r="DI72" s="19"/>
      <c r="DJ72" s="19"/>
      <c r="DK72" s="19"/>
      <c r="DL72" s="19"/>
      <c r="DM72" s="19"/>
      <c r="DN72" s="19"/>
      <c r="DO72" s="19"/>
      <c r="DP72" s="19"/>
      <c r="DQ72" s="19"/>
      <c r="DR72" s="19"/>
      <c r="DS72" s="19"/>
      <c r="DT72" s="19"/>
      <c r="DU72" s="19"/>
      <c r="DV72" s="19"/>
      <c r="DW72" s="19"/>
      <c r="DX72" s="19"/>
      <c r="DY72" s="19"/>
      <c r="DZ72" s="19"/>
      <c r="EA72" s="19"/>
      <c r="EB72" s="19"/>
      <c r="EC72" s="19"/>
      <c r="ED72" s="19"/>
      <c r="EE72" s="19"/>
      <c r="EF72" s="19"/>
      <c r="EG72" s="19"/>
      <c r="EH72" s="19"/>
      <c r="EI72" s="19"/>
      <c r="EJ72" s="19"/>
      <c r="EK72" s="19"/>
      <c r="EL72" s="19"/>
      <c r="EM72" s="19"/>
      <c r="EN72" s="19"/>
      <c r="EO72" s="19"/>
      <c r="EP72" s="19"/>
      <c r="EQ72" s="19"/>
      <c r="ER72" s="19"/>
      <c r="ES72" s="19"/>
      <c r="ET72" s="19"/>
      <c r="EU72" s="19"/>
      <c r="EV72" s="19"/>
      <c r="EW72" s="19"/>
      <c r="EX72" s="12"/>
      <c r="EY72" s="12"/>
      <c r="EZ72" s="12"/>
      <c r="FA72" s="12"/>
      <c r="FB72" s="12"/>
      <c r="FC72" s="12"/>
      <c r="FD72" s="12"/>
      <c r="FE72" s="12"/>
      <c r="FF72" s="12"/>
      <c r="FG72" s="12"/>
      <c r="FH72" s="12"/>
      <c r="FI72" s="12"/>
      <c r="FJ72" s="12"/>
      <c r="FK72" s="12"/>
      <c r="FL72" s="12"/>
    </row>
    <row r="73" spans="3:168" x14ac:dyDescent="0.3">
      <c r="C73" s="21"/>
      <c r="D73" s="20">
        <v>24</v>
      </c>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c r="CM73" s="19"/>
      <c r="CN73" s="19"/>
      <c r="CO73" s="19"/>
      <c r="CP73" s="19"/>
      <c r="CQ73" s="19"/>
      <c r="CR73" s="19"/>
      <c r="CS73" s="19"/>
      <c r="CT73" s="19"/>
      <c r="CU73" s="19"/>
      <c r="CV73" s="19"/>
      <c r="CW73" s="19"/>
      <c r="CX73" s="19"/>
      <c r="CY73" s="19"/>
      <c r="CZ73" s="19"/>
      <c r="DA73" s="19"/>
      <c r="DB73" s="19"/>
      <c r="DC73" s="19"/>
      <c r="DD73" s="19"/>
      <c r="DE73" s="19"/>
      <c r="DF73" s="19"/>
      <c r="DG73" s="19"/>
      <c r="DH73" s="19"/>
      <c r="DI73" s="19"/>
      <c r="DJ73" s="19"/>
      <c r="DK73" s="19"/>
      <c r="DL73" s="19"/>
      <c r="DM73" s="19"/>
      <c r="DN73" s="19"/>
      <c r="DO73" s="19"/>
      <c r="DP73" s="19"/>
      <c r="DQ73" s="19"/>
      <c r="DR73" s="19"/>
      <c r="DS73" s="19"/>
      <c r="DT73" s="19"/>
      <c r="DU73" s="19"/>
      <c r="DV73" s="19"/>
      <c r="DW73" s="19"/>
      <c r="DX73" s="19"/>
      <c r="DY73" s="19"/>
      <c r="DZ73" s="19"/>
      <c r="EA73" s="19"/>
      <c r="EB73" s="19"/>
      <c r="EC73" s="19"/>
      <c r="ED73" s="19"/>
      <c r="EE73" s="19"/>
      <c r="EF73" s="19"/>
      <c r="EG73" s="19"/>
      <c r="EH73" s="19"/>
      <c r="EI73" s="19"/>
      <c r="EJ73" s="19"/>
      <c r="EK73" s="19"/>
      <c r="EL73" s="19"/>
      <c r="EM73" s="19"/>
      <c r="EN73" s="19"/>
      <c r="EO73" s="19"/>
      <c r="EP73" s="19"/>
      <c r="EQ73" s="19"/>
      <c r="ER73" s="19"/>
      <c r="ES73" s="19"/>
      <c r="ET73" s="19"/>
      <c r="EU73" s="19"/>
      <c r="EV73" s="19"/>
      <c r="EW73" s="19"/>
      <c r="EX73" s="12"/>
      <c r="EY73" s="12"/>
      <c r="EZ73" s="12"/>
      <c r="FA73" s="12"/>
      <c r="FB73" s="12"/>
      <c r="FC73" s="12"/>
      <c r="FD73" s="12"/>
      <c r="FE73" s="12"/>
      <c r="FF73" s="12"/>
      <c r="FG73" s="12"/>
      <c r="FH73" s="12"/>
      <c r="FI73" s="12"/>
      <c r="FJ73" s="12"/>
      <c r="FK73" s="12"/>
      <c r="FL73" s="12"/>
    </row>
    <row r="74" spans="3:168" x14ac:dyDescent="0.3">
      <c r="C74" s="21"/>
      <c r="D74" s="20">
        <v>25</v>
      </c>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c r="CM74" s="19"/>
      <c r="CN74" s="19"/>
      <c r="CO74" s="19"/>
      <c r="CP74" s="19"/>
      <c r="CQ74" s="19"/>
      <c r="CR74" s="19"/>
      <c r="CS74" s="19"/>
      <c r="CT74" s="19"/>
      <c r="CU74" s="19"/>
      <c r="CV74" s="19"/>
      <c r="CW74" s="19"/>
      <c r="CX74" s="19"/>
      <c r="CY74" s="19"/>
      <c r="CZ74" s="19"/>
      <c r="DA74" s="19"/>
      <c r="DB74" s="19"/>
      <c r="DC74" s="19"/>
      <c r="DD74" s="19"/>
      <c r="DE74" s="19"/>
      <c r="DF74" s="19"/>
      <c r="DG74" s="19"/>
      <c r="DH74" s="19"/>
      <c r="DI74" s="19"/>
      <c r="DJ74" s="19"/>
      <c r="DK74" s="19"/>
      <c r="DL74" s="19"/>
      <c r="DM74" s="19"/>
      <c r="DN74" s="19"/>
      <c r="DO74" s="19"/>
      <c r="DP74" s="19"/>
      <c r="DQ74" s="19"/>
      <c r="DR74" s="19"/>
      <c r="DS74" s="19"/>
      <c r="DT74" s="19"/>
      <c r="DU74" s="19"/>
      <c r="DV74" s="19"/>
      <c r="DW74" s="19"/>
      <c r="DX74" s="19"/>
      <c r="DY74" s="19"/>
      <c r="DZ74" s="19"/>
      <c r="EA74" s="19"/>
      <c r="EB74" s="19"/>
      <c r="EC74" s="19"/>
      <c r="ED74" s="19"/>
      <c r="EE74" s="19"/>
      <c r="EF74" s="19"/>
      <c r="EG74" s="19"/>
      <c r="EH74" s="19"/>
      <c r="EI74" s="19"/>
      <c r="EJ74" s="19"/>
      <c r="EK74" s="19"/>
      <c r="EL74" s="19"/>
      <c r="EM74" s="19"/>
      <c r="EN74" s="19"/>
      <c r="EO74" s="19"/>
      <c r="EP74" s="19"/>
      <c r="EQ74" s="19"/>
      <c r="ER74" s="19"/>
      <c r="ES74" s="19"/>
      <c r="ET74" s="19"/>
      <c r="EU74" s="19"/>
      <c r="EV74" s="19"/>
      <c r="EW74" s="19"/>
      <c r="EX74" s="12"/>
      <c r="EY74" s="12"/>
      <c r="EZ74" s="12"/>
      <c r="FA74" s="12"/>
      <c r="FB74" s="12"/>
      <c r="FC74" s="12"/>
      <c r="FD74" s="12"/>
      <c r="FE74" s="12"/>
      <c r="FF74" s="12"/>
      <c r="FG74" s="12"/>
      <c r="FH74" s="12"/>
      <c r="FI74" s="12"/>
      <c r="FJ74" s="12"/>
      <c r="FK74" s="12"/>
      <c r="FL74" s="12"/>
    </row>
    <row r="75" spans="3:168" x14ac:dyDescent="0.3">
      <c r="C75" s="21"/>
      <c r="D75" s="20">
        <v>26</v>
      </c>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c r="CM75" s="19"/>
      <c r="CN75" s="19"/>
      <c r="CO75" s="19"/>
      <c r="CP75" s="19"/>
      <c r="CQ75" s="19"/>
      <c r="CR75" s="19"/>
      <c r="CS75" s="19"/>
      <c r="CT75" s="19"/>
      <c r="CU75" s="19"/>
      <c r="CV75" s="19"/>
      <c r="CW75" s="19"/>
      <c r="CX75" s="19"/>
      <c r="CY75" s="19"/>
      <c r="CZ75" s="19"/>
      <c r="DA75" s="19"/>
      <c r="DB75" s="19"/>
      <c r="DC75" s="19"/>
      <c r="DD75" s="19"/>
      <c r="DE75" s="19"/>
      <c r="DF75" s="19"/>
      <c r="DG75" s="19"/>
      <c r="DH75" s="19"/>
      <c r="DI75" s="19"/>
      <c r="DJ75" s="19"/>
      <c r="DK75" s="19"/>
      <c r="DL75" s="19"/>
      <c r="DM75" s="19"/>
      <c r="DN75" s="19"/>
      <c r="DO75" s="19"/>
      <c r="DP75" s="19"/>
      <c r="DQ75" s="19"/>
      <c r="DR75" s="19"/>
      <c r="DS75" s="19"/>
      <c r="DT75" s="19"/>
      <c r="DU75" s="19"/>
      <c r="DV75" s="19"/>
      <c r="DW75" s="19"/>
      <c r="DX75" s="19"/>
      <c r="DY75" s="19"/>
      <c r="DZ75" s="19"/>
      <c r="EA75" s="19"/>
      <c r="EB75" s="19"/>
      <c r="EC75" s="19"/>
      <c r="ED75" s="19"/>
      <c r="EE75" s="19"/>
      <c r="EF75" s="19"/>
      <c r="EG75" s="19"/>
      <c r="EH75" s="19"/>
      <c r="EI75" s="19"/>
      <c r="EJ75" s="19"/>
      <c r="EK75" s="19"/>
      <c r="EL75" s="19"/>
      <c r="EM75" s="19"/>
      <c r="EN75" s="19"/>
      <c r="EO75" s="19"/>
      <c r="EP75" s="19"/>
      <c r="EQ75" s="19"/>
      <c r="ER75" s="19"/>
      <c r="ES75" s="19"/>
      <c r="ET75" s="19"/>
      <c r="EU75" s="19"/>
      <c r="EV75" s="19"/>
      <c r="EW75" s="19"/>
      <c r="EX75" s="12"/>
      <c r="EY75" s="12"/>
      <c r="EZ75" s="12"/>
      <c r="FA75" s="12"/>
      <c r="FB75" s="12"/>
      <c r="FC75" s="12"/>
      <c r="FD75" s="12"/>
      <c r="FE75" s="12"/>
      <c r="FF75" s="12"/>
      <c r="FG75" s="12"/>
      <c r="FH75" s="12"/>
      <c r="FI75" s="12"/>
      <c r="FJ75" s="12"/>
      <c r="FK75" s="12"/>
      <c r="FL75" s="12"/>
    </row>
    <row r="76" spans="3:168" x14ac:dyDescent="0.3">
      <c r="C76" s="21"/>
      <c r="D76" s="20">
        <v>27</v>
      </c>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c r="CM76" s="19"/>
      <c r="CN76" s="19"/>
      <c r="CO76" s="19"/>
      <c r="CP76" s="19"/>
      <c r="CQ76" s="19"/>
      <c r="CR76" s="19"/>
      <c r="CS76" s="19"/>
      <c r="CT76" s="19"/>
      <c r="CU76" s="19"/>
      <c r="CV76" s="19"/>
      <c r="CW76" s="19"/>
      <c r="CX76" s="19"/>
      <c r="CY76" s="19"/>
      <c r="CZ76" s="19"/>
      <c r="DA76" s="19"/>
      <c r="DB76" s="19"/>
      <c r="DC76" s="19"/>
      <c r="DD76" s="19"/>
      <c r="DE76" s="19"/>
      <c r="DF76" s="19"/>
      <c r="DG76" s="19"/>
      <c r="DH76" s="19"/>
      <c r="DI76" s="19"/>
      <c r="DJ76" s="19"/>
      <c r="DK76" s="19"/>
      <c r="DL76" s="19"/>
      <c r="DM76" s="19"/>
      <c r="DN76" s="19"/>
      <c r="DO76" s="19"/>
      <c r="DP76" s="19"/>
      <c r="DQ76" s="19"/>
      <c r="DR76" s="19"/>
      <c r="DS76" s="19"/>
      <c r="DT76" s="19"/>
      <c r="DU76" s="19"/>
      <c r="DV76" s="19"/>
      <c r="DW76" s="19"/>
      <c r="DX76" s="19"/>
      <c r="DY76" s="19"/>
      <c r="DZ76" s="19"/>
      <c r="EA76" s="19"/>
      <c r="EB76" s="19"/>
      <c r="EC76" s="19"/>
      <c r="ED76" s="19"/>
      <c r="EE76" s="19"/>
      <c r="EF76" s="19"/>
      <c r="EG76" s="19"/>
      <c r="EH76" s="19"/>
      <c r="EI76" s="19"/>
      <c r="EJ76" s="19"/>
      <c r="EK76" s="19"/>
      <c r="EL76" s="19"/>
      <c r="EM76" s="19"/>
      <c r="EN76" s="19"/>
      <c r="EO76" s="19"/>
      <c r="EP76" s="19"/>
      <c r="EQ76" s="19"/>
      <c r="ER76" s="19"/>
      <c r="ES76" s="19"/>
      <c r="ET76" s="19"/>
      <c r="EU76" s="19"/>
      <c r="EV76" s="19"/>
      <c r="EW76" s="19"/>
      <c r="EX76" s="12"/>
      <c r="EY76" s="12"/>
      <c r="EZ76" s="12"/>
      <c r="FA76" s="12"/>
      <c r="FB76" s="12"/>
      <c r="FC76" s="12"/>
      <c r="FD76" s="12"/>
      <c r="FE76" s="12"/>
      <c r="FF76" s="12"/>
      <c r="FG76" s="12"/>
      <c r="FH76" s="12"/>
      <c r="FI76" s="12"/>
      <c r="FJ76" s="12"/>
      <c r="FK76" s="12"/>
      <c r="FL76" s="12"/>
    </row>
    <row r="77" spans="3:168" x14ac:dyDescent="0.3">
      <c r="C77" s="21"/>
      <c r="D77" s="20">
        <v>28</v>
      </c>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c r="CM77" s="19"/>
      <c r="CN77" s="19"/>
      <c r="CO77" s="19"/>
      <c r="CP77" s="19"/>
      <c r="CQ77" s="19"/>
      <c r="CR77" s="19"/>
      <c r="CS77" s="19"/>
      <c r="CT77" s="19"/>
      <c r="CU77" s="19"/>
      <c r="CV77" s="19"/>
      <c r="CW77" s="19"/>
      <c r="CX77" s="19"/>
      <c r="CY77" s="19"/>
      <c r="CZ77" s="19"/>
      <c r="DA77" s="19"/>
      <c r="DB77" s="19"/>
      <c r="DC77" s="19"/>
      <c r="DD77" s="19"/>
      <c r="DE77" s="19"/>
      <c r="DF77" s="19"/>
      <c r="DG77" s="19"/>
      <c r="DH77" s="19"/>
      <c r="DI77" s="19"/>
      <c r="DJ77" s="19"/>
      <c r="DK77" s="19"/>
      <c r="DL77" s="19"/>
      <c r="DM77" s="19"/>
      <c r="DN77" s="19"/>
      <c r="DO77" s="19"/>
      <c r="DP77" s="19"/>
      <c r="DQ77" s="19"/>
      <c r="DR77" s="19"/>
      <c r="DS77" s="19"/>
      <c r="DT77" s="19"/>
      <c r="DU77" s="19"/>
      <c r="DV77" s="19"/>
      <c r="DW77" s="19"/>
      <c r="DX77" s="19"/>
      <c r="DY77" s="19"/>
      <c r="DZ77" s="19"/>
      <c r="EA77" s="19"/>
      <c r="EB77" s="19"/>
      <c r="EC77" s="19"/>
      <c r="ED77" s="19"/>
      <c r="EE77" s="19"/>
      <c r="EF77" s="19"/>
      <c r="EG77" s="19"/>
      <c r="EH77" s="19"/>
      <c r="EI77" s="19"/>
      <c r="EJ77" s="19"/>
      <c r="EK77" s="19"/>
      <c r="EL77" s="19"/>
      <c r="EM77" s="19"/>
      <c r="EN77" s="19"/>
      <c r="EO77" s="19"/>
      <c r="EP77" s="19"/>
      <c r="EQ77" s="19"/>
      <c r="ER77" s="19"/>
      <c r="ES77" s="19"/>
      <c r="ET77" s="19"/>
      <c r="EU77" s="19"/>
      <c r="EV77" s="19"/>
      <c r="EW77" s="19"/>
      <c r="EX77" s="12"/>
      <c r="EY77" s="12"/>
      <c r="EZ77" s="12"/>
      <c r="FA77" s="12"/>
      <c r="FB77" s="12"/>
      <c r="FC77" s="12"/>
      <c r="FD77" s="12"/>
      <c r="FE77" s="12"/>
      <c r="FF77" s="12"/>
      <c r="FG77" s="12"/>
      <c r="FH77" s="12"/>
      <c r="FI77" s="12"/>
      <c r="FJ77" s="12"/>
      <c r="FK77" s="12"/>
      <c r="FL77" s="12"/>
    </row>
    <row r="78" spans="3:168" x14ac:dyDescent="0.3">
      <c r="C78" s="21"/>
      <c r="D78" s="20">
        <v>29</v>
      </c>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c r="CM78" s="19"/>
      <c r="CN78" s="19"/>
      <c r="CO78" s="19"/>
      <c r="CP78" s="19"/>
      <c r="CQ78" s="19"/>
      <c r="CR78" s="19"/>
      <c r="CS78" s="19"/>
      <c r="CT78" s="19"/>
      <c r="CU78" s="19"/>
      <c r="CV78" s="19"/>
      <c r="CW78" s="19"/>
      <c r="CX78" s="19"/>
      <c r="CY78" s="19"/>
      <c r="CZ78" s="19"/>
      <c r="DA78" s="19"/>
      <c r="DB78" s="19"/>
      <c r="DC78" s="19"/>
      <c r="DD78" s="19"/>
      <c r="DE78" s="19"/>
      <c r="DF78" s="19"/>
      <c r="DG78" s="19"/>
      <c r="DH78" s="19"/>
      <c r="DI78" s="19"/>
      <c r="DJ78" s="19"/>
      <c r="DK78" s="19"/>
      <c r="DL78" s="19"/>
      <c r="DM78" s="19"/>
      <c r="DN78" s="19"/>
      <c r="DO78" s="19"/>
      <c r="DP78" s="19"/>
      <c r="DQ78" s="19"/>
      <c r="DR78" s="19"/>
      <c r="DS78" s="19"/>
      <c r="DT78" s="19"/>
      <c r="DU78" s="19"/>
      <c r="DV78" s="19"/>
      <c r="DW78" s="19"/>
      <c r="DX78" s="19"/>
      <c r="DY78" s="19"/>
      <c r="DZ78" s="19"/>
      <c r="EA78" s="19"/>
      <c r="EB78" s="19"/>
      <c r="EC78" s="19"/>
      <c r="ED78" s="19"/>
      <c r="EE78" s="19"/>
      <c r="EF78" s="19"/>
      <c r="EG78" s="19"/>
      <c r="EH78" s="19"/>
      <c r="EI78" s="19"/>
      <c r="EJ78" s="19"/>
      <c r="EK78" s="19"/>
      <c r="EL78" s="19"/>
      <c r="EM78" s="19"/>
      <c r="EN78" s="19"/>
      <c r="EO78" s="19"/>
      <c r="EP78" s="19"/>
      <c r="EQ78" s="19"/>
      <c r="ER78" s="19"/>
      <c r="ES78" s="19"/>
      <c r="ET78" s="19"/>
      <c r="EU78" s="19"/>
      <c r="EV78" s="19"/>
      <c r="EW78" s="19"/>
      <c r="EX78" s="12"/>
      <c r="EY78" s="12"/>
      <c r="EZ78" s="12"/>
      <c r="FA78" s="12"/>
      <c r="FB78" s="12"/>
      <c r="FC78" s="12"/>
      <c r="FD78" s="12"/>
      <c r="FE78" s="12"/>
      <c r="FF78" s="12"/>
      <c r="FG78" s="12"/>
      <c r="FH78" s="12"/>
      <c r="FI78" s="12"/>
      <c r="FJ78" s="12"/>
      <c r="FK78" s="12"/>
      <c r="FL78" s="12"/>
    </row>
    <row r="79" spans="3:168" x14ac:dyDescent="0.3">
      <c r="C79" s="21"/>
      <c r="D79" s="20">
        <v>30</v>
      </c>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c r="CM79" s="19"/>
      <c r="CN79" s="19"/>
      <c r="CO79" s="19"/>
      <c r="CP79" s="19"/>
      <c r="CQ79" s="19"/>
      <c r="CR79" s="19"/>
      <c r="CS79" s="19"/>
      <c r="CT79" s="19"/>
      <c r="CU79" s="19"/>
      <c r="CV79" s="19"/>
      <c r="CW79" s="19"/>
      <c r="CX79" s="19"/>
      <c r="CY79" s="19"/>
      <c r="CZ79" s="19"/>
      <c r="DA79" s="19"/>
      <c r="DB79" s="19"/>
      <c r="DC79" s="19"/>
      <c r="DD79" s="19"/>
      <c r="DE79" s="19"/>
      <c r="DF79" s="19"/>
      <c r="DG79" s="19"/>
      <c r="DH79" s="19"/>
      <c r="DI79" s="19"/>
      <c r="DJ79" s="19"/>
      <c r="DK79" s="19"/>
      <c r="DL79" s="19"/>
      <c r="DM79" s="19"/>
      <c r="DN79" s="19"/>
      <c r="DO79" s="19"/>
      <c r="DP79" s="19"/>
      <c r="DQ79" s="19"/>
      <c r="DR79" s="19"/>
      <c r="DS79" s="19"/>
      <c r="DT79" s="19"/>
      <c r="DU79" s="19"/>
      <c r="DV79" s="19"/>
      <c r="DW79" s="19"/>
      <c r="DX79" s="19"/>
      <c r="DY79" s="19"/>
      <c r="DZ79" s="19"/>
      <c r="EA79" s="19"/>
      <c r="EB79" s="19"/>
      <c r="EC79" s="19"/>
      <c r="ED79" s="19"/>
      <c r="EE79" s="19"/>
      <c r="EF79" s="19"/>
      <c r="EG79" s="19"/>
      <c r="EH79" s="19"/>
      <c r="EI79" s="19"/>
      <c r="EJ79" s="19"/>
      <c r="EK79" s="19"/>
      <c r="EL79" s="19"/>
      <c r="EM79" s="19"/>
      <c r="EN79" s="19"/>
      <c r="EO79" s="19"/>
      <c r="EP79" s="19"/>
      <c r="EQ79" s="19"/>
      <c r="ER79" s="19"/>
      <c r="ES79" s="19"/>
      <c r="ET79" s="19"/>
      <c r="EU79" s="19"/>
      <c r="EV79" s="19"/>
      <c r="EW79" s="19"/>
      <c r="EX79" s="12"/>
      <c r="EY79" s="12"/>
      <c r="EZ79" s="12"/>
      <c r="FA79" s="12"/>
      <c r="FB79" s="12"/>
      <c r="FC79" s="12"/>
      <c r="FD79" s="12"/>
      <c r="FE79" s="12"/>
      <c r="FF79" s="12"/>
      <c r="FG79" s="12"/>
      <c r="FH79" s="12"/>
      <c r="FI79" s="12"/>
      <c r="FJ79" s="12"/>
      <c r="FK79" s="12"/>
      <c r="FL79" s="12"/>
    </row>
    <row r="80" spans="3:168" x14ac:dyDescent="0.3">
      <c r="C80" s="21"/>
      <c r="D80" s="20">
        <v>31</v>
      </c>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c r="CM80" s="19"/>
      <c r="CN80" s="19"/>
      <c r="CO80" s="19"/>
      <c r="CP80" s="19"/>
      <c r="CQ80" s="19"/>
      <c r="CR80" s="19"/>
      <c r="CS80" s="19"/>
      <c r="CT80" s="19"/>
      <c r="CU80" s="19"/>
      <c r="CV80" s="19"/>
      <c r="CW80" s="19"/>
      <c r="CX80" s="19"/>
      <c r="CY80" s="19"/>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2"/>
      <c r="EY80" s="12"/>
      <c r="EZ80" s="12"/>
      <c r="FA80" s="12"/>
      <c r="FB80" s="12"/>
      <c r="FC80" s="12"/>
      <c r="FD80" s="12"/>
      <c r="FE80" s="12"/>
      <c r="FF80" s="12"/>
      <c r="FG80" s="12"/>
      <c r="FH80" s="12"/>
      <c r="FI80" s="12"/>
      <c r="FJ80" s="12"/>
      <c r="FK80" s="12"/>
      <c r="FL80" s="12"/>
    </row>
    <row r="81" spans="3:168" x14ac:dyDescent="0.3">
      <c r="C81" s="21"/>
      <c r="D81" s="20">
        <v>32</v>
      </c>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2"/>
      <c r="EY81" s="12"/>
      <c r="EZ81" s="12"/>
      <c r="FA81" s="12"/>
      <c r="FB81" s="12"/>
      <c r="FC81" s="12"/>
      <c r="FD81" s="12"/>
      <c r="FE81" s="12"/>
      <c r="FF81" s="12"/>
      <c r="FG81" s="12"/>
      <c r="FH81" s="12"/>
      <c r="FI81" s="12"/>
      <c r="FJ81" s="12"/>
      <c r="FK81" s="12"/>
      <c r="FL81" s="12"/>
    </row>
    <row r="82" spans="3:168" x14ac:dyDescent="0.3">
      <c r="C82" s="21"/>
      <c r="D82" s="20">
        <v>33</v>
      </c>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2"/>
      <c r="EY82" s="12"/>
      <c r="EZ82" s="12"/>
      <c r="FA82" s="12"/>
      <c r="FB82" s="12"/>
      <c r="FC82" s="12"/>
      <c r="FD82" s="12"/>
      <c r="FE82" s="12"/>
      <c r="FF82" s="12"/>
      <c r="FG82" s="12"/>
      <c r="FH82" s="12"/>
      <c r="FI82" s="12"/>
      <c r="FJ82" s="12"/>
      <c r="FK82" s="12"/>
      <c r="FL82" s="12"/>
    </row>
    <row r="83" spans="3:168" x14ac:dyDescent="0.3">
      <c r="C83" s="21"/>
      <c r="D83" s="20">
        <v>34</v>
      </c>
      <c r="E83" s="19"/>
      <c r="F83" s="19"/>
      <c r="G83" s="19"/>
      <c r="H83" s="19"/>
      <c r="I83" s="19"/>
      <c r="J83" s="19"/>
      <c r="K83" s="31"/>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2"/>
      <c r="EY83" s="12"/>
      <c r="EZ83" s="12"/>
      <c r="FA83" s="12"/>
      <c r="FB83" s="12"/>
      <c r="FC83" s="12"/>
      <c r="FD83" s="12"/>
      <c r="FE83" s="12"/>
      <c r="FF83" s="12"/>
      <c r="FG83" s="12"/>
      <c r="FH83" s="12"/>
      <c r="FI83" s="12"/>
      <c r="FJ83" s="12"/>
      <c r="FK83" s="12"/>
      <c r="FL83" s="12"/>
    </row>
    <row r="84" spans="3:168" x14ac:dyDescent="0.3">
      <c r="C84" s="21"/>
      <c r="D84" s="20">
        <v>35</v>
      </c>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c r="CM84" s="19"/>
      <c r="CN84" s="19"/>
      <c r="CO84" s="19"/>
      <c r="CP84" s="19"/>
      <c r="CQ84" s="19"/>
      <c r="CR84" s="19"/>
      <c r="CS84" s="19"/>
      <c r="CT84" s="19"/>
      <c r="CU84" s="19"/>
      <c r="CV84" s="19"/>
      <c r="CW84" s="19"/>
      <c r="CX84" s="19"/>
      <c r="CY84" s="19"/>
      <c r="CZ84" s="19"/>
      <c r="DA84" s="19"/>
      <c r="DB84" s="19"/>
      <c r="DC84" s="19"/>
      <c r="DD84" s="19"/>
      <c r="DE84" s="19"/>
      <c r="DF84" s="19"/>
      <c r="DG84" s="19"/>
      <c r="DH84" s="19"/>
      <c r="DI84" s="19"/>
      <c r="DJ84" s="19"/>
      <c r="DK84" s="19"/>
      <c r="DL84" s="19"/>
      <c r="DM84" s="19"/>
      <c r="DN84" s="19"/>
      <c r="DO84" s="19"/>
      <c r="DP84" s="19"/>
      <c r="DQ84" s="19"/>
      <c r="DR84" s="19"/>
      <c r="DS84" s="19"/>
      <c r="DT84" s="19"/>
      <c r="DU84" s="19"/>
      <c r="DV84" s="19"/>
      <c r="DW84" s="19"/>
      <c r="DX84" s="19"/>
      <c r="DY84" s="19"/>
      <c r="DZ84" s="19"/>
      <c r="EA84" s="19"/>
      <c r="EB84" s="19"/>
      <c r="EC84" s="19"/>
      <c r="ED84" s="19"/>
      <c r="EE84" s="19"/>
      <c r="EF84" s="19"/>
      <c r="EG84" s="19"/>
      <c r="EH84" s="19"/>
      <c r="EI84" s="19"/>
      <c r="EJ84" s="19"/>
      <c r="EK84" s="19"/>
      <c r="EL84" s="19"/>
      <c r="EM84" s="19"/>
      <c r="EN84" s="19"/>
      <c r="EO84" s="19"/>
      <c r="EP84" s="19"/>
      <c r="EQ84" s="19"/>
      <c r="ER84" s="19"/>
      <c r="ES84" s="19"/>
      <c r="ET84" s="19"/>
      <c r="EU84" s="19"/>
      <c r="EV84" s="19"/>
      <c r="EW84" s="19"/>
      <c r="EX84" s="12"/>
      <c r="EY84" s="12"/>
      <c r="EZ84" s="12"/>
      <c r="FA84" s="12"/>
      <c r="FB84" s="12"/>
      <c r="FC84" s="12"/>
      <c r="FD84" s="12"/>
      <c r="FE84" s="12"/>
      <c r="FF84" s="12"/>
      <c r="FG84" s="12"/>
      <c r="FH84" s="12"/>
      <c r="FI84" s="12"/>
      <c r="FJ84" s="12"/>
      <c r="FK84" s="12"/>
      <c r="FL84" s="12"/>
    </row>
    <row r="85" spans="3:168" x14ac:dyDescent="0.3">
      <c r="C85" s="21"/>
      <c r="D85" s="20">
        <v>36</v>
      </c>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2"/>
      <c r="EY85" s="12"/>
      <c r="EZ85" s="12"/>
      <c r="FA85" s="12"/>
      <c r="FB85" s="12"/>
      <c r="FC85" s="12"/>
      <c r="FD85" s="12"/>
      <c r="FE85" s="12"/>
      <c r="FF85" s="12"/>
      <c r="FG85" s="12"/>
      <c r="FH85" s="12"/>
      <c r="FI85" s="12"/>
      <c r="FJ85" s="12"/>
      <c r="FK85" s="12"/>
      <c r="FL85" s="12"/>
    </row>
    <row r="86" spans="3:168" x14ac:dyDescent="0.3">
      <c r="C86" s="21"/>
      <c r="D86" s="20">
        <v>37</v>
      </c>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2"/>
      <c r="EY86" s="12"/>
      <c r="EZ86" s="12"/>
      <c r="FA86" s="12"/>
      <c r="FB86" s="12"/>
      <c r="FC86" s="12"/>
      <c r="FD86" s="12"/>
      <c r="FE86" s="12"/>
      <c r="FF86" s="12"/>
      <c r="FG86" s="12"/>
      <c r="FH86" s="12"/>
      <c r="FI86" s="12"/>
      <c r="FJ86" s="12"/>
      <c r="FK86" s="12"/>
      <c r="FL86" s="12"/>
    </row>
    <row r="87" spans="3:168" x14ac:dyDescent="0.3">
      <c r="C87" s="21"/>
      <c r="D87" s="20">
        <v>38</v>
      </c>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2"/>
      <c r="EY87" s="12"/>
      <c r="EZ87" s="12"/>
      <c r="FA87" s="12"/>
      <c r="FB87" s="12"/>
      <c r="FC87" s="12"/>
      <c r="FD87" s="12"/>
      <c r="FE87" s="12"/>
      <c r="FF87" s="12"/>
      <c r="FG87" s="12"/>
      <c r="FH87" s="12"/>
      <c r="FI87" s="12"/>
      <c r="FJ87" s="12"/>
      <c r="FK87" s="12"/>
      <c r="FL87" s="12"/>
    </row>
    <row r="88" spans="3:168" x14ac:dyDescent="0.3">
      <c r="C88" s="21"/>
      <c r="D88" s="20">
        <v>39</v>
      </c>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2"/>
      <c r="EY88" s="12"/>
      <c r="EZ88" s="12"/>
      <c r="FA88" s="12"/>
      <c r="FB88" s="12"/>
      <c r="FC88" s="12"/>
      <c r="FD88" s="12"/>
      <c r="FE88" s="12"/>
      <c r="FF88" s="12"/>
      <c r="FG88" s="12"/>
      <c r="FH88" s="12"/>
      <c r="FI88" s="12"/>
      <c r="FJ88" s="12"/>
      <c r="FK88" s="12"/>
      <c r="FL88" s="12"/>
    </row>
    <row r="89" spans="3:168" x14ac:dyDescent="0.3">
      <c r="C89" s="21"/>
      <c r="D89" s="20">
        <v>40</v>
      </c>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2"/>
      <c r="EY89" s="12"/>
      <c r="EZ89" s="12"/>
      <c r="FA89" s="12"/>
      <c r="FB89" s="12"/>
      <c r="FC89" s="12"/>
      <c r="FD89" s="12"/>
      <c r="FE89" s="12"/>
      <c r="FF89" s="12"/>
      <c r="FG89" s="12"/>
      <c r="FH89" s="12"/>
      <c r="FI89" s="12"/>
      <c r="FJ89" s="12"/>
      <c r="FK89" s="12"/>
      <c r="FL89" s="12"/>
    </row>
    <row r="90" spans="3:168" x14ac:dyDescent="0.3">
      <c r="C90" s="22"/>
      <c r="D90" s="20">
        <v>41</v>
      </c>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2"/>
      <c r="EY90" s="12"/>
      <c r="EZ90" s="12"/>
      <c r="FA90" s="12"/>
      <c r="FB90" s="12"/>
      <c r="FC90" s="12"/>
      <c r="FD90" s="12"/>
      <c r="FE90" s="12"/>
      <c r="FF90" s="12"/>
      <c r="FG90" s="12"/>
      <c r="FH90" s="12"/>
      <c r="FI90" s="12"/>
      <c r="FJ90" s="12"/>
      <c r="FK90" s="12"/>
      <c r="FL90" s="12"/>
    </row>
    <row r="91" spans="3:168" x14ac:dyDescent="0.3">
      <c r="C91" s="22"/>
      <c r="D91" s="20">
        <v>42</v>
      </c>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2"/>
      <c r="EY91" s="12"/>
      <c r="EZ91" s="12"/>
      <c r="FA91" s="12"/>
      <c r="FB91" s="12"/>
      <c r="FC91" s="12"/>
      <c r="FD91" s="12"/>
      <c r="FE91" s="12"/>
      <c r="FF91" s="12"/>
      <c r="FG91" s="12"/>
      <c r="FH91" s="12"/>
      <c r="FI91" s="12"/>
      <c r="FJ91" s="12"/>
      <c r="FK91" s="12"/>
      <c r="FL91" s="12"/>
    </row>
    <row r="92" spans="3:168" x14ac:dyDescent="0.3">
      <c r="C92" s="22"/>
      <c r="D92" s="20">
        <v>43</v>
      </c>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2"/>
      <c r="EY92" s="12"/>
      <c r="EZ92" s="12"/>
      <c r="FA92" s="12"/>
      <c r="FB92" s="12"/>
      <c r="FC92" s="12"/>
      <c r="FD92" s="12"/>
      <c r="FE92" s="12"/>
      <c r="FF92" s="12"/>
      <c r="FG92" s="12"/>
      <c r="FH92" s="12"/>
      <c r="FI92" s="12"/>
      <c r="FJ92" s="12"/>
      <c r="FK92" s="12"/>
      <c r="FL92" s="12"/>
    </row>
    <row r="93" spans="3:168" x14ac:dyDescent="0.3">
      <c r="C93" s="22"/>
      <c r="D93" s="20">
        <v>44</v>
      </c>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31"/>
      <c r="DQ93" s="31"/>
      <c r="DR93" s="31"/>
      <c r="DS93" s="31"/>
      <c r="DT93" s="31"/>
      <c r="DU93" s="31"/>
      <c r="DV93" s="31"/>
      <c r="DW93" s="31"/>
      <c r="DX93" s="31"/>
      <c r="DY93" s="31"/>
      <c r="DZ93" s="31"/>
      <c r="EA93" s="31"/>
      <c r="EB93" s="31"/>
      <c r="EC93" s="31"/>
      <c r="ED93" s="31"/>
      <c r="EE93" s="31"/>
      <c r="EF93" s="31"/>
      <c r="EG93" s="31"/>
      <c r="EH93" s="31"/>
      <c r="EI93" s="31"/>
      <c r="EJ93" s="31"/>
      <c r="EK93" s="31"/>
      <c r="EL93" s="31"/>
      <c r="EM93" s="31"/>
      <c r="EN93" s="31"/>
      <c r="EO93" s="31"/>
      <c r="EP93" s="31"/>
      <c r="EQ93" s="31"/>
      <c r="ER93" s="31"/>
      <c r="ES93" s="31"/>
      <c r="ET93" s="31"/>
      <c r="EU93" s="31"/>
      <c r="EV93" s="31"/>
      <c r="EW93" s="31"/>
    </row>
    <row r="94" spans="3:168" x14ac:dyDescent="0.3">
      <c r="C94" s="22"/>
      <c r="D94" s="20">
        <v>45</v>
      </c>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31"/>
      <c r="DQ94" s="31"/>
      <c r="DR94" s="31"/>
      <c r="DS94" s="31"/>
      <c r="DT94" s="31"/>
      <c r="DU94" s="31"/>
      <c r="DV94" s="31"/>
      <c r="DW94" s="31"/>
      <c r="DX94" s="31"/>
      <c r="DY94" s="31"/>
      <c r="DZ94" s="31"/>
      <c r="EA94" s="31"/>
      <c r="EB94" s="31"/>
      <c r="EC94" s="31"/>
      <c r="ED94" s="31"/>
      <c r="EE94" s="31"/>
      <c r="EF94" s="31"/>
      <c r="EG94" s="31"/>
      <c r="EH94" s="31"/>
      <c r="EI94" s="31"/>
      <c r="EJ94" s="31"/>
      <c r="EK94" s="31"/>
      <c r="EL94" s="31"/>
      <c r="EM94" s="31"/>
      <c r="EN94" s="31"/>
      <c r="EO94" s="31"/>
      <c r="EP94" s="31"/>
      <c r="EQ94" s="31"/>
      <c r="ER94" s="31"/>
      <c r="ES94" s="31"/>
      <c r="ET94" s="31"/>
      <c r="EU94" s="31"/>
      <c r="EV94" s="31"/>
      <c r="EW94" s="31"/>
    </row>
    <row r="95" spans="3:168" x14ac:dyDescent="0.3">
      <c r="C95" s="22"/>
      <c r="D95" s="20">
        <v>46</v>
      </c>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31"/>
      <c r="DQ95" s="31"/>
      <c r="DR95" s="31"/>
      <c r="DS95" s="31"/>
      <c r="DT95" s="31"/>
      <c r="DU95" s="31"/>
      <c r="DV95" s="31"/>
      <c r="DW95" s="31"/>
      <c r="DX95" s="31"/>
      <c r="DY95" s="31"/>
      <c r="DZ95" s="31"/>
      <c r="EA95" s="31"/>
      <c r="EB95" s="31"/>
      <c r="EC95" s="31"/>
      <c r="ED95" s="31"/>
      <c r="EE95" s="31"/>
      <c r="EF95" s="31"/>
      <c r="EG95" s="31"/>
      <c r="EH95" s="31"/>
      <c r="EI95" s="31"/>
      <c r="EJ95" s="31"/>
      <c r="EK95" s="31"/>
      <c r="EL95" s="31"/>
      <c r="EM95" s="31"/>
      <c r="EN95" s="31"/>
      <c r="EO95" s="31"/>
      <c r="EP95" s="31"/>
      <c r="EQ95" s="31"/>
      <c r="ER95" s="31"/>
      <c r="ES95" s="31"/>
      <c r="ET95" s="31"/>
      <c r="EU95" s="31"/>
      <c r="EV95" s="31"/>
      <c r="EW95" s="31"/>
    </row>
    <row r="96" spans="3:168" x14ac:dyDescent="0.3">
      <c r="C96" s="22"/>
      <c r="D96" s="20">
        <v>47</v>
      </c>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31"/>
      <c r="DQ96" s="31"/>
      <c r="DR96" s="31"/>
      <c r="DS96" s="31"/>
      <c r="DT96" s="31"/>
      <c r="DU96" s="31"/>
      <c r="DV96" s="31"/>
      <c r="DW96" s="31"/>
      <c r="DX96" s="31"/>
      <c r="DY96" s="31"/>
      <c r="DZ96" s="31"/>
      <c r="EA96" s="31"/>
      <c r="EB96" s="31"/>
      <c r="EC96" s="31"/>
      <c r="ED96" s="31"/>
      <c r="EE96" s="31"/>
      <c r="EF96" s="31"/>
      <c r="EG96" s="31"/>
      <c r="EH96" s="31"/>
      <c r="EI96" s="31"/>
      <c r="EJ96" s="31"/>
      <c r="EK96" s="31"/>
      <c r="EL96" s="31"/>
      <c r="EM96" s="31"/>
      <c r="EN96" s="31"/>
      <c r="EO96" s="31"/>
      <c r="EP96" s="31"/>
      <c r="EQ96" s="31"/>
      <c r="ER96" s="31"/>
      <c r="ES96" s="31"/>
      <c r="ET96" s="31"/>
      <c r="EU96" s="31"/>
      <c r="EV96" s="31"/>
      <c r="EW96" s="31"/>
    </row>
    <row r="97" spans="3:153" x14ac:dyDescent="0.3">
      <c r="C97" s="22"/>
      <c r="D97" s="20">
        <v>48</v>
      </c>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31"/>
      <c r="DQ97" s="31"/>
      <c r="DR97" s="31"/>
      <c r="DS97" s="31"/>
      <c r="DT97" s="31"/>
      <c r="DU97" s="31"/>
      <c r="DV97" s="31"/>
      <c r="DW97" s="31"/>
      <c r="DX97" s="31"/>
      <c r="DY97" s="31"/>
      <c r="DZ97" s="31"/>
      <c r="EA97" s="31"/>
      <c r="EB97" s="31"/>
      <c r="EC97" s="31"/>
      <c r="ED97" s="31"/>
      <c r="EE97" s="31"/>
      <c r="EF97" s="31"/>
      <c r="EG97" s="31"/>
      <c r="EH97" s="31"/>
      <c r="EI97" s="31"/>
      <c r="EJ97" s="31"/>
      <c r="EK97" s="31"/>
      <c r="EL97" s="31"/>
      <c r="EM97" s="31"/>
      <c r="EN97" s="31"/>
      <c r="EO97" s="31"/>
      <c r="EP97" s="31"/>
      <c r="EQ97" s="31"/>
      <c r="ER97" s="31"/>
      <c r="ES97" s="31"/>
      <c r="ET97" s="31"/>
      <c r="EU97" s="31"/>
      <c r="EV97" s="31"/>
      <c r="EW97" s="31"/>
    </row>
    <row r="98" spans="3:153" x14ac:dyDescent="0.3">
      <c r="C98" s="22"/>
      <c r="D98" s="20">
        <v>49</v>
      </c>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31"/>
      <c r="DQ98" s="31"/>
      <c r="DR98" s="31"/>
      <c r="DS98" s="31"/>
      <c r="DT98" s="31"/>
      <c r="DU98" s="31"/>
      <c r="DV98" s="31"/>
      <c r="DW98" s="31"/>
      <c r="DX98" s="31"/>
      <c r="DY98" s="31"/>
      <c r="DZ98" s="31"/>
      <c r="EA98" s="31"/>
      <c r="EB98" s="31"/>
      <c r="EC98" s="31"/>
      <c r="ED98" s="31"/>
      <c r="EE98" s="31"/>
      <c r="EF98" s="31"/>
      <c r="EG98" s="31"/>
      <c r="EH98" s="31"/>
      <c r="EI98" s="31"/>
      <c r="EJ98" s="31"/>
      <c r="EK98" s="31"/>
      <c r="EL98" s="31"/>
      <c r="EM98" s="31"/>
      <c r="EN98" s="31"/>
      <c r="EO98" s="31"/>
      <c r="EP98" s="31"/>
      <c r="EQ98" s="31"/>
      <c r="ER98" s="31"/>
      <c r="ES98" s="31"/>
      <c r="ET98" s="31"/>
      <c r="EU98" s="31"/>
      <c r="EV98" s="31"/>
      <c r="EW98" s="31"/>
    </row>
    <row r="99" spans="3:153" x14ac:dyDescent="0.3">
      <c r="C99" s="22"/>
      <c r="D99" s="20">
        <v>50</v>
      </c>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c r="CM99" s="19"/>
      <c r="CN99" s="19"/>
      <c r="CO99" s="19"/>
      <c r="CP99" s="19"/>
      <c r="CQ99" s="19"/>
      <c r="CR99" s="19"/>
      <c r="CS99" s="19"/>
      <c r="CT99" s="19"/>
      <c r="CU99" s="19"/>
      <c r="CV99" s="19"/>
      <c r="CW99" s="19"/>
      <c r="CX99" s="19"/>
      <c r="CY99" s="19"/>
      <c r="CZ99" s="19"/>
      <c r="DA99" s="19"/>
      <c r="DB99" s="19"/>
      <c r="DC99" s="19"/>
      <c r="DD99" s="19"/>
      <c r="DE99" s="19"/>
      <c r="DF99" s="19"/>
      <c r="DG99" s="19"/>
      <c r="DH99" s="19"/>
      <c r="DI99" s="19"/>
      <c r="DJ99" s="19"/>
      <c r="DK99" s="19"/>
      <c r="DL99" s="19"/>
      <c r="DM99" s="19"/>
      <c r="DN99" s="19"/>
      <c r="DO99" s="19"/>
      <c r="DP99" s="31"/>
      <c r="DQ99" s="31"/>
      <c r="DR99" s="31"/>
      <c r="DS99" s="31"/>
      <c r="DT99" s="31"/>
      <c r="DU99" s="31"/>
      <c r="DV99" s="31"/>
      <c r="DW99" s="31"/>
      <c r="DX99" s="31"/>
      <c r="DY99" s="31"/>
      <c r="DZ99" s="31"/>
      <c r="EA99" s="31"/>
      <c r="EB99" s="31"/>
      <c r="EC99" s="31"/>
      <c r="ED99" s="31"/>
      <c r="EE99" s="31"/>
      <c r="EF99" s="31"/>
      <c r="EG99" s="31"/>
      <c r="EH99" s="31"/>
      <c r="EI99" s="31"/>
      <c r="EJ99" s="31"/>
      <c r="EK99" s="31"/>
      <c r="EL99" s="31"/>
      <c r="EM99" s="31"/>
      <c r="EN99" s="31"/>
      <c r="EO99" s="31"/>
      <c r="EP99" s="31"/>
      <c r="EQ99" s="31"/>
      <c r="ER99" s="31"/>
      <c r="ES99" s="31"/>
      <c r="ET99" s="31"/>
      <c r="EU99" s="31"/>
      <c r="EV99" s="31"/>
      <c r="EW99" s="31"/>
    </row>
    <row r="100" spans="3:153" x14ac:dyDescent="0.3">
      <c r="C100" s="22"/>
      <c r="D100" s="20">
        <v>51</v>
      </c>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31"/>
      <c r="DQ100" s="31"/>
      <c r="DR100" s="31"/>
      <c r="DS100" s="31"/>
      <c r="DT100" s="31"/>
      <c r="DU100" s="31"/>
      <c r="DV100" s="31"/>
      <c r="DW100" s="31"/>
      <c r="DX100" s="31"/>
      <c r="DY100" s="31"/>
      <c r="DZ100" s="31"/>
      <c r="EA100" s="31"/>
      <c r="EB100" s="31"/>
      <c r="EC100" s="31"/>
      <c r="ED100" s="31"/>
      <c r="EE100" s="31"/>
      <c r="EF100" s="31"/>
      <c r="EG100" s="31"/>
      <c r="EH100" s="31"/>
      <c r="EI100" s="31"/>
      <c r="EJ100" s="31"/>
      <c r="EK100" s="31"/>
      <c r="EL100" s="31"/>
      <c r="EM100" s="31"/>
      <c r="EN100" s="31"/>
      <c r="EO100" s="31"/>
      <c r="EP100" s="31"/>
      <c r="EQ100" s="31"/>
      <c r="ER100" s="31"/>
      <c r="ES100" s="31"/>
      <c r="ET100" s="31"/>
      <c r="EU100" s="31"/>
      <c r="EV100" s="31"/>
      <c r="EW100" s="31"/>
    </row>
    <row r="101" spans="3:153" x14ac:dyDescent="0.3">
      <c r="C101" s="22"/>
      <c r="D101" s="20">
        <v>52</v>
      </c>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31"/>
      <c r="DQ101" s="31"/>
      <c r="DR101" s="31"/>
      <c r="DS101" s="31"/>
      <c r="DT101" s="31"/>
      <c r="DU101" s="31"/>
      <c r="DV101" s="31"/>
      <c r="DW101" s="31"/>
      <c r="DX101" s="31"/>
      <c r="DY101" s="31"/>
      <c r="DZ101" s="31"/>
      <c r="EA101" s="31"/>
      <c r="EB101" s="31"/>
      <c r="EC101" s="31"/>
      <c r="ED101" s="31"/>
      <c r="EE101" s="31"/>
      <c r="EF101" s="31"/>
      <c r="EG101" s="31"/>
      <c r="EH101" s="31"/>
      <c r="EI101" s="31"/>
      <c r="EJ101" s="31"/>
      <c r="EK101" s="31"/>
      <c r="EL101" s="31"/>
      <c r="EM101" s="31"/>
      <c r="EN101" s="31"/>
      <c r="EO101" s="31"/>
      <c r="EP101" s="31"/>
      <c r="EQ101" s="31"/>
      <c r="ER101" s="31"/>
      <c r="ES101" s="31"/>
      <c r="ET101" s="31"/>
      <c r="EU101" s="31"/>
      <c r="EV101" s="31"/>
      <c r="EW101" s="31"/>
    </row>
    <row r="102" spans="3:153" x14ac:dyDescent="0.3">
      <c r="C102" s="22"/>
      <c r="D102" s="20">
        <v>53</v>
      </c>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c r="CM102" s="19"/>
      <c r="CN102" s="19"/>
      <c r="CO102" s="19"/>
      <c r="CP102" s="19"/>
      <c r="CQ102" s="19"/>
      <c r="CR102" s="19"/>
      <c r="CS102" s="19"/>
      <c r="CT102" s="19"/>
      <c r="CU102" s="19"/>
      <c r="CV102" s="19"/>
      <c r="CW102" s="19"/>
      <c r="CX102" s="19"/>
      <c r="CY102" s="19"/>
      <c r="CZ102" s="19"/>
      <c r="DA102" s="19"/>
      <c r="DB102" s="19"/>
      <c r="DC102" s="19"/>
      <c r="DD102" s="19"/>
      <c r="DE102" s="19"/>
      <c r="DF102" s="19"/>
      <c r="DG102" s="19"/>
      <c r="DH102" s="19"/>
      <c r="DI102" s="19"/>
      <c r="DJ102" s="19"/>
      <c r="DK102" s="19"/>
      <c r="DL102" s="19"/>
      <c r="DM102" s="19"/>
      <c r="DN102" s="19"/>
      <c r="DO102" s="19"/>
      <c r="DP102" s="31"/>
      <c r="DQ102" s="31"/>
      <c r="DR102" s="31"/>
      <c r="DS102" s="31"/>
      <c r="DT102" s="31"/>
      <c r="DU102" s="31"/>
      <c r="DV102" s="31"/>
      <c r="DW102" s="31"/>
      <c r="DX102" s="31"/>
      <c r="DY102" s="31"/>
      <c r="DZ102" s="31"/>
      <c r="EA102" s="31"/>
      <c r="EB102" s="31"/>
      <c r="EC102" s="31"/>
      <c r="ED102" s="31"/>
      <c r="EE102" s="31"/>
      <c r="EF102" s="31"/>
      <c r="EG102" s="31"/>
      <c r="EH102" s="31"/>
      <c r="EI102" s="31"/>
      <c r="EJ102" s="31"/>
      <c r="EK102" s="31"/>
      <c r="EL102" s="31"/>
      <c r="EM102" s="31"/>
      <c r="EN102" s="31"/>
      <c r="EO102" s="31"/>
      <c r="EP102" s="31"/>
      <c r="EQ102" s="31"/>
      <c r="ER102" s="31"/>
      <c r="ES102" s="31"/>
      <c r="ET102" s="31"/>
      <c r="EU102" s="31"/>
      <c r="EV102" s="31"/>
      <c r="EW102" s="31"/>
    </row>
    <row r="103" spans="3:153" x14ac:dyDescent="0.3">
      <c r="C103" s="22"/>
      <c r="D103" s="20">
        <v>54</v>
      </c>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c r="CM103" s="19"/>
      <c r="CN103" s="19"/>
      <c r="CO103" s="19"/>
      <c r="CP103" s="19"/>
      <c r="CQ103" s="19"/>
      <c r="CR103" s="19"/>
      <c r="CS103" s="19"/>
      <c r="CT103" s="19"/>
      <c r="CU103" s="19"/>
      <c r="CV103" s="19"/>
      <c r="CW103" s="19"/>
      <c r="CX103" s="19"/>
      <c r="CY103" s="19"/>
      <c r="CZ103" s="19"/>
      <c r="DA103" s="19"/>
      <c r="DB103" s="19"/>
      <c r="DC103" s="19"/>
      <c r="DD103" s="19"/>
      <c r="DE103" s="19"/>
      <c r="DF103" s="19"/>
      <c r="DG103" s="19"/>
      <c r="DH103" s="19"/>
      <c r="DI103" s="19"/>
      <c r="DJ103" s="19"/>
      <c r="DK103" s="19"/>
      <c r="DL103" s="19"/>
      <c r="DM103" s="19"/>
      <c r="DN103" s="19"/>
      <c r="DO103" s="19"/>
      <c r="DP103" s="31"/>
      <c r="DQ103" s="31"/>
      <c r="DR103" s="31"/>
      <c r="DS103" s="31"/>
      <c r="DT103" s="31"/>
      <c r="DU103" s="31"/>
      <c r="DV103" s="31"/>
      <c r="DW103" s="31"/>
      <c r="DX103" s="31"/>
      <c r="DY103" s="31"/>
      <c r="DZ103" s="31"/>
      <c r="EA103" s="31"/>
      <c r="EB103" s="31"/>
      <c r="EC103" s="31"/>
      <c r="ED103" s="31"/>
      <c r="EE103" s="31"/>
      <c r="EF103" s="31"/>
      <c r="EG103" s="31"/>
      <c r="EH103" s="31"/>
      <c r="EI103" s="31"/>
      <c r="EJ103" s="31"/>
      <c r="EK103" s="31"/>
      <c r="EL103" s="31"/>
      <c r="EM103" s="31"/>
      <c r="EN103" s="31"/>
      <c r="EO103" s="31"/>
      <c r="EP103" s="31"/>
      <c r="EQ103" s="31"/>
      <c r="ER103" s="31"/>
      <c r="ES103" s="31"/>
      <c r="ET103" s="31"/>
      <c r="EU103" s="31"/>
      <c r="EV103" s="31"/>
      <c r="EW103" s="31"/>
    </row>
    <row r="104" spans="3:153" x14ac:dyDescent="0.3">
      <c r="C104" s="22"/>
      <c r="D104" s="20">
        <v>55</v>
      </c>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31"/>
      <c r="DQ104" s="31"/>
      <c r="DR104" s="31"/>
      <c r="DS104" s="31"/>
      <c r="DT104" s="31"/>
      <c r="DU104" s="31"/>
      <c r="DV104" s="31"/>
      <c r="DW104" s="31"/>
      <c r="DX104" s="31"/>
      <c r="DY104" s="31"/>
      <c r="DZ104" s="31"/>
      <c r="EA104" s="31"/>
      <c r="EB104" s="31"/>
      <c r="EC104" s="31"/>
      <c r="ED104" s="31"/>
      <c r="EE104" s="31"/>
      <c r="EF104" s="31"/>
      <c r="EG104" s="31"/>
      <c r="EH104" s="31"/>
      <c r="EI104" s="31"/>
      <c r="EJ104" s="31"/>
      <c r="EK104" s="31"/>
      <c r="EL104" s="31"/>
      <c r="EM104" s="31"/>
      <c r="EN104" s="31"/>
      <c r="EO104" s="31"/>
      <c r="EP104" s="31"/>
      <c r="EQ104" s="31"/>
      <c r="ER104" s="31"/>
      <c r="ES104" s="31"/>
      <c r="ET104" s="31"/>
      <c r="EU104" s="31"/>
      <c r="EV104" s="31"/>
      <c r="EW104" s="31"/>
    </row>
    <row r="105" spans="3:153" x14ac:dyDescent="0.3">
      <c r="C105" s="22"/>
      <c r="D105" s="20">
        <v>56</v>
      </c>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31"/>
      <c r="DQ105" s="31"/>
      <c r="DR105" s="31"/>
      <c r="DS105" s="31"/>
      <c r="DT105" s="31"/>
      <c r="DU105" s="31"/>
      <c r="DV105" s="31"/>
      <c r="DW105" s="31"/>
      <c r="DX105" s="31"/>
      <c r="DY105" s="31"/>
      <c r="DZ105" s="31"/>
      <c r="EA105" s="31"/>
      <c r="EB105" s="31"/>
      <c r="EC105" s="31"/>
      <c r="ED105" s="31"/>
      <c r="EE105" s="31"/>
      <c r="EF105" s="31"/>
      <c r="EG105" s="31"/>
      <c r="EH105" s="31"/>
      <c r="EI105" s="31"/>
      <c r="EJ105" s="31"/>
      <c r="EK105" s="31"/>
      <c r="EL105" s="31"/>
      <c r="EM105" s="31"/>
      <c r="EN105" s="31"/>
      <c r="EO105" s="31"/>
      <c r="EP105" s="31"/>
      <c r="EQ105" s="31"/>
      <c r="ER105" s="31"/>
      <c r="ES105" s="31"/>
      <c r="ET105" s="31"/>
      <c r="EU105" s="31"/>
      <c r="EV105" s="31"/>
      <c r="EW105" s="31"/>
    </row>
    <row r="106" spans="3:153" x14ac:dyDescent="0.3">
      <c r="C106" s="22"/>
      <c r="D106" s="20">
        <v>57</v>
      </c>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31"/>
      <c r="DQ106" s="31"/>
      <c r="DR106" s="31"/>
      <c r="DS106" s="31"/>
      <c r="DT106" s="31"/>
      <c r="DU106" s="31"/>
      <c r="DV106" s="31"/>
      <c r="DW106" s="31"/>
      <c r="DX106" s="31"/>
      <c r="DY106" s="31"/>
      <c r="DZ106" s="31"/>
      <c r="EA106" s="31"/>
      <c r="EB106" s="31"/>
      <c r="EC106" s="31"/>
      <c r="ED106" s="31"/>
      <c r="EE106" s="31"/>
      <c r="EF106" s="31"/>
      <c r="EG106" s="31"/>
      <c r="EH106" s="31"/>
      <c r="EI106" s="31"/>
      <c r="EJ106" s="31"/>
      <c r="EK106" s="31"/>
      <c r="EL106" s="31"/>
      <c r="EM106" s="31"/>
      <c r="EN106" s="31"/>
      <c r="EO106" s="31"/>
      <c r="EP106" s="31"/>
      <c r="EQ106" s="31"/>
      <c r="ER106" s="31"/>
      <c r="ES106" s="31"/>
      <c r="ET106" s="31"/>
      <c r="EU106" s="31"/>
      <c r="EV106" s="31"/>
      <c r="EW106" s="31"/>
    </row>
    <row r="107" spans="3:153" x14ac:dyDescent="0.3">
      <c r="C107" s="22"/>
      <c r="D107" s="20">
        <v>58</v>
      </c>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31"/>
      <c r="DQ107" s="31"/>
      <c r="DR107" s="31"/>
      <c r="DS107" s="31"/>
      <c r="DT107" s="31"/>
      <c r="DU107" s="31"/>
      <c r="DV107" s="31"/>
      <c r="DW107" s="31"/>
      <c r="DX107" s="31"/>
      <c r="DY107" s="31"/>
      <c r="DZ107" s="31"/>
      <c r="EA107" s="31"/>
      <c r="EB107" s="31"/>
      <c r="EC107" s="31"/>
      <c r="ED107" s="31"/>
      <c r="EE107" s="31"/>
      <c r="EF107" s="31"/>
      <c r="EG107" s="31"/>
      <c r="EH107" s="31"/>
      <c r="EI107" s="31"/>
      <c r="EJ107" s="31"/>
      <c r="EK107" s="31"/>
      <c r="EL107" s="31"/>
      <c r="EM107" s="31"/>
      <c r="EN107" s="31"/>
      <c r="EO107" s="31"/>
      <c r="EP107" s="31"/>
      <c r="EQ107" s="31"/>
      <c r="ER107" s="31"/>
      <c r="ES107" s="31"/>
      <c r="ET107" s="31"/>
      <c r="EU107" s="31"/>
      <c r="EV107" s="31"/>
      <c r="EW107" s="31"/>
    </row>
    <row r="108" spans="3:153" x14ac:dyDescent="0.3">
      <c r="C108" s="22"/>
      <c r="D108" s="20">
        <v>59</v>
      </c>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31"/>
      <c r="DQ108" s="31"/>
      <c r="DR108" s="31"/>
      <c r="DS108" s="31"/>
      <c r="DT108" s="31"/>
      <c r="DU108" s="31"/>
      <c r="DV108" s="31"/>
      <c r="DW108" s="31"/>
      <c r="DX108" s="31"/>
      <c r="DY108" s="31"/>
      <c r="DZ108" s="31"/>
      <c r="EA108" s="31"/>
      <c r="EB108" s="31"/>
      <c r="EC108" s="31"/>
      <c r="ED108" s="31"/>
      <c r="EE108" s="31"/>
      <c r="EF108" s="31"/>
      <c r="EG108" s="31"/>
      <c r="EH108" s="31"/>
      <c r="EI108" s="31"/>
      <c r="EJ108" s="31"/>
      <c r="EK108" s="31"/>
      <c r="EL108" s="31"/>
      <c r="EM108" s="31"/>
      <c r="EN108" s="31"/>
      <c r="EO108" s="31"/>
      <c r="EP108" s="31"/>
      <c r="EQ108" s="31"/>
      <c r="ER108" s="31"/>
      <c r="ES108" s="31"/>
      <c r="ET108" s="31"/>
      <c r="EU108" s="31"/>
      <c r="EV108" s="31"/>
      <c r="EW108" s="31"/>
    </row>
    <row r="109" spans="3:153" x14ac:dyDescent="0.3">
      <c r="C109" s="22"/>
      <c r="D109" s="20">
        <v>60</v>
      </c>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31"/>
      <c r="DQ109" s="31"/>
      <c r="DR109" s="31"/>
      <c r="DS109" s="31"/>
      <c r="DT109" s="31"/>
      <c r="DU109" s="31"/>
      <c r="DV109" s="31"/>
      <c r="DW109" s="31"/>
      <c r="DX109" s="31"/>
      <c r="DY109" s="31"/>
      <c r="DZ109" s="31"/>
      <c r="EA109" s="31"/>
      <c r="EB109" s="31"/>
      <c r="EC109" s="31"/>
      <c r="ED109" s="31"/>
      <c r="EE109" s="31"/>
      <c r="EF109" s="31"/>
      <c r="EG109" s="31"/>
      <c r="EH109" s="31"/>
      <c r="EI109" s="31"/>
      <c r="EJ109" s="31"/>
      <c r="EK109" s="31"/>
      <c r="EL109" s="31"/>
      <c r="EM109" s="31"/>
      <c r="EN109" s="31"/>
      <c r="EO109" s="31"/>
      <c r="EP109" s="31"/>
      <c r="EQ109" s="31"/>
      <c r="ER109" s="31"/>
      <c r="ES109" s="31"/>
      <c r="ET109" s="31"/>
      <c r="EU109" s="31"/>
      <c r="EV109" s="31"/>
      <c r="EW109" s="31"/>
    </row>
    <row r="110" spans="3:153" x14ac:dyDescent="0.3">
      <c r="C110" s="22"/>
      <c r="D110" s="20">
        <v>61</v>
      </c>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31"/>
      <c r="DQ110" s="31"/>
      <c r="DR110" s="31"/>
      <c r="DS110" s="31"/>
      <c r="DT110" s="31"/>
      <c r="DU110" s="31"/>
      <c r="DV110" s="31"/>
      <c r="DW110" s="31"/>
      <c r="DX110" s="31"/>
      <c r="DY110" s="31"/>
      <c r="DZ110" s="31"/>
      <c r="EA110" s="31"/>
      <c r="EB110" s="31"/>
      <c r="EC110" s="31"/>
      <c r="ED110" s="31"/>
      <c r="EE110" s="31"/>
      <c r="EF110" s="31"/>
      <c r="EG110" s="31"/>
      <c r="EH110" s="31"/>
      <c r="EI110" s="31"/>
      <c r="EJ110" s="31"/>
      <c r="EK110" s="31"/>
      <c r="EL110" s="31"/>
      <c r="EM110" s="31"/>
      <c r="EN110" s="31"/>
      <c r="EO110" s="31"/>
      <c r="EP110" s="31"/>
      <c r="EQ110" s="31"/>
      <c r="ER110" s="31"/>
      <c r="ES110" s="31"/>
      <c r="ET110" s="31"/>
      <c r="EU110" s="31"/>
      <c r="EV110" s="31"/>
      <c r="EW110" s="31"/>
    </row>
    <row r="111" spans="3:153" x14ac:dyDescent="0.3">
      <c r="C111" s="22"/>
      <c r="D111" s="20">
        <v>62</v>
      </c>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31"/>
      <c r="DQ111" s="31"/>
      <c r="DR111" s="31"/>
      <c r="DS111" s="31"/>
      <c r="DT111" s="31"/>
      <c r="DU111" s="31"/>
      <c r="DV111" s="31"/>
      <c r="DW111" s="31"/>
      <c r="DX111" s="31"/>
      <c r="DY111" s="31"/>
      <c r="DZ111" s="31"/>
      <c r="EA111" s="31"/>
      <c r="EB111" s="31"/>
      <c r="EC111" s="31"/>
      <c r="ED111" s="31"/>
      <c r="EE111" s="31"/>
      <c r="EF111" s="31"/>
      <c r="EG111" s="31"/>
      <c r="EH111" s="31"/>
      <c r="EI111" s="31"/>
      <c r="EJ111" s="31"/>
      <c r="EK111" s="31"/>
      <c r="EL111" s="31"/>
      <c r="EM111" s="31"/>
      <c r="EN111" s="31"/>
      <c r="EO111" s="31"/>
      <c r="EP111" s="31"/>
      <c r="EQ111" s="31"/>
      <c r="ER111" s="31"/>
      <c r="ES111" s="31"/>
      <c r="ET111" s="31"/>
      <c r="EU111" s="31"/>
      <c r="EV111" s="31"/>
      <c r="EW111" s="31"/>
    </row>
    <row r="112" spans="3:153" x14ac:dyDescent="0.3">
      <c r="C112" s="22"/>
      <c r="D112" s="20">
        <v>63</v>
      </c>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31"/>
      <c r="DQ112" s="31"/>
      <c r="DR112" s="31"/>
      <c r="DS112" s="31"/>
      <c r="DT112" s="31"/>
      <c r="DU112" s="31"/>
      <c r="DV112" s="31"/>
      <c r="DW112" s="31"/>
      <c r="DX112" s="31"/>
      <c r="DY112" s="31"/>
      <c r="DZ112" s="31"/>
      <c r="EA112" s="31"/>
      <c r="EB112" s="31"/>
      <c r="EC112" s="31"/>
      <c r="ED112" s="31"/>
      <c r="EE112" s="31"/>
      <c r="EF112" s="31"/>
      <c r="EG112" s="31"/>
      <c r="EH112" s="31"/>
      <c r="EI112" s="31"/>
      <c r="EJ112" s="31"/>
      <c r="EK112" s="31"/>
      <c r="EL112" s="31"/>
      <c r="EM112" s="31"/>
      <c r="EN112" s="31"/>
      <c r="EO112" s="31"/>
      <c r="EP112" s="31"/>
      <c r="EQ112" s="31"/>
      <c r="ER112" s="31"/>
      <c r="ES112" s="31"/>
      <c r="ET112" s="31"/>
      <c r="EU112" s="31"/>
      <c r="EV112" s="31"/>
      <c r="EW112" s="31"/>
    </row>
    <row r="113" spans="3:153" x14ac:dyDescent="0.3">
      <c r="C113" s="22"/>
      <c r="D113" s="20">
        <v>64</v>
      </c>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31"/>
      <c r="DQ113" s="31"/>
      <c r="DR113" s="31"/>
      <c r="DS113" s="31"/>
      <c r="DT113" s="31"/>
      <c r="DU113" s="31"/>
      <c r="DV113" s="31"/>
      <c r="DW113" s="31"/>
      <c r="DX113" s="31"/>
      <c r="DY113" s="31"/>
      <c r="DZ113" s="31"/>
      <c r="EA113" s="31"/>
      <c r="EB113" s="31"/>
      <c r="EC113" s="31"/>
      <c r="ED113" s="31"/>
      <c r="EE113" s="31"/>
      <c r="EF113" s="31"/>
      <c r="EG113" s="31"/>
      <c r="EH113" s="31"/>
      <c r="EI113" s="31"/>
      <c r="EJ113" s="31"/>
      <c r="EK113" s="31"/>
      <c r="EL113" s="31"/>
      <c r="EM113" s="31"/>
      <c r="EN113" s="31"/>
      <c r="EO113" s="31"/>
      <c r="EP113" s="31"/>
      <c r="EQ113" s="31"/>
      <c r="ER113" s="31"/>
      <c r="ES113" s="31"/>
      <c r="ET113" s="31"/>
      <c r="EU113" s="31"/>
      <c r="EV113" s="31"/>
      <c r="EW113" s="31"/>
    </row>
    <row r="114" spans="3:153" x14ac:dyDescent="0.3">
      <c r="C114" s="22"/>
      <c r="D114" s="20">
        <v>65</v>
      </c>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31"/>
      <c r="DQ114" s="31"/>
      <c r="DR114" s="31"/>
      <c r="DS114" s="31"/>
      <c r="DT114" s="31"/>
      <c r="DU114" s="31"/>
      <c r="DV114" s="31"/>
      <c r="DW114" s="31"/>
      <c r="DX114" s="31"/>
      <c r="DY114" s="31"/>
      <c r="DZ114" s="31"/>
      <c r="EA114" s="31"/>
      <c r="EB114" s="31"/>
      <c r="EC114" s="31"/>
      <c r="ED114" s="31"/>
      <c r="EE114" s="31"/>
      <c r="EF114" s="31"/>
      <c r="EG114" s="31"/>
      <c r="EH114" s="31"/>
      <c r="EI114" s="31"/>
      <c r="EJ114" s="31"/>
      <c r="EK114" s="31"/>
      <c r="EL114" s="31"/>
      <c r="EM114" s="31"/>
      <c r="EN114" s="31"/>
      <c r="EO114" s="31"/>
      <c r="EP114" s="31"/>
      <c r="EQ114" s="31"/>
      <c r="ER114" s="31"/>
      <c r="ES114" s="31"/>
      <c r="ET114" s="31"/>
      <c r="EU114" s="31"/>
      <c r="EV114" s="31"/>
      <c r="EW114" s="31"/>
    </row>
    <row r="115" spans="3:153" x14ac:dyDescent="0.3">
      <c r="C115" s="22"/>
      <c r="D115" s="20">
        <v>66</v>
      </c>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31"/>
      <c r="DQ115" s="31"/>
      <c r="DR115" s="31"/>
      <c r="DS115" s="31"/>
      <c r="DT115" s="31"/>
      <c r="DU115" s="31"/>
      <c r="DV115" s="31"/>
      <c r="DW115" s="31"/>
      <c r="DX115" s="31"/>
      <c r="DY115" s="31"/>
      <c r="DZ115" s="31"/>
      <c r="EA115" s="31"/>
      <c r="EB115" s="31"/>
      <c r="EC115" s="31"/>
      <c r="ED115" s="31"/>
      <c r="EE115" s="31"/>
      <c r="EF115" s="31"/>
      <c r="EG115" s="31"/>
      <c r="EH115" s="31"/>
      <c r="EI115" s="31"/>
      <c r="EJ115" s="31"/>
      <c r="EK115" s="31"/>
      <c r="EL115" s="31"/>
      <c r="EM115" s="31"/>
      <c r="EN115" s="31"/>
      <c r="EO115" s="31"/>
      <c r="EP115" s="31"/>
      <c r="EQ115" s="31"/>
      <c r="ER115" s="31"/>
      <c r="ES115" s="31"/>
      <c r="ET115" s="31"/>
      <c r="EU115" s="31"/>
      <c r="EV115" s="31"/>
      <c r="EW115" s="31"/>
    </row>
    <row r="116" spans="3:153" x14ac:dyDescent="0.3">
      <c r="C116" s="22"/>
      <c r="D116" s="20">
        <v>67</v>
      </c>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31"/>
      <c r="DQ116" s="31"/>
      <c r="DR116" s="31"/>
      <c r="DS116" s="31"/>
      <c r="DT116" s="31"/>
      <c r="DU116" s="31"/>
      <c r="DV116" s="31"/>
      <c r="DW116" s="31"/>
      <c r="DX116" s="31"/>
      <c r="DY116" s="31"/>
      <c r="DZ116" s="31"/>
      <c r="EA116" s="31"/>
      <c r="EB116" s="31"/>
      <c r="EC116" s="31"/>
      <c r="ED116" s="31"/>
      <c r="EE116" s="31"/>
      <c r="EF116" s="31"/>
      <c r="EG116" s="31"/>
      <c r="EH116" s="31"/>
      <c r="EI116" s="31"/>
      <c r="EJ116" s="31"/>
      <c r="EK116" s="31"/>
      <c r="EL116" s="31"/>
      <c r="EM116" s="31"/>
      <c r="EN116" s="31"/>
      <c r="EO116" s="31"/>
      <c r="EP116" s="31"/>
      <c r="EQ116" s="31"/>
      <c r="ER116" s="31"/>
      <c r="ES116" s="31"/>
      <c r="ET116" s="31"/>
      <c r="EU116" s="31"/>
      <c r="EV116" s="31"/>
      <c r="EW116" s="31"/>
    </row>
    <row r="117" spans="3:153" x14ac:dyDescent="0.3">
      <c r="C117" s="22"/>
      <c r="D117" s="20">
        <v>68</v>
      </c>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31"/>
      <c r="DQ117" s="31"/>
      <c r="DR117" s="31"/>
      <c r="DS117" s="31"/>
      <c r="DT117" s="31"/>
      <c r="DU117" s="31"/>
      <c r="DV117" s="31"/>
      <c r="DW117" s="31"/>
      <c r="DX117" s="31"/>
      <c r="DY117" s="31"/>
      <c r="DZ117" s="31"/>
      <c r="EA117" s="31"/>
      <c r="EB117" s="31"/>
      <c r="EC117" s="31"/>
      <c r="ED117" s="31"/>
      <c r="EE117" s="31"/>
      <c r="EF117" s="31"/>
      <c r="EG117" s="31"/>
      <c r="EH117" s="31"/>
      <c r="EI117" s="31"/>
      <c r="EJ117" s="31"/>
      <c r="EK117" s="31"/>
      <c r="EL117" s="31"/>
      <c r="EM117" s="31"/>
      <c r="EN117" s="31"/>
      <c r="EO117" s="31"/>
      <c r="EP117" s="31"/>
      <c r="EQ117" s="31"/>
      <c r="ER117" s="31"/>
      <c r="ES117" s="31"/>
      <c r="ET117" s="31"/>
      <c r="EU117" s="31"/>
      <c r="EV117" s="31"/>
      <c r="EW117" s="31"/>
    </row>
    <row r="118" spans="3:153" x14ac:dyDescent="0.3">
      <c r="C118" s="22"/>
      <c r="D118" s="20">
        <v>69</v>
      </c>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31"/>
      <c r="DQ118" s="31"/>
      <c r="DR118" s="31"/>
      <c r="DS118" s="31"/>
      <c r="DT118" s="31"/>
      <c r="DU118" s="31"/>
      <c r="DV118" s="31"/>
      <c r="DW118" s="31"/>
      <c r="DX118" s="31"/>
      <c r="DY118" s="31"/>
      <c r="DZ118" s="31"/>
      <c r="EA118" s="31"/>
      <c r="EB118" s="31"/>
      <c r="EC118" s="31"/>
      <c r="ED118" s="31"/>
      <c r="EE118" s="31"/>
      <c r="EF118" s="31"/>
      <c r="EG118" s="31"/>
      <c r="EH118" s="31"/>
      <c r="EI118" s="31"/>
      <c r="EJ118" s="31"/>
      <c r="EK118" s="31"/>
      <c r="EL118" s="31"/>
      <c r="EM118" s="31"/>
      <c r="EN118" s="31"/>
      <c r="EO118" s="31"/>
      <c r="EP118" s="31"/>
      <c r="EQ118" s="31"/>
      <c r="ER118" s="31"/>
      <c r="ES118" s="31"/>
      <c r="ET118" s="31"/>
      <c r="EU118" s="31"/>
      <c r="EV118" s="31"/>
      <c r="EW118" s="31"/>
    </row>
    <row r="119" spans="3:153" x14ac:dyDescent="0.3">
      <c r="C119" s="22"/>
      <c r="D119" s="20">
        <v>70</v>
      </c>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31"/>
      <c r="DQ119" s="31"/>
      <c r="DR119" s="31"/>
      <c r="DS119" s="31"/>
      <c r="DT119" s="31"/>
      <c r="DU119" s="31"/>
      <c r="DV119" s="31"/>
      <c r="DW119" s="31"/>
      <c r="DX119" s="31"/>
      <c r="DY119" s="31"/>
      <c r="DZ119" s="31"/>
      <c r="EA119" s="31"/>
      <c r="EB119" s="31"/>
      <c r="EC119" s="31"/>
      <c r="ED119" s="31"/>
      <c r="EE119" s="31"/>
      <c r="EF119" s="31"/>
      <c r="EG119" s="31"/>
      <c r="EH119" s="31"/>
      <c r="EI119" s="31"/>
      <c r="EJ119" s="31"/>
      <c r="EK119" s="31"/>
      <c r="EL119" s="31"/>
      <c r="EM119" s="31"/>
      <c r="EN119" s="31"/>
      <c r="EO119" s="31"/>
      <c r="EP119" s="31"/>
      <c r="EQ119" s="31"/>
      <c r="ER119" s="31"/>
      <c r="ES119" s="31"/>
      <c r="ET119" s="31"/>
      <c r="EU119" s="31"/>
      <c r="EV119" s="31"/>
      <c r="EW119" s="31"/>
    </row>
    <row r="120" spans="3:153" x14ac:dyDescent="0.3">
      <c r="C120" s="22"/>
      <c r="D120" s="20">
        <v>71</v>
      </c>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31"/>
      <c r="DQ120" s="31"/>
      <c r="DR120" s="31"/>
      <c r="DS120" s="31"/>
      <c r="DT120" s="31"/>
      <c r="DU120" s="31"/>
      <c r="DV120" s="31"/>
      <c r="DW120" s="31"/>
      <c r="DX120" s="31"/>
      <c r="DY120" s="31"/>
      <c r="DZ120" s="31"/>
      <c r="EA120" s="31"/>
      <c r="EB120" s="31"/>
      <c r="EC120" s="31"/>
      <c r="ED120" s="31"/>
      <c r="EE120" s="31"/>
      <c r="EF120" s="31"/>
      <c r="EG120" s="31"/>
      <c r="EH120" s="31"/>
      <c r="EI120" s="31"/>
      <c r="EJ120" s="31"/>
      <c r="EK120" s="31"/>
      <c r="EL120" s="31"/>
      <c r="EM120" s="31"/>
      <c r="EN120" s="31"/>
      <c r="EO120" s="31"/>
      <c r="EP120" s="31"/>
      <c r="EQ120" s="31"/>
      <c r="ER120" s="31"/>
      <c r="ES120" s="31"/>
      <c r="ET120" s="31"/>
      <c r="EU120" s="31"/>
      <c r="EV120" s="31"/>
      <c r="EW120" s="31"/>
    </row>
    <row r="121" spans="3:153" x14ac:dyDescent="0.3">
      <c r="C121" s="22"/>
      <c r="D121" s="20">
        <v>72</v>
      </c>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31"/>
      <c r="DQ121" s="31"/>
      <c r="DR121" s="31"/>
      <c r="DS121" s="31"/>
      <c r="DT121" s="31"/>
      <c r="DU121" s="31"/>
      <c r="DV121" s="31"/>
      <c r="DW121" s="31"/>
      <c r="DX121" s="31"/>
      <c r="DY121" s="31"/>
      <c r="DZ121" s="31"/>
      <c r="EA121" s="31"/>
      <c r="EB121" s="31"/>
      <c r="EC121" s="31"/>
      <c r="ED121" s="31"/>
      <c r="EE121" s="31"/>
      <c r="EF121" s="31"/>
      <c r="EG121" s="31"/>
      <c r="EH121" s="31"/>
      <c r="EI121" s="31"/>
      <c r="EJ121" s="31"/>
      <c r="EK121" s="31"/>
      <c r="EL121" s="31"/>
      <c r="EM121" s="31"/>
      <c r="EN121" s="31"/>
      <c r="EO121" s="31"/>
      <c r="EP121" s="31"/>
      <c r="EQ121" s="31"/>
      <c r="ER121" s="31"/>
      <c r="ES121" s="31"/>
      <c r="ET121" s="31"/>
      <c r="EU121" s="31"/>
      <c r="EV121" s="31"/>
      <c r="EW121" s="31"/>
    </row>
    <row r="122" spans="3:153" x14ac:dyDescent="0.3">
      <c r="C122" s="22"/>
      <c r="D122" s="20">
        <v>73</v>
      </c>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31"/>
      <c r="DQ122" s="31"/>
      <c r="DR122" s="31"/>
      <c r="DS122" s="31"/>
      <c r="DT122" s="31"/>
      <c r="DU122" s="31"/>
      <c r="DV122" s="31"/>
      <c r="DW122" s="31"/>
      <c r="DX122" s="31"/>
      <c r="DY122" s="31"/>
      <c r="DZ122" s="31"/>
      <c r="EA122" s="31"/>
      <c r="EB122" s="31"/>
      <c r="EC122" s="31"/>
      <c r="ED122" s="31"/>
      <c r="EE122" s="31"/>
      <c r="EF122" s="31"/>
      <c r="EG122" s="31"/>
      <c r="EH122" s="31"/>
      <c r="EI122" s="31"/>
      <c r="EJ122" s="31"/>
      <c r="EK122" s="31"/>
      <c r="EL122" s="31"/>
      <c r="EM122" s="31"/>
      <c r="EN122" s="31"/>
      <c r="EO122" s="31"/>
      <c r="EP122" s="31"/>
      <c r="EQ122" s="31"/>
      <c r="ER122" s="31"/>
      <c r="ES122" s="31"/>
      <c r="ET122" s="31"/>
      <c r="EU122" s="31"/>
      <c r="EV122" s="31"/>
      <c r="EW122" s="31"/>
    </row>
    <row r="123" spans="3:153" x14ac:dyDescent="0.3">
      <c r="C123" s="22"/>
      <c r="D123" s="20">
        <v>74</v>
      </c>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31"/>
      <c r="DQ123" s="31"/>
      <c r="DR123" s="31"/>
      <c r="DS123" s="31"/>
      <c r="DT123" s="31"/>
      <c r="DU123" s="31"/>
      <c r="DV123" s="31"/>
      <c r="DW123" s="31"/>
      <c r="DX123" s="31"/>
      <c r="DY123" s="31"/>
      <c r="DZ123" s="31"/>
      <c r="EA123" s="31"/>
      <c r="EB123" s="31"/>
      <c r="EC123" s="31"/>
      <c r="ED123" s="31"/>
      <c r="EE123" s="31"/>
      <c r="EF123" s="31"/>
      <c r="EG123" s="31"/>
      <c r="EH123" s="31"/>
      <c r="EI123" s="31"/>
      <c r="EJ123" s="31"/>
      <c r="EK123" s="31"/>
      <c r="EL123" s="31"/>
      <c r="EM123" s="31"/>
      <c r="EN123" s="31"/>
      <c r="EO123" s="31"/>
      <c r="EP123" s="31"/>
      <c r="EQ123" s="31"/>
      <c r="ER123" s="31"/>
      <c r="ES123" s="31"/>
      <c r="ET123" s="31"/>
      <c r="EU123" s="31"/>
      <c r="EV123" s="31"/>
      <c r="EW123" s="31"/>
    </row>
    <row r="124" spans="3:153" x14ac:dyDescent="0.3">
      <c r="C124" s="22"/>
      <c r="D124" s="20">
        <v>75</v>
      </c>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31"/>
      <c r="DQ124" s="31"/>
      <c r="DR124" s="31"/>
      <c r="DS124" s="31"/>
      <c r="DT124" s="31"/>
      <c r="DU124" s="31"/>
      <c r="DV124" s="31"/>
      <c r="DW124" s="31"/>
      <c r="DX124" s="31"/>
      <c r="DY124" s="31"/>
      <c r="DZ124" s="31"/>
      <c r="EA124" s="31"/>
      <c r="EB124" s="31"/>
      <c r="EC124" s="31"/>
      <c r="ED124" s="31"/>
      <c r="EE124" s="31"/>
      <c r="EF124" s="31"/>
      <c r="EG124" s="31"/>
      <c r="EH124" s="31"/>
      <c r="EI124" s="31"/>
      <c r="EJ124" s="31"/>
      <c r="EK124" s="31"/>
      <c r="EL124" s="31"/>
      <c r="EM124" s="31"/>
      <c r="EN124" s="31"/>
      <c r="EO124" s="31"/>
      <c r="EP124" s="31"/>
      <c r="EQ124" s="31"/>
      <c r="ER124" s="31"/>
      <c r="ES124" s="31"/>
      <c r="ET124" s="31"/>
      <c r="EU124" s="31"/>
      <c r="EV124" s="31"/>
      <c r="EW124" s="31"/>
    </row>
    <row r="125" spans="3:153" x14ac:dyDescent="0.3">
      <c r="C125" s="22"/>
      <c r="D125" s="20">
        <v>76</v>
      </c>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c r="CM125" s="19"/>
      <c r="CN125" s="19"/>
      <c r="CO125" s="19"/>
      <c r="CP125" s="19"/>
      <c r="CQ125" s="19"/>
      <c r="CR125" s="19"/>
      <c r="CS125" s="19"/>
      <c r="CT125" s="19"/>
      <c r="CU125" s="19"/>
      <c r="CV125" s="19"/>
      <c r="CW125" s="19"/>
      <c r="CX125" s="19"/>
      <c r="CY125" s="19"/>
      <c r="CZ125" s="19"/>
      <c r="DA125" s="19"/>
      <c r="DB125" s="19"/>
      <c r="DC125" s="19"/>
      <c r="DD125" s="19"/>
      <c r="DE125" s="19"/>
      <c r="DF125" s="19"/>
      <c r="DG125" s="19"/>
      <c r="DH125" s="19"/>
      <c r="DI125" s="19"/>
      <c r="DJ125" s="19"/>
      <c r="DK125" s="19"/>
      <c r="DL125" s="19"/>
      <c r="DM125" s="19"/>
      <c r="DN125" s="19"/>
      <c r="DO125" s="19"/>
      <c r="DP125" s="31"/>
      <c r="DQ125" s="31"/>
      <c r="DR125" s="31"/>
      <c r="DS125" s="31"/>
      <c r="DT125" s="31"/>
      <c r="DU125" s="31"/>
      <c r="DV125" s="31"/>
      <c r="DW125" s="31"/>
      <c r="DX125" s="31"/>
      <c r="DY125" s="31"/>
      <c r="DZ125" s="31"/>
      <c r="EA125" s="31"/>
      <c r="EB125" s="31"/>
      <c r="EC125" s="31"/>
      <c r="ED125" s="31"/>
      <c r="EE125" s="31"/>
      <c r="EF125" s="31"/>
      <c r="EG125" s="31"/>
      <c r="EH125" s="31"/>
      <c r="EI125" s="31"/>
      <c r="EJ125" s="31"/>
      <c r="EK125" s="31"/>
      <c r="EL125" s="31"/>
      <c r="EM125" s="31"/>
      <c r="EN125" s="31"/>
      <c r="EO125" s="31"/>
      <c r="EP125" s="31"/>
      <c r="EQ125" s="31"/>
      <c r="ER125" s="31"/>
      <c r="ES125" s="31"/>
      <c r="ET125" s="31"/>
      <c r="EU125" s="31"/>
      <c r="EV125" s="31"/>
      <c r="EW125" s="31"/>
    </row>
    <row r="126" spans="3:153" x14ac:dyDescent="0.3">
      <c r="C126" s="22"/>
      <c r="D126" s="20">
        <v>77</v>
      </c>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c r="CM126" s="19"/>
      <c r="CN126" s="19"/>
      <c r="CO126" s="19"/>
      <c r="CP126" s="19"/>
      <c r="CQ126" s="19"/>
      <c r="CR126" s="19"/>
      <c r="CS126" s="19"/>
      <c r="CT126" s="19"/>
      <c r="CU126" s="19"/>
      <c r="CV126" s="19"/>
      <c r="CW126" s="19"/>
      <c r="CX126" s="19"/>
      <c r="CY126" s="19"/>
      <c r="CZ126" s="19"/>
      <c r="DA126" s="19"/>
      <c r="DB126" s="19"/>
      <c r="DC126" s="19"/>
      <c r="DD126" s="19"/>
      <c r="DE126" s="19"/>
      <c r="DF126" s="19"/>
      <c r="DG126" s="19"/>
      <c r="DH126" s="19"/>
      <c r="DI126" s="19"/>
      <c r="DJ126" s="19"/>
      <c r="DK126" s="19"/>
      <c r="DL126" s="19"/>
      <c r="DM126" s="19"/>
      <c r="DN126" s="19"/>
      <c r="DO126" s="19"/>
      <c r="DP126" s="31"/>
      <c r="DQ126" s="31"/>
      <c r="DR126" s="31"/>
      <c r="DS126" s="31"/>
      <c r="DT126" s="31"/>
      <c r="DU126" s="31"/>
      <c r="DV126" s="31"/>
      <c r="DW126" s="31"/>
      <c r="DX126" s="31"/>
      <c r="DY126" s="31"/>
      <c r="DZ126" s="31"/>
      <c r="EA126" s="31"/>
      <c r="EB126" s="31"/>
      <c r="EC126" s="31"/>
      <c r="ED126" s="31"/>
      <c r="EE126" s="31"/>
      <c r="EF126" s="31"/>
      <c r="EG126" s="31"/>
      <c r="EH126" s="31"/>
      <c r="EI126" s="31"/>
      <c r="EJ126" s="31"/>
      <c r="EK126" s="31"/>
      <c r="EL126" s="31"/>
      <c r="EM126" s="31"/>
      <c r="EN126" s="31"/>
      <c r="EO126" s="31"/>
      <c r="EP126" s="31"/>
      <c r="EQ126" s="31"/>
      <c r="ER126" s="31"/>
      <c r="ES126" s="31"/>
      <c r="ET126" s="31"/>
      <c r="EU126" s="31"/>
      <c r="EV126" s="31"/>
      <c r="EW126" s="31"/>
    </row>
    <row r="127" spans="3:153" x14ac:dyDescent="0.3">
      <c r="C127" s="22"/>
      <c r="D127" s="20">
        <v>78</v>
      </c>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c r="CM127" s="19"/>
      <c r="CN127" s="19"/>
      <c r="CO127" s="19"/>
      <c r="CP127" s="19"/>
      <c r="CQ127" s="19"/>
      <c r="CR127" s="19"/>
      <c r="CS127" s="19"/>
      <c r="CT127" s="19"/>
      <c r="CU127" s="19"/>
      <c r="CV127" s="19"/>
      <c r="CW127" s="19"/>
      <c r="CX127" s="19"/>
      <c r="CY127" s="19"/>
      <c r="CZ127" s="19"/>
      <c r="DA127" s="19"/>
      <c r="DB127" s="19"/>
      <c r="DC127" s="19"/>
      <c r="DD127" s="19"/>
      <c r="DE127" s="19"/>
      <c r="DF127" s="19"/>
      <c r="DG127" s="19"/>
      <c r="DH127" s="19"/>
      <c r="DI127" s="19"/>
      <c r="DJ127" s="19"/>
      <c r="DK127" s="19"/>
      <c r="DL127" s="19"/>
      <c r="DM127" s="19"/>
      <c r="DN127" s="19"/>
      <c r="DO127" s="19"/>
      <c r="DP127" s="31"/>
      <c r="DQ127" s="31"/>
      <c r="DR127" s="31"/>
      <c r="DS127" s="31"/>
      <c r="DT127" s="31"/>
      <c r="DU127" s="31"/>
      <c r="DV127" s="31"/>
      <c r="DW127" s="31"/>
      <c r="DX127" s="31"/>
      <c r="DY127" s="31"/>
      <c r="DZ127" s="31"/>
      <c r="EA127" s="31"/>
      <c r="EB127" s="31"/>
      <c r="EC127" s="31"/>
      <c r="ED127" s="31"/>
      <c r="EE127" s="31"/>
      <c r="EF127" s="31"/>
      <c r="EG127" s="31"/>
      <c r="EH127" s="31"/>
      <c r="EI127" s="31"/>
      <c r="EJ127" s="31"/>
      <c r="EK127" s="31"/>
      <c r="EL127" s="31"/>
      <c r="EM127" s="31"/>
      <c r="EN127" s="31"/>
      <c r="EO127" s="31"/>
      <c r="EP127" s="31"/>
      <c r="EQ127" s="31"/>
      <c r="ER127" s="31"/>
      <c r="ES127" s="31"/>
      <c r="ET127" s="31"/>
      <c r="EU127" s="31"/>
      <c r="EV127" s="31"/>
      <c r="EW127" s="31"/>
    </row>
    <row r="128" spans="3:153" x14ac:dyDescent="0.3">
      <c r="C128" s="22"/>
      <c r="D128" s="20">
        <v>79</v>
      </c>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c r="CM128" s="19"/>
      <c r="CN128" s="19"/>
      <c r="CO128" s="19"/>
      <c r="CP128" s="19"/>
      <c r="CQ128" s="19"/>
      <c r="CR128" s="19"/>
      <c r="CS128" s="19"/>
      <c r="CT128" s="19"/>
      <c r="CU128" s="19"/>
      <c r="CV128" s="19"/>
      <c r="CW128" s="19"/>
      <c r="CX128" s="19"/>
      <c r="CY128" s="19"/>
      <c r="CZ128" s="19"/>
      <c r="DA128" s="19"/>
      <c r="DB128" s="19"/>
      <c r="DC128" s="19"/>
      <c r="DD128" s="19"/>
      <c r="DE128" s="19"/>
      <c r="DF128" s="19"/>
      <c r="DG128" s="19"/>
      <c r="DH128" s="19"/>
      <c r="DI128" s="19"/>
      <c r="DJ128" s="19"/>
      <c r="DK128" s="19"/>
      <c r="DL128" s="19"/>
      <c r="DM128" s="19"/>
      <c r="DN128" s="19"/>
      <c r="DO128" s="19"/>
      <c r="DP128" s="31"/>
      <c r="DQ128" s="31"/>
      <c r="DR128" s="31"/>
      <c r="DS128" s="31"/>
      <c r="DT128" s="31"/>
      <c r="DU128" s="31"/>
      <c r="DV128" s="31"/>
      <c r="DW128" s="31"/>
      <c r="DX128" s="31"/>
      <c r="DY128" s="31"/>
      <c r="DZ128" s="31"/>
      <c r="EA128" s="31"/>
      <c r="EB128" s="31"/>
      <c r="EC128" s="31"/>
      <c r="ED128" s="31"/>
      <c r="EE128" s="31"/>
      <c r="EF128" s="31"/>
      <c r="EG128" s="31"/>
      <c r="EH128" s="31"/>
      <c r="EI128" s="31"/>
      <c r="EJ128" s="31"/>
      <c r="EK128" s="31"/>
      <c r="EL128" s="31"/>
      <c r="EM128" s="31"/>
      <c r="EN128" s="31"/>
      <c r="EO128" s="31"/>
      <c r="EP128" s="31"/>
      <c r="EQ128" s="31"/>
      <c r="ER128" s="31"/>
      <c r="ES128" s="31"/>
      <c r="ET128" s="31"/>
      <c r="EU128" s="31"/>
      <c r="EV128" s="31"/>
      <c r="EW128" s="31"/>
    </row>
    <row r="129" spans="3:153" x14ac:dyDescent="0.3">
      <c r="C129" s="22"/>
      <c r="D129" s="20">
        <v>80</v>
      </c>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c r="CM129" s="19"/>
      <c r="CN129" s="19"/>
      <c r="CO129" s="19"/>
      <c r="CP129" s="19"/>
      <c r="CQ129" s="19"/>
      <c r="CR129" s="19"/>
      <c r="CS129" s="19"/>
      <c r="CT129" s="19"/>
      <c r="CU129" s="19"/>
      <c r="CV129" s="19"/>
      <c r="CW129" s="19"/>
      <c r="CX129" s="19"/>
      <c r="CY129" s="19"/>
      <c r="CZ129" s="19"/>
      <c r="DA129" s="19"/>
      <c r="DB129" s="19"/>
      <c r="DC129" s="19"/>
      <c r="DD129" s="19"/>
      <c r="DE129" s="19"/>
      <c r="DF129" s="19"/>
      <c r="DG129" s="19"/>
      <c r="DH129" s="19"/>
      <c r="DI129" s="19"/>
      <c r="DJ129" s="19"/>
      <c r="DK129" s="19"/>
      <c r="DL129" s="19"/>
      <c r="DM129" s="19"/>
      <c r="DN129" s="19"/>
      <c r="DO129" s="19"/>
      <c r="DP129" s="31"/>
      <c r="DQ129" s="31"/>
      <c r="DR129" s="31"/>
      <c r="DS129" s="31"/>
      <c r="DT129" s="31"/>
      <c r="DU129" s="31"/>
      <c r="DV129" s="31"/>
      <c r="DW129" s="31"/>
      <c r="DX129" s="31"/>
      <c r="DY129" s="31"/>
      <c r="DZ129" s="31"/>
      <c r="EA129" s="31"/>
      <c r="EB129" s="31"/>
      <c r="EC129" s="31"/>
      <c r="ED129" s="31"/>
      <c r="EE129" s="31"/>
      <c r="EF129" s="31"/>
      <c r="EG129" s="31"/>
      <c r="EH129" s="31"/>
      <c r="EI129" s="31"/>
      <c r="EJ129" s="31"/>
      <c r="EK129" s="31"/>
      <c r="EL129" s="31"/>
      <c r="EM129" s="31"/>
      <c r="EN129" s="31"/>
      <c r="EO129" s="31"/>
      <c r="EP129" s="31"/>
      <c r="EQ129" s="31"/>
      <c r="ER129" s="31"/>
      <c r="ES129" s="31"/>
      <c r="ET129" s="31"/>
      <c r="EU129" s="31"/>
      <c r="EV129" s="31"/>
      <c r="EW129" s="31"/>
    </row>
    <row r="130" spans="3:153" x14ac:dyDescent="0.3">
      <c r="C130" s="22"/>
      <c r="D130" s="20">
        <v>81</v>
      </c>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c r="CM130" s="19"/>
      <c r="CN130" s="19"/>
      <c r="CO130" s="19"/>
      <c r="CP130" s="19"/>
      <c r="CQ130" s="19"/>
      <c r="CR130" s="19"/>
      <c r="CS130" s="19"/>
      <c r="CT130" s="19"/>
      <c r="CU130" s="19"/>
      <c r="CV130" s="19"/>
      <c r="CW130" s="19"/>
      <c r="CX130" s="19"/>
      <c r="CY130" s="19"/>
      <c r="CZ130" s="19"/>
      <c r="DA130" s="19"/>
      <c r="DB130" s="19"/>
      <c r="DC130" s="19"/>
      <c r="DD130" s="19"/>
      <c r="DE130" s="19"/>
      <c r="DF130" s="19"/>
      <c r="DG130" s="19"/>
      <c r="DH130" s="19"/>
      <c r="DI130" s="19"/>
      <c r="DJ130" s="19"/>
      <c r="DK130" s="19"/>
      <c r="DL130" s="19"/>
      <c r="DM130" s="19"/>
      <c r="DN130" s="19"/>
      <c r="DO130" s="19"/>
      <c r="DP130" s="31"/>
      <c r="DQ130" s="31"/>
      <c r="DR130" s="31"/>
      <c r="DS130" s="31"/>
      <c r="DT130" s="31"/>
      <c r="DU130" s="31"/>
      <c r="DV130" s="31"/>
      <c r="DW130" s="31"/>
      <c r="DX130" s="31"/>
      <c r="DY130" s="31"/>
      <c r="DZ130" s="31"/>
      <c r="EA130" s="31"/>
      <c r="EB130" s="31"/>
      <c r="EC130" s="31"/>
      <c r="ED130" s="31"/>
      <c r="EE130" s="31"/>
      <c r="EF130" s="31"/>
      <c r="EG130" s="31"/>
      <c r="EH130" s="31"/>
      <c r="EI130" s="31"/>
      <c r="EJ130" s="31"/>
      <c r="EK130" s="31"/>
      <c r="EL130" s="31"/>
      <c r="EM130" s="31"/>
      <c r="EN130" s="31"/>
      <c r="EO130" s="31"/>
      <c r="EP130" s="31"/>
      <c r="EQ130" s="31"/>
      <c r="ER130" s="31"/>
      <c r="ES130" s="31"/>
      <c r="ET130" s="31"/>
      <c r="EU130" s="31"/>
      <c r="EV130" s="31"/>
      <c r="EW130" s="31"/>
    </row>
    <row r="131" spans="3:153" x14ac:dyDescent="0.3">
      <c r="C131" s="22"/>
      <c r="D131" s="20">
        <v>82</v>
      </c>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c r="CM131" s="19"/>
      <c r="CN131" s="19"/>
      <c r="CO131" s="19"/>
      <c r="CP131" s="19"/>
      <c r="CQ131" s="19"/>
      <c r="CR131" s="19"/>
      <c r="CS131" s="19"/>
      <c r="CT131" s="19"/>
      <c r="CU131" s="19"/>
      <c r="CV131" s="19"/>
      <c r="CW131" s="19"/>
      <c r="CX131" s="19"/>
      <c r="CY131" s="19"/>
      <c r="CZ131" s="19"/>
      <c r="DA131" s="19"/>
      <c r="DB131" s="19"/>
      <c r="DC131" s="19"/>
      <c r="DD131" s="19"/>
      <c r="DE131" s="19"/>
      <c r="DF131" s="19"/>
      <c r="DG131" s="19"/>
      <c r="DH131" s="19"/>
      <c r="DI131" s="19"/>
      <c r="DJ131" s="19"/>
      <c r="DK131" s="19"/>
      <c r="DL131" s="19"/>
      <c r="DM131" s="19"/>
      <c r="DN131" s="19"/>
      <c r="DO131" s="19"/>
      <c r="DP131" s="31"/>
      <c r="DQ131" s="31"/>
      <c r="DR131" s="31"/>
      <c r="DS131" s="31"/>
      <c r="DT131" s="31"/>
      <c r="DU131" s="31"/>
      <c r="DV131" s="31"/>
      <c r="DW131" s="31"/>
      <c r="DX131" s="31"/>
      <c r="DY131" s="31"/>
      <c r="DZ131" s="31"/>
      <c r="EA131" s="31"/>
      <c r="EB131" s="31"/>
      <c r="EC131" s="31"/>
      <c r="ED131" s="31"/>
      <c r="EE131" s="31"/>
      <c r="EF131" s="31"/>
      <c r="EG131" s="31"/>
      <c r="EH131" s="31"/>
      <c r="EI131" s="31"/>
      <c r="EJ131" s="31"/>
      <c r="EK131" s="31"/>
      <c r="EL131" s="31"/>
      <c r="EM131" s="31"/>
      <c r="EN131" s="31"/>
      <c r="EO131" s="31"/>
      <c r="EP131" s="31"/>
      <c r="EQ131" s="31"/>
      <c r="ER131" s="31"/>
      <c r="ES131" s="31"/>
      <c r="ET131" s="31"/>
      <c r="EU131" s="31"/>
      <c r="EV131" s="31"/>
      <c r="EW131" s="31"/>
    </row>
    <row r="132" spans="3:153" x14ac:dyDescent="0.3">
      <c r="C132" s="22"/>
      <c r="D132" s="20">
        <v>83</v>
      </c>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c r="CM132" s="19"/>
      <c r="CN132" s="19"/>
      <c r="CO132" s="19"/>
      <c r="CP132" s="19"/>
      <c r="CQ132" s="19"/>
      <c r="CR132" s="19"/>
      <c r="CS132" s="19"/>
      <c r="CT132" s="19"/>
      <c r="CU132" s="19"/>
      <c r="CV132" s="19"/>
      <c r="CW132" s="19"/>
      <c r="CX132" s="19"/>
      <c r="CY132" s="19"/>
      <c r="CZ132" s="19"/>
      <c r="DA132" s="19"/>
      <c r="DB132" s="19"/>
      <c r="DC132" s="19"/>
      <c r="DD132" s="19"/>
      <c r="DE132" s="19"/>
      <c r="DF132" s="19"/>
      <c r="DG132" s="19"/>
      <c r="DH132" s="19"/>
      <c r="DI132" s="19"/>
      <c r="DJ132" s="19"/>
      <c r="DK132" s="19"/>
      <c r="DL132" s="19"/>
      <c r="DM132" s="19"/>
      <c r="DN132" s="19"/>
      <c r="DO132" s="19"/>
      <c r="DP132" s="31"/>
      <c r="DQ132" s="31"/>
      <c r="DR132" s="31"/>
      <c r="DS132" s="31"/>
      <c r="DT132" s="31"/>
      <c r="DU132" s="31"/>
      <c r="DV132" s="31"/>
      <c r="DW132" s="31"/>
      <c r="DX132" s="31"/>
      <c r="DY132" s="31"/>
      <c r="DZ132" s="31"/>
      <c r="EA132" s="31"/>
      <c r="EB132" s="31"/>
      <c r="EC132" s="31"/>
      <c r="ED132" s="31"/>
      <c r="EE132" s="31"/>
      <c r="EF132" s="31"/>
      <c r="EG132" s="31"/>
      <c r="EH132" s="31"/>
      <c r="EI132" s="31"/>
      <c r="EJ132" s="31"/>
      <c r="EK132" s="31"/>
      <c r="EL132" s="31"/>
      <c r="EM132" s="31"/>
      <c r="EN132" s="31"/>
      <c r="EO132" s="31"/>
      <c r="EP132" s="31"/>
      <c r="EQ132" s="31"/>
      <c r="ER132" s="31"/>
      <c r="ES132" s="31"/>
      <c r="ET132" s="31"/>
      <c r="EU132" s="31"/>
      <c r="EV132" s="31"/>
      <c r="EW132" s="31"/>
    </row>
    <row r="133" spans="3:153" x14ac:dyDescent="0.3">
      <c r="C133" s="22"/>
      <c r="D133" s="20">
        <v>84</v>
      </c>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c r="CM133" s="19"/>
      <c r="CN133" s="19"/>
      <c r="CO133" s="19"/>
      <c r="CP133" s="19"/>
      <c r="CQ133" s="19"/>
      <c r="CR133" s="19"/>
      <c r="CS133" s="19"/>
      <c r="CT133" s="19"/>
      <c r="CU133" s="19"/>
      <c r="CV133" s="19"/>
      <c r="CW133" s="19"/>
      <c r="CX133" s="19"/>
      <c r="CY133" s="19"/>
      <c r="CZ133" s="19"/>
      <c r="DA133" s="19"/>
      <c r="DB133" s="19"/>
      <c r="DC133" s="19"/>
      <c r="DD133" s="19"/>
      <c r="DE133" s="19"/>
      <c r="DF133" s="19"/>
      <c r="DG133" s="19"/>
      <c r="DH133" s="19"/>
      <c r="DI133" s="19"/>
      <c r="DJ133" s="19"/>
      <c r="DK133" s="19"/>
      <c r="DL133" s="19"/>
      <c r="DM133" s="19"/>
      <c r="DN133" s="19"/>
      <c r="DO133" s="19"/>
      <c r="DP133" s="31"/>
      <c r="DQ133" s="31"/>
      <c r="DR133" s="31"/>
      <c r="DS133" s="31"/>
      <c r="DT133" s="31"/>
      <c r="DU133" s="31"/>
      <c r="DV133" s="31"/>
      <c r="DW133" s="31"/>
      <c r="DX133" s="31"/>
      <c r="DY133" s="31"/>
      <c r="DZ133" s="31"/>
      <c r="EA133" s="31"/>
      <c r="EB133" s="31"/>
      <c r="EC133" s="31"/>
      <c r="ED133" s="31"/>
      <c r="EE133" s="31"/>
      <c r="EF133" s="31"/>
      <c r="EG133" s="31"/>
      <c r="EH133" s="31"/>
      <c r="EI133" s="31"/>
      <c r="EJ133" s="31"/>
      <c r="EK133" s="31"/>
      <c r="EL133" s="31"/>
      <c r="EM133" s="31"/>
      <c r="EN133" s="31"/>
      <c r="EO133" s="31"/>
      <c r="EP133" s="31"/>
      <c r="EQ133" s="31"/>
      <c r="ER133" s="31"/>
      <c r="ES133" s="31"/>
      <c r="ET133" s="31"/>
      <c r="EU133" s="31"/>
      <c r="EV133" s="31"/>
      <c r="EW133" s="31"/>
    </row>
    <row r="134" spans="3:153" x14ac:dyDescent="0.3">
      <c r="C134" s="22"/>
      <c r="D134" s="20">
        <v>85</v>
      </c>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c r="CM134" s="19"/>
      <c r="CN134" s="19"/>
      <c r="CO134" s="19"/>
      <c r="CP134" s="19"/>
      <c r="CQ134" s="19"/>
      <c r="CR134" s="19"/>
      <c r="CS134" s="19"/>
      <c r="CT134" s="19"/>
      <c r="CU134" s="19"/>
      <c r="CV134" s="19"/>
      <c r="CW134" s="19"/>
      <c r="CX134" s="19"/>
      <c r="CY134" s="19"/>
      <c r="CZ134" s="19"/>
      <c r="DA134" s="19"/>
      <c r="DB134" s="19"/>
      <c r="DC134" s="19"/>
      <c r="DD134" s="19"/>
      <c r="DE134" s="19"/>
      <c r="DF134" s="19"/>
      <c r="DG134" s="19"/>
      <c r="DH134" s="19"/>
      <c r="DI134" s="19"/>
      <c r="DJ134" s="19"/>
      <c r="DK134" s="19"/>
      <c r="DL134" s="19"/>
      <c r="DM134" s="19"/>
      <c r="DN134" s="19"/>
      <c r="DO134" s="19"/>
      <c r="DP134" s="31"/>
      <c r="DQ134" s="31"/>
      <c r="DR134" s="31"/>
      <c r="DS134" s="31"/>
      <c r="DT134" s="31"/>
      <c r="DU134" s="31"/>
      <c r="DV134" s="31"/>
      <c r="DW134" s="31"/>
      <c r="DX134" s="31"/>
      <c r="DY134" s="31"/>
      <c r="DZ134" s="31"/>
      <c r="EA134" s="31"/>
      <c r="EB134" s="31"/>
      <c r="EC134" s="31"/>
      <c r="ED134" s="31"/>
      <c r="EE134" s="31"/>
      <c r="EF134" s="31"/>
      <c r="EG134" s="31"/>
      <c r="EH134" s="31"/>
      <c r="EI134" s="31"/>
      <c r="EJ134" s="31"/>
      <c r="EK134" s="31"/>
      <c r="EL134" s="31"/>
      <c r="EM134" s="31"/>
      <c r="EN134" s="31"/>
      <c r="EO134" s="31"/>
      <c r="EP134" s="31"/>
      <c r="EQ134" s="31"/>
      <c r="ER134" s="31"/>
      <c r="ES134" s="31"/>
      <c r="ET134" s="31"/>
      <c r="EU134" s="31"/>
      <c r="EV134" s="31"/>
      <c r="EW134" s="31"/>
    </row>
    <row r="135" spans="3:153" x14ac:dyDescent="0.3">
      <c r="C135" s="22"/>
      <c r="D135" s="20">
        <v>86</v>
      </c>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c r="CM135" s="19"/>
      <c r="CN135" s="19"/>
      <c r="CO135" s="19"/>
      <c r="CP135" s="19"/>
      <c r="CQ135" s="19"/>
      <c r="CR135" s="19"/>
      <c r="CS135" s="19"/>
      <c r="CT135" s="19"/>
      <c r="CU135" s="19"/>
      <c r="CV135" s="19"/>
      <c r="CW135" s="19"/>
      <c r="CX135" s="19"/>
      <c r="CY135" s="19"/>
      <c r="CZ135" s="19"/>
      <c r="DA135" s="19"/>
      <c r="DB135" s="19"/>
      <c r="DC135" s="19"/>
      <c r="DD135" s="19"/>
      <c r="DE135" s="19"/>
      <c r="DF135" s="19"/>
      <c r="DG135" s="19"/>
      <c r="DH135" s="19"/>
      <c r="DI135" s="19"/>
      <c r="DJ135" s="19"/>
      <c r="DK135" s="19"/>
      <c r="DL135" s="19"/>
      <c r="DM135" s="19"/>
      <c r="DN135" s="19"/>
      <c r="DO135" s="19"/>
      <c r="DP135" s="31"/>
      <c r="DQ135" s="31"/>
      <c r="DR135" s="31"/>
      <c r="DS135" s="31"/>
      <c r="DT135" s="31"/>
      <c r="DU135" s="31"/>
      <c r="DV135" s="31"/>
      <c r="DW135" s="31"/>
      <c r="DX135" s="31"/>
      <c r="DY135" s="31"/>
      <c r="DZ135" s="31"/>
      <c r="EA135" s="31"/>
      <c r="EB135" s="31"/>
      <c r="EC135" s="31"/>
      <c r="ED135" s="31"/>
      <c r="EE135" s="31"/>
      <c r="EF135" s="31"/>
      <c r="EG135" s="31"/>
      <c r="EH135" s="31"/>
      <c r="EI135" s="31"/>
      <c r="EJ135" s="31"/>
      <c r="EK135" s="31"/>
      <c r="EL135" s="31"/>
      <c r="EM135" s="31"/>
      <c r="EN135" s="31"/>
      <c r="EO135" s="31"/>
      <c r="EP135" s="31"/>
      <c r="EQ135" s="31"/>
      <c r="ER135" s="31"/>
      <c r="ES135" s="31"/>
      <c r="ET135" s="31"/>
      <c r="EU135" s="31"/>
      <c r="EV135" s="31"/>
      <c r="EW135" s="31"/>
    </row>
    <row r="136" spans="3:153" x14ac:dyDescent="0.3">
      <c r="C136" s="22"/>
      <c r="D136" s="20">
        <v>87</v>
      </c>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c r="CM136" s="19"/>
      <c r="CN136" s="19"/>
      <c r="CO136" s="19"/>
      <c r="CP136" s="19"/>
      <c r="CQ136" s="19"/>
      <c r="CR136" s="19"/>
      <c r="CS136" s="19"/>
      <c r="CT136" s="19"/>
      <c r="CU136" s="19"/>
      <c r="CV136" s="19"/>
      <c r="CW136" s="19"/>
      <c r="CX136" s="19"/>
      <c r="CY136" s="19"/>
      <c r="CZ136" s="19"/>
      <c r="DA136" s="19"/>
      <c r="DB136" s="19"/>
      <c r="DC136" s="19"/>
      <c r="DD136" s="19"/>
      <c r="DE136" s="19"/>
      <c r="DF136" s="19"/>
      <c r="DG136" s="19"/>
      <c r="DH136" s="19"/>
      <c r="DI136" s="19"/>
      <c r="DJ136" s="19"/>
      <c r="DK136" s="19"/>
      <c r="DL136" s="19"/>
      <c r="DM136" s="19"/>
      <c r="DN136" s="19"/>
      <c r="DO136" s="19"/>
      <c r="DP136" s="31"/>
      <c r="DQ136" s="31"/>
      <c r="DR136" s="31"/>
      <c r="DS136" s="31"/>
      <c r="DT136" s="31"/>
      <c r="DU136" s="31"/>
      <c r="DV136" s="31"/>
      <c r="DW136" s="31"/>
      <c r="DX136" s="31"/>
      <c r="DY136" s="31"/>
      <c r="DZ136" s="31"/>
      <c r="EA136" s="31"/>
      <c r="EB136" s="31"/>
      <c r="EC136" s="31"/>
      <c r="ED136" s="31"/>
      <c r="EE136" s="31"/>
      <c r="EF136" s="31"/>
      <c r="EG136" s="31"/>
      <c r="EH136" s="31"/>
      <c r="EI136" s="31"/>
      <c r="EJ136" s="31"/>
      <c r="EK136" s="31"/>
      <c r="EL136" s="31"/>
      <c r="EM136" s="31"/>
      <c r="EN136" s="31"/>
      <c r="EO136" s="31"/>
      <c r="EP136" s="31"/>
      <c r="EQ136" s="31"/>
      <c r="ER136" s="31"/>
      <c r="ES136" s="31"/>
      <c r="ET136" s="31"/>
      <c r="EU136" s="31"/>
      <c r="EV136" s="31"/>
      <c r="EW136" s="31"/>
    </row>
    <row r="137" spans="3:153" x14ac:dyDescent="0.3">
      <c r="C137" s="22"/>
      <c r="D137" s="20">
        <v>88</v>
      </c>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c r="CM137" s="19"/>
      <c r="CN137" s="19"/>
      <c r="CO137" s="19"/>
      <c r="CP137" s="19"/>
      <c r="CQ137" s="19"/>
      <c r="CR137" s="19"/>
      <c r="CS137" s="19"/>
      <c r="CT137" s="19"/>
      <c r="CU137" s="19"/>
      <c r="CV137" s="19"/>
      <c r="CW137" s="19"/>
      <c r="CX137" s="19"/>
      <c r="CY137" s="19"/>
      <c r="CZ137" s="19"/>
      <c r="DA137" s="19"/>
      <c r="DB137" s="19"/>
      <c r="DC137" s="19"/>
      <c r="DD137" s="19"/>
      <c r="DE137" s="19"/>
      <c r="DF137" s="19"/>
      <c r="DG137" s="19"/>
      <c r="DH137" s="19"/>
      <c r="DI137" s="19"/>
      <c r="DJ137" s="19"/>
      <c r="DK137" s="19"/>
      <c r="DL137" s="19"/>
      <c r="DM137" s="19"/>
      <c r="DN137" s="19"/>
      <c r="DO137" s="19"/>
      <c r="DP137" s="31"/>
      <c r="DQ137" s="31"/>
      <c r="DR137" s="31"/>
      <c r="DS137" s="31"/>
      <c r="DT137" s="31"/>
      <c r="DU137" s="31"/>
      <c r="DV137" s="31"/>
      <c r="DW137" s="31"/>
      <c r="DX137" s="31"/>
      <c r="DY137" s="31"/>
      <c r="DZ137" s="31"/>
      <c r="EA137" s="31"/>
      <c r="EB137" s="31"/>
      <c r="EC137" s="31"/>
      <c r="ED137" s="31"/>
      <c r="EE137" s="31"/>
      <c r="EF137" s="31"/>
      <c r="EG137" s="31"/>
      <c r="EH137" s="31"/>
      <c r="EI137" s="31"/>
      <c r="EJ137" s="31"/>
      <c r="EK137" s="31"/>
      <c r="EL137" s="31"/>
      <c r="EM137" s="31"/>
      <c r="EN137" s="31"/>
      <c r="EO137" s="31"/>
      <c r="EP137" s="31"/>
      <c r="EQ137" s="31"/>
      <c r="ER137" s="31"/>
      <c r="ES137" s="31"/>
      <c r="ET137" s="31"/>
      <c r="EU137" s="31"/>
      <c r="EV137" s="31"/>
      <c r="EW137" s="31"/>
    </row>
    <row r="138" spans="3:153" x14ac:dyDescent="0.3">
      <c r="C138" s="22"/>
      <c r="D138" s="20">
        <v>89</v>
      </c>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c r="CM138" s="19"/>
      <c r="CN138" s="19"/>
      <c r="CO138" s="19"/>
      <c r="CP138" s="19"/>
      <c r="CQ138" s="19"/>
      <c r="CR138" s="19"/>
      <c r="CS138" s="19"/>
      <c r="CT138" s="19"/>
      <c r="CU138" s="19"/>
      <c r="CV138" s="19"/>
      <c r="CW138" s="19"/>
      <c r="CX138" s="19"/>
      <c r="CY138" s="19"/>
      <c r="CZ138" s="19"/>
      <c r="DA138" s="19"/>
      <c r="DB138" s="19"/>
      <c r="DC138" s="19"/>
      <c r="DD138" s="19"/>
      <c r="DE138" s="19"/>
      <c r="DF138" s="19"/>
      <c r="DG138" s="19"/>
      <c r="DH138" s="19"/>
      <c r="DI138" s="19"/>
      <c r="DJ138" s="19"/>
      <c r="DK138" s="19"/>
      <c r="DL138" s="19"/>
      <c r="DM138" s="19"/>
      <c r="DN138" s="19"/>
      <c r="DO138" s="19"/>
      <c r="DP138" s="31"/>
      <c r="DQ138" s="31"/>
      <c r="DR138" s="31"/>
      <c r="DS138" s="31"/>
      <c r="DT138" s="31"/>
      <c r="DU138" s="31"/>
      <c r="DV138" s="31"/>
      <c r="DW138" s="31"/>
      <c r="DX138" s="31"/>
      <c r="DY138" s="31"/>
      <c r="DZ138" s="31"/>
      <c r="EA138" s="31"/>
      <c r="EB138" s="31"/>
      <c r="EC138" s="31"/>
      <c r="ED138" s="31"/>
      <c r="EE138" s="31"/>
      <c r="EF138" s="31"/>
      <c r="EG138" s="31"/>
      <c r="EH138" s="31"/>
      <c r="EI138" s="31"/>
      <c r="EJ138" s="31"/>
      <c r="EK138" s="31"/>
      <c r="EL138" s="31"/>
      <c r="EM138" s="31"/>
      <c r="EN138" s="31"/>
      <c r="EO138" s="31"/>
      <c r="EP138" s="31"/>
      <c r="EQ138" s="31"/>
      <c r="ER138" s="31"/>
      <c r="ES138" s="31"/>
      <c r="ET138" s="31"/>
      <c r="EU138" s="31"/>
      <c r="EV138" s="31"/>
      <c r="EW138" s="31"/>
    </row>
    <row r="139" spans="3:153" x14ac:dyDescent="0.3">
      <c r="C139" s="22"/>
      <c r="D139" s="20">
        <v>90</v>
      </c>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31"/>
      <c r="DQ139" s="31"/>
      <c r="DR139" s="31"/>
      <c r="DS139" s="31"/>
      <c r="DT139" s="31"/>
      <c r="DU139" s="31"/>
      <c r="DV139" s="31"/>
      <c r="DW139" s="31"/>
      <c r="DX139" s="31"/>
      <c r="DY139" s="31"/>
      <c r="DZ139" s="31"/>
      <c r="EA139" s="31"/>
      <c r="EB139" s="31"/>
      <c r="EC139" s="31"/>
      <c r="ED139" s="31"/>
      <c r="EE139" s="31"/>
      <c r="EF139" s="31"/>
      <c r="EG139" s="31"/>
      <c r="EH139" s="31"/>
      <c r="EI139" s="31"/>
      <c r="EJ139" s="31"/>
      <c r="EK139" s="31"/>
      <c r="EL139" s="31"/>
      <c r="EM139" s="31"/>
      <c r="EN139" s="31"/>
      <c r="EO139" s="31"/>
      <c r="EP139" s="31"/>
      <c r="EQ139" s="31"/>
      <c r="ER139" s="31"/>
      <c r="ES139" s="31"/>
      <c r="ET139" s="31"/>
      <c r="EU139" s="31"/>
      <c r="EV139" s="31"/>
      <c r="EW139" s="31"/>
    </row>
    <row r="140" spans="3:153" x14ac:dyDescent="0.3">
      <c r="C140" s="22"/>
      <c r="D140" s="20">
        <v>91</v>
      </c>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c r="CM140" s="19"/>
      <c r="CN140" s="19"/>
      <c r="CO140" s="19"/>
      <c r="CP140" s="19"/>
      <c r="CQ140" s="19"/>
      <c r="CR140" s="19"/>
      <c r="CS140" s="19"/>
      <c r="CT140" s="19"/>
      <c r="CU140" s="19"/>
      <c r="CV140" s="19"/>
      <c r="CW140" s="19"/>
      <c r="CX140" s="19"/>
      <c r="CY140" s="19"/>
      <c r="CZ140" s="19"/>
      <c r="DA140" s="19"/>
      <c r="DB140" s="19"/>
      <c r="DC140" s="19"/>
      <c r="DD140" s="19"/>
      <c r="DE140" s="19"/>
      <c r="DF140" s="19"/>
      <c r="DG140" s="19"/>
      <c r="DH140" s="19"/>
      <c r="DI140" s="19"/>
      <c r="DJ140" s="19"/>
      <c r="DK140" s="19"/>
      <c r="DL140" s="19"/>
      <c r="DM140" s="19"/>
      <c r="DN140" s="19"/>
      <c r="DO140" s="19"/>
      <c r="DP140" s="31"/>
      <c r="DQ140" s="31"/>
      <c r="DR140" s="31"/>
      <c r="DS140" s="31"/>
      <c r="DT140" s="31"/>
      <c r="DU140" s="31"/>
      <c r="DV140" s="31"/>
      <c r="DW140" s="31"/>
      <c r="DX140" s="31"/>
      <c r="DY140" s="31"/>
      <c r="DZ140" s="31"/>
      <c r="EA140" s="31"/>
      <c r="EB140" s="31"/>
      <c r="EC140" s="31"/>
      <c r="ED140" s="31"/>
      <c r="EE140" s="31"/>
      <c r="EF140" s="31"/>
      <c r="EG140" s="31"/>
      <c r="EH140" s="31"/>
      <c r="EI140" s="31"/>
      <c r="EJ140" s="31"/>
      <c r="EK140" s="31"/>
      <c r="EL140" s="31"/>
      <c r="EM140" s="31"/>
      <c r="EN140" s="31"/>
      <c r="EO140" s="31"/>
      <c r="EP140" s="31"/>
      <c r="EQ140" s="31"/>
      <c r="ER140" s="31"/>
      <c r="ES140" s="31"/>
      <c r="ET140" s="31"/>
      <c r="EU140" s="31"/>
      <c r="EV140" s="31"/>
      <c r="EW140" s="31"/>
    </row>
    <row r="141" spans="3:153" x14ac:dyDescent="0.3">
      <c r="C141" s="22"/>
      <c r="D141" s="20">
        <v>92</v>
      </c>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c r="CM141" s="19"/>
      <c r="CN141" s="19"/>
      <c r="CO141" s="19"/>
      <c r="CP141" s="19"/>
      <c r="CQ141" s="19"/>
      <c r="CR141" s="19"/>
      <c r="CS141" s="19"/>
      <c r="CT141" s="19"/>
      <c r="CU141" s="19"/>
      <c r="CV141" s="19"/>
      <c r="CW141" s="19"/>
      <c r="CX141" s="19"/>
      <c r="CY141" s="19"/>
      <c r="CZ141" s="19"/>
      <c r="DA141" s="19"/>
      <c r="DB141" s="19"/>
      <c r="DC141" s="19"/>
      <c r="DD141" s="19"/>
      <c r="DE141" s="19"/>
      <c r="DF141" s="19"/>
      <c r="DG141" s="19"/>
      <c r="DH141" s="19"/>
      <c r="DI141" s="19"/>
      <c r="DJ141" s="19"/>
      <c r="DK141" s="19"/>
      <c r="DL141" s="19"/>
      <c r="DM141" s="19"/>
      <c r="DN141" s="19"/>
      <c r="DO141" s="19"/>
      <c r="DP141" s="31"/>
      <c r="DQ141" s="31"/>
      <c r="DR141" s="31"/>
      <c r="DS141" s="31"/>
      <c r="DT141" s="31"/>
      <c r="DU141" s="31"/>
      <c r="DV141" s="31"/>
      <c r="DW141" s="31"/>
      <c r="DX141" s="31"/>
      <c r="DY141" s="31"/>
      <c r="DZ141" s="31"/>
      <c r="EA141" s="31"/>
      <c r="EB141" s="31"/>
      <c r="EC141" s="31"/>
      <c r="ED141" s="31"/>
      <c r="EE141" s="31"/>
      <c r="EF141" s="31"/>
      <c r="EG141" s="31"/>
      <c r="EH141" s="31"/>
      <c r="EI141" s="31"/>
      <c r="EJ141" s="31"/>
      <c r="EK141" s="31"/>
      <c r="EL141" s="31"/>
      <c r="EM141" s="31"/>
      <c r="EN141" s="31"/>
      <c r="EO141" s="31"/>
      <c r="EP141" s="31"/>
      <c r="EQ141" s="31"/>
      <c r="ER141" s="31"/>
      <c r="ES141" s="31"/>
      <c r="ET141" s="31"/>
      <c r="EU141" s="31"/>
      <c r="EV141" s="31"/>
      <c r="EW141" s="31"/>
    </row>
    <row r="142" spans="3:153" x14ac:dyDescent="0.3">
      <c r="C142" s="22"/>
      <c r="D142" s="20">
        <v>93</v>
      </c>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c r="CM142" s="19"/>
      <c r="CN142" s="19"/>
      <c r="CO142" s="19"/>
      <c r="CP142" s="19"/>
      <c r="CQ142" s="19"/>
      <c r="CR142" s="19"/>
      <c r="CS142" s="19"/>
      <c r="CT142" s="19"/>
      <c r="CU142" s="19"/>
      <c r="CV142" s="19"/>
      <c r="CW142" s="19"/>
      <c r="CX142" s="19"/>
      <c r="CY142" s="19"/>
      <c r="CZ142" s="19"/>
      <c r="DA142" s="19"/>
      <c r="DB142" s="19"/>
      <c r="DC142" s="19"/>
      <c r="DD142" s="19"/>
      <c r="DE142" s="19"/>
      <c r="DF142" s="19"/>
      <c r="DG142" s="19"/>
      <c r="DH142" s="19"/>
      <c r="DI142" s="19"/>
      <c r="DJ142" s="19"/>
      <c r="DK142" s="19"/>
      <c r="DL142" s="19"/>
      <c r="DM142" s="19"/>
      <c r="DN142" s="19"/>
      <c r="DO142" s="19"/>
      <c r="DP142" s="31"/>
      <c r="DQ142" s="31"/>
      <c r="DR142" s="31"/>
      <c r="DS142" s="31"/>
      <c r="DT142" s="31"/>
      <c r="DU142" s="31"/>
      <c r="DV142" s="31"/>
      <c r="DW142" s="31"/>
      <c r="DX142" s="31"/>
      <c r="DY142" s="31"/>
      <c r="DZ142" s="31"/>
      <c r="EA142" s="31"/>
      <c r="EB142" s="31"/>
      <c r="EC142" s="31"/>
      <c r="ED142" s="31"/>
      <c r="EE142" s="31"/>
      <c r="EF142" s="31"/>
      <c r="EG142" s="31"/>
      <c r="EH142" s="31"/>
      <c r="EI142" s="31"/>
      <c r="EJ142" s="31"/>
      <c r="EK142" s="31"/>
      <c r="EL142" s="31"/>
      <c r="EM142" s="31"/>
      <c r="EN142" s="31"/>
      <c r="EO142" s="31"/>
      <c r="EP142" s="31"/>
      <c r="EQ142" s="31"/>
      <c r="ER142" s="31"/>
      <c r="ES142" s="31"/>
      <c r="ET142" s="31"/>
      <c r="EU142" s="31"/>
      <c r="EV142" s="31"/>
      <c r="EW142" s="31"/>
    </row>
    <row r="143" spans="3:153" x14ac:dyDescent="0.3">
      <c r="C143" s="22"/>
      <c r="D143" s="20">
        <v>94</v>
      </c>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c r="CM143" s="19"/>
      <c r="CN143" s="19"/>
      <c r="CO143" s="19"/>
      <c r="CP143" s="19"/>
      <c r="CQ143" s="19"/>
      <c r="CR143" s="19"/>
      <c r="CS143" s="19"/>
      <c r="CT143" s="19"/>
      <c r="CU143" s="19"/>
      <c r="CV143" s="19"/>
      <c r="CW143" s="19"/>
      <c r="CX143" s="19"/>
      <c r="CY143" s="19"/>
      <c r="CZ143" s="19"/>
      <c r="DA143" s="19"/>
      <c r="DB143" s="19"/>
      <c r="DC143" s="19"/>
      <c r="DD143" s="19"/>
      <c r="DE143" s="19"/>
      <c r="DF143" s="19"/>
      <c r="DG143" s="19"/>
      <c r="DH143" s="19"/>
      <c r="DI143" s="19"/>
      <c r="DJ143" s="19"/>
      <c r="DK143" s="19"/>
      <c r="DL143" s="19"/>
      <c r="DM143" s="19"/>
      <c r="DN143" s="19"/>
      <c r="DO143" s="19"/>
      <c r="DP143" s="31"/>
      <c r="DQ143" s="31"/>
      <c r="DR143" s="31"/>
      <c r="DS143" s="31"/>
      <c r="DT143" s="31"/>
      <c r="DU143" s="31"/>
      <c r="DV143" s="31"/>
      <c r="DW143" s="31"/>
      <c r="DX143" s="31"/>
      <c r="DY143" s="31"/>
      <c r="DZ143" s="31"/>
      <c r="EA143" s="31"/>
      <c r="EB143" s="31"/>
      <c r="EC143" s="31"/>
      <c r="ED143" s="31"/>
      <c r="EE143" s="31"/>
      <c r="EF143" s="31"/>
      <c r="EG143" s="31"/>
      <c r="EH143" s="31"/>
      <c r="EI143" s="31"/>
      <c r="EJ143" s="31"/>
      <c r="EK143" s="31"/>
      <c r="EL143" s="31"/>
      <c r="EM143" s="31"/>
      <c r="EN143" s="31"/>
      <c r="EO143" s="31"/>
      <c r="EP143" s="31"/>
      <c r="EQ143" s="31"/>
      <c r="ER143" s="31"/>
      <c r="ES143" s="31"/>
      <c r="ET143" s="31"/>
      <c r="EU143" s="31"/>
      <c r="EV143" s="31"/>
      <c r="EW143" s="31"/>
    </row>
    <row r="144" spans="3:153" x14ac:dyDescent="0.3">
      <c r="C144" s="22"/>
      <c r="D144" s="20">
        <v>95</v>
      </c>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c r="CM144" s="19"/>
      <c r="CN144" s="19"/>
      <c r="CO144" s="19"/>
      <c r="CP144" s="19"/>
      <c r="CQ144" s="19"/>
      <c r="CR144" s="19"/>
      <c r="CS144" s="19"/>
      <c r="CT144" s="19"/>
      <c r="CU144" s="19"/>
      <c r="CV144" s="19"/>
      <c r="CW144" s="19"/>
      <c r="CX144" s="19"/>
      <c r="CY144" s="19"/>
      <c r="CZ144" s="19"/>
      <c r="DA144" s="19"/>
      <c r="DB144" s="19"/>
      <c r="DC144" s="19"/>
      <c r="DD144" s="19"/>
      <c r="DE144" s="19"/>
      <c r="DF144" s="19"/>
      <c r="DG144" s="19"/>
      <c r="DH144" s="19"/>
      <c r="DI144" s="19"/>
      <c r="DJ144" s="19"/>
      <c r="DK144" s="19"/>
      <c r="DL144" s="19"/>
      <c r="DM144" s="19"/>
      <c r="DN144" s="19"/>
      <c r="DO144" s="19"/>
      <c r="DP144" s="31"/>
      <c r="DQ144" s="31"/>
      <c r="DR144" s="31"/>
      <c r="DS144" s="31"/>
      <c r="DT144" s="31"/>
      <c r="DU144" s="31"/>
      <c r="DV144" s="31"/>
      <c r="DW144" s="31"/>
      <c r="DX144" s="31"/>
      <c r="DY144" s="31"/>
      <c r="DZ144" s="31"/>
      <c r="EA144" s="31"/>
      <c r="EB144" s="31"/>
      <c r="EC144" s="31"/>
      <c r="ED144" s="31"/>
      <c r="EE144" s="31"/>
      <c r="EF144" s="31"/>
      <c r="EG144" s="31"/>
      <c r="EH144" s="31"/>
      <c r="EI144" s="31"/>
      <c r="EJ144" s="31"/>
      <c r="EK144" s="31"/>
      <c r="EL144" s="31"/>
      <c r="EM144" s="31"/>
      <c r="EN144" s="31"/>
      <c r="EO144" s="31"/>
      <c r="EP144" s="31"/>
      <c r="EQ144" s="31"/>
      <c r="ER144" s="31"/>
      <c r="ES144" s="31"/>
      <c r="ET144" s="31"/>
      <c r="EU144" s="31"/>
      <c r="EV144" s="31"/>
      <c r="EW144" s="31"/>
    </row>
    <row r="145" spans="3:153" x14ac:dyDescent="0.3">
      <c r="C145" s="22"/>
      <c r="D145" s="20">
        <v>96</v>
      </c>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c r="CM145" s="19"/>
      <c r="CN145" s="19"/>
      <c r="CO145" s="19"/>
      <c r="CP145" s="19"/>
      <c r="CQ145" s="19"/>
      <c r="CR145" s="19"/>
      <c r="CS145" s="19"/>
      <c r="CT145" s="19"/>
      <c r="CU145" s="19"/>
      <c r="CV145" s="19"/>
      <c r="CW145" s="19"/>
      <c r="CX145" s="19"/>
      <c r="CY145" s="19"/>
      <c r="CZ145" s="19"/>
      <c r="DA145" s="19"/>
      <c r="DB145" s="19"/>
      <c r="DC145" s="19"/>
      <c r="DD145" s="19"/>
      <c r="DE145" s="19"/>
      <c r="DF145" s="19"/>
      <c r="DG145" s="19"/>
      <c r="DH145" s="19"/>
      <c r="DI145" s="19"/>
      <c r="DJ145" s="19"/>
      <c r="DK145" s="19"/>
      <c r="DL145" s="19"/>
      <c r="DM145" s="19"/>
      <c r="DN145" s="19"/>
      <c r="DO145" s="19"/>
      <c r="DP145" s="31"/>
      <c r="DQ145" s="31"/>
      <c r="DR145" s="31"/>
      <c r="DS145" s="31"/>
      <c r="DT145" s="31"/>
      <c r="DU145" s="31"/>
      <c r="DV145" s="31"/>
      <c r="DW145" s="31"/>
      <c r="DX145" s="31"/>
      <c r="DY145" s="31"/>
      <c r="DZ145" s="31"/>
      <c r="EA145" s="31"/>
      <c r="EB145" s="31"/>
      <c r="EC145" s="31"/>
      <c r="ED145" s="31"/>
      <c r="EE145" s="31"/>
      <c r="EF145" s="31"/>
      <c r="EG145" s="31"/>
      <c r="EH145" s="31"/>
      <c r="EI145" s="31"/>
      <c r="EJ145" s="31"/>
      <c r="EK145" s="31"/>
      <c r="EL145" s="31"/>
      <c r="EM145" s="31"/>
      <c r="EN145" s="31"/>
      <c r="EO145" s="31"/>
      <c r="EP145" s="31"/>
      <c r="EQ145" s="31"/>
      <c r="ER145" s="31"/>
      <c r="ES145" s="31"/>
      <c r="ET145" s="31"/>
      <c r="EU145" s="31"/>
      <c r="EV145" s="31"/>
      <c r="EW145" s="31"/>
    </row>
    <row r="146" spans="3:153" x14ac:dyDescent="0.3">
      <c r="C146" s="22"/>
      <c r="D146" s="20">
        <v>97</v>
      </c>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c r="CM146" s="19"/>
      <c r="CN146" s="19"/>
      <c r="CO146" s="19"/>
      <c r="CP146" s="19"/>
      <c r="CQ146" s="19"/>
      <c r="CR146" s="19"/>
      <c r="CS146" s="19"/>
      <c r="CT146" s="19"/>
      <c r="CU146" s="19"/>
      <c r="CV146" s="19"/>
      <c r="CW146" s="19"/>
      <c r="CX146" s="19"/>
      <c r="CY146" s="19"/>
      <c r="CZ146" s="19"/>
      <c r="DA146" s="19"/>
      <c r="DB146" s="19"/>
      <c r="DC146" s="19"/>
      <c r="DD146" s="19"/>
      <c r="DE146" s="19"/>
      <c r="DF146" s="19"/>
      <c r="DG146" s="19"/>
      <c r="DH146" s="19"/>
      <c r="DI146" s="19"/>
      <c r="DJ146" s="19"/>
      <c r="DK146" s="19"/>
      <c r="DL146" s="19"/>
      <c r="DM146" s="19"/>
      <c r="DN146" s="19"/>
      <c r="DO146" s="19"/>
      <c r="DP146" s="31"/>
      <c r="DQ146" s="31"/>
      <c r="DR146" s="31"/>
      <c r="DS146" s="31"/>
      <c r="DT146" s="31"/>
      <c r="DU146" s="31"/>
      <c r="DV146" s="31"/>
      <c r="DW146" s="31"/>
      <c r="DX146" s="31"/>
      <c r="DY146" s="31"/>
      <c r="DZ146" s="31"/>
      <c r="EA146" s="31"/>
      <c r="EB146" s="31"/>
      <c r="EC146" s="31"/>
      <c r="ED146" s="31"/>
      <c r="EE146" s="31"/>
      <c r="EF146" s="31"/>
      <c r="EG146" s="31"/>
      <c r="EH146" s="31"/>
      <c r="EI146" s="31"/>
      <c r="EJ146" s="31"/>
      <c r="EK146" s="31"/>
      <c r="EL146" s="31"/>
      <c r="EM146" s="31"/>
      <c r="EN146" s="31"/>
      <c r="EO146" s="31"/>
      <c r="EP146" s="31"/>
      <c r="EQ146" s="31"/>
      <c r="ER146" s="31"/>
      <c r="ES146" s="31"/>
      <c r="ET146" s="31"/>
      <c r="EU146" s="31"/>
      <c r="EV146" s="31"/>
      <c r="EW146" s="31"/>
    </row>
    <row r="147" spans="3:153" x14ac:dyDescent="0.3">
      <c r="C147" s="22"/>
      <c r="D147" s="20">
        <v>98</v>
      </c>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c r="CM147" s="19"/>
      <c r="CN147" s="19"/>
      <c r="CO147" s="19"/>
      <c r="CP147" s="19"/>
      <c r="CQ147" s="19"/>
      <c r="CR147" s="19"/>
      <c r="CS147" s="19"/>
      <c r="CT147" s="19"/>
      <c r="CU147" s="19"/>
      <c r="CV147" s="19"/>
      <c r="CW147" s="19"/>
      <c r="CX147" s="19"/>
      <c r="CY147" s="19"/>
      <c r="CZ147" s="19"/>
      <c r="DA147" s="19"/>
      <c r="DB147" s="19"/>
      <c r="DC147" s="19"/>
      <c r="DD147" s="19"/>
      <c r="DE147" s="19"/>
      <c r="DF147" s="19"/>
      <c r="DG147" s="19"/>
      <c r="DH147" s="19"/>
      <c r="DI147" s="19"/>
      <c r="DJ147" s="19"/>
      <c r="DK147" s="19"/>
      <c r="DL147" s="19"/>
      <c r="DM147" s="19"/>
      <c r="DN147" s="19"/>
      <c r="DO147" s="19"/>
      <c r="DP147" s="31"/>
      <c r="DQ147" s="31"/>
      <c r="DR147" s="31"/>
      <c r="DS147" s="31"/>
      <c r="DT147" s="31"/>
      <c r="DU147" s="31"/>
      <c r="DV147" s="31"/>
      <c r="DW147" s="31"/>
      <c r="DX147" s="31"/>
      <c r="DY147" s="31"/>
      <c r="DZ147" s="31"/>
      <c r="EA147" s="31"/>
      <c r="EB147" s="31"/>
      <c r="EC147" s="31"/>
      <c r="ED147" s="31"/>
      <c r="EE147" s="31"/>
      <c r="EF147" s="31"/>
      <c r="EG147" s="31"/>
      <c r="EH147" s="31"/>
      <c r="EI147" s="31"/>
      <c r="EJ147" s="31"/>
      <c r="EK147" s="31"/>
      <c r="EL147" s="31"/>
      <c r="EM147" s="31"/>
      <c r="EN147" s="31"/>
      <c r="EO147" s="31"/>
      <c r="EP147" s="31"/>
      <c r="EQ147" s="31"/>
      <c r="ER147" s="31"/>
      <c r="ES147" s="31"/>
      <c r="ET147" s="31"/>
      <c r="EU147" s="31"/>
      <c r="EV147" s="31"/>
      <c r="EW147" s="31"/>
    </row>
    <row r="148" spans="3:153" x14ac:dyDescent="0.3">
      <c r="C148" s="22"/>
      <c r="D148" s="20">
        <v>99</v>
      </c>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c r="CM148" s="19"/>
      <c r="CN148" s="19"/>
      <c r="CO148" s="19"/>
      <c r="CP148" s="19"/>
      <c r="CQ148" s="19"/>
      <c r="CR148" s="19"/>
      <c r="CS148" s="19"/>
      <c r="CT148" s="19"/>
      <c r="CU148" s="19"/>
      <c r="CV148" s="19"/>
      <c r="CW148" s="19"/>
      <c r="CX148" s="19"/>
      <c r="CY148" s="19"/>
      <c r="CZ148" s="19"/>
      <c r="DA148" s="19"/>
      <c r="DB148" s="19"/>
      <c r="DC148" s="19"/>
      <c r="DD148" s="19"/>
      <c r="DE148" s="19"/>
      <c r="DF148" s="19"/>
      <c r="DG148" s="19"/>
      <c r="DH148" s="19"/>
      <c r="DI148" s="19"/>
      <c r="DJ148" s="19"/>
      <c r="DK148" s="19"/>
      <c r="DL148" s="19"/>
      <c r="DM148" s="19"/>
      <c r="DN148" s="19"/>
      <c r="DO148" s="19"/>
      <c r="DP148" s="31"/>
      <c r="DQ148" s="31"/>
      <c r="DR148" s="31"/>
      <c r="DS148" s="31"/>
      <c r="DT148" s="31"/>
      <c r="DU148" s="31"/>
      <c r="DV148" s="31"/>
      <c r="DW148" s="31"/>
      <c r="DX148" s="31"/>
      <c r="DY148" s="31"/>
      <c r="DZ148" s="31"/>
      <c r="EA148" s="31"/>
      <c r="EB148" s="31"/>
      <c r="EC148" s="31"/>
      <c r="ED148" s="31"/>
      <c r="EE148" s="31"/>
      <c r="EF148" s="31"/>
      <c r="EG148" s="31"/>
      <c r="EH148" s="31"/>
      <c r="EI148" s="31"/>
      <c r="EJ148" s="31"/>
      <c r="EK148" s="31"/>
      <c r="EL148" s="31"/>
      <c r="EM148" s="31"/>
      <c r="EN148" s="31"/>
      <c r="EO148" s="31"/>
      <c r="EP148" s="31"/>
      <c r="EQ148" s="31"/>
      <c r="ER148" s="31"/>
      <c r="ES148" s="31"/>
      <c r="ET148" s="31"/>
      <c r="EU148" s="31"/>
      <c r="EV148" s="31"/>
      <c r="EW148" s="31"/>
    </row>
    <row r="149" spans="3:153" x14ac:dyDescent="0.3">
      <c r="C149" s="22"/>
      <c r="D149" s="20">
        <v>100</v>
      </c>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c r="CM149" s="19"/>
      <c r="CN149" s="19"/>
      <c r="CO149" s="19"/>
      <c r="CP149" s="19"/>
      <c r="CQ149" s="19"/>
      <c r="CR149" s="19"/>
      <c r="CS149" s="19"/>
      <c r="CT149" s="19"/>
      <c r="CU149" s="19"/>
      <c r="CV149" s="19"/>
      <c r="CW149" s="19"/>
      <c r="CX149" s="19"/>
      <c r="CY149" s="19"/>
      <c r="CZ149" s="19"/>
      <c r="DA149" s="19"/>
      <c r="DB149" s="19"/>
      <c r="DC149" s="19"/>
      <c r="DD149" s="19"/>
      <c r="DE149" s="19"/>
      <c r="DF149" s="19"/>
      <c r="DG149" s="19"/>
      <c r="DH149" s="19"/>
      <c r="DI149" s="19"/>
      <c r="DJ149" s="19"/>
      <c r="DK149" s="19"/>
      <c r="DL149" s="19"/>
      <c r="DM149" s="19"/>
      <c r="DN149" s="19"/>
      <c r="DO149" s="19"/>
      <c r="DP149" s="31"/>
      <c r="DQ149" s="31"/>
      <c r="DR149" s="31"/>
      <c r="DS149" s="31"/>
      <c r="DT149" s="31"/>
      <c r="DU149" s="31"/>
      <c r="DV149" s="31"/>
      <c r="DW149" s="31"/>
      <c r="DX149" s="31"/>
      <c r="DY149" s="31"/>
      <c r="DZ149" s="31"/>
      <c r="EA149" s="31"/>
      <c r="EB149" s="31"/>
      <c r="EC149" s="31"/>
      <c r="ED149" s="31"/>
      <c r="EE149" s="31"/>
      <c r="EF149" s="31"/>
      <c r="EG149" s="31"/>
      <c r="EH149" s="31"/>
      <c r="EI149" s="31"/>
      <c r="EJ149" s="31"/>
      <c r="EK149" s="31"/>
      <c r="EL149" s="31"/>
      <c r="EM149" s="31"/>
      <c r="EN149" s="31"/>
      <c r="EO149" s="31"/>
      <c r="EP149" s="31"/>
      <c r="EQ149" s="31"/>
      <c r="ER149" s="31"/>
      <c r="ES149" s="31"/>
      <c r="ET149" s="31"/>
      <c r="EU149" s="31"/>
      <c r="EV149" s="31"/>
      <c r="EW149" s="31"/>
    </row>
    <row r="150" spans="3:153" x14ac:dyDescent="0.3">
      <c r="C150" s="22"/>
      <c r="D150" s="22"/>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c r="CM150" s="19"/>
      <c r="CN150" s="19"/>
      <c r="CO150" s="19"/>
      <c r="CP150" s="19"/>
      <c r="CQ150" s="19"/>
      <c r="CR150" s="19"/>
      <c r="CS150" s="19"/>
      <c r="CT150" s="19"/>
      <c r="CU150" s="19"/>
      <c r="CV150" s="19"/>
      <c r="CW150" s="19"/>
      <c r="CX150" s="19"/>
      <c r="CY150" s="19"/>
      <c r="CZ150" s="19"/>
      <c r="DA150" s="19"/>
      <c r="DB150" s="19"/>
      <c r="DC150" s="19"/>
      <c r="DD150" s="19"/>
      <c r="DE150" s="19"/>
      <c r="DF150" s="19"/>
      <c r="DG150" s="19"/>
      <c r="DH150" s="19"/>
      <c r="DI150" s="19"/>
      <c r="DJ150" s="19"/>
      <c r="DK150" s="19"/>
      <c r="DL150" s="19"/>
      <c r="DM150" s="19"/>
      <c r="DN150" s="19"/>
      <c r="DO150" s="19"/>
      <c r="DP150" s="31"/>
      <c r="DQ150" s="31"/>
      <c r="DR150" s="31"/>
      <c r="DS150" s="31"/>
      <c r="DT150" s="31"/>
      <c r="DU150" s="31"/>
      <c r="DV150" s="31"/>
      <c r="DW150" s="31"/>
      <c r="DX150" s="31"/>
      <c r="DY150" s="31"/>
      <c r="DZ150" s="31"/>
      <c r="EA150" s="31"/>
      <c r="EB150" s="31"/>
      <c r="EC150" s="31"/>
      <c r="ED150" s="31"/>
      <c r="EE150" s="31"/>
      <c r="EF150" s="31"/>
      <c r="EG150" s="31"/>
      <c r="EH150" s="31"/>
      <c r="EI150" s="31"/>
      <c r="EJ150" s="31"/>
      <c r="EK150" s="31"/>
      <c r="EL150" s="31"/>
      <c r="EM150" s="31"/>
      <c r="EN150" s="31"/>
      <c r="EO150" s="31"/>
      <c r="EP150" s="31"/>
      <c r="EQ150" s="31"/>
      <c r="ER150" s="31"/>
      <c r="ES150" s="31"/>
      <c r="ET150" s="31"/>
      <c r="EU150" s="31"/>
      <c r="EV150" s="31"/>
      <c r="EW150" s="31"/>
    </row>
    <row r="151" spans="3:153" x14ac:dyDescent="0.3">
      <c r="C151" s="22"/>
      <c r="D151" s="22"/>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c r="CM151" s="19"/>
      <c r="CN151" s="19"/>
      <c r="CO151" s="19"/>
      <c r="CP151" s="19"/>
      <c r="CQ151" s="19"/>
      <c r="CR151" s="19"/>
      <c r="CS151" s="19"/>
      <c r="CT151" s="19"/>
      <c r="CU151" s="19"/>
      <c r="CV151" s="19"/>
      <c r="CW151" s="19"/>
      <c r="CX151" s="19"/>
      <c r="CY151" s="19"/>
      <c r="CZ151" s="19"/>
      <c r="DA151" s="19"/>
      <c r="DB151" s="19"/>
      <c r="DC151" s="19"/>
      <c r="DD151" s="19"/>
      <c r="DE151" s="19"/>
      <c r="DF151" s="19"/>
      <c r="DG151" s="19"/>
      <c r="DH151" s="19"/>
      <c r="DI151" s="19"/>
      <c r="DJ151" s="19"/>
      <c r="DK151" s="19"/>
      <c r="DL151" s="19"/>
      <c r="DM151" s="19"/>
      <c r="DN151" s="19"/>
      <c r="DO151" s="19"/>
      <c r="DP151" s="31"/>
      <c r="DQ151" s="31"/>
      <c r="DR151" s="31"/>
      <c r="DS151" s="31"/>
      <c r="DT151" s="31"/>
      <c r="DU151" s="31"/>
      <c r="DV151" s="31"/>
      <c r="DW151" s="31"/>
      <c r="DX151" s="31"/>
      <c r="DY151" s="31"/>
      <c r="DZ151" s="31"/>
      <c r="EA151" s="31"/>
      <c r="EB151" s="31"/>
      <c r="EC151" s="31"/>
      <c r="ED151" s="31"/>
      <c r="EE151" s="31"/>
      <c r="EF151" s="31"/>
      <c r="EG151" s="31"/>
      <c r="EH151" s="31"/>
      <c r="EI151" s="31"/>
      <c r="EJ151" s="31"/>
      <c r="EK151" s="31"/>
      <c r="EL151" s="31"/>
      <c r="EM151" s="31"/>
      <c r="EN151" s="31"/>
      <c r="EO151" s="31"/>
      <c r="EP151" s="31"/>
      <c r="EQ151" s="31"/>
      <c r="ER151" s="31"/>
      <c r="ES151" s="31"/>
      <c r="ET151" s="31"/>
      <c r="EU151" s="31"/>
      <c r="EV151" s="31"/>
      <c r="EW151" s="31"/>
    </row>
    <row r="152" spans="3:153" x14ac:dyDescent="0.3">
      <c r="C152" s="22"/>
      <c r="D152" s="22"/>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c r="CM152" s="19"/>
      <c r="CN152" s="19"/>
      <c r="CO152" s="19"/>
      <c r="CP152" s="19"/>
      <c r="CQ152" s="19"/>
      <c r="CR152" s="19"/>
      <c r="CS152" s="19"/>
      <c r="CT152" s="19"/>
      <c r="CU152" s="19"/>
      <c r="CV152" s="19"/>
      <c r="CW152" s="19"/>
      <c r="CX152" s="19"/>
      <c r="CY152" s="19"/>
      <c r="CZ152" s="19"/>
      <c r="DA152" s="19"/>
      <c r="DB152" s="19"/>
      <c r="DC152" s="19"/>
      <c r="DD152" s="19"/>
      <c r="DE152" s="19"/>
      <c r="DF152" s="19"/>
      <c r="DG152" s="19"/>
      <c r="DH152" s="19"/>
      <c r="DI152" s="19"/>
      <c r="DJ152" s="19"/>
      <c r="DK152" s="19"/>
      <c r="DL152" s="19"/>
      <c r="DM152" s="19"/>
      <c r="DN152" s="19"/>
      <c r="DO152" s="19"/>
      <c r="DP152" s="31"/>
      <c r="DQ152" s="31"/>
      <c r="DR152" s="31"/>
      <c r="DS152" s="31"/>
      <c r="DT152" s="31"/>
      <c r="DU152" s="31"/>
      <c r="DV152" s="31"/>
      <c r="DW152" s="31"/>
      <c r="DX152" s="31"/>
      <c r="DY152" s="31"/>
      <c r="DZ152" s="31"/>
      <c r="EA152" s="31"/>
      <c r="EB152" s="31"/>
      <c r="EC152" s="31"/>
      <c r="ED152" s="31"/>
      <c r="EE152" s="31"/>
      <c r="EF152" s="31"/>
      <c r="EG152" s="31"/>
      <c r="EH152" s="31"/>
      <c r="EI152" s="31"/>
      <c r="EJ152" s="31"/>
      <c r="EK152" s="31"/>
      <c r="EL152" s="31"/>
      <c r="EM152" s="31"/>
      <c r="EN152" s="31"/>
      <c r="EO152" s="31"/>
      <c r="EP152" s="31"/>
      <c r="EQ152" s="31"/>
      <c r="ER152" s="31"/>
      <c r="ES152" s="31"/>
      <c r="ET152" s="31"/>
      <c r="EU152" s="31"/>
      <c r="EV152" s="31"/>
      <c r="EW152" s="31"/>
    </row>
    <row r="153" spans="3:153" x14ac:dyDescent="0.3">
      <c r="C153" s="22"/>
      <c r="D153" s="22"/>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c r="CM153" s="19"/>
      <c r="CN153" s="19"/>
      <c r="CO153" s="19"/>
      <c r="CP153" s="19"/>
      <c r="CQ153" s="19"/>
      <c r="CR153" s="19"/>
      <c r="CS153" s="19"/>
      <c r="CT153" s="19"/>
      <c r="CU153" s="19"/>
      <c r="CV153" s="19"/>
      <c r="CW153" s="19"/>
      <c r="CX153" s="19"/>
      <c r="CY153" s="19"/>
      <c r="CZ153" s="19"/>
      <c r="DA153" s="19"/>
      <c r="DB153" s="19"/>
      <c r="DC153" s="19"/>
      <c r="DD153" s="19"/>
      <c r="DE153" s="19"/>
      <c r="DF153" s="19"/>
      <c r="DG153" s="19"/>
      <c r="DH153" s="19"/>
      <c r="DI153" s="19"/>
      <c r="DJ153" s="19"/>
      <c r="DK153" s="19"/>
      <c r="DL153" s="19"/>
      <c r="DM153" s="19"/>
      <c r="DN153" s="19"/>
      <c r="DO153" s="19"/>
      <c r="DP153" s="31"/>
      <c r="DQ153" s="31"/>
      <c r="DR153" s="31"/>
      <c r="DS153" s="31"/>
      <c r="DT153" s="31"/>
      <c r="DU153" s="31"/>
      <c r="DV153" s="31"/>
      <c r="DW153" s="31"/>
      <c r="DX153" s="31"/>
      <c r="DY153" s="31"/>
      <c r="DZ153" s="31"/>
      <c r="EA153" s="31"/>
      <c r="EB153" s="31"/>
      <c r="EC153" s="31"/>
      <c r="ED153" s="31"/>
      <c r="EE153" s="31"/>
      <c r="EF153" s="31"/>
      <c r="EG153" s="31"/>
      <c r="EH153" s="31"/>
      <c r="EI153" s="31"/>
      <c r="EJ153" s="31"/>
      <c r="EK153" s="31"/>
      <c r="EL153" s="31"/>
      <c r="EM153" s="31"/>
      <c r="EN153" s="31"/>
      <c r="EO153" s="31"/>
      <c r="EP153" s="31"/>
      <c r="EQ153" s="31"/>
      <c r="ER153" s="31"/>
      <c r="ES153" s="31"/>
      <c r="ET153" s="31"/>
      <c r="EU153" s="31"/>
      <c r="EV153" s="31"/>
      <c r="EW153" s="31"/>
    </row>
    <row r="154" spans="3:153" x14ac:dyDescent="0.3">
      <c r="C154" s="22"/>
      <c r="D154" s="22"/>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c r="CM154" s="19"/>
      <c r="CN154" s="19"/>
      <c r="CO154" s="19"/>
      <c r="CP154" s="19"/>
      <c r="CQ154" s="19"/>
      <c r="CR154" s="19"/>
      <c r="CS154" s="19"/>
      <c r="CT154" s="19"/>
      <c r="CU154" s="19"/>
      <c r="CV154" s="19"/>
      <c r="CW154" s="19"/>
      <c r="CX154" s="19"/>
      <c r="CY154" s="19"/>
      <c r="CZ154" s="19"/>
      <c r="DA154" s="19"/>
      <c r="DB154" s="19"/>
      <c r="DC154" s="19"/>
      <c r="DD154" s="19"/>
      <c r="DE154" s="19"/>
      <c r="DF154" s="19"/>
      <c r="DG154" s="19"/>
      <c r="DH154" s="19"/>
      <c r="DI154" s="19"/>
      <c r="DJ154" s="19"/>
      <c r="DK154" s="19"/>
      <c r="DL154" s="19"/>
      <c r="DM154" s="19"/>
      <c r="DN154" s="19"/>
      <c r="DO154" s="19"/>
      <c r="DP154" s="31"/>
      <c r="DQ154" s="31"/>
      <c r="DR154" s="31"/>
      <c r="DS154" s="31"/>
      <c r="DT154" s="31"/>
      <c r="DU154" s="31"/>
      <c r="DV154" s="31"/>
      <c r="DW154" s="31"/>
      <c r="DX154" s="31"/>
      <c r="DY154" s="31"/>
      <c r="DZ154" s="31"/>
      <c r="EA154" s="31"/>
      <c r="EB154" s="31"/>
      <c r="EC154" s="31"/>
      <c r="ED154" s="31"/>
      <c r="EE154" s="31"/>
      <c r="EF154" s="31"/>
      <c r="EG154" s="31"/>
      <c r="EH154" s="31"/>
      <c r="EI154" s="31"/>
      <c r="EJ154" s="31"/>
      <c r="EK154" s="31"/>
      <c r="EL154" s="31"/>
      <c r="EM154" s="31"/>
      <c r="EN154" s="31"/>
      <c r="EO154" s="31"/>
      <c r="EP154" s="31"/>
      <c r="EQ154" s="31"/>
      <c r="ER154" s="31"/>
      <c r="ES154" s="31"/>
      <c r="ET154" s="31"/>
      <c r="EU154" s="31"/>
      <c r="EV154" s="31"/>
      <c r="EW154" s="31"/>
    </row>
    <row r="155" spans="3:153" x14ac:dyDescent="0.3">
      <c r="C155" s="22"/>
      <c r="D155" s="22"/>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c r="CM155" s="19"/>
      <c r="CN155" s="19"/>
      <c r="CO155" s="19"/>
      <c r="CP155" s="19"/>
      <c r="CQ155" s="19"/>
      <c r="CR155" s="19"/>
      <c r="CS155" s="19"/>
      <c r="CT155" s="19"/>
      <c r="CU155" s="19"/>
      <c r="CV155" s="19"/>
      <c r="CW155" s="19"/>
      <c r="CX155" s="19"/>
      <c r="CY155" s="19"/>
      <c r="CZ155" s="19"/>
      <c r="DA155" s="19"/>
      <c r="DB155" s="19"/>
      <c r="DC155" s="19"/>
      <c r="DD155" s="19"/>
      <c r="DE155" s="19"/>
      <c r="DF155" s="19"/>
      <c r="DG155" s="19"/>
      <c r="DH155" s="19"/>
      <c r="DI155" s="19"/>
      <c r="DJ155" s="19"/>
      <c r="DK155" s="19"/>
      <c r="DL155" s="19"/>
      <c r="DM155" s="19"/>
      <c r="DN155" s="19"/>
      <c r="DO155" s="19"/>
      <c r="DP155" s="31"/>
      <c r="DQ155" s="31"/>
      <c r="DR155" s="31"/>
      <c r="DS155" s="31"/>
      <c r="DT155" s="31"/>
      <c r="DU155" s="31"/>
      <c r="DV155" s="31"/>
      <c r="DW155" s="31"/>
      <c r="DX155" s="31"/>
      <c r="DY155" s="31"/>
      <c r="DZ155" s="31"/>
      <c r="EA155" s="31"/>
      <c r="EB155" s="31"/>
      <c r="EC155" s="31"/>
      <c r="ED155" s="31"/>
      <c r="EE155" s="31"/>
      <c r="EF155" s="31"/>
      <c r="EG155" s="31"/>
      <c r="EH155" s="31"/>
      <c r="EI155" s="31"/>
      <c r="EJ155" s="31"/>
      <c r="EK155" s="31"/>
      <c r="EL155" s="31"/>
      <c r="EM155" s="31"/>
      <c r="EN155" s="31"/>
      <c r="EO155" s="31"/>
      <c r="EP155" s="31"/>
      <c r="EQ155" s="31"/>
      <c r="ER155" s="31"/>
      <c r="ES155" s="31"/>
      <c r="ET155" s="31"/>
      <c r="EU155" s="31"/>
      <c r="EV155" s="31"/>
      <c r="EW155" s="31"/>
    </row>
    <row r="156" spans="3:153" x14ac:dyDescent="0.3">
      <c r="C156" s="22"/>
      <c r="D156" s="22"/>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c r="CM156" s="19"/>
      <c r="CN156" s="19"/>
      <c r="CO156" s="19"/>
      <c r="CP156" s="19"/>
      <c r="CQ156" s="19"/>
      <c r="CR156" s="19"/>
      <c r="CS156" s="19"/>
      <c r="CT156" s="19"/>
      <c r="CU156" s="19"/>
      <c r="CV156" s="19"/>
      <c r="CW156" s="19"/>
      <c r="CX156" s="19"/>
      <c r="CY156" s="19"/>
      <c r="CZ156" s="19"/>
      <c r="DA156" s="19"/>
      <c r="DB156" s="19"/>
      <c r="DC156" s="19"/>
      <c r="DD156" s="19"/>
      <c r="DE156" s="19"/>
      <c r="DF156" s="19"/>
      <c r="DG156" s="19"/>
      <c r="DH156" s="19"/>
      <c r="DI156" s="19"/>
      <c r="DJ156" s="19"/>
      <c r="DK156" s="19"/>
      <c r="DL156" s="19"/>
      <c r="DM156" s="19"/>
      <c r="DN156" s="19"/>
      <c r="DO156" s="19"/>
      <c r="DP156" s="31"/>
      <c r="DQ156" s="31"/>
      <c r="DR156" s="31"/>
      <c r="DS156" s="31"/>
      <c r="DT156" s="31"/>
      <c r="DU156" s="31"/>
      <c r="DV156" s="31"/>
      <c r="DW156" s="31"/>
      <c r="DX156" s="31"/>
      <c r="DY156" s="31"/>
      <c r="DZ156" s="31"/>
      <c r="EA156" s="31"/>
      <c r="EB156" s="31"/>
      <c r="EC156" s="31"/>
      <c r="ED156" s="31"/>
      <c r="EE156" s="31"/>
      <c r="EF156" s="31"/>
      <c r="EG156" s="31"/>
      <c r="EH156" s="31"/>
      <c r="EI156" s="31"/>
      <c r="EJ156" s="31"/>
      <c r="EK156" s="31"/>
      <c r="EL156" s="31"/>
      <c r="EM156" s="31"/>
      <c r="EN156" s="31"/>
      <c r="EO156" s="31"/>
      <c r="EP156" s="31"/>
      <c r="EQ156" s="31"/>
      <c r="ER156" s="31"/>
      <c r="ES156" s="31"/>
      <c r="ET156" s="31"/>
      <c r="EU156" s="31"/>
      <c r="EV156" s="31"/>
      <c r="EW156" s="31"/>
    </row>
    <row r="157" spans="3:153" x14ac:dyDescent="0.3">
      <c r="C157" s="22"/>
      <c r="D157" s="22"/>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c r="CM157" s="19"/>
      <c r="CN157" s="19"/>
      <c r="CO157" s="19"/>
      <c r="CP157" s="19"/>
      <c r="CQ157" s="19"/>
      <c r="CR157" s="19"/>
      <c r="CS157" s="19"/>
      <c r="CT157" s="19"/>
      <c r="CU157" s="19"/>
      <c r="CV157" s="19"/>
      <c r="CW157" s="19"/>
      <c r="CX157" s="19"/>
      <c r="CY157" s="19"/>
      <c r="CZ157" s="19"/>
      <c r="DA157" s="19"/>
      <c r="DB157" s="19"/>
      <c r="DC157" s="19"/>
      <c r="DD157" s="19"/>
      <c r="DE157" s="19"/>
      <c r="DF157" s="19"/>
      <c r="DG157" s="19"/>
      <c r="DH157" s="19"/>
      <c r="DI157" s="19"/>
      <c r="DJ157" s="19"/>
      <c r="DK157" s="19"/>
      <c r="DL157" s="19"/>
      <c r="DM157" s="19"/>
      <c r="DN157" s="19"/>
      <c r="DO157" s="19"/>
      <c r="DP157" s="31"/>
      <c r="DQ157" s="31"/>
      <c r="DR157" s="31"/>
      <c r="DS157" s="31"/>
      <c r="DT157" s="31"/>
      <c r="DU157" s="31"/>
      <c r="DV157" s="31"/>
      <c r="DW157" s="31"/>
      <c r="DX157" s="31"/>
      <c r="DY157" s="31"/>
      <c r="DZ157" s="31"/>
      <c r="EA157" s="31"/>
      <c r="EB157" s="31"/>
      <c r="EC157" s="31"/>
      <c r="ED157" s="31"/>
      <c r="EE157" s="31"/>
      <c r="EF157" s="31"/>
      <c r="EG157" s="31"/>
      <c r="EH157" s="31"/>
      <c r="EI157" s="31"/>
      <c r="EJ157" s="31"/>
      <c r="EK157" s="31"/>
      <c r="EL157" s="31"/>
      <c r="EM157" s="31"/>
      <c r="EN157" s="31"/>
      <c r="EO157" s="31"/>
      <c r="EP157" s="31"/>
      <c r="EQ157" s="31"/>
      <c r="ER157" s="31"/>
      <c r="ES157" s="31"/>
      <c r="ET157" s="31"/>
      <c r="EU157" s="31"/>
      <c r="EV157" s="31"/>
      <c r="EW157" s="31"/>
    </row>
    <row r="158" spans="3:153" x14ac:dyDescent="0.3">
      <c r="C158" s="22"/>
      <c r="D158" s="22"/>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31"/>
      <c r="DQ158" s="31"/>
      <c r="DR158" s="31"/>
      <c r="DS158" s="31"/>
      <c r="DT158" s="31"/>
      <c r="DU158" s="31"/>
      <c r="DV158" s="31"/>
      <c r="DW158" s="31"/>
      <c r="DX158" s="31"/>
      <c r="DY158" s="31"/>
      <c r="DZ158" s="31"/>
      <c r="EA158" s="31"/>
      <c r="EB158" s="31"/>
      <c r="EC158" s="31"/>
      <c r="ED158" s="31"/>
      <c r="EE158" s="31"/>
      <c r="EF158" s="31"/>
      <c r="EG158" s="31"/>
      <c r="EH158" s="31"/>
      <c r="EI158" s="31"/>
      <c r="EJ158" s="31"/>
      <c r="EK158" s="31"/>
      <c r="EL158" s="31"/>
      <c r="EM158" s="31"/>
      <c r="EN158" s="31"/>
      <c r="EO158" s="31"/>
      <c r="EP158" s="31"/>
      <c r="EQ158" s="31"/>
      <c r="ER158" s="31"/>
      <c r="ES158" s="31"/>
      <c r="ET158" s="31"/>
      <c r="EU158" s="31"/>
      <c r="EV158" s="31"/>
      <c r="EW158" s="31"/>
    </row>
    <row r="159" spans="3:153" x14ac:dyDescent="0.3">
      <c r="C159" s="22"/>
      <c r="D159" s="22"/>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c r="CM159" s="19"/>
      <c r="CN159" s="19"/>
      <c r="CO159" s="19"/>
      <c r="CP159" s="19"/>
      <c r="CQ159" s="19"/>
      <c r="CR159" s="19"/>
      <c r="CS159" s="19"/>
      <c r="CT159" s="19"/>
      <c r="CU159" s="19"/>
      <c r="CV159" s="19"/>
      <c r="CW159" s="19"/>
      <c r="CX159" s="19"/>
      <c r="CY159" s="19"/>
      <c r="CZ159" s="19"/>
      <c r="DA159" s="19"/>
      <c r="DB159" s="19"/>
      <c r="DC159" s="19"/>
      <c r="DD159" s="19"/>
      <c r="DE159" s="19"/>
      <c r="DF159" s="19"/>
      <c r="DG159" s="19"/>
      <c r="DH159" s="19"/>
      <c r="DI159" s="19"/>
      <c r="DJ159" s="19"/>
      <c r="DK159" s="19"/>
      <c r="DL159" s="19"/>
      <c r="DM159" s="19"/>
      <c r="DN159" s="19"/>
      <c r="DO159" s="19"/>
      <c r="DP159" s="31"/>
      <c r="DQ159" s="31"/>
      <c r="DR159" s="31"/>
      <c r="DS159" s="31"/>
      <c r="DT159" s="31"/>
      <c r="DU159" s="31"/>
      <c r="DV159" s="31"/>
      <c r="DW159" s="31"/>
      <c r="DX159" s="31"/>
      <c r="DY159" s="31"/>
      <c r="DZ159" s="31"/>
      <c r="EA159" s="31"/>
      <c r="EB159" s="31"/>
      <c r="EC159" s="31"/>
      <c r="ED159" s="31"/>
      <c r="EE159" s="31"/>
      <c r="EF159" s="31"/>
      <c r="EG159" s="31"/>
      <c r="EH159" s="31"/>
      <c r="EI159" s="31"/>
      <c r="EJ159" s="31"/>
      <c r="EK159" s="31"/>
      <c r="EL159" s="31"/>
      <c r="EM159" s="31"/>
      <c r="EN159" s="31"/>
      <c r="EO159" s="31"/>
      <c r="EP159" s="31"/>
      <c r="EQ159" s="31"/>
      <c r="ER159" s="31"/>
      <c r="ES159" s="31"/>
      <c r="ET159" s="31"/>
      <c r="EU159" s="31"/>
      <c r="EV159" s="31"/>
      <c r="EW159" s="31"/>
    </row>
    <row r="160" spans="3:153" x14ac:dyDescent="0.3">
      <c r="C160" s="22"/>
      <c r="D160" s="22"/>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c r="CM160" s="19"/>
      <c r="CN160" s="19"/>
      <c r="CO160" s="19"/>
      <c r="CP160" s="19"/>
      <c r="CQ160" s="19"/>
      <c r="CR160" s="19"/>
      <c r="CS160" s="19"/>
      <c r="CT160" s="19"/>
      <c r="CU160" s="19"/>
      <c r="CV160" s="19"/>
      <c r="CW160" s="19"/>
      <c r="CX160" s="19"/>
      <c r="CY160" s="19"/>
      <c r="CZ160" s="19"/>
      <c r="DA160" s="19"/>
      <c r="DB160" s="19"/>
      <c r="DC160" s="19"/>
      <c r="DD160" s="19"/>
      <c r="DE160" s="19"/>
      <c r="DF160" s="19"/>
      <c r="DG160" s="19"/>
      <c r="DH160" s="19"/>
      <c r="DI160" s="19"/>
      <c r="DJ160" s="19"/>
      <c r="DK160" s="19"/>
      <c r="DL160" s="19"/>
      <c r="DM160" s="19"/>
      <c r="DN160" s="19"/>
      <c r="DO160" s="19"/>
      <c r="DP160" s="31"/>
      <c r="DQ160" s="31"/>
      <c r="DR160" s="31"/>
      <c r="DS160" s="31"/>
      <c r="DT160" s="31"/>
      <c r="DU160" s="31"/>
      <c r="DV160" s="31"/>
      <c r="DW160" s="31"/>
      <c r="DX160" s="31"/>
      <c r="DY160" s="31"/>
      <c r="DZ160" s="31"/>
      <c r="EA160" s="31"/>
      <c r="EB160" s="31"/>
      <c r="EC160" s="31"/>
      <c r="ED160" s="31"/>
      <c r="EE160" s="31"/>
      <c r="EF160" s="31"/>
      <c r="EG160" s="31"/>
      <c r="EH160" s="31"/>
      <c r="EI160" s="31"/>
      <c r="EJ160" s="31"/>
      <c r="EK160" s="31"/>
      <c r="EL160" s="31"/>
      <c r="EM160" s="31"/>
      <c r="EN160" s="31"/>
      <c r="EO160" s="31"/>
      <c r="EP160" s="31"/>
      <c r="EQ160" s="31"/>
      <c r="ER160" s="31"/>
      <c r="ES160" s="31"/>
      <c r="ET160" s="31"/>
      <c r="EU160" s="31"/>
      <c r="EV160" s="31"/>
      <c r="EW160" s="31"/>
    </row>
    <row r="161" spans="3:153" x14ac:dyDescent="0.3">
      <c r="C161" s="22"/>
      <c r="D161" s="22"/>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c r="CM161" s="19"/>
      <c r="CN161" s="19"/>
      <c r="CO161" s="19"/>
      <c r="CP161" s="19"/>
      <c r="CQ161" s="19"/>
      <c r="CR161" s="19"/>
      <c r="CS161" s="19"/>
      <c r="CT161" s="19"/>
      <c r="CU161" s="19"/>
      <c r="CV161" s="19"/>
      <c r="CW161" s="19"/>
      <c r="CX161" s="19"/>
      <c r="CY161" s="19"/>
      <c r="CZ161" s="19"/>
      <c r="DA161" s="19"/>
      <c r="DB161" s="19"/>
      <c r="DC161" s="19"/>
      <c r="DD161" s="19"/>
      <c r="DE161" s="19"/>
      <c r="DF161" s="19"/>
      <c r="DG161" s="19"/>
      <c r="DH161" s="19"/>
      <c r="DI161" s="19"/>
      <c r="DJ161" s="19"/>
      <c r="DK161" s="19"/>
      <c r="DL161" s="19"/>
      <c r="DM161" s="19"/>
      <c r="DN161" s="19"/>
      <c r="DO161" s="19"/>
      <c r="DP161" s="31"/>
      <c r="DQ161" s="31"/>
      <c r="DR161" s="31"/>
      <c r="DS161" s="31"/>
      <c r="DT161" s="31"/>
      <c r="DU161" s="31"/>
      <c r="DV161" s="31"/>
      <c r="DW161" s="31"/>
      <c r="DX161" s="31"/>
      <c r="DY161" s="31"/>
      <c r="DZ161" s="31"/>
      <c r="EA161" s="31"/>
      <c r="EB161" s="31"/>
      <c r="EC161" s="31"/>
      <c r="ED161" s="31"/>
      <c r="EE161" s="31"/>
      <c r="EF161" s="31"/>
      <c r="EG161" s="31"/>
      <c r="EH161" s="31"/>
      <c r="EI161" s="31"/>
      <c r="EJ161" s="31"/>
      <c r="EK161" s="31"/>
      <c r="EL161" s="31"/>
      <c r="EM161" s="31"/>
      <c r="EN161" s="31"/>
      <c r="EO161" s="31"/>
      <c r="EP161" s="31"/>
      <c r="EQ161" s="31"/>
      <c r="ER161" s="31"/>
      <c r="ES161" s="31"/>
      <c r="ET161" s="31"/>
      <c r="EU161" s="31"/>
      <c r="EV161" s="31"/>
      <c r="EW161" s="31"/>
    </row>
    <row r="162" spans="3:153" x14ac:dyDescent="0.3">
      <c r="C162" s="22"/>
      <c r="D162" s="22"/>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c r="CM162" s="19"/>
      <c r="CN162" s="19"/>
      <c r="CO162" s="19"/>
      <c r="CP162" s="19"/>
      <c r="CQ162" s="19"/>
      <c r="CR162" s="19"/>
      <c r="CS162" s="19"/>
      <c r="CT162" s="19"/>
      <c r="CU162" s="19"/>
      <c r="CV162" s="19"/>
      <c r="CW162" s="19"/>
      <c r="CX162" s="19"/>
      <c r="CY162" s="19"/>
      <c r="CZ162" s="19"/>
      <c r="DA162" s="19"/>
      <c r="DB162" s="19"/>
      <c r="DC162" s="19"/>
      <c r="DD162" s="19"/>
      <c r="DE162" s="19"/>
      <c r="DF162" s="19"/>
      <c r="DG162" s="19"/>
      <c r="DH162" s="19"/>
      <c r="DI162" s="19"/>
      <c r="DJ162" s="19"/>
      <c r="DK162" s="19"/>
      <c r="DL162" s="19"/>
      <c r="DM162" s="19"/>
      <c r="DN162" s="19"/>
      <c r="DO162" s="19"/>
      <c r="DP162" s="31"/>
      <c r="DQ162" s="31"/>
      <c r="DR162" s="31"/>
      <c r="DS162" s="31"/>
      <c r="DT162" s="31"/>
      <c r="DU162" s="31"/>
      <c r="DV162" s="31"/>
      <c r="DW162" s="31"/>
      <c r="DX162" s="31"/>
      <c r="DY162" s="31"/>
      <c r="DZ162" s="31"/>
      <c r="EA162" s="31"/>
      <c r="EB162" s="31"/>
      <c r="EC162" s="31"/>
      <c r="ED162" s="31"/>
      <c r="EE162" s="31"/>
      <c r="EF162" s="31"/>
      <c r="EG162" s="31"/>
      <c r="EH162" s="31"/>
      <c r="EI162" s="31"/>
      <c r="EJ162" s="31"/>
      <c r="EK162" s="31"/>
      <c r="EL162" s="31"/>
      <c r="EM162" s="31"/>
      <c r="EN162" s="31"/>
      <c r="EO162" s="31"/>
      <c r="EP162" s="31"/>
      <c r="EQ162" s="31"/>
      <c r="ER162" s="31"/>
      <c r="ES162" s="31"/>
      <c r="ET162" s="31"/>
      <c r="EU162" s="31"/>
      <c r="EV162" s="31"/>
      <c r="EW162" s="31"/>
    </row>
    <row r="163" spans="3:153" x14ac:dyDescent="0.3">
      <c r="C163" s="22"/>
      <c r="D163" s="22"/>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c r="CM163" s="19"/>
      <c r="CN163" s="19"/>
      <c r="CO163" s="19"/>
      <c r="CP163" s="19"/>
      <c r="CQ163" s="19"/>
      <c r="CR163" s="19"/>
      <c r="CS163" s="19"/>
      <c r="CT163" s="19"/>
      <c r="CU163" s="19"/>
      <c r="CV163" s="19"/>
      <c r="CW163" s="19"/>
      <c r="CX163" s="19"/>
      <c r="CY163" s="19"/>
      <c r="CZ163" s="19"/>
      <c r="DA163" s="19"/>
      <c r="DB163" s="19"/>
      <c r="DC163" s="19"/>
      <c r="DD163" s="19"/>
      <c r="DE163" s="19"/>
      <c r="DF163" s="19"/>
      <c r="DG163" s="19"/>
      <c r="DH163" s="19"/>
      <c r="DI163" s="19"/>
      <c r="DJ163" s="19"/>
      <c r="DK163" s="19"/>
      <c r="DL163" s="19"/>
      <c r="DM163" s="19"/>
      <c r="DN163" s="19"/>
      <c r="DO163" s="19"/>
      <c r="DP163" s="31"/>
      <c r="DQ163" s="31"/>
      <c r="DR163" s="31"/>
      <c r="DS163" s="31"/>
      <c r="DT163" s="31"/>
      <c r="DU163" s="31"/>
      <c r="DV163" s="31"/>
      <c r="DW163" s="31"/>
      <c r="DX163" s="31"/>
      <c r="DY163" s="31"/>
      <c r="DZ163" s="31"/>
      <c r="EA163" s="31"/>
      <c r="EB163" s="31"/>
      <c r="EC163" s="31"/>
      <c r="ED163" s="31"/>
      <c r="EE163" s="31"/>
      <c r="EF163" s="31"/>
      <c r="EG163" s="31"/>
      <c r="EH163" s="31"/>
      <c r="EI163" s="31"/>
      <c r="EJ163" s="31"/>
      <c r="EK163" s="31"/>
      <c r="EL163" s="31"/>
      <c r="EM163" s="31"/>
      <c r="EN163" s="31"/>
      <c r="EO163" s="31"/>
      <c r="EP163" s="31"/>
      <c r="EQ163" s="31"/>
      <c r="ER163" s="31"/>
      <c r="ES163" s="31"/>
      <c r="ET163" s="31"/>
      <c r="EU163" s="31"/>
      <c r="EV163" s="31"/>
      <c r="EW163" s="31"/>
    </row>
    <row r="164" spans="3:153" x14ac:dyDescent="0.3">
      <c r="C164" s="22"/>
      <c r="D164" s="22"/>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c r="CM164" s="19"/>
      <c r="CN164" s="19"/>
      <c r="CO164" s="19"/>
      <c r="CP164" s="19"/>
      <c r="CQ164" s="19"/>
      <c r="CR164" s="19"/>
      <c r="CS164" s="19"/>
      <c r="CT164" s="19"/>
      <c r="CU164" s="19"/>
      <c r="CV164" s="19"/>
      <c r="CW164" s="19"/>
      <c r="CX164" s="19"/>
      <c r="CY164" s="19"/>
      <c r="CZ164" s="19"/>
      <c r="DA164" s="19"/>
      <c r="DB164" s="19"/>
      <c r="DC164" s="19"/>
      <c r="DD164" s="19"/>
      <c r="DE164" s="19"/>
      <c r="DF164" s="19"/>
      <c r="DG164" s="19"/>
      <c r="DH164" s="19"/>
      <c r="DI164" s="19"/>
      <c r="DJ164" s="19"/>
      <c r="DK164" s="19"/>
      <c r="DL164" s="19"/>
      <c r="DM164" s="19"/>
      <c r="DN164" s="19"/>
      <c r="DO164" s="19"/>
      <c r="DP164" s="31"/>
      <c r="DQ164" s="31"/>
      <c r="DR164" s="31"/>
      <c r="DS164" s="31"/>
      <c r="DT164" s="31"/>
      <c r="DU164" s="31"/>
      <c r="DV164" s="31"/>
      <c r="DW164" s="31"/>
      <c r="DX164" s="31"/>
      <c r="DY164" s="31"/>
      <c r="DZ164" s="31"/>
      <c r="EA164" s="31"/>
      <c r="EB164" s="31"/>
      <c r="EC164" s="31"/>
      <c r="ED164" s="31"/>
      <c r="EE164" s="31"/>
      <c r="EF164" s="31"/>
      <c r="EG164" s="31"/>
      <c r="EH164" s="31"/>
      <c r="EI164" s="31"/>
      <c r="EJ164" s="31"/>
      <c r="EK164" s="31"/>
      <c r="EL164" s="31"/>
      <c r="EM164" s="31"/>
      <c r="EN164" s="31"/>
      <c r="EO164" s="31"/>
      <c r="EP164" s="31"/>
      <c r="EQ164" s="31"/>
      <c r="ER164" s="31"/>
      <c r="ES164" s="31"/>
      <c r="ET164" s="31"/>
      <c r="EU164" s="31"/>
      <c r="EV164" s="31"/>
      <c r="EW164" s="31"/>
    </row>
    <row r="165" spans="3:153" x14ac:dyDescent="0.3">
      <c r="C165" s="22"/>
      <c r="D165" s="22"/>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c r="CM165" s="19"/>
      <c r="CN165" s="19"/>
      <c r="CO165" s="19"/>
      <c r="CP165" s="19"/>
      <c r="CQ165" s="19"/>
      <c r="CR165" s="19"/>
      <c r="CS165" s="19"/>
      <c r="CT165" s="19"/>
      <c r="CU165" s="19"/>
      <c r="CV165" s="19"/>
      <c r="CW165" s="19"/>
      <c r="CX165" s="19"/>
      <c r="CY165" s="19"/>
      <c r="CZ165" s="19"/>
      <c r="DA165" s="19"/>
      <c r="DB165" s="19"/>
      <c r="DC165" s="19"/>
      <c r="DD165" s="19"/>
      <c r="DE165" s="19"/>
      <c r="DF165" s="19"/>
      <c r="DG165" s="19"/>
      <c r="DH165" s="19"/>
      <c r="DI165" s="19"/>
      <c r="DJ165" s="19"/>
      <c r="DK165" s="19"/>
      <c r="DL165" s="19"/>
      <c r="DM165" s="19"/>
      <c r="DN165" s="19"/>
      <c r="DO165" s="19"/>
      <c r="DP165" s="31"/>
      <c r="DQ165" s="31"/>
      <c r="DR165" s="31"/>
      <c r="DS165" s="31"/>
      <c r="DT165" s="31"/>
      <c r="DU165" s="31"/>
      <c r="DV165" s="31"/>
      <c r="DW165" s="31"/>
      <c r="DX165" s="31"/>
      <c r="DY165" s="31"/>
      <c r="DZ165" s="31"/>
      <c r="EA165" s="31"/>
      <c r="EB165" s="31"/>
      <c r="EC165" s="31"/>
      <c r="ED165" s="31"/>
      <c r="EE165" s="31"/>
      <c r="EF165" s="31"/>
      <c r="EG165" s="31"/>
      <c r="EH165" s="31"/>
      <c r="EI165" s="31"/>
      <c r="EJ165" s="31"/>
      <c r="EK165" s="31"/>
      <c r="EL165" s="31"/>
      <c r="EM165" s="31"/>
      <c r="EN165" s="31"/>
      <c r="EO165" s="31"/>
      <c r="EP165" s="31"/>
      <c r="EQ165" s="31"/>
      <c r="ER165" s="31"/>
      <c r="ES165" s="31"/>
      <c r="ET165" s="31"/>
      <c r="EU165" s="31"/>
      <c r="EV165" s="31"/>
      <c r="EW165" s="31"/>
    </row>
    <row r="166" spans="3:153" x14ac:dyDescent="0.3">
      <c r="C166" s="22"/>
      <c r="D166" s="22"/>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c r="CM166" s="19"/>
      <c r="CN166" s="19"/>
      <c r="CO166" s="19"/>
      <c r="CP166" s="19"/>
      <c r="CQ166" s="19"/>
      <c r="CR166" s="19"/>
      <c r="CS166" s="19"/>
      <c r="CT166" s="19"/>
      <c r="CU166" s="19"/>
      <c r="CV166" s="19"/>
      <c r="CW166" s="19"/>
      <c r="CX166" s="19"/>
      <c r="CY166" s="19"/>
      <c r="CZ166" s="19"/>
      <c r="DA166" s="19"/>
      <c r="DB166" s="19"/>
      <c r="DC166" s="19"/>
      <c r="DD166" s="19"/>
      <c r="DE166" s="19"/>
      <c r="DF166" s="19"/>
      <c r="DG166" s="19"/>
      <c r="DH166" s="19"/>
      <c r="DI166" s="19"/>
      <c r="DJ166" s="19"/>
      <c r="DK166" s="19"/>
      <c r="DL166" s="19"/>
      <c r="DM166" s="19"/>
      <c r="DN166" s="19"/>
      <c r="DO166" s="19"/>
      <c r="DP166" s="31"/>
      <c r="DQ166" s="31"/>
      <c r="DR166" s="31"/>
      <c r="DS166" s="31"/>
      <c r="DT166" s="31"/>
      <c r="DU166" s="31"/>
      <c r="DV166" s="31"/>
      <c r="DW166" s="31"/>
      <c r="DX166" s="31"/>
      <c r="DY166" s="31"/>
      <c r="DZ166" s="31"/>
      <c r="EA166" s="31"/>
      <c r="EB166" s="31"/>
      <c r="EC166" s="31"/>
      <c r="ED166" s="31"/>
      <c r="EE166" s="31"/>
      <c r="EF166" s="31"/>
      <c r="EG166" s="31"/>
      <c r="EH166" s="31"/>
      <c r="EI166" s="31"/>
      <c r="EJ166" s="31"/>
      <c r="EK166" s="31"/>
      <c r="EL166" s="31"/>
      <c r="EM166" s="31"/>
      <c r="EN166" s="31"/>
      <c r="EO166" s="31"/>
      <c r="EP166" s="31"/>
      <c r="EQ166" s="31"/>
      <c r="ER166" s="31"/>
      <c r="ES166" s="31"/>
      <c r="ET166" s="31"/>
      <c r="EU166" s="31"/>
      <c r="EV166" s="31"/>
      <c r="EW166" s="31"/>
    </row>
    <row r="167" spans="3:153" x14ac:dyDescent="0.3">
      <c r="C167" s="22"/>
      <c r="D167" s="22"/>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c r="CM167" s="19"/>
      <c r="CN167" s="19"/>
      <c r="CO167" s="19"/>
      <c r="CP167" s="19"/>
      <c r="CQ167" s="19"/>
      <c r="CR167" s="19"/>
      <c r="CS167" s="19"/>
      <c r="CT167" s="19"/>
      <c r="CU167" s="19"/>
      <c r="CV167" s="19"/>
      <c r="CW167" s="19"/>
      <c r="CX167" s="19"/>
      <c r="CY167" s="19"/>
      <c r="CZ167" s="19"/>
      <c r="DA167" s="19"/>
      <c r="DB167" s="19"/>
      <c r="DC167" s="19"/>
      <c r="DD167" s="19"/>
      <c r="DE167" s="19"/>
      <c r="DF167" s="19"/>
      <c r="DG167" s="19"/>
      <c r="DH167" s="19"/>
      <c r="DI167" s="19"/>
      <c r="DJ167" s="19"/>
      <c r="DK167" s="19"/>
      <c r="DL167" s="19"/>
      <c r="DM167" s="19"/>
      <c r="DN167" s="19"/>
      <c r="DO167" s="19"/>
      <c r="DP167" s="31"/>
      <c r="DQ167" s="31"/>
      <c r="DR167" s="31"/>
      <c r="DS167" s="31"/>
      <c r="DT167" s="31"/>
      <c r="DU167" s="31"/>
      <c r="DV167" s="31"/>
      <c r="DW167" s="31"/>
      <c r="DX167" s="31"/>
      <c r="DY167" s="31"/>
      <c r="DZ167" s="31"/>
      <c r="EA167" s="31"/>
      <c r="EB167" s="31"/>
      <c r="EC167" s="31"/>
      <c r="ED167" s="31"/>
      <c r="EE167" s="31"/>
      <c r="EF167" s="31"/>
      <c r="EG167" s="31"/>
      <c r="EH167" s="31"/>
      <c r="EI167" s="31"/>
      <c r="EJ167" s="31"/>
      <c r="EK167" s="31"/>
      <c r="EL167" s="31"/>
      <c r="EM167" s="31"/>
      <c r="EN167" s="31"/>
      <c r="EO167" s="31"/>
      <c r="EP167" s="31"/>
      <c r="EQ167" s="31"/>
      <c r="ER167" s="31"/>
      <c r="ES167" s="31"/>
      <c r="ET167" s="31"/>
      <c r="EU167" s="31"/>
      <c r="EV167" s="31"/>
      <c r="EW167" s="31"/>
    </row>
    <row r="168" spans="3:153" x14ac:dyDescent="0.3">
      <c r="C168" s="22"/>
      <c r="D168" s="22"/>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c r="CM168" s="19"/>
      <c r="CN168" s="19"/>
      <c r="CO168" s="19"/>
      <c r="CP168" s="19"/>
      <c r="CQ168" s="19"/>
      <c r="CR168" s="19"/>
      <c r="CS168" s="19"/>
      <c r="CT168" s="19"/>
      <c r="CU168" s="19"/>
      <c r="CV168" s="19"/>
      <c r="CW168" s="19"/>
      <c r="CX168" s="19"/>
      <c r="CY168" s="19"/>
      <c r="CZ168" s="19"/>
      <c r="DA168" s="19"/>
      <c r="DB168" s="19"/>
      <c r="DC168" s="19"/>
      <c r="DD168" s="19"/>
      <c r="DE168" s="19"/>
      <c r="DF168" s="19"/>
      <c r="DG168" s="19"/>
      <c r="DH168" s="19"/>
      <c r="DI168" s="19"/>
      <c r="DJ168" s="19"/>
      <c r="DK168" s="19"/>
      <c r="DL168" s="19"/>
      <c r="DM168" s="19"/>
      <c r="DN168" s="19"/>
      <c r="DO168" s="19"/>
      <c r="DP168" s="31"/>
      <c r="DQ168" s="31"/>
      <c r="DR168" s="31"/>
      <c r="DS168" s="31"/>
      <c r="DT168" s="31"/>
      <c r="DU168" s="31"/>
      <c r="DV168" s="31"/>
      <c r="DW168" s="31"/>
      <c r="DX168" s="31"/>
      <c r="DY168" s="31"/>
      <c r="DZ168" s="31"/>
      <c r="EA168" s="31"/>
      <c r="EB168" s="31"/>
      <c r="EC168" s="31"/>
      <c r="ED168" s="31"/>
      <c r="EE168" s="31"/>
      <c r="EF168" s="31"/>
      <c r="EG168" s="31"/>
      <c r="EH168" s="31"/>
      <c r="EI168" s="31"/>
      <c r="EJ168" s="31"/>
      <c r="EK168" s="31"/>
      <c r="EL168" s="31"/>
      <c r="EM168" s="31"/>
      <c r="EN168" s="31"/>
      <c r="EO168" s="31"/>
      <c r="EP168" s="31"/>
      <c r="EQ168" s="31"/>
      <c r="ER168" s="31"/>
      <c r="ES168" s="31"/>
      <c r="ET168" s="31"/>
      <c r="EU168" s="31"/>
      <c r="EV168" s="31"/>
      <c r="EW168" s="31"/>
    </row>
    <row r="169" spans="3:153" x14ac:dyDescent="0.3">
      <c r="C169" s="22"/>
      <c r="D169" s="22"/>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c r="CM169" s="19"/>
      <c r="CN169" s="19"/>
      <c r="CO169" s="19"/>
      <c r="CP169" s="19"/>
      <c r="CQ169" s="19"/>
      <c r="CR169" s="19"/>
      <c r="CS169" s="19"/>
      <c r="CT169" s="19"/>
      <c r="CU169" s="19"/>
      <c r="CV169" s="19"/>
      <c r="CW169" s="19"/>
      <c r="CX169" s="19"/>
      <c r="CY169" s="19"/>
      <c r="CZ169" s="19"/>
      <c r="DA169" s="19"/>
      <c r="DB169" s="19"/>
      <c r="DC169" s="19"/>
      <c r="DD169" s="19"/>
      <c r="DE169" s="19"/>
      <c r="DF169" s="19"/>
      <c r="DG169" s="19"/>
      <c r="DH169" s="19"/>
      <c r="DI169" s="19"/>
      <c r="DJ169" s="19"/>
      <c r="DK169" s="19"/>
      <c r="DL169" s="19"/>
      <c r="DM169" s="19"/>
      <c r="DN169" s="19"/>
      <c r="DO169" s="19"/>
      <c r="DP169" s="31"/>
      <c r="DQ169" s="31"/>
      <c r="DR169" s="31"/>
      <c r="DS169" s="31"/>
      <c r="DT169" s="31"/>
      <c r="DU169" s="31"/>
      <c r="DV169" s="31"/>
      <c r="DW169" s="31"/>
      <c r="DX169" s="31"/>
      <c r="DY169" s="31"/>
      <c r="DZ169" s="31"/>
      <c r="EA169" s="31"/>
      <c r="EB169" s="31"/>
      <c r="EC169" s="31"/>
      <c r="ED169" s="31"/>
      <c r="EE169" s="31"/>
      <c r="EF169" s="31"/>
      <c r="EG169" s="31"/>
      <c r="EH169" s="31"/>
      <c r="EI169" s="31"/>
      <c r="EJ169" s="31"/>
      <c r="EK169" s="31"/>
      <c r="EL169" s="31"/>
      <c r="EM169" s="31"/>
      <c r="EN169" s="31"/>
      <c r="EO169" s="31"/>
      <c r="EP169" s="31"/>
      <c r="EQ169" s="31"/>
      <c r="ER169" s="31"/>
      <c r="ES169" s="31"/>
      <c r="ET169" s="31"/>
      <c r="EU169" s="31"/>
      <c r="EV169" s="31"/>
      <c r="EW169" s="31"/>
    </row>
    <row r="170" spans="3:153" x14ac:dyDescent="0.3">
      <c r="C170" s="22"/>
      <c r="D170" s="22"/>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c r="CM170" s="19"/>
      <c r="CN170" s="19"/>
      <c r="CO170" s="19"/>
      <c r="CP170" s="19"/>
      <c r="CQ170" s="19"/>
      <c r="CR170" s="19"/>
      <c r="CS170" s="19"/>
      <c r="CT170" s="19"/>
      <c r="CU170" s="19"/>
      <c r="CV170" s="19"/>
      <c r="CW170" s="19"/>
      <c r="CX170" s="19"/>
      <c r="CY170" s="19"/>
      <c r="CZ170" s="19"/>
      <c r="DA170" s="19"/>
      <c r="DB170" s="19"/>
      <c r="DC170" s="19"/>
      <c r="DD170" s="19"/>
      <c r="DE170" s="19"/>
      <c r="DF170" s="19"/>
      <c r="DG170" s="19"/>
      <c r="DH170" s="19"/>
      <c r="DI170" s="19"/>
      <c r="DJ170" s="19"/>
      <c r="DK170" s="19"/>
      <c r="DL170" s="19"/>
      <c r="DM170" s="19"/>
      <c r="DN170" s="19"/>
      <c r="DO170" s="19"/>
      <c r="DP170" s="31"/>
      <c r="DQ170" s="31"/>
      <c r="DR170" s="31"/>
      <c r="DS170" s="31"/>
      <c r="DT170" s="31"/>
      <c r="DU170" s="31"/>
      <c r="DV170" s="31"/>
      <c r="DW170" s="31"/>
      <c r="DX170" s="31"/>
      <c r="DY170" s="31"/>
      <c r="DZ170" s="31"/>
      <c r="EA170" s="31"/>
      <c r="EB170" s="31"/>
      <c r="EC170" s="31"/>
      <c r="ED170" s="31"/>
      <c r="EE170" s="31"/>
      <c r="EF170" s="31"/>
      <c r="EG170" s="31"/>
      <c r="EH170" s="31"/>
      <c r="EI170" s="31"/>
      <c r="EJ170" s="31"/>
      <c r="EK170" s="31"/>
      <c r="EL170" s="31"/>
      <c r="EM170" s="31"/>
      <c r="EN170" s="31"/>
      <c r="EO170" s="31"/>
      <c r="EP170" s="31"/>
      <c r="EQ170" s="31"/>
      <c r="ER170" s="31"/>
      <c r="ES170" s="31"/>
      <c r="ET170" s="31"/>
      <c r="EU170" s="31"/>
      <c r="EV170" s="31"/>
      <c r="EW170" s="31"/>
    </row>
    <row r="171" spans="3:153" x14ac:dyDescent="0.3">
      <c r="C171" s="22"/>
      <c r="D171" s="22"/>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c r="CM171" s="19"/>
      <c r="CN171" s="19"/>
      <c r="CO171" s="19"/>
      <c r="CP171" s="19"/>
      <c r="CQ171" s="19"/>
      <c r="CR171" s="19"/>
      <c r="CS171" s="19"/>
      <c r="CT171" s="19"/>
      <c r="CU171" s="19"/>
      <c r="CV171" s="19"/>
      <c r="CW171" s="19"/>
      <c r="CX171" s="19"/>
      <c r="CY171" s="19"/>
      <c r="CZ171" s="19"/>
      <c r="DA171" s="19"/>
      <c r="DB171" s="19"/>
      <c r="DC171" s="19"/>
      <c r="DD171" s="19"/>
      <c r="DE171" s="19"/>
      <c r="DF171" s="19"/>
      <c r="DG171" s="19"/>
      <c r="DH171" s="19"/>
      <c r="DI171" s="19"/>
      <c r="DJ171" s="19"/>
      <c r="DK171" s="19"/>
      <c r="DL171" s="19"/>
      <c r="DM171" s="19"/>
      <c r="DN171" s="19"/>
      <c r="DO171" s="19"/>
      <c r="DP171" s="31"/>
      <c r="DQ171" s="31"/>
      <c r="DR171" s="31"/>
      <c r="DS171" s="31"/>
      <c r="DT171" s="31"/>
      <c r="DU171" s="31"/>
      <c r="DV171" s="31"/>
      <c r="DW171" s="31"/>
      <c r="DX171" s="31"/>
      <c r="DY171" s="31"/>
      <c r="DZ171" s="31"/>
      <c r="EA171" s="31"/>
      <c r="EB171" s="31"/>
      <c r="EC171" s="31"/>
      <c r="ED171" s="31"/>
      <c r="EE171" s="31"/>
      <c r="EF171" s="31"/>
      <c r="EG171" s="31"/>
      <c r="EH171" s="31"/>
      <c r="EI171" s="31"/>
      <c r="EJ171" s="31"/>
      <c r="EK171" s="31"/>
      <c r="EL171" s="31"/>
      <c r="EM171" s="31"/>
      <c r="EN171" s="31"/>
      <c r="EO171" s="31"/>
      <c r="EP171" s="31"/>
      <c r="EQ171" s="31"/>
      <c r="ER171" s="31"/>
      <c r="ES171" s="31"/>
      <c r="ET171" s="31"/>
      <c r="EU171" s="31"/>
      <c r="EV171" s="31"/>
      <c r="EW171" s="31"/>
    </row>
    <row r="172" spans="3:153" x14ac:dyDescent="0.3">
      <c r="C172" s="22"/>
      <c r="D172" s="22"/>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c r="CM172" s="19"/>
      <c r="CN172" s="19"/>
      <c r="CO172" s="19"/>
      <c r="CP172" s="19"/>
      <c r="CQ172" s="19"/>
      <c r="CR172" s="19"/>
      <c r="CS172" s="19"/>
      <c r="CT172" s="19"/>
      <c r="CU172" s="19"/>
      <c r="CV172" s="19"/>
      <c r="CW172" s="19"/>
      <c r="CX172" s="19"/>
      <c r="CY172" s="19"/>
      <c r="CZ172" s="19"/>
      <c r="DA172" s="19"/>
      <c r="DB172" s="19"/>
      <c r="DC172" s="19"/>
      <c r="DD172" s="19"/>
      <c r="DE172" s="19"/>
      <c r="DF172" s="19"/>
      <c r="DG172" s="19"/>
      <c r="DH172" s="19"/>
      <c r="DI172" s="19"/>
      <c r="DJ172" s="19"/>
      <c r="DK172" s="19"/>
      <c r="DL172" s="19"/>
      <c r="DM172" s="19"/>
      <c r="DN172" s="19"/>
      <c r="DO172" s="19"/>
      <c r="DP172" s="31"/>
      <c r="DQ172" s="31"/>
      <c r="DR172" s="31"/>
      <c r="DS172" s="31"/>
      <c r="DT172" s="31"/>
      <c r="DU172" s="31"/>
      <c r="DV172" s="31"/>
      <c r="DW172" s="31"/>
      <c r="DX172" s="31"/>
      <c r="DY172" s="31"/>
      <c r="DZ172" s="31"/>
      <c r="EA172" s="31"/>
      <c r="EB172" s="31"/>
      <c r="EC172" s="31"/>
      <c r="ED172" s="31"/>
      <c r="EE172" s="31"/>
      <c r="EF172" s="31"/>
      <c r="EG172" s="31"/>
      <c r="EH172" s="31"/>
      <c r="EI172" s="31"/>
      <c r="EJ172" s="31"/>
      <c r="EK172" s="31"/>
      <c r="EL172" s="31"/>
      <c r="EM172" s="31"/>
      <c r="EN172" s="31"/>
      <c r="EO172" s="31"/>
      <c r="EP172" s="31"/>
      <c r="EQ172" s="31"/>
      <c r="ER172" s="31"/>
      <c r="ES172" s="31"/>
      <c r="ET172" s="31"/>
      <c r="EU172" s="31"/>
      <c r="EV172" s="31"/>
      <c r="EW172" s="31"/>
    </row>
    <row r="173" spans="3:153" x14ac:dyDescent="0.3">
      <c r="C173" s="22"/>
      <c r="D173" s="22"/>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c r="CM173" s="19"/>
      <c r="CN173" s="19"/>
      <c r="CO173" s="19"/>
      <c r="CP173" s="19"/>
      <c r="CQ173" s="19"/>
      <c r="CR173" s="19"/>
      <c r="CS173" s="19"/>
      <c r="CT173" s="19"/>
      <c r="CU173" s="19"/>
      <c r="CV173" s="19"/>
      <c r="CW173" s="19"/>
      <c r="CX173" s="19"/>
      <c r="CY173" s="19"/>
      <c r="CZ173" s="19"/>
      <c r="DA173" s="19"/>
      <c r="DB173" s="19"/>
      <c r="DC173" s="19"/>
      <c r="DD173" s="19"/>
      <c r="DE173" s="19"/>
      <c r="DF173" s="19"/>
      <c r="DG173" s="19"/>
      <c r="DH173" s="19"/>
      <c r="DI173" s="19"/>
      <c r="DJ173" s="19"/>
      <c r="DK173" s="19"/>
      <c r="DL173" s="19"/>
      <c r="DM173" s="19"/>
      <c r="DN173" s="19"/>
      <c r="DO173" s="19"/>
      <c r="DP173" s="31"/>
      <c r="DQ173" s="31"/>
      <c r="DR173" s="31"/>
      <c r="DS173" s="31"/>
      <c r="DT173" s="31"/>
      <c r="DU173" s="31"/>
      <c r="DV173" s="31"/>
      <c r="DW173" s="31"/>
      <c r="DX173" s="31"/>
      <c r="DY173" s="31"/>
      <c r="DZ173" s="31"/>
      <c r="EA173" s="31"/>
      <c r="EB173" s="31"/>
      <c r="EC173" s="31"/>
      <c r="ED173" s="31"/>
      <c r="EE173" s="31"/>
      <c r="EF173" s="31"/>
      <c r="EG173" s="31"/>
      <c r="EH173" s="31"/>
      <c r="EI173" s="31"/>
      <c r="EJ173" s="31"/>
      <c r="EK173" s="31"/>
      <c r="EL173" s="31"/>
      <c r="EM173" s="31"/>
      <c r="EN173" s="31"/>
      <c r="EO173" s="31"/>
      <c r="EP173" s="31"/>
      <c r="EQ173" s="31"/>
      <c r="ER173" s="31"/>
      <c r="ES173" s="31"/>
      <c r="ET173" s="31"/>
      <c r="EU173" s="31"/>
      <c r="EV173" s="31"/>
      <c r="EW173" s="31"/>
    </row>
    <row r="174" spans="3:153" x14ac:dyDescent="0.3">
      <c r="C174" s="22"/>
      <c r="D174" s="22"/>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c r="CM174" s="19"/>
      <c r="CN174" s="19"/>
      <c r="CO174" s="19"/>
      <c r="CP174" s="19"/>
      <c r="CQ174" s="19"/>
      <c r="CR174" s="19"/>
      <c r="CS174" s="19"/>
      <c r="CT174" s="19"/>
      <c r="CU174" s="19"/>
      <c r="CV174" s="19"/>
      <c r="CW174" s="19"/>
      <c r="CX174" s="19"/>
      <c r="CY174" s="19"/>
      <c r="CZ174" s="19"/>
      <c r="DA174" s="19"/>
      <c r="DB174" s="19"/>
      <c r="DC174" s="19"/>
      <c r="DD174" s="19"/>
      <c r="DE174" s="19"/>
      <c r="DF174" s="19"/>
      <c r="DG174" s="19"/>
      <c r="DH174" s="19"/>
      <c r="DI174" s="19"/>
      <c r="DJ174" s="19"/>
      <c r="DK174" s="19"/>
      <c r="DL174" s="19"/>
      <c r="DM174" s="19"/>
      <c r="DN174" s="19"/>
      <c r="DO174" s="19"/>
      <c r="DP174" s="31"/>
      <c r="DQ174" s="31"/>
      <c r="DR174" s="31"/>
      <c r="DS174" s="31"/>
      <c r="DT174" s="31"/>
      <c r="DU174" s="31"/>
      <c r="DV174" s="31"/>
      <c r="DW174" s="31"/>
      <c r="DX174" s="31"/>
      <c r="DY174" s="31"/>
      <c r="DZ174" s="31"/>
      <c r="EA174" s="31"/>
      <c r="EB174" s="31"/>
      <c r="EC174" s="31"/>
      <c r="ED174" s="31"/>
      <c r="EE174" s="31"/>
      <c r="EF174" s="31"/>
      <c r="EG174" s="31"/>
      <c r="EH174" s="31"/>
      <c r="EI174" s="31"/>
      <c r="EJ174" s="31"/>
      <c r="EK174" s="31"/>
      <c r="EL174" s="31"/>
      <c r="EM174" s="31"/>
      <c r="EN174" s="31"/>
      <c r="EO174" s="31"/>
      <c r="EP174" s="31"/>
      <c r="EQ174" s="31"/>
      <c r="ER174" s="31"/>
      <c r="ES174" s="31"/>
      <c r="ET174" s="31"/>
      <c r="EU174" s="31"/>
      <c r="EV174" s="31"/>
      <c r="EW174" s="31"/>
    </row>
    <row r="175" spans="3:153" x14ac:dyDescent="0.3">
      <c r="C175" s="22"/>
      <c r="D175" s="22"/>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c r="CM175" s="19"/>
      <c r="CN175" s="19"/>
      <c r="CO175" s="19"/>
      <c r="CP175" s="19"/>
      <c r="CQ175" s="19"/>
      <c r="CR175" s="19"/>
      <c r="CS175" s="19"/>
      <c r="CT175" s="19"/>
      <c r="CU175" s="19"/>
      <c r="CV175" s="19"/>
      <c r="CW175" s="19"/>
      <c r="CX175" s="19"/>
      <c r="CY175" s="19"/>
      <c r="CZ175" s="19"/>
      <c r="DA175" s="19"/>
      <c r="DB175" s="19"/>
      <c r="DC175" s="19"/>
      <c r="DD175" s="19"/>
      <c r="DE175" s="19"/>
      <c r="DF175" s="19"/>
      <c r="DG175" s="19"/>
      <c r="DH175" s="19"/>
      <c r="DI175" s="19"/>
      <c r="DJ175" s="19"/>
      <c r="DK175" s="19"/>
      <c r="DL175" s="19"/>
      <c r="DM175" s="19"/>
      <c r="DN175" s="19"/>
      <c r="DO175" s="19"/>
      <c r="DP175" s="31"/>
      <c r="DQ175" s="31"/>
      <c r="DR175" s="31"/>
      <c r="DS175" s="31"/>
      <c r="DT175" s="31"/>
      <c r="DU175" s="31"/>
      <c r="DV175" s="31"/>
      <c r="DW175" s="31"/>
      <c r="DX175" s="31"/>
      <c r="DY175" s="31"/>
      <c r="DZ175" s="31"/>
      <c r="EA175" s="31"/>
      <c r="EB175" s="31"/>
      <c r="EC175" s="31"/>
      <c r="ED175" s="31"/>
      <c r="EE175" s="31"/>
      <c r="EF175" s="31"/>
      <c r="EG175" s="31"/>
      <c r="EH175" s="31"/>
      <c r="EI175" s="31"/>
      <c r="EJ175" s="31"/>
      <c r="EK175" s="31"/>
      <c r="EL175" s="31"/>
      <c r="EM175" s="31"/>
      <c r="EN175" s="31"/>
      <c r="EO175" s="31"/>
      <c r="EP175" s="31"/>
      <c r="EQ175" s="31"/>
      <c r="ER175" s="31"/>
      <c r="ES175" s="31"/>
      <c r="ET175" s="31"/>
      <c r="EU175" s="31"/>
      <c r="EV175" s="31"/>
      <c r="EW175" s="31"/>
    </row>
    <row r="176" spans="3:153" x14ac:dyDescent="0.3">
      <c r="C176" s="22"/>
      <c r="D176" s="22"/>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c r="CM176" s="19"/>
      <c r="CN176" s="19"/>
      <c r="CO176" s="19"/>
      <c r="CP176" s="19"/>
      <c r="CQ176" s="19"/>
      <c r="CR176" s="19"/>
      <c r="CS176" s="19"/>
      <c r="CT176" s="19"/>
      <c r="CU176" s="19"/>
      <c r="CV176" s="19"/>
      <c r="CW176" s="19"/>
      <c r="CX176" s="19"/>
      <c r="CY176" s="19"/>
      <c r="CZ176" s="19"/>
      <c r="DA176" s="19"/>
      <c r="DB176" s="19"/>
      <c r="DC176" s="19"/>
      <c r="DD176" s="19"/>
      <c r="DE176" s="19"/>
      <c r="DF176" s="19"/>
      <c r="DG176" s="19"/>
      <c r="DH176" s="19"/>
      <c r="DI176" s="19"/>
      <c r="DJ176" s="19"/>
      <c r="DK176" s="19"/>
      <c r="DL176" s="19"/>
      <c r="DM176" s="19"/>
      <c r="DN176" s="19"/>
      <c r="DO176" s="19"/>
      <c r="DP176" s="31"/>
      <c r="DQ176" s="31"/>
      <c r="DR176" s="31"/>
      <c r="DS176" s="31"/>
      <c r="DT176" s="31"/>
      <c r="DU176" s="31"/>
      <c r="DV176" s="31"/>
      <c r="DW176" s="31"/>
      <c r="DX176" s="31"/>
      <c r="DY176" s="31"/>
      <c r="DZ176" s="31"/>
      <c r="EA176" s="31"/>
      <c r="EB176" s="31"/>
      <c r="EC176" s="31"/>
      <c r="ED176" s="31"/>
      <c r="EE176" s="31"/>
      <c r="EF176" s="31"/>
      <c r="EG176" s="31"/>
      <c r="EH176" s="31"/>
      <c r="EI176" s="31"/>
      <c r="EJ176" s="31"/>
      <c r="EK176" s="31"/>
      <c r="EL176" s="31"/>
      <c r="EM176" s="31"/>
      <c r="EN176" s="31"/>
      <c r="EO176" s="31"/>
      <c r="EP176" s="31"/>
      <c r="EQ176" s="31"/>
      <c r="ER176" s="31"/>
      <c r="ES176" s="31"/>
      <c r="ET176" s="31"/>
      <c r="EU176" s="31"/>
      <c r="EV176" s="31"/>
      <c r="EW176" s="31"/>
    </row>
    <row r="177" spans="3:153" x14ac:dyDescent="0.3">
      <c r="C177" s="22"/>
      <c r="D177" s="22"/>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c r="CM177" s="19"/>
      <c r="CN177" s="19"/>
      <c r="CO177" s="19"/>
      <c r="CP177" s="19"/>
      <c r="CQ177" s="19"/>
      <c r="CR177" s="19"/>
      <c r="CS177" s="19"/>
      <c r="CT177" s="19"/>
      <c r="CU177" s="19"/>
      <c r="CV177" s="19"/>
      <c r="CW177" s="19"/>
      <c r="CX177" s="19"/>
      <c r="CY177" s="19"/>
      <c r="CZ177" s="19"/>
      <c r="DA177" s="19"/>
      <c r="DB177" s="19"/>
      <c r="DC177" s="19"/>
      <c r="DD177" s="19"/>
      <c r="DE177" s="19"/>
      <c r="DF177" s="19"/>
      <c r="DG177" s="19"/>
      <c r="DH177" s="19"/>
      <c r="DI177" s="19"/>
      <c r="DJ177" s="19"/>
      <c r="DK177" s="19"/>
      <c r="DL177" s="19"/>
      <c r="DM177" s="19"/>
      <c r="DN177" s="19"/>
      <c r="DO177" s="19"/>
      <c r="DP177" s="31"/>
      <c r="DQ177" s="31"/>
      <c r="DR177" s="31"/>
      <c r="DS177" s="31"/>
      <c r="DT177" s="31"/>
      <c r="DU177" s="31"/>
      <c r="DV177" s="31"/>
      <c r="DW177" s="31"/>
      <c r="DX177" s="31"/>
      <c r="DY177" s="31"/>
      <c r="DZ177" s="31"/>
      <c r="EA177" s="31"/>
      <c r="EB177" s="31"/>
      <c r="EC177" s="31"/>
      <c r="ED177" s="31"/>
      <c r="EE177" s="31"/>
      <c r="EF177" s="31"/>
      <c r="EG177" s="31"/>
      <c r="EH177" s="31"/>
      <c r="EI177" s="31"/>
      <c r="EJ177" s="31"/>
      <c r="EK177" s="31"/>
      <c r="EL177" s="31"/>
      <c r="EM177" s="31"/>
      <c r="EN177" s="31"/>
      <c r="EO177" s="31"/>
      <c r="EP177" s="31"/>
      <c r="EQ177" s="31"/>
      <c r="ER177" s="31"/>
      <c r="ES177" s="31"/>
      <c r="ET177" s="31"/>
      <c r="EU177" s="31"/>
      <c r="EV177" s="31"/>
      <c r="EW177" s="31"/>
    </row>
    <row r="178" spans="3:153" x14ac:dyDescent="0.3">
      <c r="C178" s="22"/>
      <c r="D178" s="22"/>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c r="CM178" s="19"/>
      <c r="CN178" s="19"/>
      <c r="CO178" s="19"/>
      <c r="CP178" s="19"/>
      <c r="CQ178" s="19"/>
      <c r="CR178" s="19"/>
      <c r="CS178" s="19"/>
      <c r="CT178" s="19"/>
      <c r="CU178" s="19"/>
      <c r="CV178" s="19"/>
      <c r="CW178" s="19"/>
      <c r="CX178" s="19"/>
      <c r="CY178" s="19"/>
      <c r="CZ178" s="19"/>
      <c r="DA178" s="19"/>
      <c r="DB178" s="19"/>
      <c r="DC178" s="19"/>
      <c r="DD178" s="19"/>
      <c r="DE178" s="19"/>
      <c r="DF178" s="19"/>
      <c r="DG178" s="19"/>
      <c r="DH178" s="19"/>
      <c r="DI178" s="19"/>
      <c r="DJ178" s="19"/>
      <c r="DK178" s="19"/>
      <c r="DL178" s="19"/>
      <c r="DM178" s="19"/>
      <c r="DN178" s="19"/>
      <c r="DO178" s="19"/>
      <c r="DP178" s="31"/>
      <c r="DQ178" s="31"/>
      <c r="DR178" s="31"/>
      <c r="DS178" s="31"/>
      <c r="DT178" s="31"/>
      <c r="DU178" s="31"/>
      <c r="DV178" s="31"/>
      <c r="DW178" s="31"/>
      <c r="DX178" s="31"/>
      <c r="DY178" s="31"/>
      <c r="DZ178" s="31"/>
      <c r="EA178" s="31"/>
      <c r="EB178" s="31"/>
      <c r="EC178" s="31"/>
      <c r="ED178" s="31"/>
      <c r="EE178" s="31"/>
      <c r="EF178" s="31"/>
      <c r="EG178" s="31"/>
      <c r="EH178" s="31"/>
      <c r="EI178" s="31"/>
      <c r="EJ178" s="31"/>
      <c r="EK178" s="31"/>
      <c r="EL178" s="31"/>
      <c r="EM178" s="31"/>
      <c r="EN178" s="31"/>
      <c r="EO178" s="31"/>
      <c r="EP178" s="31"/>
      <c r="EQ178" s="31"/>
      <c r="ER178" s="31"/>
      <c r="ES178" s="31"/>
      <c r="ET178" s="31"/>
      <c r="EU178" s="31"/>
      <c r="EV178" s="31"/>
      <c r="EW178" s="31"/>
    </row>
    <row r="179" spans="3:153" x14ac:dyDescent="0.3">
      <c r="C179" s="22"/>
      <c r="D179" s="22"/>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c r="CM179" s="19"/>
      <c r="CN179" s="19"/>
      <c r="CO179" s="19"/>
      <c r="CP179" s="19"/>
      <c r="CQ179" s="19"/>
      <c r="CR179" s="19"/>
      <c r="CS179" s="19"/>
      <c r="CT179" s="19"/>
      <c r="CU179" s="19"/>
      <c r="CV179" s="19"/>
      <c r="CW179" s="19"/>
      <c r="CX179" s="19"/>
      <c r="CY179" s="19"/>
      <c r="CZ179" s="19"/>
      <c r="DA179" s="19"/>
      <c r="DB179" s="19"/>
      <c r="DC179" s="19"/>
      <c r="DD179" s="19"/>
      <c r="DE179" s="19"/>
      <c r="DF179" s="19"/>
      <c r="DG179" s="19"/>
      <c r="DH179" s="19"/>
      <c r="DI179" s="19"/>
      <c r="DJ179" s="19"/>
      <c r="DK179" s="19"/>
      <c r="DL179" s="19"/>
      <c r="DM179" s="19"/>
      <c r="DN179" s="19"/>
      <c r="DO179" s="19"/>
      <c r="DP179" s="31"/>
      <c r="DQ179" s="31"/>
      <c r="DR179" s="31"/>
      <c r="DS179" s="31"/>
      <c r="DT179" s="31"/>
      <c r="DU179" s="31"/>
      <c r="DV179" s="31"/>
      <c r="DW179" s="31"/>
      <c r="DX179" s="31"/>
      <c r="DY179" s="31"/>
      <c r="DZ179" s="31"/>
      <c r="EA179" s="31"/>
      <c r="EB179" s="31"/>
      <c r="EC179" s="31"/>
      <c r="ED179" s="31"/>
      <c r="EE179" s="31"/>
      <c r="EF179" s="31"/>
      <c r="EG179" s="31"/>
      <c r="EH179" s="31"/>
      <c r="EI179" s="31"/>
      <c r="EJ179" s="31"/>
      <c r="EK179" s="31"/>
      <c r="EL179" s="31"/>
      <c r="EM179" s="31"/>
      <c r="EN179" s="31"/>
      <c r="EO179" s="31"/>
      <c r="EP179" s="31"/>
      <c r="EQ179" s="31"/>
      <c r="ER179" s="31"/>
      <c r="ES179" s="31"/>
      <c r="ET179" s="31"/>
      <c r="EU179" s="31"/>
      <c r="EV179" s="31"/>
      <c r="EW179" s="31"/>
    </row>
    <row r="180" spans="3:153" x14ac:dyDescent="0.3">
      <c r="C180" s="22"/>
      <c r="D180" s="22"/>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c r="CM180" s="19"/>
      <c r="CN180" s="19"/>
      <c r="CO180" s="19"/>
      <c r="CP180" s="19"/>
      <c r="CQ180" s="19"/>
      <c r="CR180" s="19"/>
      <c r="CS180" s="19"/>
      <c r="CT180" s="19"/>
      <c r="CU180" s="19"/>
      <c r="CV180" s="19"/>
      <c r="CW180" s="19"/>
      <c r="CX180" s="19"/>
      <c r="CY180" s="19"/>
      <c r="CZ180" s="19"/>
      <c r="DA180" s="19"/>
      <c r="DB180" s="19"/>
      <c r="DC180" s="19"/>
      <c r="DD180" s="19"/>
      <c r="DE180" s="19"/>
      <c r="DF180" s="19"/>
      <c r="DG180" s="19"/>
      <c r="DH180" s="19"/>
      <c r="DI180" s="19"/>
      <c r="DJ180" s="19"/>
      <c r="DK180" s="19"/>
      <c r="DL180" s="19"/>
      <c r="DM180" s="19"/>
      <c r="DN180" s="19"/>
      <c r="DO180" s="19"/>
      <c r="DP180" s="31"/>
      <c r="DQ180" s="31"/>
      <c r="DR180" s="31"/>
      <c r="DS180" s="31"/>
      <c r="DT180" s="31"/>
      <c r="DU180" s="31"/>
      <c r="DV180" s="31"/>
      <c r="DW180" s="31"/>
      <c r="DX180" s="31"/>
      <c r="DY180" s="31"/>
      <c r="DZ180" s="31"/>
      <c r="EA180" s="31"/>
      <c r="EB180" s="31"/>
      <c r="EC180" s="31"/>
      <c r="ED180" s="31"/>
      <c r="EE180" s="31"/>
      <c r="EF180" s="31"/>
      <c r="EG180" s="31"/>
      <c r="EH180" s="31"/>
      <c r="EI180" s="31"/>
      <c r="EJ180" s="31"/>
      <c r="EK180" s="31"/>
      <c r="EL180" s="31"/>
      <c r="EM180" s="31"/>
      <c r="EN180" s="31"/>
      <c r="EO180" s="31"/>
      <c r="EP180" s="31"/>
      <c r="EQ180" s="31"/>
      <c r="ER180" s="31"/>
      <c r="ES180" s="31"/>
      <c r="ET180" s="31"/>
      <c r="EU180" s="31"/>
      <c r="EV180" s="31"/>
      <c r="EW180" s="31"/>
    </row>
    <row r="181" spans="3:153" x14ac:dyDescent="0.3">
      <c r="C181" s="22"/>
      <c r="D181" s="22"/>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c r="CM181" s="19"/>
      <c r="CN181" s="19"/>
      <c r="CO181" s="19"/>
      <c r="CP181" s="19"/>
      <c r="CQ181" s="19"/>
      <c r="CR181" s="19"/>
      <c r="CS181" s="19"/>
      <c r="CT181" s="19"/>
      <c r="CU181" s="19"/>
      <c r="CV181" s="19"/>
      <c r="CW181" s="19"/>
      <c r="CX181" s="19"/>
      <c r="CY181" s="19"/>
      <c r="CZ181" s="19"/>
      <c r="DA181" s="19"/>
      <c r="DB181" s="19"/>
      <c r="DC181" s="19"/>
      <c r="DD181" s="19"/>
      <c r="DE181" s="19"/>
      <c r="DF181" s="19"/>
      <c r="DG181" s="19"/>
      <c r="DH181" s="19"/>
      <c r="DI181" s="19"/>
      <c r="DJ181" s="19"/>
      <c r="DK181" s="19"/>
      <c r="DL181" s="19"/>
      <c r="DM181" s="19"/>
      <c r="DN181" s="19"/>
      <c r="DO181" s="19"/>
      <c r="DP181" s="31"/>
      <c r="DQ181" s="31"/>
      <c r="DR181" s="31"/>
      <c r="DS181" s="31"/>
      <c r="DT181" s="31"/>
      <c r="DU181" s="31"/>
      <c r="DV181" s="31"/>
      <c r="DW181" s="31"/>
      <c r="DX181" s="31"/>
      <c r="DY181" s="31"/>
      <c r="DZ181" s="31"/>
      <c r="EA181" s="31"/>
      <c r="EB181" s="31"/>
      <c r="EC181" s="31"/>
      <c r="ED181" s="31"/>
      <c r="EE181" s="31"/>
      <c r="EF181" s="31"/>
      <c r="EG181" s="31"/>
      <c r="EH181" s="31"/>
      <c r="EI181" s="31"/>
      <c r="EJ181" s="31"/>
      <c r="EK181" s="31"/>
      <c r="EL181" s="31"/>
      <c r="EM181" s="31"/>
      <c r="EN181" s="31"/>
      <c r="EO181" s="31"/>
      <c r="EP181" s="31"/>
      <c r="EQ181" s="31"/>
      <c r="ER181" s="31"/>
      <c r="ES181" s="31"/>
      <c r="ET181" s="31"/>
      <c r="EU181" s="31"/>
      <c r="EV181" s="31"/>
      <c r="EW181" s="31"/>
    </row>
    <row r="182" spans="3:153" x14ac:dyDescent="0.3">
      <c r="C182" s="22"/>
      <c r="D182" s="22"/>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c r="CM182" s="19"/>
      <c r="CN182" s="19"/>
      <c r="CO182" s="19"/>
      <c r="CP182" s="19"/>
      <c r="CQ182" s="19"/>
      <c r="CR182" s="19"/>
      <c r="CS182" s="19"/>
      <c r="CT182" s="19"/>
      <c r="CU182" s="19"/>
      <c r="CV182" s="19"/>
      <c r="CW182" s="19"/>
      <c r="CX182" s="19"/>
      <c r="CY182" s="19"/>
      <c r="CZ182" s="19"/>
      <c r="DA182" s="19"/>
      <c r="DB182" s="19"/>
      <c r="DC182" s="19"/>
      <c r="DD182" s="19"/>
      <c r="DE182" s="19"/>
      <c r="DF182" s="19"/>
      <c r="DG182" s="19"/>
      <c r="DH182" s="19"/>
      <c r="DI182" s="19"/>
      <c r="DJ182" s="19"/>
      <c r="DK182" s="19"/>
      <c r="DL182" s="19"/>
      <c r="DM182" s="19"/>
      <c r="DN182" s="19"/>
      <c r="DO182" s="19"/>
      <c r="DP182" s="31"/>
      <c r="DQ182" s="31"/>
      <c r="DR182" s="31"/>
      <c r="DS182" s="31"/>
      <c r="DT182" s="31"/>
      <c r="DU182" s="31"/>
      <c r="DV182" s="31"/>
      <c r="DW182" s="31"/>
      <c r="DX182" s="31"/>
      <c r="DY182" s="31"/>
      <c r="DZ182" s="31"/>
      <c r="EA182" s="31"/>
      <c r="EB182" s="31"/>
      <c r="EC182" s="31"/>
      <c r="ED182" s="31"/>
      <c r="EE182" s="31"/>
      <c r="EF182" s="31"/>
      <c r="EG182" s="31"/>
      <c r="EH182" s="31"/>
      <c r="EI182" s="31"/>
      <c r="EJ182" s="31"/>
      <c r="EK182" s="31"/>
      <c r="EL182" s="31"/>
      <c r="EM182" s="31"/>
      <c r="EN182" s="31"/>
      <c r="EO182" s="31"/>
      <c r="EP182" s="31"/>
      <c r="EQ182" s="31"/>
      <c r="ER182" s="31"/>
      <c r="ES182" s="31"/>
      <c r="ET182" s="31"/>
      <c r="EU182" s="31"/>
      <c r="EV182" s="31"/>
      <c r="EW182" s="31"/>
    </row>
    <row r="183" spans="3:153" x14ac:dyDescent="0.3">
      <c r="C183" s="22"/>
      <c r="D183" s="22"/>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31"/>
      <c r="DQ183" s="31"/>
      <c r="DR183" s="31"/>
      <c r="DS183" s="31"/>
      <c r="DT183" s="31"/>
      <c r="DU183" s="31"/>
      <c r="DV183" s="31"/>
      <c r="DW183" s="31"/>
      <c r="DX183" s="31"/>
      <c r="DY183" s="31"/>
      <c r="DZ183" s="31"/>
      <c r="EA183" s="31"/>
      <c r="EB183" s="31"/>
      <c r="EC183" s="31"/>
      <c r="ED183" s="31"/>
      <c r="EE183" s="31"/>
      <c r="EF183" s="31"/>
      <c r="EG183" s="31"/>
      <c r="EH183" s="31"/>
      <c r="EI183" s="31"/>
      <c r="EJ183" s="31"/>
      <c r="EK183" s="31"/>
      <c r="EL183" s="31"/>
      <c r="EM183" s="31"/>
      <c r="EN183" s="31"/>
      <c r="EO183" s="31"/>
      <c r="EP183" s="31"/>
      <c r="EQ183" s="31"/>
      <c r="ER183" s="31"/>
      <c r="ES183" s="31"/>
      <c r="ET183" s="31"/>
      <c r="EU183" s="31"/>
      <c r="EV183" s="31"/>
      <c r="EW183" s="31"/>
    </row>
    <row r="184" spans="3:153" x14ac:dyDescent="0.3">
      <c r="C184" s="22"/>
      <c r="D184" s="22"/>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c r="CM184" s="19"/>
      <c r="CN184" s="19"/>
      <c r="CO184" s="19"/>
      <c r="CP184" s="19"/>
      <c r="CQ184" s="19"/>
      <c r="CR184" s="19"/>
      <c r="CS184" s="19"/>
      <c r="CT184" s="19"/>
      <c r="CU184" s="19"/>
      <c r="CV184" s="19"/>
      <c r="CW184" s="19"/>
      <c r="CX184" s="19"/>
      <c r="CY184" s="19"/>
      <c r="CZ184" s="19"/>
      <c r="DA184" s="19"/>
      <c r="DB184" s="19"/>
      <c r="DC184" s="19"/>
      <c r="DD184" s="19"/>
      <c r="DE184" s="19"/>
      <c r="DF184" s="19"/>
      <c r="DG184" s="19"/>
      <c r="DH184" s="19"/>
      <c r="DI184" s="19"/>
      <c r="DJ184" s="19"/>
      <c r="DK184" s="19"/>
      <c r="DL184" s="19"/>
      <c r="DM184" s="19"/>
      <c r="DN184" s="19"/>
      <c r="DO184" s="19"/>
      <c r="DP184" s="31"/>
      <c r="DQ184" s="31"/>
      <c r="DR184" s="31"/>
      <c r="DS184" s="31"/>
      <c r="DT184" s="31"/>
      <c r="DU184" s="31"/>
      <c r="DV184" s="31"/>
      <c r="DW184" s="31"/>
      <c r="DX184" s="31"/>
      <c r="DY184" s="31"/>
      <c r="DZ184" s="31"/>
      <c r="EA184" s="31"/>
      <c r="EB184" s="31"/>
      <c r="EC184" s="31"/>
      <c r="ED184" s="31"/>
      <c r="EE184" s="31"/>
      <c r="EF184" s="31"/>
      <c r="EG184" s="31"/>
      <c r="EH184" s="31"/>
      <c r="EI184" s="31"/>
      <c r="EJ184" s="31"/>
      <c r="EK184" s="31"/>
      <c r="EL184" s="31"/>
      <c r="EM184" s="31"/>
      <c r="EN184" s="31"/>
      <c r="EO184" s="31"/>
      <c r="EP184" s="31"/>
      <c r="EQ184" s="31"/>
      <c r="ER184" s="31"/>
      <c r="ES184" s="31"/>
      <c r="ET184" s="31"/>
      <c r="EU184" s="31"/>
      <c r="EV184" s="31"/>
      <c r="EW184" s="31"/>
    </row>
    <row r="185" spans="3:153" x14ac:dyDescent="0.3">
      <c r="C185" s="22"/>
      <c r="D185" s="22"/>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c r="CM185" s="19"/>
      <c r="CN185" s="19"/>
      <c r="CO185" s="19"/>
      <c r="CP185" s="19"/>
      <c r="CQ185" s="19"/>
      <c r="CR185" s="19"/>
      <c r="CS185" s="19"/>
      <c r="CT185" s="19"/>
      <c r="CU185" s="19"/>
      <c r="CV185" s="19"/>
      <c r="CW185" s="19"/>
      <c r="CX185" s="19"/>
      <c r="CY185" s="19"/>
      <c r="CZ185" s="19"/>
      <c r="DA185" s="19"/>
      <c r="DB185" s="19"/>
      <c r="DC185" s="19"/>
      <c r="DD185" s="19"/>
      <c r="DE185" s="19"/>
      <c r="DF185" s="19"/>
      <c r="DG185" s="19"/>
      <c r="DH185" s="19"/>
      <c r="DI185" s="19"/>
      <c r="DJ185" s="19"/>
      <c r="DK185" s="19"/>
      <c r="DL185" s="19"/>
      <c r="DM185" s="19"/>
      <c r="DN185" s="19"/>
      <c r="DO185" s="19"/>
      <c r="DP185" s="31"/>
      <c r="DQ185" s="31"/>
      <c r="DR185" s="31"/>
      <c r="DS185" s="31"/>
      <c r="DT185" s="31"/>
      <c r="DU185" s="31"/>
      <c r="DV185" s="31"/>
      <c r="DW185" s="31"/>
      <c r="DX185" s="31"/>
      <c r="DY185" s="31"/>
      <c r="DZ185" s="31"/>
      <c r="EA185" s="31"/>
      <c r="EB185" s="31"/>
      <c r="EC185" s="31"/>
      <c r="ED185" s="31"/>
      <c r="EE185" s="31"/>
      <c r="EF185" s="31"/>
      <c r="EG185" s="31"/>
      <c r="EH185" s="31"/>
      <c r="EI185" s="31"/>
      <c r="EJ185" s="31"/>
      <c r="EK185" s="31"/>
      <c r="EL185" s="31"/>
      <c r="EM185" s="31"/>
      <c r="EN185" s="31"/>
      <c r="EO185" s="31"/>
      <c r="EP185" s="31"/>
      <c r="EQ185" s="31"/>
      <c r="ER185" s="31"/>
      <c r="ES185" s="31"/>
      <c r="ET185" s="31"/>
      <c r="EU185" s="31"/>
      <c r="EV185" s="31"/>
      <c r="EW185" s="31"/>
    </row>
    <row r="186" spans="3:153" x14ac:dyDescent="0.3">
      <c r="C186" s="22"/>
      <c r="D186" s="22"/>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c r="CM186" s="19"/>
      <c r="CN186" s="19"/>
      <c r="CO186" s="19"/>
      <c r="CP186" s="19"/>
      <c r="CQ186" s="19"/>
      <c r="CR186" s="19"/>
      <c r="CS186" s="19"/>
      <c r="CT186" s="19"/>
      <c r="CU186" s="19"/>
      <c r="CV186" s="19"/>
      <c r="CW186" s="19"/>
      <c r="CX186" s="19"/>
      <c r="CY186" s="19"/>
      <c r="CZ186" s="19"/>
      <c r="DA186" s="19"/>
      <c r="DB186" s="19"/>
      <c r="DC186" s="19"/>
      <c r="DD186" s="19"/>
      <c r="DE186" s="19"/>
      <c r="DF186" s="19"/>
      <c r="DG186" s="19"/>
      <c r="DH186" s="19"/>
      <c r="DI186" s="19"/>
      <c r="DJ186" s="19"/>
      <c r="DK186" s="19"/>
      <c r="DL186" s="19"/>
      <c r="DM186" s="19"/>
      <c r="DN186" s="19"/>
      <c r="DO186" s="19"/>
      <c r="DP186" s="31"/>
      <c r="DQ186" s="31"/>
      <c r="DR186" s="31"/>
      <c r="DS186" s="31"/>
      <c r="DT186" s="31"/>
      <c r="DU186" s="31"/>
      <c r="DV186" s="31"/>
      <c r="DW186" s="31"/>
      <c r="DX186" s="31"/>
      <c r="DY186" s="31"/>
      <c r="DZ186" s="31"/>
      <c r="EA186" s="31"/>
      <c r="EB186" s="31"/>
      <c r="EC186" s="31"/>
      <c r="ED186" s="31"/>
      <c r="EE186" s="31"/>
      <c r="EF186" s="31"/>
      <c r="EG186" s="31"/>
      <c r="EH186" s="31"/>
      <c r="EI186" s="31"/>
      <c r="EJ186" s="31"/>
      <c r="EK186" s="31"/>
      <c r="EL186" s="31"/>
      <c r="EM186" s="31"/>
      <c r="EN186" s="31"/>
      <c r="EO186" s="31"/>
      <c r="EP186" s="31"/>
      <c r="EQ186" s="31"/>
      <c r="ER186" s="31"/>
      <c r="ES186" s="31"/>
      <c r="ET186" s="31"/>
      <c r="EU186" s="31"/>
      <c r="EV186" s="31"/>
      <c r="EW186" s="31"/>
    </row>
    <row r="187" spans="3:153" x14ac:dyDescent="0.3">
      <c r="C187" s="22"/>
      <c r="D187" s="22"/>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c r="CM187" s="19"/>
      <c r="CN187" s="19"/>
      <c r="CO187" s="19"/>
      <c r="CP187" s="19"/>
      <c r="CQ187" s="19"/>
      <c r="CR187" s="19"/>
      <c r="CS187" s="19"/>
      <c r="CT187" s="19"/>
      <c r="CU187" s="19"/>
      <c r="CV187" s="19"/>
      <c r="CW187" s="19"/>
      <c r="CX187" s="19"/>
      <c r="CY187" s="19"/>
      <c r="CZ187" s="19"/>
      <c r="DA187" s="19"/>
      <c r="DB187" s="19"/>
      <c r="DC187" s="19"/>
      <c r="DD187" s="19"/>
      <c r="DE187" s="19"/>
      <c r="DF187" s="19"/>
      <c r="DG187" s="19"/>
      <c r="DH187" s="19"/>
      <c r="DI187" s="19"/>
      <c r="DJ187" s="19"/>
      <c r="DK187" s="19"/>
      <c r="DL187" s="19"/>
      <c r="DM187" s="19"/>
      <c r="DN187" s="19"/>
      <c r="DO187" s="19"/>
      <c r="DP187" s="31"/>
      <c r="DQ187" s="31"/>
      <c r="DR187" s="31"/>
      <c r="DS187" s="31"/>
      <c r="DT187" s="31"/>
      <c r="DU187" s="31"/>
      <c r="DV187" s="31"/>
      <c r="DW187" s="31"/>
      <c r="DX187" s="31"/>
      <c r="DY187" s="31"/>
      <c r="DZ187" s="31"/>
      <c r="EA187" s="31"/>
      <c r="EB187" s="31"/>
      <c r="EC187" s="31"/>
      <c r="ED187" s="31"/>
      <c r="EE187" s="31"/>
      <c r="EF187" s="31"/>
      <c r="EG187" s="31"/>
      <c r="EH187" s="31"/>
      <c r="EI187" s="31"/>
      <c r="EJ187" s="31"/>
      <c r="EK187" s="31"/>
      <c r="EL187" s="31"/>
      <c r="EM187" s="31"/>
      <c r="EN187" s="31"/>
      <c r="EO187" s="31"/>
      <c r="EP187" s="31"/>
      <c r="EQ187" s="31"/>
      <c r="ER187" s="31"/>
      <c r="ES187" s="31"/>
      <c r="ET187" s="31"/>
      <c r="EU187" s="31"/>
      <c r="EV187" s="31"/>
      <c r="EW187" s="31"/>
    </row>
    <row r="188" spans="3:153" x14ac:dyDescent="0.3">
      <c r="C188" s="22"/>
      <c r="D188" s="22"/>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c r="CM188" s="19"/>
      <c r="CN188" s="19"/>
      <c r="CO188" s="19"/>
      <c r="CP188" s="19"/>
      <c r="CQ188" s="19"/>
      <c r="CR188" s="19"/>
      <c r="CS188" s="19"/>
      <c r="CT188" s="19"/>
      <c r="CU188" s="19"/>
      <c r="CV188" s="19"/>
      <c r="CW188" s="19"/>
      <c r="CX188" s="19"/>
      <c r="CY188" s="19"/>
      <c r="CZ188" s="19"/>
      <c r="DA188" s="19"/>
      <c r="DB188" s="19"/>
      <c r="DC188" s="19"/>
      <c r="DD188" s="19"/>
      <c r="DE188" s="19"/>
      <c r="DF188" s="19"/>
      <c r="DG188" s="19"/>
      <c r="DH188" s="19"/>
      <c r="DI188" s="19"/>
      <c r="DJ188" s="19"/>
      <c r="DK188" s="19"/>
      <c r="DL188" s="19"/>
      <c r="DM188" s="19"/>
      <c r="DN188" s="19"/>
      <c r="DO188" s="19"/>
      <c r="DP188" s="31"/>
      <c r="DQ188" s="31"/>
      <c r="DR188" s="31"/>
      <c r="DS188" s="31"/>
      <c r="DT188" s="31"/>
      <c r="DU188" s="31"/>
      <c r="DV188" s="31"/>
      <c r="DW188" s="31"/>
      <c r="DX188" s="31"/>
      <c r="DY188" s="31"/>
      <c r="DZ188" s="31"/>
      <c r="EA188" s="31"/>
      <c r="EB188" s="31"/>
      <c r="EC188" s="31"/>
      <c r="ED188" s="31"/>
      <c r="EE188" s="31"/>
      <c r="EF188" s="31"/>
      <c r="EG188" s="31"/>
      <c r="EH188" s="31"/>
      <c r="EI188" s="31"/>
      <c r="EJ188" s="31"/>
      <c r="EK188" s="31"/>
      <c r="EL188" s="31"/>
      <c r="EM188" s="31"/>
      <c r="EN188" s="31"/>
      <c r="EO188" s="31"/>
      <c r="EP188" s="31"/>
      <c r="EQ188" s="31"/>
      <c r="ER188" s="31"/>
      <c r="ES188" s="31"/>
      <c r="ET188" s="31"/>
      <c r="EU188" s="31"/>
      <c r="EV188" s="31"/>
      <c r="EW188" s="31"/>
    </row>
    <row r="189" spans="3:153" x14ac:dyDescent="0.3">
      <c r="C189" s="22"/>
      <c r="D189" s="22"/>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c r="CM189" s="19"/>
      <c r="CN189" s="19"/>
      <c r="CO189" s="19"/>
      <c r="CP189" s="19"/>
      <c r="CQ189" s="19"/>
      <c r="CR189" s="19"/>
      <c r="CS189" s="19"/>
      <c r="CT189" s="19"/>
      <c r="CU189" s="19"/>
      <c r="CV189" s="19"/>
      <c r="CW189" s="19"/>
      <c r="CX189" s="19"/>
      <c r="CY189" s="19"/>
      <c r="CZ189" s="19"/>
      <c r="DA189" s="19"/>
      <c r="DB189" s="19"/>
      <c r="DC189" s="19"/>
      <c r="DD189" s="19"/>
      <c r="DE189" s="19"/>
      <c r="DF189" s="19"/>
      <c r="DG189" s="19"/>
      <c r="DH189" s="19"/>
      <c r="DI189" s="19"/>
      <c r="DJ189" s="19"/>
      <c r="DK189" s="19"/>
      <c r="DL189" s="19"/>
      <c r="DM189" s="19"/>
      <c r="DN189" s="19"/>
      <c r="DO189" s="19"/>
      <c r="DP189" s="31"/>
      <c r="DQ189" s="31"/>
      <c r="DR189" s="31"/>
      <c r="DS189" s="31"/>
      <c r="DT189" s="31"/>
      <c r="DU189" s="31"/>
      <c r="DV189" s="31"/>
      <c r="DW189" s="31"/>
      <c r="DX189" s="31"/>
      <c r="DY189" s="31"/>
      <c r="DZ189" s="31"/>
      <c r="EA189" s="31"/>
      <c r="EB189" s="31"/>
      <c r="EC189" s="31"/>
      <c r="ED189" s="31"/>
      <c r="EE189" s="31"/>
      <c r="EF189" s="31"/>
      <c r="EG189" s="31"/>
      <c r="EH189" s="31"/>
      <c r="EI189" s="31"/>
      <c r="EJ189" s="31"/>
      <c r="EK189" s="31"/>
      <c r="EL189" s="31"/>
      <c r="EM189" s="31"/>
      <c r="EN189" s="31"/>
      <c r="EO189" s="31"/>
      <c r="EP189" s="31"/>
      <c r="EQ189" s="31"/>
      <c r="ER189" s="31"/>
      <c r="ES189" s="31"/>
      <c r="ET189" s="31"/>
      <c r="EU189" s="31"/>
      <c r="EV189" s="31"/>
      <c r="EW189" s="31"/>
    </row>
    <row r="190" spans="3:153" x14ac:dyDescent="0.3">
      <c r="C190" s="22"/>
      <c r="D190" s="22"/>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c r="CM190" s="19"/>
      <c r="CN190" s="19"/>
      <c r="CO190" s="19"/>
      <c r="CP190" s="19"/>
      <c r="CQ190" s="19"/>
      <c r="CR190" s="19"/>
      <c r="CS190" s="19"/>
      <c r="CT190" s="19"/>
      <c r="CU190" s="19"/>
      <c r="CV190" s="19"/>
      <c r="CW190" s="19"/>
      <c r="CX190" s="19"/>
      <c r="CY190" s="19"/>
      <c r="CZ190" s="19"/>
      <c r="DA190" s="19"/>
      <c r="DB190" s="19"/>
      <c r="DC190" s="19"/>
      <c r="DD190" s="19"/>
      <c r="DE190" s="19"/>
      <c r="DF190" s="19"/>
      <c r="DG190" s="19"/>
      <c r="DH190" s="19"/>
      <c r="DI190" s="19"/>
      <c r="DJ190" s="19"/>
      <c r="DK190" s="19"/>
      <c r="DL190" s="19"/>
      <c r="DM190" s="19"/>
      <c r="DN190" s="19"/>
      <c r="DO190" s="19"/>
      <c r="DP190" s="31"/>
      <c r="DQ190" s="31"/>
      <c r="DR190" s="31"/>
      <c r="DS190" s="31"/>
      <c r="DT190" s="31"/>
      <c r="DU190" s="31"/>
      <c r="DV190" s="31"/>
      <c r="DW190" s="31"/>
      <c r="DX190" s="31"/>
      <c r="DY190" s="31"/>
      <c r="DZ190" s="31"/>
      <c r="EA190" s="31"/>
      <c r="EB190" s="31"/>
      <c r="EC190" s="31"/>
      <c r="ED190" s="31"/>
      <c r="EE190" s="31"/>
      <c r="EF190" s="31"/>
      <c r="EG190" s="31"/>
      <c r="EH190" s="31"/>
      <c r="EI190" s="31"/>
      <c r="EJ190" s="31"/>
      <c r="EK190" s="31"/>
      <c r="EL190" s="31"/>
      <c r="EM190" s="31"/>
      <c r="EN190" s="31"/>
      <c r="EO190" s="31"/>
      <c r="EP190" s="31"/>
      <c r="EQ190" s="31"/>
      <c r="ER190" s="31"/>
      <c r="ES190" s="31"/>
      <c r="ET190" s="31"/>
      <c r="EU190" s="31"/>
      <c r="EV190" s="31"/>
      <c r="EW190" s="31"/>
    </row>
    <row r="191" spans="3:153" x14ac:dyDescent="0.3">
      <c r="C191" s="22"/>
      <c r="D191" s="22"/>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c r="CM191" s="19"/>
      <c r="CN191" s="19"/>
      <c r="CO191" s="19"/>
      <c r="CP191" s="19"/>
      <c r="CQ191" s="19"/>
      <c r="CR191" s="19"/>
      <c r="CS191" s="19"/>
      <c r="CT191" s="19"/>
      <c r="CU191" s="19"/>
      <c r="CV191" s="19"/>
      <c r="CW191" s="19"/>
      <c r="CX191" s="19"/>
      <c r="CY191" s="19"/>
      <c r="CZ191" s="19"/>
      <c r="DA191" s="19"/>
      <c r="DB191" s="19"/>
      <c r="DC191" s="19"/>
      <c r="DD191" s="19"/>
      <c r="DE191" s="19"/>
      <c r="DF191" s="19"/>
      <c r="DG191" s="19"/>
      <c r="DH191" s="19"/>
      <c r="DI191" s="19"/>
      <c r="DJ191" s="19"/>
      <c r="DK191" s="19"/>
      <c r="DL191" s="19"/>
      <c r="DM191" s="19"/>
      <c r="DN191" s="19"/>
      <c r="DO191" s="19"/>
      <c r="DP191" s="31"/>
      <c r="DQ191" s="31"/>
      <c r="DR191" s="31"/>
      <c r="DS191" s="31"/>
      <c r="DT191" s="31"/>
      <c r="DU191" s="31"/>
      <c r="DV191" s="31"/>
      <c r="DW191" s="31"/>
      <c r="DX191" s="31"/>
      <c r="DY191" s="31"/>
      <c r="DZ191" s="31"/>
      <c r="EA191" s="31"/>
      <c r="EB191" s="31"/>
      <c r="EC191" s="31"/>
      <c r="ED191" s="31"/>
      <c r="EE191" s="31"/>
      <c r="EF191" s="31"/>
      <c r="EG191" s="31"/>
      <c r="EH191" s="31"/>
      <c r="EI191" s="31"/>
      <c r="EJ191" s="31"/>
      <c r="EK191" s="31"/>
      <c r="EL191" s="31"/>
      <c r="EM191" s="31"/>
      <c r="EN191" s="31"/>
      <c r="EO191" s="31"/>
      <c r="EP191" s="31"/>
      <c r="EQ191" s="31"/>
      <c r="ER191" s="31"/>
      <c r="ES191" s="31"/>
      <c r="ET191" s="31"/>
      <c r="EU191" s="31"/>
      <c r="EV191" s="31"/>
      <c r="EW191" s="31"/>
    </row>
    <row r="192" spans="3:153" x14ac:dyDescent="0.3">
      <c r="C192" s="22"/>
      <c r="D192" s="22"/>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c r="CM192" s="19"/>
      <c r="CN192" s="19"/>
      <c r="CO192" s="19"/>
      <c r="CP192" s="19"/>
      <c r="CQ192" s="19"/>
      <c r="CR192" s="19"/>
      <c r="CS192" s="19"/>
      <c r="CT192" s="19"/>
      <c r="CU192" s="19"/>
      <c r="CV192" s="19"/>
      <c r="CW192" s="19"/>
      <c r="CX192" s="19"/>
      <c r="CY192" s="19"/>
      <c r="CZ192" s="19"/>
      <c r="DA192" s="19"/>
      <c r="DB192" s="19"/>
      <c r="DC192" s="19"/>
      <c r="DD192" s="19"/>
      <c r="DE192" s="19"/>
      <c r="DF192" s="19"/>
      <c r="DG192" s="19"/>
      <c r="DH192" s="19"/>
      <c r="DI192" s="19"/>
      <c r="DJ192" s="19"/>
      <c r="DK192" s="19"/>
      <c r="DL192" s="19"/>
      <c r="DM192" s="19"/>
      <c r="DN192" s="19"/>
      <c r="DO192" s="19"/>
      <c r="DP192" s="31"/>
      <c r="DQ192" s="31"/>
      <c r="DR192" s="31"/>
      <c r="DS192" s="31"/>
      <c r="DT192" s="31"/>
      <c r="DU192" s="31"/>
      <c r="DV192" s="31"/>
      <c r="DW192" s="31"/>
      <c r="DX192" s="31"/>
      <c r="DY192" s="31"/>
      <c r="DZ192" s="31"/>
      <c r="EA192" s="31"/>
      <c r="EB192" s="31"/>
      <c r="EC192" s="31"/>
      <c r="ED192" s="31"/>
      <c r="EE192" s="31"/>
      <c r="EF192" s="31"/>
      <c r="EG192" s="31"/>
      <c r="EH192" s="31"/>
      <c r="EI192" s="31"/>
      <c r="EJ192" s="31"/>
      <c r="EK192" s="31"/>
      <c r="EL192" s="31"/>
      <c r="EM192" s="31"/>
      <c r="EN192" s="31"/>
      <c r="EO192" s="31"/>
      <c r="EP192" s="31"/>
      <c r="EQ192" s="31"/>
      <c r="ER192" s="31"/>
      <c r="ES192" s="31"/>
      <c r="ET192" s="31"/>
      <c r="EU192" s="31"/>
      <c r="EV192" s="31"/>
      <c r="EW192" s="31"/>
    </row>
    <row r="193" spans="3:153" x14ac:dyDescent="0.3">
      <c r="C193" s="22"/>
      <c r="D193" s="22"/>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c r="CM193" s="19"/>
      <c r="CN193" s="19"/>
      <c r="CO193" s="19"/>
      <c r="CP193" s="19"/>
      <c r="CQ193" s="19"/>
      <c r="CR193" s="19"/>
      <c r="CS193" s="19"/>
      <c r="CT193" s="19"/>
      <c r="CU193" s="19"/>
      <c r="CV193" s="19"/>
      <c r="CW193" s="19"/>
      <c r="CX193" s="19"/>
      <c r="CY193" s="19"/>
      <c r="CZ193" s="19"/>
      <c r="DA193" s="19"/>
      <c r="DB193" s="19"/>
      <c r="DC193" s="19"/>
      <c r="DD193" s="19"/>
      <c r="DE193" s="19"/>
      <c r="DF193" s="19"/>
      <c r="DG193" s="19"/>
      <c r="DH193" s="19"/>
      <c r="DI193" s="19"/>
      <c r="DJ193" s="19"/>
      <c r="DK193" s="19"/>
      <c r="DL193" s="19"/>
      <c r="DM193" s="19"/>
      <c r="DN193" s="19"/>
      <c r="DO193" s="19"/>
      <c r="DP193" s="31"/>
      <c r="DQ193" s="31"/>
      <c r="DR193" s="31"/>
      <c r="DS193" s="31"/>
      <c r="DT193" s="31"/>
      <c r="DU193" s="31"/>
      <c r="DV193" s="31"/>
      <c r="DW193" s="31"/>
      <c r="DX193" s="31"/>
      <c r="DY193" s="31"/>
      <c r="DZ193" s="31"/>
      <c r="EA193" s="31"/>
      <c r="EB193" s="31"/>
      <c r="EC193" s="31"/>
      <c r="ED193" s="31"/>
      <c r="EE193" s="31"/>
      <c r="EF193" s="31"/>
      <c r="EG193" s="31"/>
      <c r="EH193" s="31"/>
      <c r="EI193" s="31"/>
      <c r="EJ193" s="31"/>
      <c r="EK193" s="31"/>
      <c r="EL193" s="31"/>
      <c r="EM193" s="31"/>
      <c r="EN193" s="31"/>
      <c r="EO193" s="31"/>
      <c r="EP193" s="31"/>
      <c r="EQ193" s="31"/>
      <c r="ER193" s="31"/>
      <c r="ES193" s="31"/>
      <c r="ET193" s="31"/>
      <c r="EU193" s="31"/>
      <c r="EV193" s="31"/>
      <c r="EW193" s="31"/>
    </row>
    <row r="194" spans="3:153" x14ac:dyDescent="0.3">
      <c r="C194" s="22"/>
      <c r="D194" s="22"/>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c r="CM194" s="19"/>
      <c r="CN194" s="19"/>
      <c r="CO194" s="19"/>
      <c r="CP194" s="19"/>
      <c r="CQ194" s="19"/>
      <c r="CR194" s="19"/>
      <c r="CS194" s="19"/>
      <c r="CT194" s="19"/>
      <c r="CU194" s="19"/>
      <c r="CV194" s="19"/>
      <c r="CW194" s="19"/>
      <c r="CX194" s="19"/>
      <c r="CY194" s="19"/>
      <c r="CZ194" s="19"/>
      <c r="DA194" s="19"/>
      <c r="DB194" s="19"/>
      <c r="DC194" s="19"/>
      <c r="DD194" s="19"/>
      <c r="DE194" s="19"/>
      <c r="DF194" s="19"/>
      <c r="DG194" s="19"/>
      <c r="DH194" s="19"/>
      <c r="DI194" s="19"/>
      <c r="DJ194" s="19"/>
      <c r="DK194" s="19"/>
      <c r="DL194" s="19"/>
      <c r="DM194" s="19"/>
      <c r="DN194" s="19"/>
      <c r="DO194" s="19"/>
      <c r="DP194" s="31"/>
      <c r="DQ194" s="31"/>
      <c r="DR194" s="31"/>
      <c r="DS194" s="31"/>
      <c r="DT194" s="31"/>
      <c r="DU194" s="31"/>
      <c r="DV194" s="31"/>
      <c r="DW194" s="31"/>
      <c r="DX194" s="31"/>
      <c r="DY194" s="31"/>
      <c r="DZ194" s="31"/>
      <c r="EA194" s="31"/>
      <c r="EB194" s="31"/>
      <c r="EC194" s="31"/>
      <c r="ED194" s="31"/>
      <c r="EE194" s="31"/>
      <c r="EF194" s="31"/>
      <c r="EG194" s="31"/>
      <c r="EH194" s="31"/>
      <c r="EI194" s="31"/>
      <c r="EJ194" s="31"/>
      <c r="EK194" s="31"/>
      <c r="EL194" s="31"/>
      <c r="EM194" s="31"/>
      <c r="EN194" s="31"/>
      <c r="EO194" s="31"/>
      <c r="EP194" s="31"/>
      <c r="EQ194" s="31"/>
      <c r="ER194" s="31"/>
      <c r="ES194" s="31"/>
      <c r="ET194" s="31"/>
      <c r="EU194" s="31"/>
      <c r="EV194" s="31"/>
      <c r="EW194" s="31"/>
    </row>
    <row r="195" spans="3:153" x14ac:dyDescent="0.3">
      <c r="C195" s="22"/>
      <c r="D195" s="22"/>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c r="CM195" s="19"/>
      <c r="CN195" s="19"/>
      <c r="CO195" s="19"/>
      <c r="CP195" s="19"/>
      <c r="CQ195" s="19"/>
      <c r="CR195" s="19"/>
      <c r="CS195" s="19"/>
      <c r="CT195" s="19"/>
      <c r="CU195" s="19"/>
      <c r="CV195" s="19"/>
      <c r="CW195" s="19"/>
      <c r="CX195" s="19"/>
      <c r="CY195" s="19"/>
      <c r="CZ195" s="19"/>
      <c r="DA195" s="19"/>
      <c r="DB195" s="19"/>
      <c r="DC195" s="19"/>
      <c r="DD195" s="19"/>
      <c r="DE195" s="19"/>
      <c r="DF195" s="19"/>
      <c r="DG195" s="19"/>
      <c r="DH195" s="19"/>
      <c r="DI195" s="19"/>
      <c r="DJ195" s="19"/>
      <c r="DK195" s="19"/>
      <c r="DL195" s="19"/>
      <c r="DM195" s="19"/>
      <c r="DN195" s="19"/>
      <c r="DO195" s="19"/>
      <c r="DP195" s="31"/>
      <c r="DQ195" s="31"/>
      <c r="DR195" s="31"/>
      <c r="DS195" s="31"/>
      <c r="DT195" s="31"/>
      <c r="DU195" s="31"/>
      <c r="DV195" s="31"/>
      <c r="DW195" s="31"/>
      <c r="DX195" s="31"/>
      <c r="DY195" s="31"/>
      <c r="DZ195" s="31"/>
      <c r="EA195" s="31"/>
      <c r="EB195" s="31"/>
      <c r="EC195" s="31"/>
      <c r="ED195" s="31"/>
      <c r="EE195" s="31"/>
      <c r="EF195" s="31"/>
      <c r="EG195" s="31"/>
      <c r="EH195" s="31"/>
      <c r="EI195" s="31"/>
      <c r="EJ195" s="31"/>
      <c r="EK195" s="31"/>
      <c r="EL195" s="31"/>
      <c r="EM195" s="31"/>
      <c r="EN195" s="31"/>
      <c r="EO195" s="31"/>
      <c r="EP195" s="31"/>
      <c r="EQ195" s="31"/>
      <c r="ER195" s="31"/>
      <c r="ES195" s="31"/>
      <c r="ET195" s="31"/>
      <c r="EU195" s="31"/>
      <c r="EV195" s="31"/>
      <c r="EW195" s="31"/>
    </row>
    <row r="196" spans="3:153" x14ac:dyDescent="0.3">
      <c r="C196" s="22"/>
      <c r="D196" s="22"/>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c r="CM196" s="19"/>
      <c r="CN196" s="19"/>
      <c r="CO196" s="19"/>
      <c r="CP196" s="19"/>
      <c r="CQ196" s="19"/>
      <c r="CR196" s="19"/>
      <c r="CS196" s="19"/>
      <c r="CT196" s="19"/>
      <c r="CU196" s="19"/>
      <c r="CV196" s="19"/>
      <c r="CW196" s="19"/>
      <c r="CX196" s="19"/>
      <c r="CY196" s="19"/>
      <c r="CZ196" s="19"/>
      <c r="DA196" s="19"/>
      <c r="DB196" s="19"/>
      <c r="DC196" s="19"/>
      <c r="DD196" s="19"/>
      <c r="DE196" s="19"/>
      <c r="DF196" s="19"/>
      <c r="DG196" s="19"/>
      <c r="DH196" s="19"/>
      <c r="DI196" s="19"/>
      <c r="DJ196" s="19"/>
      <c r="DK196" s="19"/>
      <c r="DL196" s="19"/>
      <c r="DM196" s="19"/>
      <c r="DN196" s="19"/>
      <c r="DO196" s="19"/>
      <c r="DP196" s="31"/>
      <c r="DQ196" s="31"/>
      <c r="DR196" s="31"/>
      <c r="DS196" s="31"/>
      <c r="DT196" s="31"/>
      <c r="DU196" s="31"/>
      <c r="DV196" s="31"/>
      <c r="DW196" s="31"/>
      <c r="DX196" s="31"/>
      <c r="DY196" s="31"/>
      <c r="DZ196" s="31"/>
      <c r="EA196" s="31"/>
      <c r="EB196" s="31"/>
      <c r="EC196" s="31"/>
      <c r="ED196" s="31"/>
      <c r="EE196" s="31"/>
      <c r="EF196" s="31"/>
      <c r="EG196" s="31"/>
      <c r="EH196" s="31"/>
      <c r="EI196" s="31"/>
      <c r="EJ196" s="31"/>
      <c r="EK196" s="31"/>
      <c r="EL196" s="31"/>
      <c r="EM196" s="31"/>
      <c r="EN196" s="31"/>
      <c r="EO196" s="31"/>
      <c r="EP196" s="31"/>
      <c r="EQ196" s="31"/>
      <c r="ER196" s="31"/>
      <c r="ES196" s="31"/>
      <c r="ET196" s="31"/>
      <c r="EU196" s="31"/>
      <c r="EV196" s="31"/>
      <c r="EW196" s="31"/>
    </row>
    <row r="197" spans="3:153" x14ac:dyDescent="0.3">
      <c r="C197" s="22"/>
      <c r="D197" s="22"/>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c r="CM197" s="19"/>
      <c r="CN197" s="19"/>
      <c r="CO197" s="19"/>
      <c r="CP197" s="19"/>
      <c r="CQ197" s="19"/>
      <c r="CR197" s="19"/>
      <c r="CS197" s="19"/>
      <c r="CT197" s="19"/>
      <c r="CU197" s="19"/>
      <c r="CV197" s="19"/>
      <c r="CW197" s="19"/>
      <c r="CX197" s="19"/>
      <c r="CY197" s="19"/>
      <c r="CZ197" s="19"/>
      <c r="DA197" s="19"/>
      <c r="DB197" s="19"/>
      <c r="DC197" s="19"/>
      <c r="DD197" s="19"/>
      <c r="DE197" s="19"/>
      <c r="DF197" s="19"/>
      <c r="DG197" s="19"/>
      <c r="DH197" s="19"/>
      <c r="DI197" s="19"/>
      <c r="DJ197" s="19"/>
      <c r="DK197" s="19"/>
      <c r="DL197" s="19"/>
      <c r="DM197" s="19"/>
      <c r="DN197" s="19"/>
      <c r="DO197" s="19"/>
      <c r="DP197" s="31"/>
      <c r="DQ197" s="31"/>
      <c r="DR197" s="31"/>
      <c r="DS197" s="31"/>
      <c r="DT197" s="31"/>
      <c r="DU197" s="31"/>
      <c r="DV197" s="31"/>
      <c r="DW197" s="31"/>
      <c r="DX197" s="31"/>
      <c r="DY197" s="31"/>
      <c r="DZ197" s="31"/>
      <c r="EA197" s="31"/>
      <c r="EB197" s="31"/>
      <c r="EC197" s="31"/>
      <c r="ED197" s="31"/>
      <c r="EE197" s="31"/>
      <c r="EF197" s="31"/>
      <c r="EG197" s="31"/>
      <c r="EH197" s="31"/>
      <c r="EI197" s="31"/>
      <c r="EJ197" s="31"/>
      <c r="EK197" s="31"/>
      <c r="EL197" s="31"/>
      <c r="EM197" s="31"/>
      <c r="EN197" s="31"/>
      <c r="EO197" s="31"/>
      <c r="EP197" s="31"/>
      <c r="EQ197" s="31"/>
      <c r="ER197" s="31"/>
      <c r="ES197" s="31"/>
      <c r="ET197" s="31"/>
      <c r="EU197" s="31"/>
      <c r="EV197" s="31"/>
      <c r="EW197" s="31"/>
    </row>
    <row r="198" spans="3:153" x14ac:dyDescent="0.3">
      <c r="C198" s="22"/>
      <c r="D198" s="22"/>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c r="CM198" s="19"/>
      <c r="CN198" s="19"/>
      <c r="CO198" s="19"/>
      <c r="CP198" s="19"/>
      <c r="CQ198" s="19"/>
      <c r="CR198" s="19"/>
      <c r="CS198" s="19"/>
      <c r="CT198" s="19"/>
      <c r="CU198" s="19"/>
      <c r="CV198" s="19"/>
      <c r="CW198" s="19"/>
      <c r="CX198" s="19"/>
      <c r="CY198" s="19"/>
      <c r="CZ198" s="19"/>
      <c r="DA198" s="19"/>
      <c r="DB198" s="19"/>
      <c r="DC198" s="19"/>
      <c r="DD198" s="19"/>
      <c r="DE198" s="19"/>
      <c r="DF198" s="19"/>
      <c r="DG198" s="19"/>
      <c r="DH198" s="19"/>
      <c r="DI198" s="19"/>
      <c r="DJ198" s="19"/>
      <c r="DK198" s="19"/>
      <c r="DL198" s="19"/>
      <c r="DM198" s="19"/>
      <c r="DN198" s="19"/>
      <c r="DO198" s="19"/>
      <c r="DP198" s="31"/>
      <c r="DQ198" s="31"/>
      <c r="DR198" s="31"/>
      <c r="DS198" s="31"/>
      <c r="DT198" s="31"/>
      <c r="DU198" s="31"/>
      <c r="DV198" s="31"/>
      <c r="DW198" s="31"/>
      <c r="DX198" s="31"/>
      <c r="DY198" s="31"/>
      <c r="DZ198" s="31"/>
      <c r="EA198" s="31"/>
      <c r="EB198" s="31"/>
      <c r="EC198" s="31"/>
      <c r="ED198" s="31"/>
      <c r="EE198" s="31"/>
      <c r="EF198" s="31"/>
      <c r="EG198" s="31"/>
      <c r="EH198" s="31"/>
      <c r="EI198" s="31"/>
      <c r="EJ198" s="31"/>
      <c r="EK198" s="31"/>
      <c r="EL198" s="31"/>
      <c r="EM198" s="31"/>
      <c r="EN198" s="31"/>
      <c r="EO198" s="31"/>
      <c r="EP198" s="31"/>
      <c r="EQ198" s="31"/>
      <c r="ER198" s="31"/>
      <c r="ES198" s="31"/>
      <c r="ET198" s="31"/>
      <c r="EU198" s="31"/>
      <c r="EV198" s="31"/>
      <c r="EW198" s="31"/>
    </row>
    <row r="199" spans="3:153" x14ac:dyDescent="0.3">
      <c r="C199" s="22"/>
      <c r="D199" s="22"/>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c r="CM199" s="19"/>
      <c r="CN199" s="19"/>
      <c r="CO199" s="19"/>
      <c r="CP199" s="19"/>
      <c r="CQ199" s="19"/>
      <c r="CR199" s="19"/>
      <c r="CS199" s="19"/>
      <c r="CT199" s="19"/>
      <c r="CU199" s="19"/>
      <c r="CV199" s="19"/>
      <c r="CW199" s="19"/>
      <c r="CX199" s="19"/>
      <c r="CY199" s="19"/>
      <c r="CZ199" s="19"/>
      <c r="DA199" s="19"/>
      <c r="DB199" s="19"/>
      <c r="DC199" s="19"/>
      <c r="DD199" s="19"/>
      <c r="DE199" s="19"/>
      <c r="DF199" s="19"/>
      <c r="DG199" s="19"/>
      <c r="DH199" s="19"/>
      <c r="DI199" s="19"/>
      <c r="DJ199" s="19"/>
      <c r="DK199" s="19"/>
      <c r="DL199" s="19"/>
      <c r="DM199" s="19"/>
      <c r="DN199" s="19"/>
      <c r="DO199" s="19"/>
      <c r="DP199" s="31"/>
      <c r="DQ199" s="31"/>
      <c r="DR199" s="31"/>
      <c r="DS199" s="31"/>
      <c r="DT199" s="31"/>
      <c r="DU199" s="31"/>
      <c r="DV199" s="31"/>
      <c r="DW199" s="31"/>
      <c r="DX199" s="31"/>
      <c r="DY199" s="31"/>
      <c r="DZ199" s="31"/>
      <c r="EA199" s="31"/>
      <c r="EB199" s="31"/>
      <c r="EC199" s="31"/>
      <c r="ED199" s="31"/>
      <c r="EE199" s="31"/>
      <c r="EF199" s="31"/>
      <c r="EG199" s="31"/>
      <c r="EH199" s="31"/>
      <c r="EI199" s="31"/>
      <c r="EJ199" s="31"/>
      <c r="EK199" s="31"/>
      <c r="EL199" s="31"/>
      <c r="EM199" s="31"/>
      <c r="EN199" s="31"/>
      <c r="EO199" s="31"/>
      <c r="EP199" s="31"/>
      <c r="EQ199" s="31"/>
      <c r="ER199" s="31"/>
      <c r="ES199" s="31"/>
      <c r="ET199" s="31"/>
      <c r="EU199" s="31"/>
      <c r="EV199" s="31"/>
      <c r="EW199" s="31"/>
    </row>
    <row r="200" spans="3:153" x14ac:dyDescent="0.3">
      <c r="C200" s="22"/>
      <c r="D200" s="22"/>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c r="CM200" s="19"/>
      <c r="CN200" s="19"/>
      <c r="CO200" s="19"/>
      <c r="CP200" s="19"/>
      <c r="CQ200" s="19"/>
      <c r="CR200" s="19"/>
      <c r="CS200" s="19"/>
      <c r="CT200" s="19"/>
      <c r="CU200" s="19"/>
      <c r="CV200" s="19"/>
      <c r="CW200" s="19"/>
      <c r="CX200" s="19"/>
      <c r="CY200" s="19"/>
      <c r="CZ200" s="19"/>
      <c r="DA200" s="19"/>
      <c r="DB200" s="19"/>
      <c r="DC200" s="19"/>
      <c r="DD200" s="19"/>
      <c r="DE200" s="19"/>
      <c r="DF200" s="19"/>
      <c r="DG200" s="19"/>
      <c r="DH200" s="19"/>
      <c r="DI200" s="19"/>
      <c r="DJ200" s="19"/>
      <c r="DK200" s="19"/>
      <c r="DL200" s="19"/>
      <c r="DM200" s="19"/>
      <c r="DN200" s="19"/>
      <c r="DO200" s="19"/>
      <c r="DP200" s="31"/>
      <c r="DQ200" s="31"/>
      <c r="DR200" s="31"/>
      <c r="DS200" s="31"/>
      <c r="DT200" s="31"/>
      <c r="DU200" s="31"/>
      <c r="DV200" s="31"/>
      <c r="DW200" s="31"/>
      <c r="DX200" s="31"/>
      <c r="DY200" s="31"/>
      <c r="DZ200" s="31"/>
      <c r="EA200" s="31"/>
      <c r="EB200" s="31"/>
      <c r="EC200" s="31"/>
      <c r="ED200" s="31"/>
      <c r="EE200" s="31"/>
      <c r="EF200" s="31"/>
      <c r="EG200" s="31"/>
      <c r="EH200" s="31"/>
      <c r="EI200" s="31"/>
      <c r="EJ200" s="31"/>
      <c r="EK200" s="31"/>
      <c r="EL200" s="31"/>
      <c r="EM200" s="31"/>
      <c r="EN200" s="31"/>
      <c r="EO200" s="31"/>
      <c r="EP200" s="31"/>
      <c r="EQ200" s="31"/>
      <c r="ER200" s="31"/>
      <c r="ES200" s="31"/>
      <c r="ET200" s="31"/>
      <c r="EU200" s="31"/>
      <c r="EV200" s="31"/>
      <c r="EW200" s="31"/>
    </row>
    <row r="201" spans="3:153" x14ac:dyDescent="0.3">
      <c r="C201" s="22"/>
      <c r="D201" s="22"/>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c r="CM201" s="19"/>
      <c r="CN201" s="19"/>
      <c r="CO201" s="19"/>
      <c r="CP201" s="19"/>
      <c r="CQ201" s="19"/>
      <c r="CR201" s="19"/>
      <c r="CS201" s="19"/>
      <c r="CT201" s="19"/>
      <c r="CU201" s="19"/>
      <c r="CV201" s="19"/>
      <c r="CW201" s="19"/>
      <c r="CX201" s="19"/>
      <c r="CY201" s="19"/>
      <c r="CZ201" s="19"/>
      <c r="DA201" s="19"/>
      <c r="DB201" s="19"/>
      <c r="DC201" s="19"/>
      <c r="DD201" s="19"/>
      <c r="DE201" s="19"/>
      <c r="DF201" s="19"/>
      <c r="DG201" s="19"/>
      <c r="DH201" s="19"/>
      <c r="DI201" s="19"/>
      <c r="DJ201" s="19"/>
      <c r="DK201" s="19"/>
      <c r="DL201" s="19"/>
      <c r="DM201" s="19"/>
      <c r="DN201" s="19"/>
      <c r="DO201" s="19"/>
      <c r="DP201" s="31"/>
      <c r="DQ201" s="31"/>
      <c r="DR201" s="31"/>
      <c r="DS201" s="31"/>
      <c r="DT201" s="31"/>
      <c r="DU201" s="31"/>
      <c r="DV201" s="31"/>
      <c r="DW201" s="31"/>
      <c r="DX201" s="31"/>
      <c r="DY201" s="31"/>
      <c r="DZ201" s="31"/>
      <c r="EA201" s="31"/>
      <c r="EB201" s="31"/>
      <c r="EC201" s="31"/>
      <c r="ED201" s="31"/>
      <c r="EE201" s="31"/>
      <c r="EF201" s="31"/>
      <c r="EG201" s="31"/>
      <c r="EH201" s="31"/>
      <c r="EI201" s="31"/>
      <c r="EJ201" s="31"/>
      <c r="EK201" s="31"/>
      <c r="EL201" s="31"/>
      <c r="EM201" s="31"/>
      <c r="EN201" s="31"/>
      <c r="EO201" s="31"/>
      <c r="EP201" s="31"/>
      <c r="EQ201" s="31"/>
      <c r="ER201" s="31"/>
      <c r="ES201" s="31"/>
      <c r="ET201" s="31"/>
      <c r="EU201" s="31"/>
      <c r="EV201" s="31"/>
      <c r="EW201" s="31"/>
    </row>
    <row r="202" spans="3:153" x14ac:dyDescent="0.3">
      <c r="C202" s="22"/>
      <c r="D202" s="22"/>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c r="CM202" s="19"/>
      <c r="CN202" s="19"/>
      <c r="CO202" s="19"/>
      <c r="CP202" s="19"/>
      <c r="CQ202" s="19"/>
      <c r="CR202" s="19"/>
      <c r="CS202" s="19"/>
      <c r="CT202" s="19"/>
      <c r="CU202" s="19"/>
      <c r="CV202" s="19"/>
      <c r="CW202" s="19"/>
      <c r="CX202" s="19"/>
      <c r="CY202" s="19"/>
      <c r="CZ202" s="19"/>
      <c r="DA202" s="19"/>
      <c r="DB202" s="19"/>
      <c r="DC202" s="19"/>
      <c r="DD202" s="19"/>
      <c r="DE202" s="19"/>
      <c r="DF202" s="19"/>
      <c r="DG202" s="19"/>
      <c r="DH202" s="19"/>
      <c r="DI202" s="19"/>
      <c r="DJ202" s="19"/>
      <c r="DK202" s="19"/>
      <c r="DL202" s="19"/>
      <c r="DM202" s="19"/>
      <c r="DN202" s="19"/>
      <c r="DO202" s="19"/>
      <c r="DP202" s="31"/>
      <c r="DQ202" s="31"/>
      <c r="DR202" s="31"/>
      <c r="DS202" s="31"/>
      <c r="DT202" s="31"/>
      <c r="DU202" s="31"/>
      <c r="DV202" s="31"/>
      <c r="DW202" s="31"/>
      <c r="DX202" s="31"/>
      <c r="DY202" s="31"/>
      <c r="DZ202" s="31"/>
      <c r="EA202" s="31"/>
      <c r="EB202" s="31"/>
      <c r="EC202" s="31"/>
      <c r="ED202" s="31"/>
      <c r="EE202" s="31"/>
      <c r="EF202" s="31"/>
      <c r="EG202" s="31"/>
      <c r="EH202" s="31"/>
      <c r="EI202" s="31"/>
      <c r="EJ202" s="31"/>
      <c r="EK202" s="31"/>
      <c r="EL202" s="31"/>
      <c r="EM202" s="31"/>
      <c r="EN202" s="31"/>
      <c r="EO202" s="31"/>
      <c r="EP202" s="31"/>
      <c r="EQ202" s="31"/>
      <c r="ER202" s="31"/>
      <c r="ES202" s="31"/>
      <c r="ET202" s="31"/>
      <c r="EU202" s="31"/>
      <c r="EV202" s="31"/>
      <c r="EW202" s="31"/>
    </row>
    <row r="203" spans="3:153" x14ac:dyDescent="0.3">
      <c r="C203" s="22"/>
      <c r="D203" s="22"/>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c r="CM203" s="19"/>
      <c r="CN203" s="19"/>
      <c r="CO203" s="19"/>
      <c r="CP203" s="19"/>
      <c r="CQ203" s="19"/>
      <c r="CR203" s="19"/>
      <c r="CS203" s="19"/>
      <c r="CT203" s="19"/>
      <c r="CU203" s="19"/>
      <c r="CV203" s="19"/>
      <c r="CW203" s="19"/>
      <c r="CX203" s="19"/>
      <c r="CY203" s="19"/>
      <c r="CZ203" s="19"/>
      <c r="DA203" s="19"/>
      <c r="DB203" s="19"/>
      <c r="DC203" s="19"/>
      <c r="DD203" s="19"/>
      <c r="DE203" s="19"/>
      <c r="DF203" s="19"/>
      <c r="DG203" s="19"/>
      <c r="DH203" s="19"/>
      <c r="DI203" s="19"/>
      <c r="DJ203" s="19"/>
      <c r="DK203" s="19"/>
      <c r="DL203" s="19"/>
      <c r="DM203" s="19"/>
      <c r="DN203" s="19"/>
      <c r="DO203" s="19"/>
      <c r="DP203" s="31"/>
      <c r="DQ203" s="31"/>
      <c r="DR203" s="31"/>
      <c r="DS203" s="31"/>
      <c r="DT203" s="31"/>
      <c r="DU203" s="31"/>
      <c r="DV203" s="31"/>
      <c r="DW203" s="31"/>
      <c r="DX203" s="31"/>
      <c r="DY203" s="31"/>
      <c r="DZ203" s="31"/>
      <c r="EA203" s="31"/>
      <c r="EB203" s="31"/>
      <c r="EC203" s="31"/>
      <c r="ED203" s="31"/>
      <c r="EE203" s="31"/>
      <c r="EF203" s="31"/>
      <c r="EG203" s="31"/>
      <c r="EH203" s="31"/>
      <c r="EI203" s="31"/>
      <c r="EJ203" s="31"/>
      <c r="EK203" s="31"/>
      <c r="EL203" s="31"/>
      <c r="EM203" s="31"/>
      <c r="EN203" s="31"/>
      <c r="EO203" s="31"/>
      <c r="EP203" s="31"/>
      <c r="EQ203" s="31"/>
      <c r="ER203" s="31"/>
      <c r="ES203" s="31"/>
      <c r="ET203" s="31"/>
      <c r="EU203" s="31"/>
      <c r="EV203" s="31"/>
      <c r="EW203" s="31"/>
    </row>
    <row r="204" spans="3:153" x14ac:dyDescent="0.3">
      <c r="C204" s="22"/>
      <c r="D204" s="22"/>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c r="CM204" s="19"/>
      <c r="CN204" s="19"/>
      <c r="CO204" s="19"/>
      <c r="CP204" s="19"/>
      <c r="CQ204" s="19"/>
      <c r="CR204" s="19"/>
      <c r="CS204" s="19"/>
      <c r="CT204" s="19"/>
      <c r="CU204" s="19"/>
      <c r="CV204" s="19"/>
      <c r="CW204" s="19"/>
      <c r="CX204" s="19"/>
      <c r="CY204" s="19"/>
      <c r="CZ204" s="19"/>
      <c r="DA204" s="19"/>
      <c r="DB204" s="19"/>
      <c r="DC204" s="19"/>
      <c r="DD204" s="19"/>
      <c r="DE204" s="19"/>
      <c r="DF204" s="19"/>
      <c r="DG204" s="19"/>
      <c r="DH204" s="19"/>
      <c r="DI204" s="19"/>
      <c r="DJ204" s="19"/>
      <c r="DK204" s="19"/>
      <c r="DL204" s="19"/>
      <c r="DM204" s="19"/>
      <c r="DN204" s="19"/>
      <c r="DO204" s="19"/>
      <c r="DP204" s="31"/>
      <c r="DQ204" s="31"/>
      <c r="DR204" s="31"/>
      <c r="DS204" s="31"/>
      <c r="DT204" s="31"/>
      <c r="DU204" s="31"/>
      <c r="DV204" s="31"/>
      <c r="DW204" s="31"/>
      <c r="DX204" s="31"/>
      <c r="DY204" s="31"/>
      <c r="DZ204" s="31"/>
      <c r="EA204" s="31"/>
      <c r="EB204" s="31"/>
      <c r="EC204" s="31"/>
      <c r="ED204" s="31"/>
      <c r="EE204" s="31"/>
      <c r="EF204" s="31"/>
      <c r="EG204" s="31"/>
      <c r="EH204" s="31"/>
      <c r="EI204" s="31"/>
      <c r="EJ204" s="31"/>
      <c r="EK204" s="31"/>
      <c r="EL204" s="31"/>
      <c r="EM204" s="31"/>
      <c r="EN204" s="31"/>
      <c r="EO204" s="31"/>
      <c r="EP204" s="31"/>
      <c r="EQ204" s="31"/>
      <c r="ER204" s="31"/>
      <c r="ES204" s="31"/>
      <c r="ET204" s="31"/>
      <c r="EU204" s="31"/>
      <c r="EV204" s="31"/>
      <c r="EW204" s="31"/>
    </row>
    <row r="205" spans="3:153" x14ac:dyDescent="0.3">
      <c r="C205" s="22"/>
      <c r="D205" s="22"/>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c r="CM205" s="19"/>
      <c r="CN205" s="19"/>
      <c r="CO205" s="19"/>
      <c r="CP205" s="19"/>
      <c r="CQ205" s="19"/>
      <c r="CR205" s="19"/>
      <c r="CS205" s="19"/>
      <c r="CT205" s="19"/>
      <c r="CU205" s="19"/>
      <c r="CV205" s="19"/>
      <c r="CW205" s="19"/>
      <c r="CX205" s="19"/>
      <c r="CY205" s="19"/>
      <c r="CZ205" s="19"/>
      <c r="DA205" s="19"/>
      <c r="DB205" s="19"/>
      <c r="DC205" s="19"/>
      <c r="DD205" s="19"/>
      <c r="DE205" s="19"/>
      <c r="DF205" s="19"/>
      <c r="DG205" s="19"/>
      <c r="DH205" s="19"/>
      <c r="DI205" s="19"/>
      <c r="DJ205" s="19"/>
      <c r="DK205" s="19"/>
      <c r="DL205" s="19"/>
      <c r="DM205" s="19"/>
      <c r="DN205" s="19"/>
      <c r="DO205" s="19"/>
      <c r="DP205" s="31"/>
      <c r="DQ205" s="31"/>
      <c r="DR205" s="31"/>
      <c r="DS205" s="31"/>
      <c r="DT205" s="31"/>
      <c r="DU205" s="31"/>
      <c r="DV205" s="31"/>
      <c r="DW205" s="31"/>
      <c r="DX205" s="31"/>
      <c r="DY205" s="31"/>
      <c r="DZ205" s="31"/>
      <c r="EA205" s="31"/>
      <c r="EB205" s="31"/>
      <c r="EC205" s="31"/>
      <c r="ED205" s="31"/>
      <c r="EE205" s="31"/>
      <c r="EF205" s="31"/>
      <c r="EG205" s="31"/>
      <c r="EH205" s="31"/>
      <c r="EI205" s="31"/>
      <c r="EJ205" s="31"/>
      <c r="EK205" s="31"/>
      <c r="EL205" s="31"/>
      <c r="EM205" s="31"/>
      <c r="EN205" s="31"/>
      <c r="EO205" s="31"/>
      <c r="EP205" s="31"/>
      <c r="EQ205" s="31"/>
      <c r="ER205" s="31"/>
      <c r="ES205" s="31"/>
      <c r="ET205" s="31"/>
      <c r="EU205" s="31"/>
      <c r="EV205" s="31"/>
      <c r="EW205" s="31"/>
    </row>
    <row r="206" spans="3:153" x14ac:dyDescent="0.3">
      <c r="C206" s="22"/>
      <c r="D206" s="22"/>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c r="CM206" s="19"/>
      <c r="CN206" s="19"/>
      <c r="CO206" s="19"/>
      <c r="CP206" s="19"/>
      <c r="CQ206" s="19"/>
      <c r="CR206" s="19"/>
      <c r="CS206" s="19"/>
      <c r="CT206" s="19"/>
      <c r="CU206" s="19"/>
      <c r="CV206" s="19"/>
      <c r="CW206" s="19"/>
      <c r="CX206" s="19"/>
      <c r="CY206" s="19"/>
      <c r="CZ206" s="19"/>
      <c r="DA206" s="19"/>
      <c r="DB206" s="19"/>
      <c r="DC206" s="19"/>
      <c r="DD206" s="19"/>
      <c r="DE206" s="19"/>
      <c r="DF206" s="19"/>
      <c r="DG206" s="19"/>
      <c r="DH206" s="19"/>
      <c r="DI206" s="19"/>
      <c r="DJ206" s="19"/>
      <c r="DK206" s="19"/>
      <c r="DL206" s="19"/>
      <c r="DM206" s="19"/>
      <c r="DN206" s="19"/>
      <c r="DO206" s="19"/>
      <c r="DP206" s="31"/>
      <c r="DQ206" s="31"/>
      <c r="DR206" s="31"/>
      <c r="DS206" s="31"/>
      <c r="DT206" s="31"/>
      <c r="DU206" s="31"/>
      <c r="DV206" s="31"/>
      <c r="DW206" s="31"/>
      <c r="DX206" s="31"/>
      <c r="DY206" s="31"/>
      <c r="DZ206" s="31"/>
      <c r="EA206" s="31"/>
      <c r="EB206" s="31"/>
      <c r="EC206" s="31"/>
      <c r="ED206" s="31"/>
      <c r="EE206" s="31"/>
      <c r="EF206" s="31"/>
      <c r="EG206" s="31"/>
      <c r="EH206" s="31"/>
      <c r="EI206" s="31"/>
      <c r="EJ206" s="31"/>
      <c r="EK206" s="31"/>
      <c r="EL206" s="31"/>
      <c r="EM206" s="31"/>
      <c r="EN206" s="31"/>
      <c r="EO206" s="31"/>
      <c r="EP206" s="31"/>
      <c r="EQ206" s="31"/>
      <c r="ER206" s="31"/>
      <c r="ES206" s="31"/>
      <c r="ET206" s="31"/>
      <c r="EU206" s="31"/>
      <c r="EV206" s="31"/>
      <c r="EW206" s="31"/>
    </row>
    <row r="207" spans="3:153" x14ac:dyDescent="0.3">
      <c r="C207" s="22"/>
      <c r="D207" s="22"/>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c r="CM207" s="19"/>
      <c r="CN207" s="19"/>
      <c r="CO207" s="19"/>
      <c r="CP207" s="19"/>
      <c r="CQ207" s="19"/>
      <c r="CR207" s="19"/>
      <c r="CS207" s="19"/>
      <c r="CT207" s="19"/>
      <c r="CU207" s="19"/>
      <c r="CV207" s="19"/>
      <c r="CW207" s="19"/>
      <c r="CX207" s="19"/>
      <c r="CY207" s="19"/>
      <c r="CZ207" s="19"/>
      <c r="DA207" s="19"/>
      <c r="DB207" s="19"/>
      <c r="DC207" s="19"/>
      <c r="DD207" s="19"/>
      <c r="DE207" s="19"/>
      <c r="DF207" s="19"/>
      <c r="DG207" s="19"/>
      <c r="DH207" s="19"/>
      <c r="DI207" s="19"/>
      <c r="DJ207" s="19"/>
      <c r="DK207" s="19"/>
      <c r="DL207" s="19"/>
      <c r="DM207" s="19"/>
      <c r="DN207" s="19"/>
      <c r="DO207" s="19"/>
      <c r="DP207" s="31"/>
      <c r="DQ207" s="31"/>
      <c r="DR207" s="31"/>
      <c r="DS207" s="31"/>
      <c r="DT207" s="31"/>
      <c r="DU207" s="31"/>
      <c r="DV207" s="31"/>
      <c r="DW207" s="31"/>
      <c r="DX207" s="31"/>
      <c r="DY207" s="31"/>
      <c r="DZ207" s="31"/>
      <c r="EA207" s="31"/>
      <c r="EB207" s="31"/>
      <c r="EC207" s="31"/>
      <c r="ED207" s="31"/>
      <c r="EE207" s="31"/>
      <c r="EF207" s="31"/>
      <c r="EG207" s="31"/>
      <c r="EH207" s="31"/>
      <c r="EI207" s="31"/>
      <c r="EJ207" s="31"/>
      <c r="EK207" s="31"/>
      <c r="EL207" s="31"/>
      <c r="EM207" s="31"/>
      <c r="EN207" s="31"/>
      <c r="EO207" s="31"/>
      <c r="EP207" s="31"/>
      <c r="EQ207" s="31"/>
      <c r="ER207" s="31"/>
      <c r="ES207" s="31"/>
      <c r="ET207" s="31"/>
      <c r="EU207" s="31"/>
      <c r="EV207" s="31"/>
      <c r="EW207" s="31"/>
    </row>
    <row r="208" spans="3:153" x14ac:dyDescent="0.3">
      <c r="C208" s="22"/>
      <c r="D208" s="22"/>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c r="CM208" s="19"/>
      <c r="CN208" s="19"/>
      <c r="CO208" s="19"/>
      <c r="CP208" s="19"/>
      <c r="CQ208" s="19"/>
      <c r="CR208" s="19"/>
      <c r="CS208" s="19"/>
      <c r="CT208" s="19"/>
      <c r="CU208" s="19"/>
      <c r="CV208" s="19"/>
      <c r="CW208" s="19"/>
      <c r="CX208" s="19"/>
      <c r="CY208" s="19"/>
      <c r="CZ208" s="19"/>
      <c r="DA208" s="19"/>
      <c r="DB208" s="19"/>
      <c r="DC208" s="19"/>
      <c r="DD208" s="19"/>
      <c r="DE208" s="19"/>
      <c r="DF208" s="19"/>
      <c r="DG208" s="19"/>
      <c r="DH208" s="19"/>
      <c r="DI208" s="19"/>
      <c r="DJ208" s="19"/>
      <c r="DK208" s="19"/>
      <c r="DL208" s="19"/>
      <c r="DM208" s="19"/>
      <c r="DN208" s="19"/>
      <c r="DO208" s="19"/>
      <c r="DP208" s="31"/>
      <c r="DQ208" s="31"/>
      <c r="DR208" s="31"/>
      <c r="DS208" s="31"/>
      <c r="DT208" s="31"/>
      <c r="DU208" s="31"/>
      <c r="DV208" s="31"/>
      <c r="DW208" s="31"/>
      <c r="DX208" s="31"/>
      <c r="DY208" s="31"/>
      <c r="DZ208" s="31"/>
      <c r="EA208" s="31"/>
      <c r="EB208" s="31"/>
      <c r="EC208" s="31"/>
      <c r="ED208" s="31"/>
      <c r="EE208" s="31"/>
      <c r="EF208" s="31"/>
      <c r="EG208" s="31"/>
      <c r="EH208" s="31"/>
      <c r="EI208" s="31"/>
      <c r="EJ208" s="31"/>
      <c r="EK208" s="31"/>
      <c r="EL208" s="31"/>
      <c r="EM208" s="31"/>
      <c r="EN208" s="31"/>
      <c r="EO208" s="31"/>
      <c r="EP208" s="31"/>
      <c r="EQ208" s="31"/>
      <c r="ER208" s="31"/>
      <c r="ES208" s="31"/>
      <c r="ET208" s="31"/>
      <c r="EU208" s="31"/>
      <c r="EV208" s="31"/>
      <c r="EW208" s="31"/>
    </row>
    <row r="209" spans="3:153" x14ac:dyDescent="0.3">
      <c r="C209" s="22"/>
      <c r="D209" s="22"/>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c r="CM209" s="19"/>
      <c r="CN209" s="19"/>
      <c r="CO209" s="19"/>
      <c r="CP209" s="19"/>
      <c r="CQ209" s="19"/>
      <c r="CR209" s="19"/>
      <c r="CS209" s="19"/>
      <c r="CT209" s="19"/>
      <c r="CU209" s="19"/>
      <c r="CV209" s="19"/>
      <c r="CW209" s="19"/>
      <c r="CX209" s="19"/>
      <c r="CY209" s="19"/>
      <c r="CZ209" s="19"/>
      <c r="DA209" s="19"/>
      <c r="DB209" s="19"/>
      <c r="DC209" s="19"/>
      <c r="DD209" s="19"/>
      <c r="DE209" s="19"/>
      <c r="DF209" s="19"/>
      <c r="DG209" s="19"/>
      <c r="DH209" s="19"/>
      <c r="DI209" s="19"/>
      <c r="DJ209" s="19"/>
      <c r="DK209" s="19"/>
      <c r="DL209" s="19"/>
      <c r="DM209" s="19"/>
      <c r="DN209" s="19"/>
      <c r="DO209" s="19"/>
      <c r="DP209" s="31"/>
      <c r="DQ209" s="31"/>
      <c r="DR209" s="31"/>
      <c r="DS209" s="31"/>
      <c r="DT209" s="31"/>
      <c r="DU209" s="31"/>
      <c r="DV209" s="31"/>
      <c r="DW209" s="31"/>
      <c r="DX209" s="31"/>
      <c r="DY209" s="31"/>
      <c r="DZ209" s="31"/>
      <c r="EA209" s="31"/>
      <c r="EB209" s="31"/>
      <c r="EC209" s="31"/>
      <c r="ED209" s="31"/>
      <c r="EE209" s="31"/>
      <c r="EF209" s="31"/>
      <c r="EG209" s="31"/>
      <c r="EH209" s="31"/>
      <c r="EI209" s="31"/>
      <c r="EJ209" s="31"/>
      <c r="EK209" s="31"/>
      <c r="EL209" s="31"/>
      <c r="EM209" s="31"/>
      <c r="EN209" s="31"/>
      <c r="EO209" s="31"/>
      <c r="EP209" s="31"/>
      <c r="EQ209" s="31"/>
      <c r="ER209" s="31"/>
      <c r="ES209" s="31"/>
      <c r="ET209" s="31"/>
      <c r="EU209" s="31"/>
      <c r="EV209" s="31"/>
      <c r="EW209" s="31"/>
    </row>
    <row r="210" spans="3:153" x14ac:dyDescent="0.3">
      <c r="C210" s="22"/>
      <c r="D210" s="22"/>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c r="CM210" s="19"/>
      <c r="CN210" s="19"/>
      <c r="CO210" s="19"/>
      <c r="CP210" s="19"/>
      <c r="CQ210" s="19"/>
      <c r="CR210" s="19"/>
      <c r="CS210" s="19"/>
      <c r="CT210" s="19"/>
      <c r="CU210" s="19"/>
      <c r="CV210" s="19"/>
      <c r="CW210" s="19"/>
      <c r="CX210" s="19"/>
      <c r="CY210" s="19"/>
      <c r="CZ210" s="19"/>
      <c r="DA210" s="19"/>
      <c r="DB210" s="19"/>
      <c r="DC210" s="19"/>
      <c r="DD210" s="19"/>
      <c r="DE210" s="19"/>
      <c r="DF210" s="19"/>
      <c r="DG210" s="19"/>
      <c r="DH210" s="19"/>
      <c r="DI210" s="19"/>
      <c r="DJ210" s="19"/>
      <c r="DK210" s="19"/>
      <c r="DL210" s="19"/>
      <c r="DM210" s="19"/>
      <c r="DN210" s="19"/>
      <c r="DO210" s="19"/>
      <c r="DP210" s="31"/>
      <c r="DQ210" s="31"/>
      <c r="DR210" s="31"/>
      <c r="DS210" s="31"/>
      <c r="DT210" s="31"/>
      <c r="DU210" s="31"/>
      <c r="DV210" s="31"/>
      <c r="DW210" s="31"/>
      <c r="DX210" s="31"/>
      <c r="DY210" s="31"/>
      <c r="DZ210" s="31"/>
      <c r="EA210" s="31"/>
      <c r="EB210" s="31"/>
      <c r="EC210" s="31"/>
      <c r="ED210" s="31"/>
      <c r="EE210" s="31"/>
      <c r="EF210" s="31"/>
      <c r="EG210" s="31"/>
      <c r="EH210" s="31"/>
      <c r="EI210" s="31"/>
      <c r="EJ210" s="31"/>
      <c r="EK210" s="31"/>
      <c r="EL210" s="31"/>
      <c r="EM210" s="31"/>
      <c r="EN210" s="31"/>
      <c r="EO210" s="31"/>
      <c r="EP210" s="31"/>
      <c r="EQ210" s="31"/>
      <c r="ER210" s="31"/>
      <c r="ES210" s="31"/>
      <c r="ET210" s="31"/>
      <c r="EU210" s="31"/>
      <c r="EV210" s="31"/>
      <c r="EW210" s="31"/>
    </row>
    <row r="211" spans="3:153" x14ac:dyDescent="0.3">
      <c r="C211" s="22"/>
      <c r="D211" s="22"/>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c r="CM211" s="19"/>
      <c r="CN211" s="19"/>
      <c r="CO211" s="19"/>
      <c r="CP211" s="19"/>
      <c r="CQ211" s="19"/>
      <c r="CR211" s="19"/>
      <c r="CS211" s="19"/>
      <c r="CT211" s="19"/>
      <c r="CU211" s="19"/>
      <c r="CV211" s="19"/>
      <c r="CW211" s="19"/>
      <c r="CX211" s="19"/>
      <c r="CY211" s="19"/>
      <c r="CZ211" s="19"/>
      <c r="DA211" s="19"/>
      <c r="DB211" s="19"/>
      <c r="DC211" s="19"/>
      <c r="DD211" s="19"/>
      <c r="DE211" s="19"/>
      <c r="DF211" s="19"/>
      <c r="DG211" s="19"/>
      <c r="DH211" s="19"/>
      <c r="DI211" s="19"/>
      <c r="DJ211" s="19"/>
      <c r="DK211" s="19"/>
      <c r="DL211" s="19"/>
      <c r="DM211" s="19"/>
      <c r="DN211" s="19"/>
      <c r="DO211" s="19"/>
      <c r="DP211" s="31"/>
      <c r="DQ211" s="31"/>
      <c r="DR211" s="31"/>
      <c r="DS211" s="31"/>
      <c r="DT211" s="31"/>
      <c r="DU211" s="31"/>
      <c r="DV211" s="31"/>
      <c r="DW211" s="31"/>
      <c r="DX211" s="31"/>
      <c r="DY211" s="31"/>
      <c r="DZ211" s="31"/>
      <c r="EA211" s="31"/>
      <c r="EB211" s="31"/>
      <c r="EC211" s="31"/>
      <c r="ED211" s="31"/>
      <c r="EE211" s="31"/>
      <c r="EF211" s="31"/>
      <c r="EG211" s="31"/>
      <c r="EH211" s="31"/>
      <c r="EI211" s="31"/>
      <c r="EJ211" s="31"/>
      <c r="EK211" s="31"/>
      <c r="EL211" s="31"/>
      <c r="EM211" s="31"/>
      <c r="EN211" s="31"/>
      <c r="EO211" s="31"/>
      <c r="EP211" s="31"/>
      <c r="EQ211" s="31"/>
      <c r="ER211" s="31"/>
      <c r="ES211" s="31"/>
      <c r="ET211" s="31"/>
      <c r="EU211" s="31"/>
      <c r="EV211" s="31"/>
      <c r="EW211" s="31"/>
    </row>
    <row r="212" spans="3:153" x14ac:dyDescent="0.3">
      <c r="C212" s="22"/>
      <c r="D212" s="22"/>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c r="CM212" s="19"/>
      <c r="CN212" s="19"/>
      <c r="CO212" s="19"/>
      <c r="CP212" s="19"/>
      <c r="CQ212" s="19"/>
      <c r="CR212" s="19"/>
      <c r="CS212" s="19"/>
      <c r="CT212" s="19"/>
      <c r="CU212" s="19"/>
      <c r="CV212" s="19"/>
      <c r="CW212" s="19"/>
      <c r="CX212" s="19"/>
      <c r="CY212" s="19"/>
      <c r="CZ212" s="19"/>
      <c r="DA212" s="19"/>
      <c r="DB212" s="19"/>
      <c r="DC212" s="19"/>
      <c r="DD212" s="19"/>
      <c r="DE212" s="19"/>
      <c r="DF212" s="19"/>
      <c r="DG212" s="19"/>
      <c r="DH212" s="19"/>
      <c r="DI212" s="19"/>
      <c r="DJ212" s="19"/>
      <c r="DK212" s="19"/>
      <c r="DL212" s="19"/>
      <c r="DM212" s="19"/>
      <c r="DN212" s="19"/>
      <c r="DO212" s="19"/>
      <c r="DP212" s="31"/>
      <c r="DQ212" s="31"/>
      <c r="DR212" s="31"/>
      <c r="DS212" s="31"/>
      <c r="DT212" s="31"/>
      <c r="DU212" s="31"/>
      <c r="DV212" s="31"/>
      <c r="DW212" s="31"/>
      <c r="DX212" s="31"/>
      <c r="DY212" s="31"/>
      <c r="DZ212" s="31"/>
      <c r="EA212" s="31"/>
      <c r="EB212" s="31"/>
      <c r="EC212" s="31"/>
      <c r="ED212" s="31"/>
      <c r="EE212" s="31"/>
      <c r="EF212" s="31"/>
      <c r="EG212" s="31"/>
      <c r="EH212" s="31"/>
      <c r="EI212" s="31"/>
      <c r="EJ212" s="31"/>
      <c r="EK212" s="31"/>
      <c r="EL212" s="31"/>
      <c r="EM212" s="31"/>
      <c r="EN212" s="31"/>
      <c r="EO212" s="31"/>
      <c r="EP212" s="31"/>
      <c r="EQ212" s="31"/>
      <c r="ER212" s="31"/>
      <c r="ES212" s="31"/>
      <c r="ET212" s="31"/>
      <c r="EU212" s="31"/>
      <c r="EV212" s="31"/>
      <c r="EW212" s="31"/>
    </row>
    <row r="213" spans="3:153" x14ac:dyDescent="0.3">
      <c r="C213" s="22"/>
      <c r="D213" s="22"/>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c r="CM213" s="19"/>
      <c r="CN213" s="19"/>
      <c r="CO213" s="19"/>
      <c r="CP213" s="19"/>
      <c r="CQ213" s="19"/>
      <c r="CR213" s="19"/>
      <c r="CS213" s="19"/>
      <c r="CT213" s="19"/>
      <c r="CU213" s="19"/>
      <c r="CV213" s="19"/>
      <c r="CW213" s="19"/>
      <c r="CX213" s="19"/>
      <c r="CY213" s="19"/>
      <c r="CZ213" s="19"/>
      <c r="DA213" s="19"/>
      <c r="DB213" s="19"/>
      <c r="DC213" s="19"/>
      <c r="DD213" s="19"/>
      <c r="DE213" s="19"/>
      <c r="DF213" s="19"/>
      <c r="DG213" s="19"/>
      <c r="DH213" s="19"/>
      <c r="DI213" s="19"/>
      <c r="DJ213" s="19"/>
      <c r="DK213" s="19"/>
      <c r="DL213" s="19"/>
      <c r="DM213" s="19"/>
      <c r="DN213" s="19"/>
      <c r="DO213" s="19"/>
      <c r="DP213" s="31"/>
      <c r="DQ213" s="31"/>
      <c r="DR213" s="31"/>
      <c r="DS213" s="31"/>
      <c r="DT213" s="31"/>
      <c r="DU213" s="31"/>
      <c r="DV213" s="31"/>
      <c r="DW213" s="31"/>
      <c r="DX213" s="31"/>
      <c r="DY213" s="31"/>
      <c r="DZ213" s="31"/>
      <c r="EA213" s="31"/>
      <c r="EB213" s="31"/>
      <c r="EC213" s="31"/>
      <c r="ED213" s="31"/>
      <c r="EE213" s="31"/>
      <c r="EF213" s="31"/>
      <c r="EG213" s="31"/>
      <c r="EH213" s="31"/>
      <c r="EI213" s="31"/>
      <c r="EJ213" s="31"/>
      <c r="EK213" s="31"/>
      <c r="EL213" s="31"/>
      <c r="EM213" s="31"/>
      <c r="EN213" s="31"/>
      <c r="EO213" s="31"/>
      <c r="EP213" s="31"/>
      <c r="EQ213" s="31"/>
      <c r="ER213" s="31"/>
      <c r="ES213" s="31"/>
      <c r="ET213" s="31"/>
      <c r="EU213" s="31"/>
      <c r="EV213" s="31"/>
      <c r="EW213" s="31"/>
    </row>
    <row r="214" spans="3:153" x14ac:dyDescent="0.3">
      <c r="C214" s="22"/>
      <c r="D214" s="22"/>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c r="CM214" s="19"/>
      <c r="CN214" s="19"/>
      <c r="CO214" s="19"/>
      <c r="CP214" s="19"/>
      <c r="CQ214" s="19"/>
      <c r="CR214" s="19"/>
      <c r="CS214" s="19"/>
      <c r="CT214" s="19"/>
      <c r="CU214" s="19"/>
      <c r="CV214" s="19"/>
      <c r="CW214" s="19"/>
      <c r="CX214" s="19"/>
      <c r="CY214" s="19"/>
      <c r="CZ214" s="19"/>
      <c r="DA214" s="19"/>
      <c r="DB214" s="19"/>
      <c r="DC214" s="19"/>
      <c r="DD214" s="19"/>
      <c r="DE214" s="19"/>
      <c r="DF214" s="19"/>
      <c r="DG214" s="19"/>
      <c r="DH214" s="19"/>
      <c r="DI214" s="19"/>
      <c r="DJ214" s="19"/>
      <c r="DK214" s="19"/>
      <c r="DL214" s="19"/>
      <c r="DM214" s="19"/>
      <c r="DN214" s="19"/>
      <c r="DO214" s="19"/>
      <c r="DP214" s="31"/>
      <c r="DQ214" s="31"/>
      <c r="DR214" s="31"/>
      <c r="DS214" s="31"/>
      <c r="DT214" s="31"/>
      <c r="DU214" s="31"/>
      <c r="DV214" s="31"/>
      <c r="DW214" s="31"/>
      <c r="DX214" s="31"/>
      <c r="DY214" s="31"/>
      <c r="DZ214" s="31"/>
      <c r="EA214" s="31"/>
      <c r="EB214" s="31"/>
      <c r="EC214" s="31"/>
      <c r="ED214" s="31"/>
      <c r="EE214" s="31"/>
      <c r="EF214" s="31"/>
      <c r="EG214" s="31"/>
      <c r="EH214" s="31"/>
      <c r="EI214" s="31"/>
      <c r="EJ214" s="31"/>
      <c r="EK214" s="31"/>
      <c r="EL214" s="31"/>
      <c r="EM214" s="31"/>
      <c r="EN214" s="31"/>
      <c r="EO214" s="31"/>
      <c r="EP214" s="31"/>
      <c r="EQ214" s="31"/>
      <c r="ER214" s="31"/>
      <c r="ES214" s="31"/>
      <c r="ET214" s="31"/>
      <c r="EU214" s="31"/>
      <c r="EV214" s="31"/>
      <c r="EW214" s="31"/>
    </row>
    <row r="215" spans="3:153" x14ac:dyDescent="0.3">
      <c r="C215" s="22"/>
      <c r="D215" s="22"/>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c r="CM215" s="19"/>
      <c r="CN215" s="19"/>
      <c r="CO215" s="19"/>
      <c r="CP215" s="19"/>
      <c r="CQ215" s="19"/>
      <c r="CR215" s="19"/>
      <c r="CS215" s="19"/>
      <c r="CT215" s="19"/>
      <c r="CU215" s="19"/>
      <c r="CV215" s="19"/>
      <c r="CW215" s="19"/>
      <c r="CX215" s="19"/>
      <c r="CY215" s="19"/>
      <c r="CZ215" s="19"/>
      <c r="DA215" s="19"/>
      <c r="DB215" s="19"/>
      <c r="DC215" s="19"/>
      <c r="DD215" s="19"/>
      <c r="DE215" s="19"/>
      <c r="DF215" s="19"/>
      <c r="DG215" s="19"/>
      <c r="DH215" s="19"/>
      <c r="DI215" s="19"/>
      <c r="DJ215" s="19"/>
      <c r="DK215" s="19"/>
      <c r="DL215" s="19"/>
      <c r="DM215" s="19"/>
      <c r="DN215" s="19"/>
      <c r="DO215" s="19"/>
      <c r="DP215" s="31"/>
      <c r="DQ215" s="31"/>
      <c r="DR215" s="31"/>
      <c r="DS215" s="31"/>
      <c r="DT215" s="31"/>
      <c r="DU215" s="31"/>
      <c r="DV215" s="31"/>
      <c r="DW215" s="31"/>
      <c r="DX215" s="31"/>
      <c r="DY215" s="31"/>
      <c r="DZ215" s="31"/>
      <c r="EA215" s="31"/>
      <c r="EB215" s="31"/>
      <c r="EC215" s="31"/>
      <c r="ED215" s="31"/>
      <c r="EE215" s="31"/>
      <c r="EF215" s="31"/>
      <c r="EG215" s="31"/>
      <c r="EH215" s="31"/>
      <c r="EI215" s="31"/>
      <c r="EJ215" s="31"/>
      <c r="EK215" s="31"/>
      <c r="EL215" s="31"/>
      <c r="EM215" s="31"/>
      <c r="EN215" s="31"/>
      <c r="EO215" s="31"/>
      <c r="EP215" s="31"/>
      <c r="EQ215" s="31"/>
      <c r="ER215" s="31"/>
      <c r="ES215" s="31"/>
      <c r="ET215" s="31"/>
      <c r="EU215" s="31"/>
      <c r="EV215" s="31"/>
      <c r="EW215" s="31"/>
    </row>
    <row r="216" spans="3:153" x14ac:dyDescent="0.3">
      <c r="C216" s="22"/>
      <c r="D216" s="22"/>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c r="CM216" s="19"/>
      <c r="CN216" s="19"/>
      <c r="CO216" s="19"/>
      <c r="CP216" s="19"/>
      <c r="CQ216" s="19"/>
      <c r="CR216" s="19"/>
      <c r="CS216" s="19"/>
      <c r="CT216" s="19"/>
      <c r="CU216" s="19"/>
      <c r="CV216" s="19"/>
      <c r="CW216" s="19"/>
      <c r="CX216" s="19"/>
      <c r="CY216" s="19"/>
      <c r="CZ216" s="19"/>
      <c r="DA216" s="19"/>
      <c r="DB216" s="19"/>
      <c r="DC216" s="19"/>
      <c r="DD216" s="19"/>
      <c r="DE216" s="19"/>
      <c r="DF216" s="19"/>
      <c r="DG216" s="19"/>
      <c r="DH216" s="19"/>
      <c r="DI216" s="19"/>
      <c r="DJ216" s="19"/>
      <c r="DK216" s="19"/>
      <c r="DL216" s="19"/>
      <c r="DM216" s="19"/>
      <c r="DN216" s="19"/>
      <c r="DO216" s="19"/>
      <c r="DP216" s="31"/>
      <c r="DQ216" s="31"/>
      <c r="DR216" s="31"/>
      <c r="DS216" s="31"/>
      <c r="DT216" s="31"/>
      <c r="DU216" s="31"/>
      <c r="DV216" s="31"/>
      <c r="DW216" s="31"/>
      <c r="DX216" s="31"/>
      <c r="DY216" s="31"/>
      <c r="DZ216" s="31"/>
      <c r="EA216" s="31"/>
      <c r="EB216" s="31"/>
      <c r="EC216" s="31"/>
      <c r="ED216" s="31"/>
      <c r="EE216" s="31"/>
      <c r="EF216" s="31"/>
      <c r="EG216" s="31"/>
      <c r="EH216" s="31"/>
      <c r="EI216" s="31"/>
      <c r="EJ216" s="31"/>
      <c r="EK216" s="31"/>
      <c r="EL216" s="31"/>
      <c r="EM216" s="31"/>
      <c r="EN216" s="31"/>
      <c r="EO216" s="31"/>
      <c r="EP216" s="31"/>
      <c r="EQ216" s="31"/>
      <c r="ER216" s="31"/>
      <c r="ES216" s="31"/>
      <c r="ET216" s="31"/>
      <c r="EU216" s="31"/>
      <c r="EV216" s="31"/>
      <c r="EW216" s="31"/>
    </row>
    <row r="217" spans="3:153" x14ac:dyDescent="0.3">
      <c r="C217" s="22"/>
      <c r="D217" s="22"/>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c r="CM217" s="19"/>
      <c r="CN217" s="19"/>
      <c r="CO217" s="19"/>
      <c r="CP217" s="19"/>
      <c r="CQ217" s="19"/>
      <c r="CR217" s="19"/>
      <c r="CS217" s="19"/>
      <c r="CT217" s="19"/>
      <c r="CU217" s="19"/>
      <c r="CV217" s="19"/>
      <c r="CW217" s="19"/>
      <c r="CX217" s="19"/>
      <c r="CY217" s="19"/>
      <c r="CZ217" s="19"/>
      <c r="DA217" s="19"/>
      <c r="DB217" s="19"/>
      <c r="DC217" s="19"/>
      <c r="DD217" s="19"/>
      <c r="DE217" s="19"/>
      <c r="DF217" s="19"/>
      <c r="DG217" s="19"/>
      <c r="DH217" s="19"/>
      <c r="DI217" s="19"/>
      <c r="DJ217" s="19"/>
      <c r="DK217" s="19"/>
      <c r="DL217" s="19"/>
      <c r="DM217" s="19"/>
      <c r="DN217" s="19"/>
      <c r="DO217" s="19"/>
      <c r="DP217" s="31"/>
      <c r="DQ217" s="31"/>
      <c r="DR217" s="31"/>
      <c r="DS217" s="31"/>
      <c r="DT217" s="31"/>
      <c r="DU217" s="31"/>
      <c r="DV217" s="31"/>
      <c r="DW217" s="31"/>
      <c r="DX217" s="31"/>
      <c r="DY217" s="31"/>
      <c r="DZ217" s="31"/>
      <c r="EA217" s="31"/>
      <c r="EB217" s="31"/>
      <c r="EC217" s="31"/>
      <c r="ED217" s="31"/>
      <c r="EE217" s="31"/>
      <c r="EF217" s="31"/>
      <c r="EG217" s="31"/>
      <c r="EH217" s="31"/>
      <c r="EI217" s="31"/>
      <c r="EJ217" s="31"/>
      <c r="EK217" s="31"/>
      <c r="EL217" s="31"/>
      <c r="EM217" s="31"/>
      <c r="EN217" s="31"/>
      <c r="EO217" s="31"/>
      <c r="EP217" s="31"/>
      <c r="EQ217" s="31"/>
      <c r="ER217" s="31"/>
      <c r="ES217" s="31"/>
      <c r="ET217" s="31"/>
      <c r="EU217" s="31"/>
      <c r="EV217" s="31"/>
      <c r="EW217" s="31"/>
    </row>
    <row r="218" spans="3:153" x14ac:dyDescent="0.3">
      <c r="C218" s="22"/>
      <c r="D218" s="22"/>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c r="CM218" s="19"/>
      <c r="CN218" s="19"/>
      <c r="CO218" s="19"/>
      <c r="CP218" s="19"/>
      <c r="CQ218" s="19"/>
      <c r="CR218" s="19"/>
      <c r="CS218" s="19"/>
      <c r="CT218" s="19"/>
      <c r="CU218" s="19"/>
      <c r="CV218" s="19"/>
      <c r="CW218" s="19"/>
      <c r="CX218" s="19"/>
      <c r="CY218" s="19"/>
      <c r="CZ218" s="19"/>
      <c r="DA218" s="19"/>
      <c r="DB218" s="19"/>
      <c r="DC218" s="19"/>
      <c r="DD218" s="19"/>
      <c r="DE218" s="19"/>
      <c r="DF218" s="19"/>
      <c r="DG218" s="19"/>
      <c r="DH218" s="19"/>
      <c r="DI218" s="19"/>
      <c r="DJ218" s="19"/>
      <c r="DK218" s="19"/>
      <c r="DL218" s="19"/>
      <c r="DM218" s="19"/>
      <c r="DN218" s="19"/>
      <c r="DO218" s="19"/>
      <c r="DP218" s="31"/>
      <c r="DQ218" s="31"/>
      <c r="DR218" s="31"/>
      <c r="DS218" s="31"/>
      <c r="DT218" s="31"/>
      <c r="DU218" s="31"/>
      <c r="DV218" s="31"/>
      <c r="DW218" s="31"/>
      <c r="DX218" s="31"/>
      <c r="DY218" s="31"/>
      <c r="DZ218" s="31"/>
      <c r="EA218" s="31"/>
      <c r="EB218" s="31"/>
      <c r="EC218" s="31"/>
      <c r="ED218" s="31"/>
      <c r="EE218" s="31"/>
      <c r="EF218" s="31"/>
      <c r="EG218" s="31"/>
      <c r="EH218" s="31"/>
      <c r="EI218" s="31"/>
      <c r="EJ218" s="31"/>
      <c r="EK218" s="31"/>
      <c r="EL218" s="31"/>
      <c r="EM218" s="31"/>
      <c r="EN218" s="31"/>
      <c r="EO218" s="31"/>
      <c r="EP218" s="31"/>
      <c r="EQ218" s="31"/>
      <c r="ER218" s="31"/>
      <c r="ES218" s="31"/>
      <c r="ET218" s="31"/>
      <c r="EU218" s="31"/>
      <c r="EV218" s="31"/>
      <c r="EW218" s="31"/>
    </row>
    <row r="219" spans="3:153" x14ac:dyDescent="0.3">
      <c r="C219" s="22"/>
      <c r="D219" s="22"/>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c r="CM219" s="19"/>
      <c r="CN219" s="19"/>
      <c r="CO219" s="19"/>
      <c r="CP219" s="19"/>
      <c r="CQ219" s="19"/>
      <c r="CR219" s="19"/>
      <c r="CS219" s="19"/>
      <c r="CT219" s="19"/>
      <c r="CU219" s="19"/>
      <c r="CV219" s="19"/>
      <c r="CW219" s="19"/>
      <c r="CX219" s="19"/>
      <c r="CY219" s="19"/>
      <c r="CZ219" s="19"/>
      <c r="DA219" s="19"/>
      <c r="DB219" s="19"/>
      <c r="DC219" s="19"/>
      <c r="DD219" s="19"/>
      <c r="DE219" s="19"/>
      <c r="DF219" s="19"/>
      <c r="DG219" s="19"/>
      <c r="DH219" s="19"/>
      <c r="DI219" s="19"/>
      <c r="DJ219" s="19"/>
      <c r="DK219" s="19"/>
      <c r="DL219" s="19"/>
      <c r="DM219" s="19"/>
      <c r="DN219" s="19"/>
      <c r="DO219" s="19"/>
      <c r="DP219" s="31"/>
      <c r="DQ219" s="31"/>
      <c r="DR219" s="31"/>
      <c r="DS219" s="31"/>
      <c r="DT219" s="31"/>
      <c r="DU219" s="31"/>
      <c r="DV219" s="31"/>
      <c r="DW219" s="31"/>
      <c r="DX219" s="31"/>
      <c r="DY219" s="31"/>
      <c r="DZ219" s="31"/>
      <c r="EA219" s="31"/>
      <c r="EB219" s="31"/>
      <c r="EC219" s="31"/>
      <c r="ED219" s="31"/>
      <c r="EE219" s="31"/>
      <c r="EF219" s="31"/>
      <c r="EG219" s="31"/>
      <c r="EH219" s="31"/>
      <c r="EI219" s="31"/>
      <c r="EJ219" s="31"/>
      <c r="EK219" s="31"/>
      <c r="EL219" s="31"/>
      <c r="EM219" s="31"/>
      <c r="EN219" s="31"/>
      <c r="EO219" s="31"/>
      <c r="EP219" s="31"/>
      <c r="EQ219" s="31"/>
      <c r="ER219" s="31"/>
      <c r="ES219" s="31"/>
      <c r="ET219" s="31"/>
      <c r="EU219" s="31"/>
      <c r="EV219" s="31"/>
      <c r="EW219" s="31"/>
    </row>
    <row r="220" spans="3:153" x14ac:dyDescent="0.3">
      <c r="C220" s="22"/>
      <c r="D220" s="22"/>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c r="CM220" s="19"/>
      <c r="CN220" s="19"/>
      <c r="CO220" s="19"/>
      <c r="CP220" s="19"/>
      <c r="CQ220" s="19"/>
      <c r="CR220" s="19"/>
      <c r="CS220" s="19"/>
      <c r="CT220" s="19"/>
      <c r="CU220" s="19"/>
      <c r="CV220" s="19"/>
      <c r="CW220" s="19"/>
      <c r="CX220" s="19"/>
      <c r="CY220" s="19"/>
      <c r="CZ220" s="19"/>
      <c r="DA220" s="19"/>
      <c r="DB220" s="19"/>
      <c r="DC220" s="19"/>
      <c r="DD220" s="19"/>
      <c r="DE220" s="19"/>
      <c r="DF220" s="19"/>
      <c r="DG220" s="19"/>
      <c r="DH220" s="19"/>
      <c r="DI220" s="19"/>
      <c r="DJ220" s="19"/>
      <c r="DK220" s="19"/>
      <c r="DL220" s="19"/>
      <c r="DM220" s="19"/>
      <c r="DN220" s="19"/>
      <c r="DO220" s="19"/>
      <c r="DP220" s="31"/>
      <c r="DQ220" s="31"/>
      <c r="DR220" s="31"/>
      <c r="DS220" s="31"/>
      <c r="DT220" s="31"/>
      <c r="DU220" s="31"/>
      <c r="DV220" s="31"/>
      <c r="DW220" s="31"/>
      <c r="DX220" s="31"/>
      <c r="DY220" s="31"/>
      <c r="DZ220" s="31"/>
      <c r="EA220" s="31"/>
      <c r="EB220" s="31"/>
      <c r="EC220" s="31"/>
      <c r="ED220" s="31"/>
      <c r="EE220" s="31"/>
      <c r="EF220" s="31"/>
      <c r="EG220" s="31"/>
      <c r="EH220" s="31"/>
      <c r="EI220" s="31"/>
      <c r="EJ220" s="31"/>
      <c r="EK220" s="31"/>
      <c r="EL220" s="31"/>
      <c r="EM220" s="31"/>
      <c r="EN220" s="31"/>
      <c r="EO220" s="31"/>
      <c r="EP220" s="31"/>
      <c r="EQ220" s="31"/>
      <c r="ER220" s="31"/>
      <c r="ES220" s="31"/>
      <c r="ET220" s="31"/>
      <c r="EU220" s="31"/>
      <c r="EV220" s="31"/>
      <c r="EW220" s="31"/>
    </row>
    <row r="221" spans="3:153" x14ac:dyDescent="0.3">
      <c r="C221" s="22"/>
      <c r="D221" s="22"/>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c r="CM221" s="19"/>
      <c r="CN221" s="19"/>
      <c r="CO221" s="19"/>
      <c r="CP221" s="19"/>
      <c r="CQ221" s="19"/>
      <c r="CR221" s="19"/>
      <c r="CS221" s="19"/>
      <c r="CT221" s="19"/>
      <c r="CU221" s="19"/>
      <c r="CV221" s="19"/>
      <c r="CW221" s="19"/>
      <c r="CX221" s="19"/>
      <c r="CY221" s="19"/>
      <c r="CZ221" s="19"/>
      <c r="DA221" s="19"/>
      <c r="DB221" s="19"/>
      <c r="DC221" s="19"/>
      <c r="DD221" s="19"/>
      <c r="DE221" s="19"/>
      <c r="DF221" s="19"/>
      <c r="DG221" s="19"/>
      <c r="DH221" s="19"/>
      <c r="DI221" s="19"/>
      <c r="DJ221" s="19"/>
      <c r="DK221" s="19"/>
      <c r="DL221" s="19"/>
      <c r="DM221" s="19"/>
      <c r="DN221" s="19"/>
      <c r="DO221" s="19"/>
      <c r="DP221" s="31"/>
      <c r="DQ221" s="31"/>
      <c r="DR221" s="31"/>
      <c r="DS221" s="31"/>
      <c r="DT221" s="31"/>
      <c r="DU221" s="31"/>
      <c r="DV221" s="31"/>
      <c r="DW221" s="31"/>
      <c r="DX221" s="31"/>
      <c r="DY221" s="31"/>
      <c r="DZ221" s="31"/>
      <c r="EA221" s="31"/>
      <c r="EB221" s="31"/>
      <c r="EC221" s="31"/>
      <c r="ED221" s="31"/>
      <c r="EE221" s="31"/>
      <c r="EF221" s="31"/>
      <c r="EG221" s="31"/>
      <c r="EH221" s="31"/>
      <c r="EI221" s="31"/>
      <c r="EJ221" s="31"/>
      <c r="EK221" s="31"/>
      <c r="EL221" s="31"/>
      <c r="EM221" s="31"/>
      <c r="EN221" s="31"/>
      <c r="EO221" s="31"/>
      <c r="EP221" s="31"/>
      <c r="EQ221" s="31"/>
      <c r="ER221" s="31"/>
      <c r="ES221" s="31"/>
      <c r="ET221" s="31"/>
      <c r="EU221" s="31"/>
      <c r="EV221" s="31"/>
      <c r="EW221" s="31"/>
    </row>
    <row r="222" spans="3:153" x14ac:dyDescent="0.3">
      <c r="C222" s="22"/>
      <c r="D222" s="22"/>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c r="CM222" s="19"/>
      <c r="CN222" s="19"/>
      <c r="CO222" s="19"/>
      <c r="CP222" s="19"/>
      <c r="CQ222" s="19"/>
      <c r="CR222" s="19"/>
      <c r="CS222" s="19"/>
      <c r="CT222" s="19"/>
      <c r="CU222" s="19"/>
      <c r="CV222" s="19"/>
      <c r="CW222" s="19"/>
      <c r="CX222" s="19"/>
      <c r="CY222" s="19"/>
      <c r="CZ222" s="19"/>
      <c r="DA222" s="19"/>
      <c r="DB222" s="19"/>
      <c r="DC222" s="19"/>
      <c r="DD222" s="19"/>
      <c r="DE222" s="19"/>
      <c r="DF222" s="19"/>
      <c r="DG222" s="19"/>
      <c r="DH222" s="19"/>
      <c r="DI222" s="19"/>
      <c r="DJ222" s="19"/>
      <c r="DK222" s="19"/>
      <c r="DL222" s="19"/>
      <c r="DM222" s="19"/>
      <c r="DN222" s="19"/>
      <c r="DO222" s="19"/>
      <c r="DP222" s="31"/>
      <c r="DQ222" s="31"/>
      <c r="DR222" s="31"/>
      <c r="DS222" s="31"/>
      <c r="DT222" s="31"/>
      <c r="DU222" s="31"/>
      <c r="DV222" s="31"/>
      <c r="DW222" s="31"/>
      <c r="DX222" s="31"/>
      <c r="DY222" s="31"/>
      <c r="DZ222" s="31"/>
      <c r="EA222" s="31"/>
      <c r="EB222" s="31"/>
      <c r="EC222" s="31"/>
      <c r="ED222" s="31"/>
      <c r="EE222" s="31"/>
      <c r="EF222" s="31"/>
      <c r="EG222" s="31"/>
      <c r="EH222" s="31"/>
      <c r="EI222" s="31"/>
      <c r="EJ222" s="31"/>
      <c r="EK222" s="31"/>
      <c r="EL222" s="31"/>
      <c r="EM222" s="31"/>
      <c r="EN222" s="31"/>
      <c r="EO222" s="31"/>
      <c r="EP222" s="31"/>
      <c r="EQ222" s="31"/>
      <c r="ER222" s="31"/>
      <c r="ES222" s="31"/>
      <c r="ET222" s="31"/>
      <c r="EU222" s="31"/>
      <c r="EV222" s="31"/>
      <c r="EW222" s="31"/>
    </row>
    <row r="223" spans="3:153" x14ac:dyDescent="0.3">
      <c r="C223" s="22"/>
      <c r="D223" s="22"/>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c r="CM223" s="19"/>
      <c r="CN223" s="19"/>
      <c r="CO223" s="19"/>
      <c r="CP223" s="19"/>
      <c r="CQ223" s="19"/>
      <c r="CR223" s="19"/>
      <c r="CS223" s="19"/>
      <c r="CT223" s="19"/>
      <c r="CU223" s="19"/>
      <c r="CV223" s="19"/>
      <c r="CW223" s="19"/>
      <c r="CX223" s="19"/>
      <c r="CY223" s="19"/>
      <c r="CZ223" s="19"/>
      <c r="DA223" s="19"/>
      <c r="DB223" s="19"/>
      <c r="DC223" s="19"/>
      <c r="DD223" s="19"/>
      <c r="DE223" s="19"/>
      <c r="DF223" s="19"/>
      <c r="DG223" s="19"/>
      <c r="DH223" s="19"/>
      <c r="DI223" s="19"/>
      <c r="DJ223" s="19"/>
      <c r="DK223" s="19"/>
      <c r="DL223" s="19"/>
      <c r="DM223" s="19"/>
      <c r="DN223" s="19"/>
      <c r="DO223" s="19"/>
      <c r="DP223" s="31"/>
      <c r="DQ223" s="31"/>
      <c r="DR223" s="31"/>
      <c r="DS223" s="31"/>
      <c r="DT223" s="31"/>
      <c r="DU223" s="31"/>
      <c r="DV223" s="31"/>
      <c r="DW223" s="31"/>
      <c r="DX223" s="31"/>
      <c r="DY223" s="31"/>
      <c r="DZ223" s="31"/>
      <c r="EA223" s="31"/>
      <c r="EB223" s="31"/>
      <c r="EC223" s="31"/>
      <c r="ED223" s="31"/>
      <c r="EE223" s="31"/>
      <c r="EF223" s="31"/>
      <c r="EG223" s="31"/>
      <c r="EH223" s="31"/>
      <c r="EI223" s="31"/>
      <c r="EJ223" s="31"/>
      <c r="EK223" s="31"/>
      <c r="EL223" s="31"/>
      <c r="EM223" s="31"/>
      <c r="EN223" s="31"/>
      <c r="EO223" s="31"/>
      <c r="EP223" s="31"/>
      <c r="EQ223" s="31"/>
      <c r="ER223" s="31"/>
      <c r="ES223" s="31"/>
      <c r="ET223" s="31"/>
      <c r="EU223" s="31"/>
      <c r="EV223" s="31"/>
      <c r="EW223" s="31"/>
    </row>
    <row r="224" spans="3:153" x14ac:dyDescent="0.3">
      <c r="C224" s="22"/>
      <c r="D224" s="22"/>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c r="CM224" s="19"/>
      <c r="CN224" s="19"/>
      <c r="CO224" s="19"/>
      <c r="CP224" s="19"/>
      <c r="CQ224" s="19"/>
      <c r="CR224" s="19"/>
      <c r="CS224" s="19"/>
      <c r="CT224" s="19"/>
      <c r="CU224" s="19"/>
      <c r="CV224" s="19"/>
      <c r="CW224" s="19"/>
      <c r="CX224" s="19"/>
      <c r="CY224" s="19"/>
      <c r="CZ224" s="19"/>
      <c r="DA224" s="19"/>
      <c r="DB224" s="19"/>
      <c r="DC224" s="19"/>
      <c r="DD224" s="19"/>
      <c r="DE224" s="19"/>
      <c r="DF224" s="19"/>
      <c r="DG224" s="19"/>
      <c r="DH224" s="19"/>
      <c r="DI224" s="19"/>
      <c r="DJ224" s="19"/>
      <c r="DK224" s="19"/>
      <c r="DL224" s="19"/>
      <c r="DM224" s="19"/>
      <c r="DN224" s="19"/>
      <c r="DO224" s="19"/>
      <c r="DP224" s="31"/>
      <c r="DQ224" s="31"/>
      <c r="DR224" s="31"/>
      <c r="DS224" s="31"/>
      <c r="DT224" s="31"/>
      <c r="DU224" s="31"/>
      <c r="DV224" s="31"/>
      <c r="DW224" s="31"/>
      <c r="DX224" s="31"/>
      <c r="DY224" s="31"/>
      <c r="DZ224" s="31"/>
      <c r="EA224" s="31"/>
      <c r="EB224" s="31"/>
      <c r="EC224" s="31"/>
      <c r="ED224" s="31"/>
      <c r="EE224" s="31"/>
      <c r="EF224" s="31"/>
      <c r="EG224" s="31"/>
      <c r="EH224" s="31"/>
      <c r="EI224" s="31"/>
      <c r="EJ224" s="31"/>
      <c r="EK224" s="31"/>
      <c r="EL224" s="31"/>
      <c r="EM224" s="31"/>
      <c r="EN224" s="31"/>
      <c r="EO224" s="31"/>
      <c r="EP224" s="31"/>
      <c r="EQ224" s="31"/>
      <c r="ER224" s="31"/>
      <c r="ES224" s="31"/>
      <c r="ET224" s="31"/>
      <c r="EU224" s="31"/>
      <c r="EV224" s="31"/>
      <c r="EW224" s="31"/>
    </row>
    <row r="225" spans="3:153" x14ac:dyDescent="0.3">
      <c r="C225" s="22"/>
      <c r="D225" s="22"/>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c r="CM225" s="19"/>
      <c r="CN225" s="19"/>
      <c r="CO225" s="19"/>
      <c r="CP225" s="19"/>
      <c r="CQ225" s="19"/>
      <c r="CR225" s="19"/>
      <c r="CS225" s="19"/>
      <c r="CT225" s="19"/>
      <c r="CU225" s="19"/>
      <c r="CV225" s="19"/>
      <c r="CW225" s="19"/>
      <c r="CX225" s="19"/>
      <c r="CY225" s="19"/>
      <c r="CZ225" s="19"/>
      <c r="DA225" s="19"/>
      <c r="DB225" s="19"/>
      <c r="DC225" s="19"/>
      <c r="DD225" s="19"/>
      <c r="DE225" s="19"/>
      <c r="DF225" s="19"/>
      <c r="DG225" s="19"/>
      <c r="DH225" s="19"/>
      <c r="DI225" s="19"/>
      <c r="DJ225" s="19"/>
      <c r="DK225" s="19"/>
      <c r="DL225" s="19"/>
      <c r="DM225" s="19"/>
      <c r="DN225" s="19"/>
      <c r="DO225" s="19"/>
      <c r="DP225" s="31"/>
      <c r="DQ225" s="31"/>
      <c r="DR225" s="31"/>
      <c r="DS225" s="31"/>
      <c r="DT225" s="31"/>
      <c r="DU225" s="31"/>
      <c r="DV225" s="31"/>
      <c r="DW225" s="31"/>
      <c r="DX225" s="31"/>
      <c r="DY225" s="31"/>
      <c r="DZ225" s="31"/>
      <c r="EA225" s="31"/>
      <c r="EB225" s="31"/>
      <c r="EC225" s="31"/>
      <c r="ED225" s="31"/>
      <c r="EE225" s="31"/>
      <c r="EF225" s="31"/>
      <c r="EG225" s="31"/>
      <c r="EH225" s="31"/>
      <c r="EI225" s="31"/>
      <c r="EJ225" s="31"/>
      <c r="EK225" s="31"/>
      <c r="EL225" s="31"/>
      <c r="EM225" s="31"/>
      <c r="EN225" s="31"/>
      <c r="EO225" s="31"/>
      <c r="EP225" s="31"/>
      <c r="EQ225" s="31"/>
      <c r="ER225" s="31"/>
      <c r="ES225" s="31"/>
      <c r="ET225" s="31"/>
      <c r="EU225" s="31"/>
      <c r="EV225" s="31"/>
      <c r="EW225" s="31"/>
    </row>
    <row r="226" spans="3:153" x14ac:dyDescent="0.3">
      <c r="C226" s="22"/>
      <c r="D226" s="22"/>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c r="CM226" s="19"/>
      <c r="CN226" s="19"/>
      <c r="CO226" s="19"/>
      <c r="CP226" s="19"/>
      <c r="CQ226" s="19"/>
      <c r="CR226" s="19"/>
      <c r="CS226" s="19"/>
      <c r="CT226" s="19"/>
      <c r="CU226" s="19"/>
      <c r="CV226" s="19"/>
      <c r="CW226" s="19"/>
      <c r="CX226" s="19"/>
      <c r="CY226" s="19"/>
      <c r="CZ226" s="19"/>
      <c r="DA226" s="19"/>
      <c r="DB226" s="19"/>
      <c r="DC226" s="19"/>
      <c r="DD226" s="19"/>
      <c r="DE226" s="19"/>
      <c r="DF226" s="19"/>
      <c r="DG226" s="19"/>
      <c r="DH226" s="19"/>
      <c r="DI226" s="19"/>
      <c r="DJ226" s="19"/>
      <c r="DK226" s="19"/>
      <c r="DL226" s="19"/>
      <c r="DM226" s="19"/>
      <c r="DN226" s="19"/>
      <c r="DO226" s="19"/>
      <c r="DP226" s="31"/>
      <c r="DQ226" s="31"/>
      <c r="DR226" s="31"/>
      <c r="DS226" s="31"/>
      <c r="DT226" s="31"/>
      <c r="DU226" s="31"/>
      <c r="DV226" s="31"/>
      <c r="DW226" s="31"/>
      <c r="DX226" s="31"/>
      <c r="DY226" s="31"/>
      <c r="DZ226" s="31"/>
      <c r="EA226" s="31"/>
      <c r="EB226" s="31"/>
      <c r="EC226" s="31"/>
      <c r="ED226" s="31"/>
      <c r="EE226" s="31"/>
      <c r="EF226" s="31"/>
      <c r="EG226" s="31"/>
      <c r="EH226" s="31"/>
      <c r="EI226" s="31"/>
      <c r="EJ226" s="31"/>
      <c r="EK226" s="31"/>
      <c r="EL226" s="31"/>
      <c r="EM226" s="31"/>
      <c r="EN226" s="31"/>
      <c r="EO226" s="31"/>
      <c r="EP226" s="31"/>
      <c r="EQ226" s="31"/>
      <c r="ER226" s="31"/>
      <c r="ES226" s="31"/>
      <c r="ET226" s="31"/>
      <c r="EU226" s="31"/>
      <c r="EV226" s="31"/>
      <c r="EW226" s="31"/>
    </row>
    <row r="227" spans="3:153" x14ac:dyDescent="0.3">
      <c r="C227" s="22"/>
      <c r="D227" s="22"/>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c r="CM227" s="19"/>
      <c r="CN227" s="19"/>
      <c r="CO227" s="19"/>
      <c r="CP227" s="19"/>
      <c r="CQ227" s="19"/>
      <c r="CR227" s="19"/>
      <c r="CS227" s="19"/>
      <c r="CT227" s="19"/>
      <c r="CU227" s="19"/>
      <c r="CV227" s="19"/>
      <c r="CW227" s="19"/>
      <c r="CX227" s="19"/>
      <c r="CY227" s="19"/>
      <c r="CZ227" s="19"/>
      <c r="DA227" s="19"/>
      <c r="DB227" s="19"/>
      <c r="DC227" s="19"/>
      <c r="DD227" s="19"/>
      <c r="DE227" s="19"/>
      <c r="DF227" s="19"/>
      <c r="DG227" s="19"/>
      <c r="DH227" s="19"/>
      <c r="DI227" s="19"/>
      <c r="DJ227" s="19"/>
      <c r="DK227" s="19"/>
      <c r="DL227" s="19"/>
      <c r="DM227" s="19"/>
      <c r="DN227" s="19"/>
      <c r="DO227" s="19"/>
      <c r="DP227" s="31"/>
      <c r="DQ227" s="31"/>
      <c r="DR227" s="31"/>
      <c r="DS227" s="31"/>
      <c r="DT227" s="31"/>
      <c r="DU227" s="31"/>
      <c r="DV227" s="31"/>
      <c r="DW227" s="31"/>
      <c r="DX227" s="31"/>
      <c r="DY227" s="31"/>
      <c r="DZ227" s="31"/>
      <c r="EA227" s="31"/>
      <c r="EB227" s="31"/>
      <c r="EC227" s="31"/>
      <c r="ED227" s="31"/>
      <c r="EE227" s="31"/>
      <c r="EF227" s="31"/>
      <c r="EG227" s="31"/>
      <c r="EH227" s="31"/>
      <c r="EI227" s="31"/>
      <c r="EJ227" s="31"/>
      <c r="EK227" s="31"/>
      <c r="EL227" s="31"/>
      <c r="EM227" s="31"/>
      <c r="EN227" s="31"/>
      <c r="EO227" s="31"/>
      <c r="EP227" s="31"/>
      <c r="EQ227" s="31"/>
      <c r="ER227" s="31"/>
      <c r="ES227" s="31"/>
      <c r="ET227" s="31"/>
      <c r="EU227" s="31"/>
      <c r="EV227" s="31"/>
      <c r="EW227" s="31"/>
    </row>
    <row r="228" spans="3:153" x14ac:dyDescent="0.3">
      <c r="C228" s="22"/>
      <c r="D228" s="22"/>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c r="CM228" s="19"/>
      <c r="CN228" s="19"/>
      <c r="CO228" s="19"/>
      <c r="CP228" s="19"/>
      <c r="CQ228" s="19"/>
      <c r="CR228" s="19"/>
      <c r="CS228" s="19"/>
      <c r="CT228" s="19"/>
      <c r="CU228" s="19"/>
      <c r="CV228" s="19"/>
      <c r="CW228" s="19"/>
      <c r="CX228" s="19"/>
      <c r="CY228" s="19"/>
      <c r="CZ228" s="19"/>
      <c r="DA228" s="19"/>
      <c r="DB228" s="19"/>
      <c r="DC228" s="19"/>
      <c r="DD228" s="19"/>
      <c r="DE228" s="19"/>
      <c r="DF228" s="19"/>
      <c r="DG228" s="19"/>
      <c r="DH228" s="19"/>
      <c r="DI228" s="19"/>
      <c r="DJ228" s="19"/>
      <c r="DK228" s="19"/>
      <c r="DL228" s="19"/>
      <c r="DM228" s="19"/>
      <c r="DN228" s="19"/>
      <c r="DO228" s="19"/>
      <c r="DP228" s="31"/>
      <c r="DQ228" s="31"/>
      <c r="DR228" s="31"/>
      <c r="DS228" s="31"/>
      <c r="DT228" s="31"/>
      <c r="DU228" s="31"/>
      <c r="DV228" s="31"/>
      <c r="DW228" s="31"/>
      <c r="DX228" s="31"/>
      <c r="DY228" s="31"/>
      <c r="DZ228" s="31"/>
      <c r="EA228" s="31"/>
      <c r="EB228" s="31"/>
      <c r="EC228" s="31"/>
      <c r="ED228" s="31"/>
      <c r="EE228" s="31"/>
      <c r="EF228" s="31"/>
      <c r="EG228" s="31"/>
      <c r="EH228" s="31"/>
      <c r="EI228" s="31"/>
      <c r="EJ228" s="31"/>
      <c r="EK228" s="31"/>
      <c r="EL228" s="31"/>
      <c r="EM228" s="31"/>
      <c r="EN228" s="31"/>
      <c r="EO228" s="31"/>
      <c r="EP228" s="31"/>
      <c r="EQ228" s="31"/>
      <c r="ER228" s="31"/>
      <c r="ES228" s="31"/>
      <c r="ET228" s="31"/>
      <c r="EU228" s="31"/>
      <c r="EV228" s="31"/>
      <c r="EW228" s="31"/>
    </row>
    <row r="229" spans="3:153" x14ac:dyDescent="0.3">
      <c r="C229" s="22"/>
      <c r="D229" s="22"/>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c r="CM229" s="19"/>
      <c r="CN229" s="19"/>
      <c r="CO229" s="19"/>
      <c r="CP229" s="19"/>
      <c r="CQ229" s="19"/>
      <c r="CR229" s="19"/>
      <c r="CS229" s="19"/>
      <c r="CT229" s="19"/>
      <c r="CU229" s="19"/>
      <c r="CV229" s="19"/>
      <c r="CW229" s="19"/>
      <c r="CX229" s="19"/>
      <c r="CY229" s="19"/>
      <c r="CZ229" s="19"/>
      <c r="DA229" s="19"/>
      <c r="DB229" s="19"/>
      <c r="DC229" s="19"/>
      <c r="DD229" s="19"/>
      <c r="DE229" s="19"/>
      <c r="DF229" s="19"/>
      <c r="DG229" s="19"/>
      <c r="DH229" s="19"/>
      <c r="DI229" s="19"/>
      <c r="DJ229" s="19"/>
      <c r="DK229" s="19"/>
      <c r="DL229" s="19"/>
      <c r="DM229" s="19"/>
      <c r="DN229" s="19"/>
      <c r="DO229" s="19"/>
      <c r="DP229" s="31"/>
      <c r="DQ229" s="31"/>
      <c r="DR229" s="31"/>
      <c r="DS229" s="31"/>
      <c r="DT229" s="31"/>
      <c r="DU229" s="31"/>
      <c r="DV229" s="31"/>
      <c r="DW229" s="31"/>
      <c r="DX229" s="31"/>
      <c r="DY229" s="31"/>
      <c r="DZ229" s="31"/>
      <c r="EA229" s="31"/>
      <c r="EB229" s="31"/>
      <c r="EC229" s="31"/>
      <c r="ED229" s="31"/>
      <c r="EE229" s="31"/>
      <c r="EF229" s="31"/>
      <c r="EG229" s="31"/>
      <c r="EH229" s="31"/>
      <c r="EI229" s="31"/>
      <c r="EJ229" s="31"/>
      <c r="EK229" s="31"/>
      <c r="EL229" s="31"/>
      <c r="EM229" s="31"/>
      <c r="EN229" s="31"/>
      <c r="EO229" s="31"/>
      <c r="EP229" s="31"/>
      <c r="EQ229" s="31"/>
      <c r="ER229" s="31"/>
      <c r="ES229" s="31"/>
      <c r="ET229" s="31"/>
      <c r="EU229" s="31"/>
      <c r="EV229" s="31"/>
      <c r="EW229" s="31"/>
    </row>
    <row r="230" spans="3:153" x14ac:dyDescent="0.3">
      <c r="C230" s="22"/>
      <c r="D230" s="22"/>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c r="CM230" s="19"/>
      <c r="CN230" s="19"/>
      <c r="CO230" s="19"/>
      <c r="CP230" s="19"/>
      <c r="CQ230" s="19"/>
      <c r="CR230" s="19"/>
      <c r="CS230" s="19"/>
      <c r="CT230" s="19"/>
      <c r="CU230" s="19"/>
      <c r="CV230" s="19"/>
      <c r="CW230" s="19"/>
      <c r="CX230" s="19"/>
      <c r="CY230" s="19"/>
      <c r="CZ230" s="19"/>
      <c r="DA230" s="19"/>
      <c r="DB230" s="19"/>
      <c r="DC230" s="19"/>
      <c r="DD230" s="19"/>
      <c r="DE230" s="19"/>
      <c r="DF230" s="19"/>
      <c r="DG230" s="19"/>
      <c r="DH230" s="19"/>
      <c r="DI230" s="19"/>
      <c r="DJ230" s="19"/>
      <c r="DK230" s="19"/>
      <c r="DL230" s="19"/>
      <c r="DM230" s="19"/>
      <c r="DN230" s="19"/>
      <c r="DO230" s="19"/>
      <c r="DP230" s="31"/>
      <c r="DQ230" s="31"/>
      <c r="DR230" s="31"/>
      <c r="DS230" s="31"/>
      <c r="DT230" s="31"/>
      <c r="DU230" s="31"/>
      <c r="DV230" s="31"/>
      <c r="DW230" s="31"/>
      <c r="DX230" s="31"/>
      <c r="DY230" s="31"/>
      <c r="DZ230" s="31"/>
      <c r="EA230" s="31"/>
      <c r="EB230" s="31"/>
      <c r="EC230" s="31"/>
      <c r="ED230" s="31"/>
      <c r="EE230" s="31"/>
      <c r="EF230" s="31"/>
      <c r="EG230" s="31"/>
      <c r="EH230" s="31"/>
      <c r="EI230" s="31"/>
      <c r="EJ230" s="31"/>
      <c r="EK230" s="31"/>
      <c r="EL230" s="31"/>
      <c r="EM230" s="31"/>
      <c r="EN230" s="31"/>
      <c r="EO230" s="31"/>
      <c r="EP230" s="31"/>
      <c r="EQ230" s="31"/>
      <c r="ER230" s="31"/>
      <c r="ES230" s="31"/>
      <c r="ET230" s="31"/>
      <c r="EU230" s="31"/>
      <c r="EV230" s="31"/>
      <c r="EW230" s="31"/>
    </row>
    <row r="231" spans="3:153" x14ac:dyDescent="0.3">
      <c r="C231" s="22"/>
      <c r="D231" s="22"/>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c r="CM231" s="19"/>
      <c r="CN231" s="19"/>
      <c r="CO231" s="19"/>
      <c r="CP231" s="19"/>
      <c r="CQ231" s="19"/>
      <c r="CR231" s="19"/>
      <c r="CS231" s="19"/>
      <c r="CT231" s="19"/>
      <c r="CU231" s="19"/>
      <c r="CV231" s="19"/>
      <c r="CW231" s="19"/>
      <c r="CX231" s="19"/>
      <c r="CY231" s="19"/>
      <c r="CZ231" s="19"/>
      <c r="DA231" s="19"/>
      <c r="DB231" s="19"/>
      <c r="DC231" s="19"/>
      <c r="DD231" s="19"/>
      <c r="DE231" s="19"/>
      <c r="DF231" s="19"/>
      <c r="DG231" s="19"/>
      <c r="DH231" s="19"/>
      <c r="DI231" s="19"/>
      <c r="DJ231" s="19"/>
      <c r="DK231" s="19"/>
      <c r="DL231" s="19"/>
      <c r="DM231" s="19"/>
      <c r="DN231" s="19"/>
      <c r="DO231" s="19"/>
      <c r="DP231" s="31"/>
      <c r="DQ231" s="31"/>
      <c r="DR231" s="31"/>
      <c r="DS231" s="31"/>
      <c r="DT231" s="31"/>
      <c r="DU231" s="31"/>
      <c r="DV231" s="31"/>
      <c r="DW231" s="31"/>
      <c r="DX231" s="31"/>
      <c r="DY231" s="31"/>
      <c r="DZ231" s="31"/>
      <c r="EA231" s="31"/>
      <c r="EB231" s="31"/>
      <c r="EC231" s="31"/>
      <c r="ED231" s="31"/>
      <c r="EE231" s="31"/>
      <c r="EF231" s="31"/>
      <c r="EG231" s="31"/>
      <c r="EH231" s="31"/>
      <c r="EI231" s="31"/>
      <c r="EJ231" s="31"/>
      <c r="EK231" s="31"/>
      <c r="EL231" s="31"/>
      <c r="EM231" s="31"/>
      <c r="EN231" s="31"/>
      <c r="EO231" s="31"/>
      <c r="EP231" s="31"/>
      <c r="EQ231" s="31"/>
      <c r="ER231" s="31"/>
      <c r="ES231" s="31"/>
      <c r="ET231" s="31"/>
      <c r="EU231" s="31"/>
      <c r="EV231" s="31"/>
      <c r="EW231" s="31"/>
    </row>
    <row r="232" spans="3:153" x14ac:dyDescent="0.3">
      <c r="C232" s="22"/>
      <c r="D232" s="22"/>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c r="CM232" s="19"/>
      <c r="CN232" s="19"/>
      <c r="CO232" s="19"/>
      <c r="CP232" s="19"/>
      <c r="CQ232" s="19"/>
      <c r="CR232" s="19"/>
      <c r="CS232" s="19"/>
      <c r="CT232" s="19"/>
      <c r="CU232" s="19"/>
      <c r="CV232" s="19"/>
      <c r="CW232" s="19"/>
      <c r="CX232" s="19"/>
      <c r="CY232" s="19"/>
      <c r="CZ232" s="19"/>
      <c r="DA232" s="19"/>
      <c r="DB232" s="19"/>
      <c r="DC232" s="19"/>
      <c r="DD232" s="19"/>
      <c r="DE232" s="19"/>
      <c r="DF232" s="19"/>
      <c r="DG232" s="19"/>
      <c r="DH232" s="19"/>
      <c r="DI232" s="19"/>
      <c r="DJ232" s="19"/>
      <c r="DK232" s="19"/>
      <c r="DL232" s="19"/>
      <c r="DM232" s="19"/>
      <c r="DN232" s="19"/>
      <c r="DO232" s="19"/>
      <c r="DP232" s="31"/>
      <c r="DQ232" s="31"/>
      <c r="DR232" s="31"/>
      <c r="DS232" s="31"/>
      <c r="DT232" s="31"/>
      <c r="DU232" s="31"/>
      <c r="DV232" s="31"/>
      <c r="DW232" s="31"/>
      <c r="DX232" s="31"/>
      <c r="DY232" s="31"/>
      <c r="DZ232" s="31"/>
      <c r="EA232" s="31"/>
      <c r="EB232" s="31"/>
      <c r="EC232" s="31"/>
      <c r="ED232" s="31"/>
      <c r="EE232" s="31"/>
      <c r="EF232" s="31"/>
      <c r="EG232" s="31"/>
      <c r="EH232" s="31"/>
      <c r="EI232" s="31"/>
      <c r="EJ232" s="31"/>
      <c r="EK232" s="31"/>
      <c r="EL232" s="31"/>
      <c r="EM232" s="31"/>
      <c r="EN232" s="31"/>
      <c r="EO232" s="31"/>
      <c r="EP232" s="31"/>
      <c r="EQ232" s="31"/>
      <c r="ER232" s="31"/>
      <c r="ES232" s="31"/>
      <c r="ET232" s="31"/>
      <c r="EU232" s="31"/>
      <c r="EV232" s="31"/>
      <c r="EW232" s="31"/>
    </row>
    <row r="233" spans="3:153" x14ac:dyDescent="0.3">
      <c r="C233" s="22"/>
      <c r="D233" s="22"/>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c r="CM233" s="19"/>
      <c r="CN233" s="19"/>
      <c r="CO233" s="19"/>
      <c r="CP233" s="19"/>
      <c r="CQ233" s="19"/>
      <c r="CR233" s="19"/>
      <c r="CS233" s="19"/>
      <c r="CT233" s="19"/>
      <c r="CU233" s="19"/>
      <c r="CV233" s="19"/>
      <c r="CW233" s="19"/>
      <c r="CX233" s="19"/>
      <c r="CY233" s="19"/>
      <c r="CZ233" s="19"/>
      <c r="DA233" s="19"/>
      <c r="DB233" s="19"/>
      <c r="DC233" s="19"/>
      <c r="DD233" s="19"/>
      <c r="DE233" s="19"/>
      <c r="DF233" s="19"/>
      <c r="DG233" s="19"/>
      <c r="DH233" s="19"/>
      <c r="DI233" s="19"/>
      <c r="DJ233" s="19"/>
      <c r="DK233" s="19"/>
      <c r="DL233" s="19"/>
      <c r="DM233" s="19"/>
      <c r="DN233" s="19"/>
      <c r="DO233" s="19"/>
      <c r="DP233" s="31"/>
      <c r="DQ233" s="31"/>
      <c r="DR233" s="31"/>
      <c r="DS233" s="31"/>
      <c r="DT233" s="31"/>
      <c r="DU233" s="31"/>
      <c r="DV233" s="31"/>
      <c r="DW233" s="31"/>
      <c r="DX233" s="31"/>
      <c r="DY233" s="31"/>
      <c r="DZ233" s="31"/>
      <c r="EA233" s="31"/>
      <c r="EB233" s="31"/>
      <c r="EC233" s="31"/>
      <c r="ED233" s="31"/>
      <c r="EE233" s="31"/>
      <c r="EF233" s="31"/>
      <c r="EG233" s="31"/>
      <c r="EH233" s="31"/>
      <c r="EI233" s="31"/>
      <c r="EJ233" s="31"/>
      <c r="EK233" s="31"/>
      <c r="EL233" s="31"/>
      <c r="EM233" s="31"/>
      <c r="EN233" s="31"/>
      <c r="EO233" s="31"/>
      <c r="EP233" s="31"/>
      <c r="EQ233" s="31"/>
      <c r="ER233" s="31"/>
      <c r="ES233" s="31"/>
      <c r="ET233" s="31"/>
      <c r="EU233" s="31"/>
      <c r="EV233" s="31"/>
      <c r="EW233" s="31"/>
    </row>
    <row r="234" spans="3:153" x14ac:dyDescent="0.3">
      <c r="C234" s="22"/>
      <c r="D234" s="22"/>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c r="CM234" s="19"/>
      <c r="CN234" s="19"/>
      <c r="CO234" s="19"/>
      <c r="CP234" s="19"/>
      <c r="CQ234" s="19"/>
      <c r="CR234" s="19"/>
      <c r="CS234" s="19"/>
      <c r="CT234" s="19"/>
      <c r="CU234" s="19"/>
      <c r="CV234" s="19"/>
      <c r="CW234" s="19"/>
      <c r="CX234" s="19"/>
      <c r="CY234" s="19"/>
      <c r="CZ234" s="19"/>
      <c r="DA234" s="19"/>
      <c r="DB234" s="19"/>
      <c r="DC234" s="19"/>
      <c r="DD234" s="19"/>
      <c r="DE234" s="19"/>
      <c r="DF234" s="19"/>
      <c r="DG234" s="19"/>
      <c r="DH234" s="19"/>
      <c r="DI234" s="19"/>
      <c r="DJ234" s="19"/>
      <c r="DK234" s="19"/>
      <c r="DL234" s="19"/>
      <c r="DM234" s="19"/>
      <c r="DN234" s="19"/>
      <c r="DO234" s="19"/>
      <c r="DP234" s="31"/>
      <c r="DQ234" s="31"/>
      <c r="DR234" s="31"/>
      <c r="DS234" s="31"/>
      <c r="DT234" s="31"/>
      <c r="DU234" s="31"/>
      <c r="DV234" s="31"/>
      <c r="DW234" s="31"/>
      <c r="DX234" s="31"/>
      <c r="DY234" s="31"/>
      <c r="DZ234" s="31"/>
      <c r="EA234" s="31"/>
      <c r="EB234" s="31"/>
      <c r="EC234" s="31"/>
      <c r="ED234" s="31"/>
      <c r="EE234" s="31"/>
      <c r="EF234" s="31"/>
      <c r="EG234" s="31"/>
      <c r="EH234" s="31"/>
      <c r="EI234" s="31"/>
      <c r="EJ234" s="31"/>
      <c r="EK234" s="31"/>
      <c r="EL234" s="31"/>
      <c r="EM234" s="31"/>
      <c r="EN234" s="31"/>
      <c r="EO234" s="31"/>
      <c r="EP234" s="31"/>
      <c r="EQ234" s="31"/>
      <c r="ER234" s="31"/>
      <c r="ES234" s="31"/>
      <c r="ET234" s="31"/>
      <c r="EU234" s="31"/>
      <c r="EV234" s="31"/>
      <c r="EW234" s="31"/>
    </row>
    <row r="235" spans="3:153" x14ac:dyDescent="0.3">
      <c r="C235" s="22"/>
      <c r="D235" s="22"/>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c r="CM235" s="19"/>
      <c r="CN235" s="19"/>
      <c r="CO235" s="19"/>
      <c r="CP235" s="19"/>
      <c r="CQ235" s="19"/>
      <c r="CR235" s="19"/>
      <c r="CS235" s="19"/>
      <c r="CT235" s="19"/>
      <c r="CU235" s="19"/>
      <c r="CV235" s="19"/>
      <c r="CW235" s="19"/>
      <c r="CX235" s="19"/>
      <c r="CY235" s="19"/>
      <c r="CZ235" s="19"/>
      <c r="DA235" s="19"/>
      <c r="DB235" s="19"/>
      <c r="DC235" s="19"/>
      <c r="DD235" s="19"/>
      <c r="DE235" s="19"/>
      <c r="DF235" s="19"/>
      <c r="DG235" s="19"/>
      <c r="DH235" s="19"/>
      <c r="DI235" s="19"/>
      <c r="DJ235" s="19"/>
      <c r="DK235" s="19"/>
      <c r="DL235" s="19"/>
      <c r="DM235" s="19"/>
      <c r="DN235" s="19"/>
      <c r="DO235" s="19"/>
      <c r="DP235" s="31"/>
      <c r="DQ235" s="31"/>
      <c r="DR235" s="31"/>
      <c r="DS235" s="31"/>
      <c r="DT235" s="31"/>
      <c r="DU235" s="31"/>
      <c r="DV235" s="31"/>
      <c r="DW235" s="31"/>
      <c r="DX235" s="31"/>
      <c r="DY235" s="31"/>
      <c r="DZ235" s="31"/>
      <c r="EA235" s="31"/>
      <c r="EB235" s="31"/>
      <c r="EC235" s="31"/>
      <c r="ED235" s="31"/>
      <c r="EE235" s="31"/>
      <c r="EF235" s="31"/>
      <c r="EG235" s="31"/>
      <c r="EH235" s="31"/>
      <c r="EI235" s="31"/>
      <c r="EJ235" s="31"/>
      <c r="EK235" s="31"/>
      <c r="EL235" s="31"/>
      <c r="EM235" s="31"/>
      <c r="EN235" s="31"/>
      <c r="EO235" s="31"/>
      <c r="EP235" s="31"/>
      <c r="EQ235" s="31"/>
      <c r="ER235" s="31"/>
      <c r="ES235" s="31"/>
      <c r="ET235" s="31"/>
      <c r="EU235" s="31"/>
      <c r="EV235" s="31"/>
      <c r="EW235" s="31"/>
    </row>
    <row r="236" spans="3:153" x14ac:dyDescent="0.3">
      <c r="C236" s="22"/>
      <c r="D236" s="22"/>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c r="CM236" s="19"/>
      <c r="CN236" s="19"/>
      <c r="CO236" s="19"/>
      <c r="CP236" s="19"/>
      <c r="CQ236" s="19"/>
      <c r="CR236" s="19"/>
      <c r="CS236" s="19"/>
      <c r="CT236" s="19"/>
      <c r="CU236" s="19"/>
      <c r="CV236" s="19"/>
      <c r="CW236" s="19"/>
      <c r="CX236" s="19"/>
      <c r="CY236" s="19"/>
      <c r="CZ236" s="19"/>
      <c r="DA236" s="19"/>
      <c r="DB236" s="19"/>
      <c r="DC236" s="19"/>
      <c r="DD236" s="19"/>
      <c r="DE236" s="19"/>
      <c r="DF236" s="19"/>
      <c r="DG236" s="19"/>
      <c r="DH236" s="19"/>
      <c r="DI236" s="19"/>
      <c r="DJ236" s="19"/>
      <c r="DK236" s="19"/>
      <c r="DL236" s="19"/>
      <c r="DM236" s="19"/>
      <c r="DN236" s="19"/>
      <c r="DO236" s="19"/>
      <c r="DP236" s="31"/>
      <c r="DQ236" s="31"/>
      <c r="DR236" s="31"/>
      <c r="DS236" s="31"/>
      <c r="DT236" s="31"/>
      <c r="DU236" s="31"/>
      <c r="DV236" s="31"/>
      <c r="DW236" s="31"/>
      <c r="DX236" s="31"/>
      <c r="DY236" s="31"/>
      <c r="DZ236" s="31"/>
      <c r="EA236" s="31"/>
      <c r="EB236" s="31"/>
      <c r="EC236" s="31"/>
      <c r="ED236" s="31"/>
      <c r="EE236" s="31"/>
      <c r="EF236" s="31"/>
      <c r="EG236" s="31"/>
      <c r="EH236" s="31"/>
      <c r="EI236" s="31"/>
      <c r="EJ236" s="31"/>
      <c r="EK236" s="31"/>
      <c r="EL236" s="31"/>
      <c r="EM236" s="31"/>
      <c r="EN236" s="31"/>
      <c r="EO236" s="31"/>
      <c r="EP236" s="31"/>
      <c r="EQ236" s="31"/>
      <c r="ER236" s="31"/>
      <c r="ES236" s="31"/>
      <c r="ET236" s="31"/>
      <c r="EU236" s="31"/>
      <c r="EV236" s="31"/>
      <c r="EW236" s="31"/>
    </row>
    <row r="237" spans="3:153" x14ac:dyDescent="0.3">
      <c r="C237" s="22"/>
      <c r="D237" s="22"/>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c r="CM237" s="19"/>
      <c r="CN237" s="19"/>
      <c r="CO237" s="19"/>
      <c r="CP237" s="19"/>
      <c r="CQ237" s="19"/>
      <c r="CR237" s="19"/>
      <c r="CS237" s="19"/>
      <c r="CT237" s="19"/>
      <c r="CU237" s="19"/>
      <c r="CV237" s="19"/>
      <c r="CW237" s="19"/>
      <c r="CX237" s="19"/>
      <c r="CY237" s="19"/>
      <c r="CZ237" s="19"/>
      <c r="DA237" s="19"/>
      <c r="DB237" s="19"/>
      <c r="DC237" s="19"/>
      <c r="DD237" s="19"/>
      <c r="DE237" s="19"/>
      <c r="DF237" s="19"/>
      <c r="DG237" s="19"/>
      <c r="DH237" s="19"/>
      <c r="DI237" s="19"/>
      <c r="DJ237" s="19"/>
      <c r="DK237" s="19"/>
      <c r="DL237" s="19"/>
      <c r="DM237" s="19"/>
      <c r="DN237" s="19"/>
      <c r="DO237" s="19"/>
      <c r="DP237" s="31"/>
      <c r="DQ237" s="31"/>
      <c r="DR237" s="31"/>
      <c r="DS237" s="31"/>
      <c r="DT237" s="31"/>
      <c r="DU237" s="31"/>
      <c r="DV237" s="31"/>
      <c r="DW237" s="31"/>
      <c r="DX237" s="31"/>
      <c r="DY237" s="31"/>
      <c r="DZ237" s="31"/>
      <c r="EA237" s="31"/>
      <c r="EB237" s="31"/>
      <c r="EC237" s="31"/>
      <c r="ED237" s="31"/>
      <c r="EE237" s="31"/>
      <c r="EF237" s="31"/>
      <c r="EG237" s="31"/>
      <c r="EH237" s="31"/>
      <c r="EI237" s="31"/>
      <c r="EJ237" s="31"/>
      <c r="EK237" s="31"/>
      <c r="EL237" s="31"/>
      <c r="EM237" s="31"/>
      <c r="EN237" s="31"/>
      <c r="EO237" s="31"/>
      <c r="EP237" s="31"/>
      <c r="EQ237" s="31"/>
      <c r="ER237" s="31"/>
      <c r="ES237" s="31"/>
      <c r="ET237" s="31"/>
      <c r="EU237" s="31"/>
      <c r="EV237" s="31"/>
      <c r="EW237" s="31"/>
    </row>
    <row r="238" spans="3:153" x14ac:dyDescent="0.3">
      <c r="C238" s="22"/>
      <c r="D238" s="22"/>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c r="CM238" s="19"/>
      <c r="CN238" s="19"/>
      <c r="CO238" s="19"/>
      <c r="CP238" s="19"/>
      <c r="CQ238" s="19"/>
      <c r="CR238" s="19"/>
      <c r="CS238" s="19"/>
      <c r="CT238" s="19"/>
      <c r="CU238" s="19"/>
      <c r="CV238" s="19"/>
      <c r="CW238" s="19"/>
      <c r="CX238" s="19"/>
      <c r="CY238" s="19"/>
      <c r="CZ238" s="19"/>
      <c r="DA238" s="19"/>
      <c r="DB238" s="19"/>
      <c r="DC238" s="19"/>
      <c r="DD238" s="19"/>
      <c r="DE238" s="19"/>
      <c r="DF238" s="19"/>
      <c r="DG238" s="19"/>
      <c r="DH238" s="19"/>
      <c r="DI238" s="19"/>
      <c r="DJ238" s="19"/>
      <c r="DK238" s="19"/>
      <c r="DL238" s="19"/>
      <c r="DM238" s="19"/>
      <c r="DN238" s="19"/>
      <c r="DO238" s="19"/>
      <c r="DP238" s="31"/>
      <c r="DQ238" s="31"/>
      <c r="DR238" s="31"/>
      <c r="DS238" s="31"/>
      <c r="DT238" s="31"/>
      <c r="DU238" s="31"/>
      <c r="DV238" s="31"/>
      <c r="DW238" s="31"/>
      <c r="DX238" s="31"/>
      <c r="DY238" s="31"/>
      <c r="DZ238" s="31"/>
      <c r="EA238" s="31"/>
      <c r="EB238" s="31"/>
      <c r="EC238" s="31"/>
      <c r="ED238" s="31"/>
      <c r="EE238" s="31"/>
      <c r="EF238" s="31"/>
      <c r="EG238" s="31"/>
      <c r="EH238" s="31"/>
      <c r="EI238" s="31"/>
      <c r="EJ238" s="31"/>
      <c r="EK238" s="31"/>
      <c r="EL238" s="31"/>
      <c r="EM238" s="31"/>
      <c r="EN238" s="31"/>
      <c r="EO238" s="31"/>
      <c r="EP238" s="31"/>
      <c r="EQ238" s="31"/>
      <c r="ER238" s="31"/>
      <c r="ES238" s="31"/>
      <c r="ET238" s="31"/>
      <c r="EU238" s="31"/>
      <c r="EV238" s="31"/>
      <c r="EW238" s="31"/>
    </row>
    <row r="239" spans="3:153" x14ac:dyDescent="0.3">
      <c r="C239" s="22"/>
      <c r="D239" s="22"/>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c r="CM239" s="19"/>
      <c r="CN239" s="19"/>
      <c r="CO239" s="19"/>
      <c r="CP239" s="19"/>
      <c r="CQ239" s="19"/>
      <c r="CR239" s="19"/>
      <c r="CS239" s="19"/>
      <c r="CT239" s="19"/>
      <c r="CU239" s="19"/>
      <c r="CV239" s="19"/>
      <c r="CW239" s="19"/>
      <c r="CX239" s="19"/>
      <c r="CY239" s="19"/>
      <c r="CZ239" s="19"/>
      <c r="DA239" s="19"/>
      <c r="DB239" s="19"/>
      <c r="DC239" s="19"/>
      <c r="DD239" s="19"/>
      <c r="DE239" s="19"/>
      <c r="DF239" s="19"/>
      <c r="DG239" s="19"/>
      <c r="DH239" s="19"/>
      <c r="DI239" s="19"/>
      <c r="DJ239" s="19"/>
      <c r="DK239" s="19"/>
      <c r="DL239" s="19"/>
      <c r="DM239" s="19"/>
      <c r="DN239" s="19"/>
      <c r="DO239" s="19"/>
      <c r="DP239" s="31"/>
      <c r="DQ239" s="31"/>
      <c r="DR239" s="31"/>
      <c r="DS239" s="31"/>
      <c r="DT239" s="31"/>
      <c r="DU239" s="31"/>
      <c r="DV239" s="31"/>
      <c r="DW239" s="31"/>
      <c r="DX239" s="31"/>
      <c r="DY239" s="31"/>
      <c r="DZ239" s="31"/>
      <c r="EA239" s="31"/>
      <c r="EB239" s="31"/>
      <c r="EC239" s="31"/>
      <c r="ED239" s="31"/>
      <c r="EE239" s="31"/>
      <c r="EF239" s="31"/>
      <c r="EG239" s="31"/>
      <c r="EH239" s="31"/>
      <c r="EI239" s="31"/>
      <c r="EJ239" s="31"/>
      <c r="EK239" s="31"/>
      <c r="EL239" s="31"/>
      <c r="EM239" s="31"/>
      <c r="EN239" s="31"/>
      <c r="EO239" s="31"/>
      <c r="EP239" s="31"/>
      <c r="EQ239" s="31"/>
      <c r="ER239" s="31"/>
      <c r="ES239" s="31"/>
      <c r="ET239" s="31"/>
      <c r="EU239" s="31"/>
      <c r="EV239" s="31"/>
      <c r="EW239" s="31"/>
    </row>
    <row r="240" spans="3:153" x14ac:dyDescent="0.3">
      <c r="C240" s="22"/>
      <c r="D240" s="22"/>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c r="CM240" s="19"/>
      <c r="CN240" s="19"/>
      <c r="CO240" s="19"/>
      <c r="CP240" s="19"/>
      <c r="CQ240" s="19"/>
      <c r="CR240" s="19"/>
      <c r="CS240" s="19"/>
      <c r="CT240" s="19"/>
      <c r="CU240" s="19"/>
      <c r="CV240" s="19"/>
      <c r="CW240" s="19"/>
      <c r="CX240" s="19"/>
      <c r="CY240" s="19"/>
      <c r="CZ240" s="19"/>
      <c r="DA240" s="19"/>
      <c r="DB240" s="19"/>
      <c r="DC240" s="19"/>
      <c r="DD240" s="19"/>
      <c r="DE240" s="19"/>
      <c r="DF240" s="19"/>
      <c r="DG240" s="19"/>
      <c r="DH240" s="19"/>
      <c r="DI240" s="19"/>
      <c r="DJ240" s="19"/>
      <c r="DK240" s="19"/>
      <c r="DL240" s="19"/>
      <c r="DM240" s="19"/>
      <c r="DN240" s="19"/>
      <c r="DO240" s="19"/>
      <c r="DP240" s="31"/>
      <c r="DQ240" s="31"/>
      <c r="DR240" s="31"/>
      <c r="DS240" s="31"/>
      <c r="DT240" s="31"/>
      <c r="DU240" s="31"/>
      <c r="DV240" s="31"/>
      <c r="DW240" s="31"/>
      <c r="DX240" s="31"/>
      <c r="DY240" s="31"/>
      <c r="DZ240" s="31"/>
      <c r="EA240" s="31"/>
      <c r="EB240" s="31"/>
      <c r="EC240" s="31"/>
      <c r="ED240" s="31"/>
      <c r="EE240" s="31"/>
      <c r="EF240" s="31"/>
      <c r="EG240" s="31"/>
      <c r="EH240" s="31"/>
      <c r="EI240" s="31"/>
      <c r="EJ240" s="31"/>
      <c r="EK240" s="31"/>
      <c r="EL240" s="31"/>
      <c r="EM240" s="31"/>
      <c r="EN240" s="31"/>
      <c r="EO240" s="31"/>
      <c r="EP240" s="31"/>
      <c r="EQ240" s="31"/>
      <c r="ER240" s="31"/>
      <c r="ES240" s="31"/>
      <c r="ET240" s="31"/>
      <c r="EU240" s="31"/>
      <c r="EV240" s="31"/>
      <c r="EW240" s="31"/>
    </row>
    <row r="241" spans="3:153" x14ac:dyDescent="0.3">
      <c r="C241" s="22"/>
      <c r="D241" s="22"/>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c r="CM241" s="19"/>
      <c r="CN241" s="19"/>
      <c r="CO241" s="19"/>
      <c r="CP241" s="19"/>
      <c r="CQ241" s="19"/>
      <c r="CR241" s="19"/>
      <c r="CS241" s="19"/>
      <c r="CT241" s="19"/>
      <c r="CU241" s="19"/>
      <c r="CV241" s="19"/>
      <c r="CW241" s="19"/>
      <c r="CX241" s="19"/>
      <c r="CY241" s="19"/>
      <c r="CZ241" s="19"/>
      <c r="DA241" s="19"/>
      <c r="DB241" s="19"/>
      <c r="DC241" s="19"/>
      <c r="DD241" s="19"/>
      <c r="DE241" s="19"/>
      <c r="DF241" s="19"/>
      <c r="DG241" s="19"/>
      <c r="DH241" s="19"/>
      <c r="DI241" s="19"/>
      <c r="DJ241" s="19"/>
      <c r="DK241" s="19"/>
      <c r="DL241" s="19"/>
      <c r="DM241" s="19"/>
      <c r="DN241" s="19"/>
      <c r="DO241" s="19"/>
      <c r="DP241" s="31"/>
      <c r="DQ241" s="31"/>
      <c r="DR241" s="31"/>
      <c r="DS241" s="31"/>
      <c r="DT241" s="31"/>
      <c r="DU241" s="31"/>
      <c r="DV241" s="31"/>
      <c r="DW241" s="31"/>
      <c r="DX241" s="31"/>
      <c r="DY241" s="31"/>
      <c r="DZ241" s="31"/>
      <c r="EA241" s="31"/>
      <c r="EB241" s="31"/>
      <c r="EC241" s="31"/>
      <c r="ED241" s="31"/>
      <c r="EE241" s="31"/>
      <c r="EF241" s="31"/>
      <c r="EG241" s="31"/>
      <c r="EH241" s="31"/>
      <c r="EI241" s="31"/>
      <c r="EJ241" s="31"/>
      <c r="EK241" s="31"/>
      <c r="EL241" s="31"/>
      <c r="EM241" s="31"/>
      <c r="EN241" s="31"/>
      <c r="EO241" s="31"/>
      <c r="EP241" s="31"/>
      <c r="EQ241" s="31"/>
      <c r="ER241" s="31"/>
      <c r="ES241" s="31"/>
      <c r="ET241" s="31"/>
      <c r="EU241" s="31"/>
      <c r="EV241" s="31"/>
      <c r="EW241" s="31"/>
    </row>
    <row r="242" spans="3:153" x14ac:dyDescent="0.3">
      <c r="C242" s="22"/>
      <c r="D242" s="22"/>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c r="CM242" s="19"/>
      <c r="CN242" s="19"/>
      <c r="CO242" s="19"/>
      <c r="CP242" s="19"/>
      <c r="CQ242" s="19"/>
      <c r="CR242" s="19"/>
      <c r="CS242" s="19"/>
      <c r="CT242" s="19"/>
      <c r="CU242" s="19"/>
      <c r="CV242" s="19"/>
      <c r="CW242" s="19"/>
      <c r="CX242" s="19"/>
      <c r="CY242" s="19"/>
      <c r="CZ242" s="19"/>
      <c r="DA242" s="19"/>
      <c r="DB242" s="19"/>
      <c r="DC242" s="19"/>
      <c r="DD242" s="19"/>
      <c r="DE242" s="19"/>
      <c r="DF242" s="19"/>
      <c r="DG242" s="19"/>
      <c r="DH242" s="19"/>
      <c r="DI242" s="19"/>
      <c r="DJ242" s="19"/>
      <c r="DK242" s="19"/>
      <c r="DL242" s="19"/>
      <c r="DM242" s="19"/>
      <c r="DN242" s="19"/>
      <c r="DO242" s="19"/>
      <c r="DP242" s="31"/>
      <c r="DQ242" s="31"/>
      <c r="DR242" s="31"/>
      <c r="DS242" s="31"/>
      <c r="DT242" s="31"/>
      <c r="DU242" s="31"/>
      <c r="DV242" s="31"/>
      <c r="DW242" s="31"/>
      <c r="DX242" s="31"/>
      <c r="DY242" s="31"/>
      <c r="DZ242" s="31"/>
      <c r="EA242" s="31"/>
      <c r="EB242" s="31"/>
      <c r="EC242" s="31"/>
      <c r="ED242" s="31"/>
      <c r="EE242" s="31"/>
      <c r="EF242" s="31"/>
      <c r="EG242" s="31"/>
      <c r="EH242" s="31"/>
      <c r="EI242" s="31"/>
      <c r="EJ242" s="31"/>
      <c r="EK242" s="31"/>
      <c r="EL242" s="31"/>
      <c r="EM242" s="31"/>
      <c r="EN242" s="31"/>
      <c r="EO242" s="31"/>
      <c r="EP242" s="31"/>
      <c r="EQ242" s="31"/>
      <c r="ER242" s="31"/>
      <c r="ES242" s="31"/>
      <c r="ET242" s="31"/>
      <c r="EU242" s="31"/>
      <c r="EV242" s="31"/>
      <c r="EW242" s="31"/>
    </row>
    <row r="243" spans="3:153" x14ac:dyDescent="0.3">
      <c r="C243" s="22"/>
      <c r="D243" s="22"/>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c r="CM243" s="19"/>
      <c r="CN243" s="19"/>
      <c r="CO243" s="19"/>
      <c r="CP243" s="19"/>
      <c r="CQ243" s="19"/>
      <c r="CR243" s="19"/>
      <c r="CS243" s="19"/>
      <c r="CT243" s="19"/>
      <c r="CU243" s="19"/>
      <c r="CV243" s="19"/>
      <c r="CW243" s="19"/>
      <c r="CX243" s="19"/>
      <c r="CY243" s="19"/>
      <c r="CZ243" s="19"/>
      <c r="DA243" s="19"/>
      <c r="DB243" s="19"/>
      <c r="DC243" s="19"/>
      <c r="DD243" s="19"/>
      <c r="DE243" s="19"/>
      <c r="DF243" s="19"/>
      <c r="DG243" s="19"/>
      <c r="DH243" s="19"/>
      <c r="DI243" s="19"/>
      <c r="DJ243" s="19"/>
      <c r="DK243" s="19"/>
      <c r="DL243" s="19"/>
      <c r="DM243" s="19"/>
      <c r="DN243" s="19"/>
      <c r="DO243" s="19"/>
      <c r="DP243" s="31"/>
      <c r="DQ243" s="31"/>
      <c r="DR243" s="31"/>
      <c r="DS243" s="31"/>
      <c r="DT243" s="31"/>
      <c r="DU243" s="31"/>
      <c r="DV243" s="31"/>
      <c r="DW243" s="31"/>
      <c r="DX243" s="31"/>
      <c r="DY243" s="31"/>
      <c r="DZ243" s="31"/>
      <c r="EA243" s="31"/>
      <c r="EB243" s="31"/>
      <c r="EC243" s="31"/>
      <c r="ED243" s="31"/>
      <c r="EE243" s="31"/>
      <c r="EF243" s="31"/>
      <c r="EG243" s="31"/>
      <c r="EH243" s="31"/>
      <c r="EI243" s="31"/>
      <c r="EJ243" s="31"/>
      <c r="EK243" s="31"/>
      <c r="EL243" s="31"/>
      <c r="EM243" s="31"/>
      <c r="EN243" s="31"/>
      <c r="EO243" s="31"/>
      <c r="EP243" s="31"/>
      <c r="EQ243" s="31"/>
      <c r="ER243" s="31"/>
      <c r="ES243" s="31"/>
      <c r="ET243" s="31"/>
      <c r="EU243" s="31"/>
      <c r="EV243" s="31"/>
      <c r="EW243" s="31"/>
    </row>
    <row r="244" spans="3:153" x14ac:dyDescent="0.3">
      <c r="C244" s="22"/>
      <c r="D244" s="22"/>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c r="CM244" s="19"/>
      <c r="CN244" s="19"/>
      <c r="CO244" s="19"/>
      <c r="CP244" s="19"/>
      <c r="CQ244" s="19"/>
      <c r="CR244" s="19"/>
      <c r="CS244" s="19"/>
      <c r="CT244" s="19"/>
      <c r="CU244" s="19"/>
      <c r="CV244" s="19"/>
      <c r="CW244" s="19"/>
      <c r="CX244" s="19"/>
      <c r="CY244" s="19"/>
      <c r="CZ244" s="19"/>
      <c r="DA244" s="19"/>
      <c r="DB244" s="19"/>
      <c r="DC244" s="19"/>
      <c r="DD244" s="19"/>
      <c r="DE244" s="19"/>
      <c r="DF244" s="19"/>
      <c r="DG244" s="19"/>
      <c r="DH244" s="19"/>
      <c r="DI244" s="19"/>
      <c r="DJ244" s="19"/>
      <c r="DK244" s="19"/>
      <c r="DL244" s="19"/>
      <c r="DM244" s="19"/>
      <c r="DN244" s="19"/>
      <c r="DO244" s="19"/>
      <c r="DP244" s="31"/>
      <c r="DQ244" s="31"/>
      <c r="DR244" s="31"/>
      <c r="DS244" s="31"/>
      <c r="DT244" s="31"/>
      <c r="DU244" s="31"/>
      <c r="DV244" s="31"/>
      <c r="DW244" s="31"/>
      <c r="DX244" s="31"/>
      <c r="DY244" s="31"/>
      <c r="DZ244" s="31"/>
      <c r="EA244" s="31"/>
      <c r="EB244" s="31"/>
      <c r="EC244" s="31"/>
      <c r="ED244" s="31"/>
      <c r="EE244" s="31"/>
      <c r="EF244" s="31"/>
      <c r="EG244" s="31"/>
      <c r="EH244" s="31"/>
      <c r="EI244" s="31"/>
      <c r="EJ244" s="31"/>
      <c r="EK244" s="31"/>
      <c r="EL244" s="31"/>
      <c r="EM244" s="31"/>
      <c r="EN244" s="31"/>
      <c r="EO244" s="31"/>
      <c r="EP244" s="31"/>
      <c r="EQ244" s="31"/>
      <c r="ER244" s="31"/>
      <c r="ES244" s="31"/>
      <c r="ET244" s="31"/>
      <c r="EU244" s="31"/>
      <c r="EV244" s="31"/>
      <c r="EW244" s="31"/>
    </row>
    <row r="245" spans="3:153" x14ac:dyDescent="0.3">
      <c r="C245" s="22"/>
      <c r="D245" s="22"/>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c r="CM245" s="19"/>
      <c r="CN245" s="19"/>
      <c r="CO245" s="19"/>
      <c r="CP245" s="19"/>
      <c r="CQ245" s="19"/>
      <c r="CR245" s="19"/>
      <c r="CS245" s="19"/>
      <c r="CT245" s="19"/>
      <c r="CU245" s="19"/>
      <c r="CV245" s="19"/>
      <c r="CW245" s="19"/>
      <c r="CX245" s="19"/>
      <c r="CY245" s="19"/>
      <c r="CZ245" s="19"/>
      <c r="DA245" s="19"/>
      <c r="DB245" s="19"/>
      <c r="DC245" s="19"/>
      <c r="DD245" s="19"/>
      <c r="DE245" s="19"/>
      <c r="DF245" s="19"/>
      <c r="DG245" s="19"/>
      <c r="DH245" s="19"/>
      <c r="DI245" s="19"/>
      <c r="DJ245" s="19"/>
      <c r="DK245" s="19"/>
      <c r="DL245" s="19"/>
      <c r="DM245" s="19"/>
      <c r="DN245" s="19"/>
      <c r="DO245" s="19"/>
      <c r="DP245" s="31"/>
      <c r="DQ245" s="31"/>
      <c r="DR245" s="31"/>
      <c r="DS245" s="31"/>
      <c r="DT245" s="31"/>
      <c r="DU245" s="31"/>
      <c r="DV245" s="31"/>
      <c r="DW245" s="31"/>
      <c r="DX245" s="31"/>
      <c r="DY245" s="31"/>
      <c r="DZ245" s="31"/>
      <c r="EA245" s="31"/>
      <c r="EB245" s="31"/>
      <c r="EC245" s="31"/>
      <c r="ED245" s="31"/>
      <c r="EE245" s="31"/>
      <c r="EF245" s="31"/>
      <c r="EG245" s="31"/>
      <c r="EH245" s="31"/>
      <c r="EI245" s="31"/>
      <c r="EJ245" s="31"/>
      <c r="EK245" s="31"/>
      <c r="EL245" s="31"/>
      <c r="EM245" s="31"/>
      <c r="EN245" s="31"/>
      <c r="EO245" s="31"/>
      <c r="EP245" s="31"/>
      <c r="EQ245" s="31"/>
      <c r="ER245" s="31"/>
      <c r="ES245" s="31"/>
      <c r="ET245" s="31"/>
      <c r="EU245" s="31"/>
      <c r="EV245" s="31"/>
      <c r="EW245" s="31"/>
    </row>
    <row r="246" spans="3:153" x14ac:dyDescent="0.3">
      <c r="C246" s="22"/>
      <c r="D246" s="22"/>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c r="CM246" s="19"/>
      <c r="CN246" s="19"/>
      <c r="CO246" s="19"/>
      <c r="CP246" s="19"/>
      <c r="CQ246" s="19"/>
      <c r="CR246" s="19"/>
      <c r="CS246" s="19"/>
      <c r="CT246" s="19"/>
      <c r="CU246" s="19"/>
      <c r="CV246" s="19"/>
      <c r="CW246" s="19"/>
      <c r="CX246" s="19"/>
      <c r="CY246" s="19"/>
      <c r="CZ246" s="19"/>
      <c r="DA246" s="19"/>
      <c r="DB246" s="19"/>
      <c r="DC246" s="19"/>
      <c r="DD246" s="19"/>
      <c r="DE246" s="19"/>
      <c r="DF246" s="19"/>
      <c r="DG246" s="19"/>
      <c r="DH246" s="19"/>
      <c r="DI246" s="19"/>
      <c r="DJ246" s="19"/>
      <c r="DK246" s="19"/>
      <c r="DL246" s="19"/>
      <c r="DM246" s="19"/>
      <c r="DN246" s="19"/>
      <c r="DO246" s="19"/>
      <c r="DP246" s="31"/>
      <c r="DQ246" s="31"/>
      <c r="DR246" s="31"/>
      <c r="DS246" s="31"/>
      <c r="DT246" s="31"/>
      <c r="DU246" s="31"/>
      <c r="DV246" s="31"/>
      <c r="DW246" s="31"/>
      <c r="DX246" s="31"/>
      <c r="DY246" s="31"/>
      <c r="DZ246" s="31"/>
      <c r="EA246" s="31"/>
      <c r="EB246" s="31"/>
      <c r="EC246" s="31"/>
      <c r="ED246" s="31"/>
      <c r="EE246" s="31"/>
      <c r="EF246" s="31"/>
      <c r="EG246" s="31"/>
      <c r="EH246" s="31"/>
      <c r="EI246" s="31"/>
      <c r="EJ246" s="31"/>
      <c r="EK246" s="31"/>
      <c r="EL246" s="31"/>
      <c r="EM246" s="31"/>
      <c r="EN246" s="31"/>
      <c r="EO246" s="31"/>
      <c r="EP246" s="31"/>
      <c r="EQ246" s="31"/>
      <c r="ER246" s="31"/>
      <c r="ES246" s="31"/>
      <c r="ET246" s="31"/>
      <c r="EU246" s="31"/>
      <c r="EV246" s="31"/>
      <c r="EW246" s="31"/>
    </row>
    <row r="247" spans="3:153" x14ac:dyDescent="0.3">
      <c r="C247" s="22"/>
      <c r="D247" s="22"/>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c r="CM247" s="19"/>
      <c r="CN247" s="19"/>
      <c r="CO247" s="19"/>
      <c r="CP247" s="19"/>
      <c r="CQ247" s="19"/>
      <c r="CR247" s="19"/>
      <c r="CS247" s="19"/>
      <c r="CT247" s="19"/>
      <c r="CU247" s="19"/>
      <c r="CV247" s="19"/>
      <c r="CW247" s="19"/>
      <c r="CX247" s="19"/>
      <c r="CY247" s="19"/>
      <c r="CZ247" s="19"/>
      <c r="DA247" s="19"/>
      <c r="DB247" s="19"/>
      <c r="DC247" s="19"/>
      <c r="DD247" s="19"/>
      <c r="DE247" s="19"/>
      <c r="DF247" s="19"/>
      <c r="DG247" s="19"/>
      <c r="DH247" s="19"/>
      <c r="DI247" s="19"/>
      <c r="DJ247" s="19"/>
      <c r="DK247" s="19"/>
      <c r="DL247" s="19"/>
      <c r="DM247" s="19"/>
      <c r="DN247" s="19"/>
      <c r="DO247" s="19"/>
      <c r="DP247" s="31"/>
      <c r="DQ247" s="31"/>
      <c r="DR247" s="31"/>
      <c r="DS247" s="31"/>
      <c r="DT247" s="31"/>
      <c r="DU247" s="31"/>
      <c r="DV247" s="31"/>
      <c r="DW247" s="31"/>
      <c r="DX247" s="31"/>
      <c r="DY247" s="31"/>
      <c r="DZ247" s="31"/>
      <c r="EA247" s="31"/>
      <c r="EB247" s="31"/>
      <c r="EC247" s="31"/>
      <c r="ED247" s="31"/>
      <c r="EE247" s="31"/>
      <c r="EF247" s="31"/>
      <c r="EG247" s="31"/>
      <c r="EH247" s="31"/>
      <c r="EI247" s="31"/>
      <c r="EJ247" s="31"/>
      <c r="EK247" s="31"/>
      <c r="EL247" s="31"/>
      <c r="EM247" s="31"/>
      <c r="EN247" s="31"/>
      <c r="EO247" s="31"/>
      <c r="EP247" s="31"/>
      <c r="EQ247" s="31"/>
      <c r="ER247" s="31"/>
      <c r="ES247" s="31"/>
      <c r="ET247" s="31"/>
      <c r="EU247" s="31"/>
      <c r="EV247" s="31"/>
      <c r="EW247" s="31"/>
    </row>
    <row r="248" spans="3:153" x14ac:dyDescent="0.3">
      <c r="C248" s="22"/>
      <c r="D248" s="22"/>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c r="CM248" s="19"/>
      <c r="CN248" s="19"/>
      <c r="CO248" s="19"/>
      <c r="CP248" s="19"/>
      <c r="CQ248" s="19"/>
      <c r="CR248" s="19"/>
      <c r="CS248" s="19"/>
      <c r="CT248" s="19"/>
      <c r="CU248" s="19"/>
      <c r="CV248" s="19"/>
      <c r="CW248" s="19"/>
      <c r="CX248" s="19"/>
      <c r="CY248" s="19"/>
      <c r="CZ248" s="19"/>
      <c r="DA248" s="19"/>
      <c r="DB248" s="19"/>
      <c r="DC248" s="19"/>
      <c r="DD248" s="19"/>
      <c r="DE248" s="19"/>
      <c r="DF248" s="19"/>
      <c r="DG248" s="19"/>
      <c r="DH248" s="19"/>
      <c r="DI248" s="19"/>
      <c r="DJ248" s="19"/>
      <c r="DK248" s="19"/>
      <c r="DL248" s="19"/>
      <c r="DM248" s="19"/>
      <c r="DN248" s="19"/>
      <c r="DO248" s="19"/>
      <c r="DP248" s="31"/>
      <c r="DQ248" s="31"/>
      <c r="DR248" s="31"/>
      <c r="DS248" s="31"/>
      <c r="DT248" s="31"/>
      <c r="DU248" s="31"/>
      <c r="DV248" s="31"/>
      <c r="DW248" s="31"/>
      <c r="DX248" s="31"/>
      <c r="DY248" s="31"/>
      <c r="DZ248" s="31"/>
      <c r="EA248" s="31"/>
      <c r="EB248" s="31"/>
      <c r="EC248" s="31"/>
      <c r="ED248" s="31"/>
      <c r="EE248" s="31"/>
      <c r="EF248" s="31"/>
      <c r="EG248" s="31"/>
      <c r="EH248" s="31"/>
      <c r="EI248" s="31"/>
      <c r="EJ248" s="31"/>
      <c r="EK248" s="31"/>
      <c r="EL248" s="31"/>
      <c r="EM248" s="31"/>
      <c r="EN248" s="31"/>
      <c r="EO248" s="31"/>
      <c r="EP248" s="31"/>
      <c r="EQ248" s="31"/>
      <c r="ER248" s="31"/>
      <c r="ES248" s="31"/>
      <c r="ET248" s="31"/>
      <c r="EU248" s="31"/>
      <c r="EV248" s="31"/>
      <c r="EW248" s="31"/>
    </row>
    <row r="249" spans="3:153" x14ac:dyDescent="0.3">
      <c r="C249" s="22"/>
      <c r="D249" s="22"/>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c r="CM249" s="19"/>
      <c r="CN249" s="19"/>
      <c r="CO249" s="19"/>
      <c r="CP249" s="19"/>
      <c r="CQ249" s="19"/>
      <c r="CR249" s="19"/>
      <c r="CS249" s="19"/>
      <c r="CT249" s="19"/>
      <c r="CU249" s="19"/>
      <c r="CV249" s="19"/>
      <c r="CW249" s="19"/>
      <c r="CX249" s="19"/>
      <c r="CY249" s="19"/>
      <c r="CZ249" s="19"/>
      <c r="DA249" s="19"/>
      <c r="DB249" s="19"/>
      <c r="DC249" s="19"/>
      <c r="DD249" s="19"/>
      <c r="DE249" s="19"/>
      <c r="DF249" s="19"/>
      <c r="DG249" s="19"/>
      <c r="DH249" s="19"/>
      <c r="DI249" s="19"/>
      <c r="DJ249" s="19"/>
      <c r="DK249" s="19"/>
      <c r="DL249" s="19"/>
      <c r="DM249" s="19"/>
      <c r="DN249" s="19"/>
      <c r="DO249" s="19"/>
      <c r="DP249" s="31"/>
      <c r="DQ249" s="31"/>
      <c r="DR249" s="31"/>
      <c r="DS249" s="31"/>
      <c r="DT249" s="31"/>
      <c r="DU249" s="31"/>
      <c r="DV249" s="31"/>
      <c r="DW249" s="31"/>
      <c r="DX249" s="31"/>
      <c r="DY249" s="31"/>
      <c r="DZ249" s="31"/>
      <c r="EA249" s="31"/>
      <c r="EB249" s="31"/>
      <c r="EC249" s="31"/>
      <c r="ED249" s="31"/>
      <c r="EE249" s="31"/>
      <c r="EF249" s="31"/>
      <c r="EG249" s="31"/>
      <c r="EH249" s="31"/>
      <c r="EI249" s="31"/>
      <c r="EJ249" s="31"/>
      <c r="EK249" s="31"/>
      <c r="EL249" s="31"/>
      <c r="EM249" s="31"/>
      <c r="EN249" s="31"/>
      <c r="EO249" s="31"/>
      <c r="EP249" s="31"/>
      <c r="EQ249" s="31"/>
      <c r="ER249" s="31"/>
      <c r="ES249" s="31"/>
      <c r="ET249" s="31"/>
      <c r="EU249" s="31"/>
      <c r="EV249" s="31"/>
      <c r="EW249" s="31"/>
    </row>
    <row r="250" spans="3:153" x14ac:dyDescent="0.3">
      <c r="C250" s="22"/>
      <c r="D250" s="22"/>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c r="CM250" s="19"/>
      <c r="CN250" s="19"/>
      <c r="CO250" s="19"/>
      <c r="CP250" s="19"/>
      <c r="CQ250" s="19"/>
      <c r="CR250" s="19"/>
      <c r="CS250" s="19"/>
      <c r="CT250" s="19"/>
      <c r="CU250" s="19"/>
      <c r="CV250" s="19"/>
      <c r="CW250" s="19"/>
      <c r="CX250" s="19"/>
      <c r="CY250" s="19"/>
      <c r="CZ250" s="19"/>
      <c r="DA250" s="19"/>
      <c r="DB250" s="19"/>
      <c r="DC250" s="19"/>
      <c r="DD250" s="19"/>
      <c r="DE250" s="19"/>
      <c r="DF250" s="19"/>
      <c r="DG250" s="19"/>
      <c r="DH250" s="19"/>
      <c r="DI250" s="19"/>
      <c r="DJ250" s="19"/>
      <c r="DK250" s="19"/>
      <c r="DL250" s="19"/>
      <c r="DM250" s="19"/>
      <c r="DN250" s="19"/>
      <c r="DO250" s="19"/>
      <c r="DP250" s="31"/>
      <c r="DQ250" s="31"/>
      <c r="DR250" s="31"/>
      <c r="DS250" s="31"/>
      <c r="DT250" s="31"/>
      <c r="DU250" s="31"/>
      <c r="DV250" s="31"/>
      <c r="DW250" s="31"/>
      <c r="DX250" s="31"/>
      <c r="DY250" s="31"/>
      <c r="DZ250" s="31"/>
      <c r="EA250" s="31"/>
      <c r="EB250" s="31"/>
      <c r="EC250" s="31"/>
      <c r="ED250" s="31"/>
      <c r="EE250" s="31"/>
      <c r="EF250" s="31"/>
      <c r="EG250" s="31"/>
      <c r="EH250" s="31"/>
      <c r="EI250" s="31"/>
      <c r="EJ250" s="31"/>
      <c r="EK250" s="31"/>
      <c r="EL250" s="31"/>
      <c r="EM250" s="31"/>
      <c r="EN250" s="31"/>
      <c r="EO250" s="31"/>
      <c r="EP250" s="31"/>
      <c r="EQ250" s="31"/>
      <c r="ER250" s="31"/>
      <c r="ES250" s="31"/>
      <c r="ET250" s="31"/>
      <c r="EU250" s="31"/>
      <c r="EV250" s="31"/>
      <c r="EW250" s="31"/>
    </row>
    <row r="251" spans="3:153" x14ac:dyDescent="0.3">
      <c r="C251" s="22"/>
      <c r="D251" s="22"/>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c r="CM251" s="19"/>
      <c r="CN251" s="19"/>
      <c r="CO251" s="19"/>
      <c r="CP251" s="19"/>
      <c r="CQ251" s="19"/>
      <c r="CR251" s="19"/>
      <c r="CS251" s="19"/>
      <c r="CT251" s="19"/>
      <c r="CU251" s="19"/>
      <c r="CV251" s="19"/>
      <c r="CW251" s="19"/>
      <c r="CX251" s="19"/>
      <c r="CY251" s="19"/>
      <c r="CZ251" s="19"/>
      <c r="DA251" s="19"/>
      <c r="DB251" s="19"/>
      <c r="DC251" s="19"/>
      <c r="DD251" s="19"/>
      <c r="DE251" s="19"/>
      <c r="DF251" s="19"/>
      <c r="DG251" s="19"/>
      <c r="DH251" s="19"/>
      <c r="DI251" s="19"/>
      <c r="DJ251" s="19"/>
      <c r="DK251" s="19"/>
      <c r="DL251" s="19"/>
      <c r="DM251" s="19"/>
      <c r="DN251" s="19"/>
      <c r="DO251" s="19"/>
      <c r="DP251" s="31"/>
      <c r="DQ251" s="31"/>
      <c r="DR251" s="31"/>
      <c r="DS251" s="31"/>
      <c r="DT251" s="31"/>
      <c r="DU251" s="31"/>
      <c r="DV251" s="31"/>
      <c r="DW251" s="31"/>
      <c r="DX251" s="31"/>
      <c r="DY251" s="31"/>
      <c r="DZ251" s="31"/>
      <c r="EA251" s="31"/>
      <c r="EB251" s="31"/>
      <c r="EC251" s="31"/>
      <c r="ED251" s="31"/>
      <c r="EE251" s="31"/>
      <c r="EF251" s="31"/>
      <c r="EG251" s="31"/>
      <c r="EH251" s="31"/>
      <c r="EI251" s="31"/>
      <c r="EJ251" s="31"/>
      <c r="EK251" s="31"/>
      <c r="EL251" s="31"/>
      <c r="EM251" s="31"/>
      <c r="EN251" s="31"/>
      <c r="EO251" s="31"/>
      <c r="EP251" s="31"/>
      <c r="EQ251" s="31"/>
      <c r="ER251" s="31"/>
      <c r="ES251" s="31"/>
      <c r="ET251" s="31"/>
      <c r="EU251" s="31"/>
      <c r="EV251" s="31"/>
      <c r="EW251" s="31"/>
    </row>
    <row r="252" spans="3:153" x14ac:dyDescent="0.3">
      <c r="C252" s="22"/>
      <c r="D252" s="22"/>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c r="CM252" s="19"/>
      <c r="CN252" s="19"/>
      <c r="CO252" s="19"/>
      <c r="CP252" s="19"/>
      <c r="CQ252" s="19"/>
      <c r="CR252" s="19"/>
      <c r="CS252" s="19"/>
      <c r="CT252" s="19"/>
      <c r="CU252" s="19"/>
      <c r="CV252" s="19"/>
      <c r="CW252" s="19"/>
      <c r="CX252" s="19"/>
      <c r="CY252" s="19"/>
      <c r="CZ252" s="19"/>
      <c r="DA252" s="19"/>
      <c r="DB252" s="19"/>
      <c r="DC252" s="19"/>
      <c r="DD252" s="19"/>
      <c r="DE252" s="19"/>
      <c r="DF252" s="19"/>
      <c r="DG252" s="19"/>
      <c r="DH252" s="19"/>
      <c r="DI252" s="19"/>
      <c r="DJ252" s="19"/>
      <c r="DK252" s="19"/>
      <c r="DL252" s="19"/>
      <c r="DM252" s="19"/>
      <c r="DN252" s="19"/>
      <c r="DO252" s="19"/>
      <c r="DP252" s="31"/>
      <c r="DQ252" s="31"/>
      <c r="DR252" s="31"/>
      <c r="DS252" s="31"/>
      <c r="DT252" s="31"/>
      <c r="DU252" s="31"/>
      <c r="DV252" s="31"/>
      <c r="DW252" s="31"/>
      <c r="DX252" s="31"/>
      <c r="DY252" s="31"/>
      <c r="DZ252" s="31"/>
      <c r="EA252" s="31"/>
      <c r="EB252" s="31"/>
      <c r="EC252" s="31"/>
      <c r="ED252" s="31"/>
      <c r="EE252" s="31"/>
      <c r="EF252" s="31"/>
      <c r="EG252" s="31"/>
      <c r="EH252" s="31"/>
      <c r="EI252" s="31"/>
      <c r="EJ252" s="31"/>
      <c r="EK252" s="31"/>
      <c r="EL252" s="31"/>
      <c r="EM252" s="31"/>
      <c r="EN252" s="31"/>
      <c r="EO252" s="31"/>
      <c r="EP252" s="31"/>
      <c r="EQ252" s="31"/>
      <c r="ER252" s="31"/>
      <c r="ES252" s="31"/>
      <c r="ET252" s="31"/>
      <c r="EU252" s="31"/>
      <c r="EV252" s="31"/>
      <c r="EW252" s="31"/>
    </row>
    <row r="253" spans="3:153" x14ac:dyDescent="0.3">
      <c r="C253" s="22"/>
      <c r="D253" s="22"/>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c r="CM253" s="19"/>
      <c r="CN253" s="19"/>
      <c r="CO253" s="19"/>
      <c r="CP253" s="19"/>
      <c r="CQ253" s="19"/>
      <c r="CR253" s="19"/>
      <c r="CS253" s="19"/>
      <c r="CT253" s="19"/>
      <c r="CU253" s="19"/>
      <c r="CV253" s="19"/>
      <c r="CW253" s="19"/>
      <c r="CX253" s="19"/>
      <c r="CY253" s="19"/>
      <c r="CZ253" s="19"/>
      <c r="DA253" s="19"/>
      <c r="DB253" s="19"/>
      <c r="DC253" s="19"/>
      <c r="DD253" s="19"/>
      <c r="DE253" s="19"/>
      <c r="DF253" s="19"/>
      <c r="DG253" s="19"/>
      <c r="DH253" s="19"/>
      <c r="DI253" s="19"/>
      <c r="DJ253" s="19"/>
      <c r="DK253" s="19"/>
      <c r="DL253" s="19"/>
      <c r="DM253" s="19"/>
      <c r="DN253" s="19"/>
      <c r="DO253" s="19"/>
      <c r="DP253" s="31"/>
      <c r="DQ253" s="31"/>
      <c r="DR253" s="31"/>
      <c r="DS253" s="31"/>
      <c r="DT253" s="31"/>
      <c r="DU253" s="31"/>
      <c r="DV253" s="31"/>
      <c r="DW253" s="31"/>
      <c r="DX253" s="31"/>
      <c r="DY253" s="31"/>
      <c r="DZ253" s="31"/>
      <c r="EA253" s="31"/>
      <c r="EB253" s="31"/>
      <c r="EC253" s="31"/>
      <c r="ED253" s="31"/>
      <c r="EE253" s="31"/>
      <c r="EF253" s="31"/>
      <c r="EG253" s="31"/>
      <c r="EH253" s="31"/>
      <c r="EI253" s="31"/>
      <c r="EJ253" s="31"/>
      <c r="EK253" s="31"/>
      <c r="EL253" s="31"/>
      <c r="EM253" s="31"/>
      <c r="EN253" s="31"/>
      <c r="EO253" s="31"/>
      <c r="EP253" s="31"/>
      <c r="EQ253" s="31"/>
      <c r="ER253" s="31"/>
      <c r="ES253" s="31"/>
      <c r="ET253" s="31"/>
      <c r="EU253" s="31"/>
      <c r="EV253" s="31"/>
      <c r="EW253" s="31"/>
    </row>
    <row r="254" spans="3:153" x14ac:dyDescent="0.3">
      <c r="C254" s="22"/>
      <c r="D254" s="22"/>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c r="CM254" s="19"/>
      <c r="CN254" s="19"/>
      <c r="CO254" s="19"/>
      <c r="CP254" s="19"/>
      <c r="CQ254" s="19"/>
      <c r="CR254" s="19"/>
      <c r="CS254" s="19"/>
      <c r="CT254" s="19"/>
      <c r="CU254" s="19"/>
      <c r="CV254" s="19"/>
      <c r="CW254" s="19"/>
      <c r="CX254" s="19"/>
      <c r="CY254" s="19"/>
      <c r="CZ254" s="19"/>
      <c r="DA254" s="19"/>
      <c r="DB254" s="19"/>
      <c r="DC254" s="19"/>
      <c r="DD254" s="19"/>
      <c r="DE254" s="19"/>
      <c r="DF254" s="19"/>
      <c r="DG254" s="19"/>
      <c r="DH254" s="19"/>
      <c r="DI254" s="19"/>
      <c r="DJ254" s="19"/>
      <c r="DK254" s="19"/>
      <c r="DL254" s="19"/>
      <c r="DM254" s="19"/>
      <c r="DN254" s="19"/>
      <c r="DO254" s="19"/>
      <c r="DP254" s="31"/>
      <c r="DQ254" s="31"/>
      <c r="DR254" s="31"/>
      <c r="DS254" s="31"/>
      <c r="DT254" s="31"/>
      <c r="DU254" s="31"/>
      <c r="DV254" s="31"/>
      <c r="DW254" s="31"/>
      <c r="DX254" s="31"/>
      <c r="DY254" s="31"/>
      <c r="DZ254" s="31"/>
      <c r="EA254" s="31"/>
      <c r="EB254" s="31"/>
      <c r="EC254" s="31"/>
      <c r="ED254" s="31"/>
      <c r="EE254" s="31"/>
      <c r="EF254" s="31"/>
      <c r="EG254" s="31"/>
      <c r="EH254" s="31"/>
      <c r="EI254" s="31"/>
      <c r="EJ254" s="31"/>
      <c r="EK254" s="31"/>
      <c r="EL254" s="31"/>
      <c r="EM254" s="31"/>
      <c r="EN254" s="31"/>
      <c r="EO254" s="31"/>
      <c r="EP254" s="31"/>
      <c r="EQ254" s="31"/>
      <c r="ER254" s="31"/>
      <c r="ES254" s="31"/>
      <c r="ET254" s="31"/>
      <c r="EU254" s="31"/>
      <c r="EV254" s="31"/>
      <c r="EW254" s="31"/>
    </row>
    <row r="255" spans="3:153" x14ac:dyDescent="0.3">
      <c r="C255" s="22"/>
      <c r="D255" s="22"/>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c r="CM255" s="19"/>
      <c r="CN255" s="19"/>
      <c r="CO255" s="19"/>
      <c r="CP255" s="19"/>
      <c r="CQ255" s="19"/>
      <c r="CR255" s="19"/>
      <c r="CS255" s="19"/>
      <c r="CT255" s="19"/>
      <c r="CU255" s="19"/>
      <c r="CV255" s="19"/>
      <c r="CW255" s="19"/>
      <c r="CX255" s="19"/>
      <c r="CY255" s="19"/>
      <c r="CZ255" s="19"/>
      <c r="DA255" s="19"/>
      <c r="DB255" s="19"/>
      <c r="DC255" s="19"/>
      <c r="DD255" s="19"/>
      <c r="DE255" s="19"/>
      <c r="DF255" s="19"/>
      <c r="DG255" s="19"/>
      <c r="DH255" s="19"/>
      <c r="DI255" s="19"/>
      <c r="DJ255" s="19"/>
      <c r="DK255" s="19"/>
      <c r="DL255" s="19"/>
      <c r="DM255" s="19"/>
      <c r="DN255" s="19"/>
      <c r="DO255" s="19"/>
      <c r="DP255" s="31"/>
      <c r="DQ255" s="31"/>
      <c r="DR255" s="31"/>
      <c r="DS255" s="31"/>
      <c r="DT255" s="31"/>
      <c r="DU255" s="31"/>
      <c r="DV255" s="31"/>
      <c r="DW255" s="31"/>
      <c r="DX255" s="31"/>
      <c r="DY255" s="31"/>
      <c r="DZ255" s="31"/>
      <c r="EA255" s="31"/>
      <c r="EB255" s="31"/>
      <c r="EC255" s="31"/>
      <c r="ED255" s="31"/>
      <c r="EE255" s="31"/>
      <c r="EF255" s="31"/>
      <c r="EG255" s="31"/>
      <c r="EH255" s="31"/>
      <c r="EI255" s="31"/>
      <c r="EJ255" s="31"/>
      <c r="EK255" s="31"/>
      <c r="EL255" s="31"/>
      <c r="EM255" s="31"/>
      <c r="EN255" s="31"/>
      <c r="EO255" s="31"/>
      <c r="EP255" s="31"/>
      <c r="EQ255" s="31"/>
      <c r="ER255" s="31"/>
      <c r="ES255" s="31"/>
      <c r="ET255" s="31"/>
      <c r="EU255" s="31"/>
      <c r="EV255" s="31"/>
      <c r="EW255" s="31"/>
    </row>
    <row r="256" spans="3:153" x14ac:dyDescent="0.3">
      <c r="C256" s="22"/>
      <c r="D256" s="22"/>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c r="CM256" s="19"/>
      <c r="CN256" s="19"/>
      <c r="CO256" s="19"/>
      <c r="CP256" s="19"/>
      <c r="CQ256" s="19"/>
      <c r="CR256" s="19"/>
      <c r="CS256" s="19"/>
      <c r="CT256" s="19"/>
      <c r="CU256" s="19"/>
      <c r="CV256" s="19"/>
      <c r="CW256" s="19"/>
      <c r="CX256" s="19"/>
      <c r="CY256" s="19"/>
      <c r="CZ256" s="19"/>
      <c r="DA256" s="19"/>
      <c r="DB256" s="19"/>
      <c r="DC256" s="19"/>
      <c r="DD256" s="19"/>
      <c r="DE256" s="19"/>
      <c r="DF256" s="19"/>
      <c r="DG256" s="19"/>
      <c r="DH256" s="19"/>
      <c r="DI256" s="19"/>
      <c r="DJ256" s="19"/>
      <c r="DK256" s="19"/>
      <c r="DL256" s="19"/>
      <c r="DM256" s="19"/>
      <c r="DN256" s="19"/>
      <c r="DO256" s="19"/>
      <c r="DP256" s="31"/>
      <c r="DQ256" s="31"/>
      <c r="DR256" s="31"/>
      <c r="DS256" s="31"/>
      <c r="DT256" s="31"/>
      <c r="DU256" s="31"/>
      <c r="DV256" s="31"/>
      <c r="DW256" s="31"/>
      <c r="DX256" s="31"/>
      <c r="DY256" s="31"/>
      <c r="DZ256" s="31"/>
      <c r="EA256" s="31"/>
      <c r="EB256" s="31"/>
      <c r="EC256" s="31"/>
      <c r="ED256" s="31"/>
      <c r="EE256" s="31"/>
      <c r="EF256" s="31"/>
      <c r="EG256" s="31"/>
      <c r="EH256" s="31"/>
      <c r="EI256" s="31"/>
      <c r="EJ256" s="31"/>
      <c r="EK256" s="31"/>
      <c r="EL256" s="31"/>
      <c r="EM256" s="31"/>
      <c r="EN256" s="31"/>
      <c r="EO256" s="31"/>
      <c r="EP256" s="31"/>
      <c r="EQ256" s="31"/>
      <c r="ER256" s="31"/>
      <c r="ES256" s="31"/>
      <c r="ET256" s="31"/>
      <c r="EU256" s="31"/>
      <c r="EV256" s="31"/>
      <c r="EW256" s="31"/>
    </row>
    <row r="257" spans="3:153" x14ac:dyDescent="0.3">
      <c r="C257" s="22"/>
      <c r="D257" s="22"/>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c r="CM257" s="19"/>
      <c r="CN257" s="19"/>
      <c r="CO257" s="19"/>
      <c r="CP257" s="19"/>
      <c r="CQ257" s="19"/>
      <c r="CR257" s="19"/>
      <c r="CS257" s="19"/>
      <c r="CT257" s="19"/>
      <c r="CU257" s="19"/>
      <c r="CV257" s="19"/>
      <c r="CW257" s="19"/>
      <c r="CX257" s="19"/>
      <c r="CY257" s="19"/>
      <c r="CZ257" s="19"/>
      <c r="DA257" s="19"/>
      <c r="DB257" s="19"/>
      <c r="DC257" s="19"/>
      <c r="DD257" s="19"/>
      <c r="DE257" s="19"/>
      <c r="DF257" s="19"/>
      <c r="DG257" s="19"/>
      <c r="DH257" s="19"/>
      <c r="DI257" s="19"/>
      <c r="DJ257" s="19"/>
      <c r="DK257" s="19"/>
      <c r="DL257" s="19"/>
      <c r="DM257" s="19"/>
      <c r="DN257" s="19"/>
      <c r="DO257" s="19"/>
      <c r="DP257" s="31"/>
      <c r="DQ257" s="31"/>
      <c r="DR257" s="31"/>
      <c r="DS257" s="31"/>
      <c r="DT257" s="31"/>
      <c r="DU257" s="31"/>
      <c r="DV257" s="31"/>
      <c r="DW257" s="31"/>
      <c r="DX257" s="31"/>
      <c r="DY257" s="31"/>
      <c r="DZ257" s="31"/>
      <c r="EA257" s="31"/>
      <c r="EB257" s="31"/>
      <c r="EC257" s="31"/>
      <c r="ED257" s="31"/>
      <c r="EE257" s="31"/>
      <c r="EF257" s="31"/>
      <c r="EG257" s="31"/>
      <c r="EH257" s="31"/>
      <c r="EI257" s="31"/>
      <c r="EJ257" s="31"/>
      <c r="EK257" s="31"/>
      <c r="EL257" s="31"/>
      <c r="EM257" s="31"/>
      <c r="EN257" s="31"/>
      <c r="EO257" s="31"/>
      <c r="EP257" s="31"/>
      <c r="EQ257" s="31"/>
      <c r="ER257" s="31"/>
      <c r="ES257" s="31"/>
      <c r="ET257" s="31"/>
      <c r="EU257" s="31"/>
      <c r="EV257" s="31"/>
      <c r="EW257" s="31"/>
    </row>
    <row r="258" spans="3:153" x14ac:dyDescent="0.3">
      <c r="C258" s="22"/>
      <c r="D258" s="22"/>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c r="CM258" s="19"/>
      <c r="CN258" s="19"/>
      <c r="CO258" s="19"/>
      <c r="CP258" s="19"/>
      <c r="CQ258" s="19"/>
      <c r="CR258" s="19"/>
      <c r="CS258" s="19"/>
      <c r="CT258" s="19"/>
      <c r="CU258" s="19"/>
      <c r="CV258" s="19"/>
      <c r="CW258" s="19"/>
      <c r="CX258" s="19"/>
      <c r="CY258" s="19"/>
      <c r="CZ258" s="19"/>
      <c r="DA258" s="19"/>
      <c r="DB258" s="19"/>
      <c r="DC258" s="19"/>
      <c r="DD258" s="19"/>
      <c r="DE258" s="19"/>
      <c r="DF258" s="19"/>
      <c r="DG258" s="19"/>
      <c r="DH258" s="19"/>
      <c r="DI258" s="19"/>
      <c r="DJ258" s="19"/>
      <c r="DK258" s="19"/>
      <c r="DL258" s="19"/>
      <c r="DM258" s="19"/>
      <c r="DN258" s="19"/>
      <c r="DO258" s="19"/>
      <c r="DP258" s="31"/>
      <c r="DQ258" s="31"/>
      <c r="DR258" s="31"/>
      <c r="DS258" s="31"/>
      <c r="DT258" s="31"/>
      <c r="DU258" s="31"/>
      <c r="DV258" s="31"/>
      <c r="DW258" s="31"/>
      <c r="DX258" s="31"/>
      <c r="DY258" s="31"/>
      <c r="DZ258" s="31"/>
      <c r="EA258" s="31"/>
      <c r="EB258" s="31"/>
      <c r="EC258" s="31"/>
      <c r="ED258" s="31"/>
      <c r="EE258" s="31"/>
      <c r="EF258" s="31"/>
      <c r="EG258" s="31"/>
      <c r="EH258" s="31"/>
      <c r="EI258" s="31"/>
      <c r="EJ258" s="31"/>
      <c r="EK258" s="31"/>
      <c r="EL258" s="31"/>
      <c r="EM258" s="31"/>
      <c r="EN258" s="31"/>
      <c r="EO258" s="31"/>
      <c r="EP258" s="31"/>
      <c r="EQ258" s="31"/>
      <c r="ER258" s="31"/>
      <c r="ES258" s="31"/>
      <c r="ET258" s="31"/>
      <c r="EU258" s="31"/>
      <c r="EV258" s="31"/>
      <c r="EW258" s="31"/>
    </row>
    <row r="259" spans="3:153" x14ac:dyDescent="0.3">
      <c r="C259" s="22"/>
      <c r="D259" s="22"/>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c r="CM259" s="19"/>
      <c r="CN259" s="19"/>
      <c r="CO259" s="19"/>
      <c r="CP259" s="19"/>
      <c r="CQ259" s="19"/>
      <c r="CR259" s="19"/>
      <c r="CS259" s="19"/>
      <c r="CT259" s="19"/>
      <c r="CU259" s="19"/>
      <c r="CV259" s="19"/>
      <c r="CW259" s="19"/>
      <c r="CX259" s="19"/>
      <c r="CY259" s="19"/>
      <c r="CZ259" s="19"/>
      <c r="DA259" s="19"/>
      <c r="DB259" s="19"/>
      <c r="DC259" s="19"/>
      <c r="DD259" s="19"/>
      <c r="DE259" s="19"/>
      <c r="DF259" s="19"/>
      <c r="DG259" s="19"/>
      <c r="DH259" s="19"/>
      <c r="DI259" s="19"/>
      <c r="DJ259" s="19"/>
      <c r="DK259" s="19"/>
      <c r="DL259" s="19"/>
      <c r="DM259" s="19"/>
      <c r="DN259" s="19"/>
      <c r="DO259" s="19"/>
      <c r="DP259" s="31"/>
      <c r="DQ259" s="31"/>
      <c r="DR259" s="31"/>
      <c r="DS259" s="31"/>
      <c r="DT259" s="31"/>
      <c r="DU259" s="31"/>
      <c r="DV259" s="31"/>
      <c r="DW259" s="31"/>
      <c r="DX259" s="31"/>
      <c r="DY259" s="31"/>
      <c r="DZ259" s="31"/>
      <c r="EA259" s="31"/>
      <c r="EB259" s="31"/>
      <c r="EC259" s="31"/>
      <c r="ED259" s="31"/>
      <c r="EE259" s="31"/>
      <c r="EF259" s="31"/>
      <c r="EG259" s="31"/>
      <c r="EH259" s="31"/>
      <c r="EI259" s="31"/>
      <c r="EJ259" s="31"/>
      <c r="EK259" s="31"/>
      <c r="EL259" s="31"/>
      <c r="EM259" s="31"/>
      <c r="EN259" s="31"/>
      <c r="EO259" s="31"/>
      <c r="EP259" s="31"/>
      <c r="EQ259" s="31"/>
      <c r="ER259" s="31"/>
      <c r="ES259" s="31"/>
      <c r="ET259" s="31"/>
      <c r="EU259" s="31"/>
      <c r="EV259" s="31"/>
      <c r="EW259" s="31"/>
    </row>
    <row r="260" spans="3:153" x14ac:dyDescent="0.3">
      <c r="C260" s="22"/>
      <c r="D260" s="22"/>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c r="CM260" s="19"/>
      <c r="CN260" s="19"/>
      <c r="CO260" s="19"/>
      <c r="CP260" s="19"/>
      <c r="CQ260" s="19"/>
      <c r="CR260" s="19"/>
      <c r="CS260" s="19"/>
      <c r="CT260" s="19"/>
      <c r="CU260" s="19"/>
      <c r="CV260" s="19"/>
      <c r="CW260" s="19"/>
      <c r="CX260" s="19"/>
      <c r="CY260" s="19"/>
      <c r="CZ260" s="19"/>
      <c r="DA260" s="19"/>
      <c r="DB260" s="19"/>
      <c r="DC260" s="19"/>
      <c r="DD260" s="19"/>
      <c r="DE260" s="19"/>
      <c r="DF260" s="19"/>
      <c r="DG260" s="19"/>
      <c r="DH260" s="19"/>
      <c r="DI260" s="19"/>
      <c r="DJ260" s="19"/>
      <c r="DK260" s="19"/>
      <c r="DL260" s="19"/>
      <c r="DM260" s="19"/>
      <c r="DN260" s="19"/>
      <c r="DO260" s="19"/>
      <c r="DP260" s="31"/>
      <c r="DQ260" s="31"/>
      <c r="DR260" s="31"/>
      <c r="DS260" s="31"/>
      <c r="DT260" s="31"/>
      <c r="DU260" s="31"/>
      <c r="DV260" s="31"/>
      <c r="DW260" s="31"/>
      <c r="DX260" s="31"/>
      <c r="DY260" s="31"/>
      <c r="DZ260" s="31"/>
      <c r="EA260" s="31"/>
      <c r="EB260" s="31"/>
      <c r="EC260" s="31"/>
      <c r="ED260" s="31"/>
      <c r="EE260" s="31"/>
      <c r="EF260" s="31"/>
      <c r="EG260" s="31"/>
      <c r="EH260" s="31"/>
      <c r="EI260" s="31"/>
      <c r="EJ260" s="31"/>
      <c r="EK260" s="31"/>
      <c r="EL260" s="31"/>
      <c r="EM260" s="31"/>
      <c r="EN260" s="31"/>
      <c r="EO260" s="31"/>
      <c r="EP260" s="31"/>
      <c r="EQ260" s="31"/>
      <c r="ER260" s="31"/>
      <c r="ES260" s="31"/>
      <c r="ET260" s="31"/>
      <c r="EU260" s="31"/>
      <c r="EV260" s="31"/>
      <c r="EW260" s="31"/>
    </row>
    <row r="261" spans="3:153" x14ac:dyDescent="0.3">
      <c r="C261" s="22"/>
      <c r="D261" s="22"/>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c r="CM261" s="19"/>
      <c r="CN261" s="19"/>
      <c r="CO261" s="19"/>
      <c r="CP261" s="19"/>
      <c r="CQ261" s="19"/>
      <c r="CR261" s="19"/>
      <c r="CS261" s="19"/>
      <c r="CT261" s="19"/>
      <c r="CU261" s="19"/>
      <c r="CV261" s="19"/>
      <c r="CW261" s="19"/>
      <c r="CX261" s="19"/>
      <c r="CY261" s="19"/>
      <c r="CZ261" s="19"/>
      <c r="DA261" s="19"/>
      <c r="DB261" s="19"/>
      <c r="DC261" s="19"/>
      <c r="DD261" s="19"/>
      <c r="DE261" s="19"/>
      <c r="DF261" s="19"/>
      <c r="DG261" s="19"/>
      <c r="DH261" s="19"/>
      <c r="DI261" s="19"/>
      <c r="DJ261" s="19"/>
      <c r="DK261" s="19"/>
      <c r="DL261" s="19"/>
      <c r="DM261" s="19"/>
      <c r="DN261" s="19"/>
      <c r="DO261" s="19"/>
      <c r="DP261" s="31"/>
      <c r="DQ261" s="31"/>
      <c r="DR261" s="31"/>
      <c r="DS261" s="31"/>
      <c r="DT261" s="31"/>
      <c r="DU261" s="31"/>
      <c r="DV261" s="31"/>
      <c r="DW261" s="31"/>
      <c r="DX261" s="31"/>
      <c r="DY261" s="31"/>
      <c r="DZ261" s="31"/>
      <c r="EA261" s="31"/>
      <c r="EB261" s="31"/>
      <c r="EC261" s="31"/>
      <c r="ED261" s="31"/>
      <c r="EE261" s="31"/>
      <c r="EF261" s="31"/>
      <c r="EG261" s="31"/>
      <c r="EH261" s="31"/>
      <c r="EI261" s="31"/>
      <c r="EJ261" s="31"/>
      <c r="EK261" s="31"/>
      <c r="EL261" s="31"/>
      <c r="EM261" s="31"/>
      <c r="EN261" s="31"/>
      <c r="EO261" s="31"/>
      <c r="EP261" s="31"/>
      <c r="EQ261" s="31"/>
      <c r="ER261" s="31"/>
      <c r="ES261" s="31"/>
      <c r="ET261" s="31"/>
      <c r="EU261" s="31"/>
      <c r="EV261" s="31"/>
      <c r="EW261" s="31"/>
    </row>
    <row r="262" spans="3:153" x14ac:dyDescent="0.3">
      <c r="C262" s="22"/>
      <c r="D262" s="22"/>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c r="CM262" s="19"/>
      <c r="CN262" s="19"/>
      <c r="CO262" s="19"/>
      <c r="CP262" s="19"/>
      <c r="CQ262" s="19"/>
      <c r="CR262" s="19"/>
      <c r="CS262" s="19"/>
      <c r="CT262" s="19"/>
      <c r="CU262" s="19"/>
      <c r="CV262" s="19"/>
      <c r="CW262" s="19"/>
      <c r="CX262" s="19"/>
      <c r="CY262" s="19"/>
      <c r="CZ262" s="19"/>
      <c r="DA262" s="19"/>
      <c r="DB262" s="19"/>
      <c r="DC262" s="19"/>
      <c r="DD262" s="19"/>
      <c r="DE262" s="19"/>
      <c r="DF262" s="19"/>
      <c r="DG262" s="19"/>
      <c r="DH262" s="19"/>
      <c r="DI262" s="19"/>
      <c r="DJ262" s="19"/>
      <c r="DK262" s="19"/>
      <c r="DL262" s="19"/>
      <c r="DM262" s="19"/>
      <c r="DN262" s="19"/>
      <c r="DO262" s="19"/>
      <c r="DP262" s="31"/>
      <c r="DQ262" s="31"/>
      <c r="DR262" s="31"/>
      <c r="DS262" s="31"/>
      <c r="DT262" s="31"/>
      <c r="DU262" s="31"/>
      <c r="DV262" s="31"/>
      <c r="DW262" s="31"/>
      <c r="DX262" s="31"/>
      <c r="DY262" s="31"/>
      <c r="DZ262" s="31"/>
      <c r="EA262" s="31"/>
      <c r="EB262" s="31"/>
      <c r="EC262" s="31"/>
      <c r="ED262" s="31"/>
      <c r="EE262" s="31"/>
      <c r="EF262" s="31"/>
      <c r="EG262" s="31"/>
      <c r="EH262" s="31"/>
      <c r="EI262" s="31"/>
      <c r="EJ262" s="31"/>
      <c r="EK262" s="31"/>
      <c r="EL262" s="31"/>
      <c r="EM262" s="31"/>
      <c r="EN262" s="31"/>
      <c r="EO262" s="31"/>
      <c r="EP262" s="31"/>
      <c r="EQ262" s="31"/>
      <c r="ER262" s="31"/>
      <c r="ES262" s="31"/>
      <c r="ET262" s="31"/>
      <c r="EU262" s="31"/>
      <c r="EV262" s="31"/>
      <c r="EW262" s="31"/>
    </row>
    <row r="263" spans="3:153" x14ac:dyDescent="0.3">
      <c r="C263" s="22"/>
      <c r="D263" s="22"/>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c r="CM263" s="19"/>
      <c r="CN263" s="19"/>
      <c r="CO263" s="19"/>
      <c r="CP263" s="19"/>
      <c r="CQ263" s="19"/>
      <c r="CR263" s="19"/>
      <c r="CS263" s="19"/>
      <c r="CT263" s="19"/>
      <c r="CU263" s="19"/>
      <c r="CV263" s="19"/>
      <c r="CW263" s="19"/>
      <c r="CX263" s="19"/>
      <c r="CY263" s="19"/>
      <c r="CZ263" s="19"/>
      <c r="DA263" s="19"/>
      <c r="DB263" s="19"/>
      <c r="DC263" s="19"/>
      <c r="DD263" s="19"/>
      <c r="DE263" s="19"/>
      <c r="DF263" s="19"/>
      <c r="DG263" s="19"/>
      <c r="DH263" s="19"/>
      <c r="DI263" s="19"/>
      <c r="DJ263" s="19"/>
      <c r="DK263" s="19"/>
      <c r="DL263" s="19"/>
      <c r="DM263" s="19"/>
      <c r="DN263" s="19"/>
      <c r="DO263" s="19"/>
      <c r="DP263" s="31"/>
      <c r="DQ263" s="31"/>
      <c r="DR263" s="31"/>
      <c r="DS263" s="31"/>
      <c r="DT263" s="31"/>
      <c r="DU263" s="31"/>
      <c r="DV263" s="31"/>
      <c r="DW263" s="31"/>
      <c r="DX263" s="31"/>
      <c r="DY263" s="31"/>
      <c r="DZ263" s="31"/>
      <c r="EA263" s="31"/>
      <c r="EB263" s="31"/>
      <c r="EC263" s="31"/>
      <c r="ED263" s="31"/>
      <c r="EE263" s="31"/>
      <c r="EF263" s="31"/>
      <c r="EG263" s="31"/>
      <c r="EH263" s="31"/>
      <c r="EI263" s="31"/>
      <c r="EJ263" s="31"/>
      <c r="EK263" s="31"/>
      <c r="EL263" s="31"/>
      <c r="EM263" s="31"/>
      <c r="EN263" s="31"/>
      <c r="EO263" s="31"/>
      <c r="EP263" s="31"/>
      <c r="EQ263" s="31"/>
      <c r="ER263" s="31"/>
      <c r="ES263" s="31"/>
      <c r="ET263" s="31"/>
      <c r="EU263" s="31"/>
      <c r="EV263" s="31"/>
      <c r="EW263" s="31"/>
    </row>
    <row r="264" spans="3:153" x14ac:dyDescent="0.3">
      <c r="C264" s="22"/>
      <c r="D264" s="22"/>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c r="CM264" s="19"/>
      <c r="CN264" s="19"/>
      <c r="CO264" s="19"/>
      <c r="CP264" s="19"/>
      <c r="CQ264" s="19"/>
      <c r="CR264" s="19"/>
      <c r="CS264" s="19"/>
      <c r="CT264" s="19"/>
      <c r="CU264" s="19"/>
      <c r="CV264" s="19"/>
      <c r="CW264" s="19"/>
      <c r="CX264" s="19"/>
      <c r="CY264" s="19"/>
      <c r="CZ264" s="19"/>
      <c r="DA264" s="19"/>
      <c r="DB264" s="19"/>
      <c r="DC264" s="19"/>
      <c r="DD264" s="19"/>
      <c r="DE264" s="19"/>
      <c r="DF264" s="19"/>
      <c r="DG264" s="19"/>
      <c r="DH264" s="19"/>
      <c r="DI264" s="19"/>
      <c r="DJ264" s="19"/>
      <c r="DK264" s="19"/>
      <c r="DL264" s="19"/>
      <c r="DM264" s="19"/>
      <c r="DN264" s="19"/>
      <c r="DO264" s="19"/>
      <c r="DP264" s="31"/>
      <c r="DQ264" s="31"/>
      <c r="DR264" s="31"/>
      <c r="DS264" s="31"/>
      <c r="DT264" s="31"/>
      <c r="DU264" s="31"/>
      <c r="DV264" s="31"/>
      <c r="DW264" s="31"/>
      <c r="DX264" s="31"/>
      <c r="DY264" s="31"/>
      <c r="DZ264" s="31"/>
      <c r="EA264" s="31"/>
      <c r="EB264" s="31"/>
      <c r="EC264" s="31"/>
      <c r="ED264" s="31"/>
      <c r="EE264" s="31"/>
      <c r="EF264" s="31"/>
      <c r="EG264" s="31"/>
      <c r="EH264" s="31"/>
      <c r="EI264" s="31"/>
      <c r="EJ264" s="31"/>
      <c r="EK264" s="31"/>
      <c r="EL264" s="31"/>
      <c r="EM264" s="31"/>
      <c r="EN264" s="31"/>
      <c r="EO264" s="31"/>
      <c r="EP264" s="31"/>
      <c r="EQ264" s="31"/>
      <c r="ER264" s="31"/>
      <c r="ES264" s="31"/>
      <c r="ET264" s="31"/>
      <c r="EU264" s="31"/>
      <c r="EV264" s="31"/>
      <c r="EW264" s="31"/>
    </row>
    <row r="265" spans="3:153" x14ac:dyDescent="0.3">
      <c r="C265" s="22"/>
      <c r="D265" s="22"/>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c r="CM265" s="19"/>
      <c r="CN265" s="19"/>
      <c r="CO265" s="19"/>
      <c r="CP265" s="19"/>
      <c r="CQ265" s="19"/>
      <c r="CR265" s="19"/>
      <c r="CS265" s="19"/>
      <c r="CT265" s="19"/>
      <c r="CU265" s="19"/>
      <c r="CV265" s="19"/>
      <c r="CW265" s="19"/>
      <c r="CX265" s="19"/>
      <c r="CY265" s="19"/>
      <c r="CZ265" s="19"/>
      <c r="DA265" s="19"/>
      <c r="DB265" s="19"/>
      <c r="DC265" s="19"/>
      <c r="DD265" s="19"/>
      <c r="DE265" s="19"/>
      <c r="DF265" s="19"/>
      <c r="DG265" s="19"/>
      <c r="DH265" s="19"/>
      <c r="DI265" s="19"/>
      <c r="DJ265" s="19"/>
      <c r="DK265" s="19"/>
      <c r="DL265" s="19"/>
      <c r="DM265" s="19"/>
      <c r="DN265" s="19"/>
      <c r="DO265" s="19"/>
      <c r="DP265" s="31"/>
      <c r="DQ265" s="31"/>
      <c r="DR265" s="31"/>
      <c r="DS265" s="31"/>
      <c r="DT265" s="31"/>
      <c r="DU265" s="31"/>
      <c r="DV265" s="31"/>
      <c r="DW265" s="31"/>
      <c r="DX265" s="31"/>
      <c r="DY265" s="31"/>
      <c r="DZ265" s="31"/>
      <c r="EA265" s="31"/>
      <c r="EB265" s="31"/>
      <c r="EC265" s="31"/>
      <c r="ED265" s="31"/>
      <c r="EE265" s="31"/>
      <c r="EF265" s="31"/>
      <c r="EG265" s="31"/>
      <c r="EH265" s="31"/>
      <c r="EI265" s="31"/>
      <c r="EJ265" s="31"/>
      <c r="EK265" s="31"/>
      <c r="EL265" s="31"/>
      <c r="EM265" s="31"/>
      <c r="EN265" s="31"/>
      <c r="EO265" s="31"/>
      <c r="EP265" s="31"/>
      <c r="EQ265" s="31"/>
      <c r="ER265" s="31"/>
      <c r="ES265" s="31"/>
      <c r="ET265" s="31"/>
      <c r="EU265" s="31"/>
      <c r="EV265" s="31"/>
      <c r="EW265" s="31"/>
    </row>
    <row r="266" spans="3:153" x14ac:dyDescent="0.3">
      <c r="C266" s="22"/>
      <c r="D266" s="22"/>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c r="CM266" s="19"/>
      <c r="CN266" s="19"/>
      <c r="CO266" s="19"/>
      <c r="CP266" s="19"/>
      <c r="CQ266" s="19"/>
      <c r="CR266" s="19"/>
      <c r="CS266" s="19"/>
      <c r="CT266" s="19"/>
      <c r="CU266" s="19"/>
      <c r="CV266" s="19"/>
      <c r="CW266" s="19"/>
      <c r="CX266" s="19"/>
      <c r="CY266" s="19"/>
      <c r="CZ266" s="19"/>
      <c r="DA266" s="19"/>
      <c r="DB266" s="19"/>
      <c r="DC266" s="19"/>
      <c r="DD266" s="19"/>
      <c r="DE266" s="19"/>
      <c r="DF266" s="19"/>
      <c r="DG266" s="19"/>
      <c r="DH266" s="19"/>
      <c r="DI266" s="19"/>
      <c r="DJ266" s="19"/>
      <c r="DK266" s="19"/>
      <c r="DL266" s="19"/>
      <c r="DM266" s="19"/>
      <c r="DN266" s="19"/>
      <c r="DO266" s="19"/>
      <c r="DP266" s="31"/>
      <c r="DQ266" s="31"/>
      <c r="DR266" s="31"/>
      <c r="DS266" s="31"/>
      <c r="DT266" s="31"/>
      <c r="DU266" s="31"/>
      <c r="DV266" s="31"/>
      <c r="DW266" s="31"/>
      <c r="DX266" s="31"/>
      <c r="DY266" s="31"/>
      <c r="DZ266" s="31"/>
      <c r="EA266" s="31"/>
      <c r="EB266" s="31"/>
      <c r="EC266" s="31"/>
      <c r="ED266" s="31"/>
      <c r="EE266" s="31"/>
      <c r="EF266" s="31"/>
      <c r="EG266" s="31"/>
      <c r="EH266" s="31"/>
      <c r="EI266" s="31"/>
      <c r="EJ266" s="31"/>
      <c r="EK266" s="31"/>
      <c r="EL266" s="31"/>
      <c r="EM266" s="31"/>
      <c r="EN266" s="31"/>
      <c r="EO266" s="31"/>
      <c r="EP266" s="31"/>
      <c r="EQ266" s="31"/>
      <c r="ER266" s="31"/>
      <c r="ES266" s="31"/>
      <c r="ET266" s="31"/>
      <c r="EU266" s="31"/>
      <c r="EV266" s="31"/>
      <c r="EW266" s="31"/>
    </row>
    <row r="267" spans="3:153" x14ac:dyDescent="0.3">
      <c r="C267" s="22"/>
      <c r="D267" s="22"/>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c r="CM267" s="19"/>
      <c r="CN267" s="19"/>
      <c r="CO267" s="19"/>
      <c r="CP267" s="19"/>
      <c r="CQ267" s="19"/>
      <c r="CR267" s="19"/>
      <c r="CS267" s="19"/>
      <c r="CT267" s="19"/>
      <c r="CU267" s="19"/>
      <c r="CV267" s="19"/>
      <c r="CW267" s="19"/>
      <c r="CX267" s="19"/>
      <c r="CY267" s="19"/>
      <c r="CZ267" s="19"/>
      <c r="DA267" s="19"/>
      <c r="DB267" s="19"/>
      <c r="DC267" s="19"/>
      <c r="DD267" s="19"/>
      <c r="DE267" s="19"/>
      <c r="DF267" s="19"/>
      <c r="DG267" s="19"/>
      <c r="DH267" s="19"/>
      <c r="DI267" s="19"/>
      <c r="DJ267" s="19"/>
      <c r="DK267" s="19"/>
      <c r="DL267" s="19"/>
      <c r="DM267" s="19"/>
      <c r="DN267" s="19"/>
      <c r="DO267" s="19"/>
      <c r="DP267" s="31"/>
      <c r="DQ267" s="31"/>
      <c r="DR267" s="31"/>
      <c r="DS267" s="31"/>
      <c r="DT267" s="31"/>
      <c r="DU267" s="31"/>
      <c r="DV267" s="31"/>
      <c r="DW267" s="31"/>
      <c r="DX267" s="31"/>
      <c r="DY267" s="31"/>
      <c r="DZ267" s="31"/>
      <c r="EA267" s="31"/>
      <c r="EB267" s="31"/>
      <c r="EC267" s="31"/>
      <c r="ED267" s="31"/>
      <c r="EE267" s="31"/>
      <c r="EF267" s="31"/>
      <c r="EG267" s="31"/>
      <c r="EH267" s="31"/>
      <c r="EI267" s="31"/>
      <c r="EJ267" s="31"/>
      <c r="EK267" s="31"/>
      <c r="EL267" s="31"/>
      <c r="EM267" s="31"/>
      <c r="EN267" s="31"/>
      <c r="EO267" s="31"/>
      <c r="EP267" s="31"/>
      <c r="EQ267" s="31"/>
      <c r="ER267" s="31"/>
      <c r="ES267" s="31"/>
      <c r="ET267" s="31"/>
      <c r="EU267" s="31"/>
      <c r="EV267" s="31"/>
      <c r="EW267" s="31"/>
    </row>
    <row r="268" spans="3:153" x14ac:dyDescent="0.3">
      <c r="C268" s="22"/>
      <c r="D268" s="22"/>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c r="CM268" s="19"/>
      <c r="CN268" s="19"/>
      <c r="CO268" s="19"/>
      <c r="CP268" s="19"/>
      <c r="CQ268" s="19"/>
      <c r="CR268" s="19"/>
      <c r="CS268" s="19"/>
      <c r="CT268" s="19"/>
      <c r="CU268" s="19"/>
      <c r="CV268" s="19"/>
      <c r="CW268" s="19"/>
      <c r="CX268" s="19"/>
      <c r="CY268" s="19"/>
      <c r="CZ268" s="19"/>
      <c r="DA268" s="19"/>
      <c r="DB268" s="19"/>
      <c r="DC268" s="19"/>
      <c r="DD268" s="19"/>
      <c r="DE268" s="19"/>
      <c r="DF268" s="19"/>
      <c r="DG268" s="19"/>
      <c r="DH268" s="19"/>
      <c r="DI268" s="19"/>
      <c r="DJ268" s="19"/>
      <c r="DK268" s="19"/>
      <c r="DL268" s="19"/>
      <c r="DM268" s="19"/>
      <c r="DN268" s="19"/>
      <c r="DO268" s="19"/>
      <c r="DP268" s="31"/>
      <c r="DQ268" s="31"/>
      <c r="DR268" s="31"/>
      <c r="DS268" s="31"/>
      <c r="DT268" s="31"/>
      <c r="DU268" s="31"/>
      <c r="DV268" s="31"/>
      <c r="DW268" s="31"/>
      <c r="DX268" s="31"/>
      <c r="DY268" s="31"/>
      <c r="DZ268" s="31"/>
      <c r="EA268" s="31"/>
      <c r="EB268" s="31"/>
      <c r="EC268" s="31"/>
      <c r="ED268" s="31"/>
      <c r="EE268" s="31"/>
      <c r="EF268" s="31"/>
      <c r="EG268" s="31"/>
      <c r="EH268" s="31"/>
      <c r="EI268" s="31"/>
      <c r="EJ268" s="31"/>
      <c r="EK268" s="31"/>
      <c r="EL268" s="31"/>
      <c r="EM268" s="31"/>
      <c r="EN268" s="31"/>
      <c r="EO268" s="31"/>
      <c r="EP268" s="31"/>
      <c r="EQ268" s="31"/>
      <c r="ER268" s="31"/>
      <c r="ES268" s="31"/>
      <c r="ET268" s="31"/>
      <c r="EU268" s="31"/>
      <c r="EV268" s="31"/>
      <c r="EW268" s="31"/>
    </row>
    <row r="269" spans="3:153" x14ac:dyDescent="0.3">
      <c r="C269" s="22"/>
      <c r="D269" s="22"/>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c r="CM269" s="19"/>
      <c r="CN269" s="19"/>
      <c r="CO269" s="19"/>
      <c r="CP269" s="19"/>
      <c r="CQ269" s="19"/>
      <c r="CR269" s="19"/>
      <c r="CS269" s="19"/>
      <c r="CT269" s="19"/>
      <c r="CU269" s="19"/>
      <c r="CV269" s="19"/>
      <c r="CW269" s="19"/>
      <c r="CX269" s="19"/>
      <c r="CY269" s="19"/>
      <c r="CZ269" s="19"/>
      <c r="DA269" s="19"/>
      <c r="DB269" s="19"/>
      <c r="DC269" s="19"/>
      <c r="DD269" s="19"/>
      <c r="DE269" s="19"/>
      <c r="DF269" s="19"/>
      <c r="DG269" s="19"/>
      <c r="DH269" s="19"/>
      <c r="DI269" s="19"/>
      <c r="DJ269" s="19"/>
      <c r="DK269" s="19"/>
      <c r="DL269" s="19"/>
      <c r="DM269" s="19"/>
      <c r="DN269" s="19"/>
      <c r="DO269" s="19"/>
      <c r="DP269" s="31"/>
      <c r="DQ269" s="31"/>
      <c r="DR269" s="31"/>
      <c r="DS269" s="31"/>
      <c r="DT269" s="31"/>
      <c r="DU269" s="31"/>
      <c r="DV269" s="31"/>
      <c r="DW269" s="31"/>
      <c r="DX269" s="31"/>
      <c r="DY269" s="31"/>
      <c r="DZ269" s="31"/>
      <c r="EA269" s="31"/>
      <c r="EB269" s="31"/>
      <c r="EC269" s="31"/>
      <c r="ED269" s="31"/>
      <c r="EE269" s="31"/>
      <c r="EF269" s="31"/>
      <c r="EG269" s="31"/>
      <c r="EH269" s="31"/>
      <c r="EI269" s="31"/>
      <c r="EJ269" s="31"/>
      <c r="EK269" s="31"/>
      <c r="EL269" s="31"/>
      <c r="EM269" s="31"/>
      <c r="EN269" s="31"/>
      <c r="EO269" s="31"/>
      <c r="EP269" s="31"/>
      <c r="EQ269" s="31"/>
      <c r="ER269" s="31"/>
      <c r="ES269" s="31"/>
      <c r="ET269" s="31"/>
      <c r="EU269" s="31"/>
      <c r="EV269" s="31"/>
      <c r="EW269" s="31"/>
    </row>
    <row r="270" spans="3:153" x14ac:dyDescent="0.3">
      <c r="C270" s="22"/>
      <c r="D270" s="22"/>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c r="CM270" s="19"/>
      <c r="CN270" s="19"/>
      <c r="CO270" s="19"/>
      <c r="CP270" s="19"/>
      <c r="CQ270" s="19"/>
      <c r="CR270" s="19"/>
      <c r="CS270" s="19"/>
      <c r="CT270" s="19"/>
      <c r="CU270" s="19"/>
      <c r="CV270" s="19"/>
      <c r="CW270" s="19"/>
      <c r="CX270" s="19"/>
      <c r="CY270" s="19"/>
      <c r="CZ270" s="19"/>
      <c r="DA270" s="19"/>
      <c r="DB270" s="19"/>
      <c r="DC270" s="19"/>
      <c r="DD270" s="19"/>
      <c r="DE270" s="19"/>
      <c r="DF270" s="19"/>
      <c r="DG270" s="19"/>
      <c r="DH270" s="19"/>
      <c r="DI270" s="19"/>
      <c r="DJ270" s="19"/>
      <c r="DK270" s="19"/>
      <c r="DL270" s="19"/>
      <c r="DM270" s="19"/>
      <c r="DN270" s="19"/>
      <c r="DO270" s="19"/>
      <c r="DP270" s="31"/>
      <c r="DQ270" s="31"/>
      <c r="DR270" s="31"/>
      <c r="DS270" s="31"/>
      <c r="DT270" s="31"/>
      <c r="DU270" s="31"/>
      <c r="DV270" s="31"/>
      <c r="DW270" s="31"/>
      <c r="DX270" s="31"/>
      <c r="DY270" s="31"/>
      <c r="DZ270" s="31"/>
      <c r="EA270" s="31"/>
      <c r="EB270" s="31"/>
      <c r="EC270" s="31"/>
      <c r="ED270" s="31"/>
      <c r="EE270" s="31"/>
      <c r="EF270" s="31"/>
      <c r="EG270" s="31"/>
      <c r="EH270" s="31"/>
      <c r="EI270" s="31"/>
      <c r="EJ270" s="31"/>
      <c r="EK270" s="31"/>
      <c r="EL270" s="31"/>
      <c r="EM270" s="31"/>
      <c r="EN270" s="31"/>
      <c r="EO270" s="31"/>
      <c r="EP270" s="31"/>
      <c r="EQ270" s="31"/>
      <c r="ER270" s="31"/>
      <c r="ES270" s="31"/>
      <c r="ET270" s="31"/>
      <c r="EU270" s="31"/>
      <c r="EV270" s="31"/>
      <c r="EW270" s="31"/>
    </row>
    <row r="271" spans="3:153" x14ac:dyDescent="0.3">
      <c r="C271" s="22"/>
      <c r="D271" s="22"/>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c r="CM271" s="19"/>
      <c r="CN271" s="19"/>
      <c r="CO271" s="19"/>
      <c r="CP271" s="19"/>
      <c r="CQ271" s="19"/>
      <c r="CR271" s="19"/>
      <c r="CS271" s="19"/>
      <c r="CT271" s="19"/>
      <c r="CU271" s="19"/>
      <c r="CV271" s="19"/>
      <c r="CW271" s="19"/>
      <c r="CX271" s="19"/>
      <c r="CY271" s="19"/>
      <c r="CZ271" s="19"/>
      <c r="DA271" s="19"/>
      <c r="DB271" s="19"/>
      <c r="DC271" s="19"/>
      <c r="DD271" s="19"/>
      <c r="DE271" s="19"/>
      <c r="DF271" s="19"/>
      <c r="DG271" s="19"/>
      <c r="DH271" s="19"/>
      <c r="DI271" s="19"/>
      <c r="DJ271" s="19"/>
      <c r="DK271" s="19"/>
      <c r="DL271" s="19"/>
      <c r="DM271" s="19"/>
      <c r="DN271" s="19"/>
      <c r="DO271" s="19"/>
      <c r="DP271" s="31"/>
      <c r="DQ271" s="31"/>
      <c r="DR271" s="31"/>
      <c r="DS271" s="31"/>
      <c r="DT271" s="31"/>
      <c r="DU271" s="31"/>
      <c r="DV271" s="31"/>
      <c r="DW271" s="31"/>
      <c r="DX271" s="31"/>
      <c r="DY271" s="31"/>
      <c r="DZ271" s="31"/>
      <c r="EA271" s="31"/>
      <c r="EB271" s="31"/>
      <c r="EC271" s="31"/>
      <c r="ED271" s="31"/>
      <c r="EE271" s="31"/>
      <c r="EF271" s="31"/>
      <c r="EG271" s="31"/>
      <c r="EH271" s="31"/>
      <c r="EI271" s="31"/>
      <c r="EJ271" s="31"/>
      <c r="EK271" s="31"/>
      <c r="EL271" s="31"/>
      <c r="EM271" s="31"/>
      <c r="EN271" s="31"/>
      <c r="EO271" s="31"/>
      <c r="EP271" s="31"/>
      <c r="EQ271" s="31"/>
      <c r="ER271" s="31"/>
      <c r="ES271" s="31"/>
      <c r="ET271" s="31"/>
      <c r="EU271" s="31"/>
      <c r="EV271" s="31"/>
      <c r="EW271" s="31"/>
    </row>
    <row r="272" spans="3:153" x14ac:dyDescent="0.3">
      <c r="C272" s="22"/>
      <c r="D272" s="22"/>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c r="CM272" s="19"/>
      <c r="CN272" s="19"/>
      <c r="CO272" s="19"/>
      <c r="CP272" s="19"/>
      <c r="CQ272" s="19"/>
      <c r="CR272" s="19"/>
      <c r="CS272" s="19"/>
      <c r="CT272" s="19"/>
      <c r="CU272" s="19"/>
      <c r="CV272" s="19"/>
      <c r="CW272" s="19"/>
      <c r="CX272" s="19"/>
      <c r="CY272" s="19"/>
      <c r="CZ272" s="19"/>
      <c r="DA272" s="19"/>
      <c r="DB272" s="19"/>
      <c r="DC272" s="19"/>
      <c r="DD272" s="19"/>
      <c r="DE272" s="19"/>
      <c r="DF272" s="19"/>
      <c r="DG272" s="19"/>
      <c r="DH272" s="19"/>
      <c r="DI272" s="19"/>
      <c r="DJ272" s="19"/>
      <c r="DK272" s="19"/>
      <c r="DL272" s="19"/>
      <c r="DM272" s="19"/>
      <c r="DN272" s="19"/>
      <c r="DO272" s="19"/>
      <c r="DP272" s="31"/>
      <c r="DQ272" s="31"/>
      <c r="DR272" s="31"/>
      <c r="DS272" s="31"/>
      <c r="DT272" s="31"/>
      <c r="DU272" s="31"/>
      <c r="DV272" s="31"/>
      <c r="DW272" s="31"/>
      <c r="DX272" s="31"/>
      <c r="DY272" s="31"/>
      <c r="DZ272" s="31"/>
      <c r="EA272" s="31"/>
      <c r="EB272" s="31"/>
      <c r="EC272" s="31"/>
      <c r="ED272" s="31"/>
      <c r="EE272" s="31"/>
      <c r="EF272" s="31"/>
      <c r="EG272" s="31"/>
      <c r="EH272" s="31"/>
      <c r="EI272" s="31"/>
      <c r="EJ272" s="31"/>
      <c r="EK272" s="31"/>
      <c r="EL272" s="31"/>
      <c r="EM272" s="31"/>
      <c r="EN272" s="31"/>
      <c r="EO272" s="31"/>
      <c r="EP272" s="31"/>
      <c r="EQ272" s="31"/>
      <c r="ER272" s="31"/>
      <c r="ES272" s="31"/>
      <c r="ET272" s="31"/>
      <c r="EU272" s="31"/>
      <c r="EV272" s="31"/>
      <c r="EW272" s="31"/>
    </row>
    <row r="273" spans="3:153" x14ac:dyDescent="0.3">
      <c r="C273" s="22"/>
      <c r="D273" s="22"/>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c r="CM273" s="19"/>
      <c r="CN273" s="19"/>
      <c r="CO273" s="19"/>
      <c r="CP273" s="19"/>
      <c r="CQ273" s="19"/>
      <c r="CR273" s="19"/>
      <c r="CS273" s="19"/>
      <c r="CT273" s="19"/>
      <c r="CU273" s="19"/>
      <c r="CV273" s="19"/>
      <c r="CW273" s="19"/>
      <c r="CX273" s="19"/>
      <c r="CY273" s="19"/>
      <c r="CZ273" s="19"/>
      <c r="DA273" s="19"/>
      <c r="DB273" s="19"/>
      <c r="DC273" s="19"/>
      <c r="DD273" s="19"/>
      <c r="DE273" s="19"/>
      <c r="DF273" s="19"/>
      <c r="DG273" s="19"/>
      <c r="DH273" s="19"/>
      <c r="DI273" s="19"/>
      <c r="DJ273" s="19"/>
      <c r="DK273" s="19"/>
      <c r="DL273" s="19"/>
      <c r="DM273" s="19"/>
      <c r="DN273" s="19"/>
      <c r="DO273" s="19"/>
      <c r="DP273" s="31"/>
      <c r="DQ273" s="31"/>
      <c r="DR273" s="31"/>
      <c r="DS273" s="31"/>
      <c r="DT273" s="31"/>
      <c r="DU273" s="31"/>
      <c r="DV273" s="31"/>
      <c r="DW273" s="31"/>
      <c r="DX273" s="31"/>
      <c r="DY273" s="31"/>
      <c r="DZ273" s="31"/>
      <c r="EA273" s="31"/>
      <c r="EB273" s="31"/>
      <c r="EC273" s="31"/>
      <c r="ED273" s="31"/>
      <c r="EE273" s="31"/>
      <c r="EF273" s="31"/>
      <c r="EG273" s="31"/>
      <c r="EH273" s="31"/>
      <c r="EI273" s="31"/>
      <c r="EJ273" s="31"/>
      <c r="EK273" s="31"/>
      <c r="EL273" s="31"/>
      <c r="EM273" s="31"/>
      <c r="EN273" s="31"/>
      <c r="EO273" s="31"/>
      <c r="EP273" s="31"/>
      <c r="EQ273" s="31"/>
      <c r="ER273" s="31"/>
      <c r="ES273" s="31"/>
      <c r="ET273" s="31"/>
      <c r="EU273" s="31"/>
      <c r="EV273" s="31"/>
      <c r="EW273" s="31"/>
    </row>
    <row r="274" spans="3:153" x14ac:dyDescent="0.3">
      <c r="C274" s="22"/>
      <c r="D274" s="22"/>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c r="CM274" s="19"/>
      <c r="CN274" s="19"/>
      <c r="CO274" s="19"/>
      <c r="CP274" s="19"/>
      <c r="CQ274" s="19"/>
      <c r="CR274" s="19"/>
      <c r="CS274" s="19"/>
      <c r="CT274" s="19"/>
      <c r="CU274" s="19"/>
      <c r="CV274" s="19"/>
      <c r="CW274" s="19"/>
      <c r="CX274" s="19"/>
      <c r="CY274" s="19"/>
      <c r="CZ274" s="19"/>
      <c r="DA274" s="19"/>
      <c r="DB274" s="19"/>
      <c r="DC274" s="19"/>
      <c r="DD274" s="19"/>
      <c r="DE274" s="19"/>
      <c r="DF274" s="19"/>
      <c r="DG274" s="19"/>
      <c r="DH274" s="19"/>
      <c r="DI274" s="19"/>
      <c r="DJ274" s="19"/>
      <c r="DK274" s="19"/>
      <c r="DL274" s="19"/>
      <c r="DM274" s="19"/>
      <c r="DN274" s="19"/>
      <c r="DO274" s="19"/>
      <c r="DP274" s="31"/>
      <c r="DQ274" s="31"/>
      <c r="DR274" s="31"/>
      <c r="DS274" s="31"/>
      <c r="DT274" s="31"/>
      <c r="DU274" s="31"/>
      <c r="DV274" s="31"/>
      <c r="DW274" s="31"/>
      <c r="DX274" s="31"/>
      <c r="DY274" s="31"/>
      <c r="DZ274" s="31"/>
      <c r="EA274" s="31"/>
      <c r="EB274" s="31"/>
      <c r="EC274" s="31"/>
      <c r="ED274" s="31"/>
      <c r="EE274" s="31"/>
      <c r="EF274" s="31"/>
      <c r="EG274" s="31"/>
      <c r="EH274" s="31"/>
      <c r="EI274" s="31"/>
      <c r="EJ274" s="31"/>
      <c r="EK274" s="31"/>
      <c r="EL274" s="31"/>
      <c r="EM274" s="31"/>
      <c r="EN274" s="31"/>
      <c r="EO274" s="31"/>
      <c r="EP274" s="31"/>
      <c r="EQ274" s="31"/>
      <c r="ER274" s="31"/>
      <c r="ES274" s="31"/>
      <c r="ET274" s="31"/>
      <c r="EU274" s="31"/>
      <c r="EV274" s="31"/>
      <c r="EW274" s="31"/>
    </row>
    <row r="275" spans="3:153" x14ac:dyDescent="0.3">
      <c r="C275" s="22"/>
      <c r="D275" s="22"/>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c r="CM275" s="19"/>
      <c r="CN275" s="19"/>
      <c r="CO275" s="19"/>
      <c r="CP275" s="19"/>
      <c r="CQ275" s="19"/>
      <c r="CR275" s="19"/>
      <c r="CS275" s="19"/>
      <c r="CT275" s="19"/>
      <c r="CU275" s="19"/>
      <c r="CV275" s="19"/>
      <c r="CW275" s="19"/>
      <c r="CX275" s="19"/>
      <c r="CY275" s="19"/>
      <c r="CZ275" s="19"/>
      <c r="DA275" s="19"/>
      <c r="DB275" s="19"/>
      <c r="DC275" s="19"/>
      <c r="DD275" s="19"/>
      <c r="DE275" s="19"/>
      <c r="DF275" s="19"/>
      <c r="DG275" s="19"/>
      <c r="DH275" s="19"/>
      <c r="DI275" s="19"/>
      <c r="DJ275" s="19"/>
      <c r="DK275" s="19"/>
      <c r="DL275" s="19"/>
      <c r="DM275" s="19"/>
      <c r="DN275" s="19"/>
      <c r="DO275" s="19"/>
      <c r="DP275" s="31"/>
      <c r="DQ275" s="31"/>
      <c r="DR275" s="31"/>
      <c r="DS275" s="31"/>
      <c r="DT275" s="31"/>
      <c r="DU275" s="31"/>
      <c r="DV275" s="31"/>
      <c r="DW275" s="31"/>
      <c r="DX275" s="31"/>
      <c r="DY275" s="31"/>
      <c r="DZ275" s="31"/>
      <c r="EA275" s="31"/>
      <c r="EB275" s="31"/>
      <c r="EC275" s="31"/>
      <c r="ED275" s="31"/>
      <c r="EE275" s="31"/>
      <c r="EF275" s="31"/>
      <c r="EG275" s="31"/>
      <c r="EH275" s="31"/>
      <c r="EI275" s="31"/>
      <c r="EJ275" s="31"/>
      <c r="EK275" s="31"/>
      <c r="EL275" s="31"/>
      <c r="EM275" s="31"/>
      <c r="EN275" s="31"/>
      <c r="EO275" s="31"/>
      <c r="EP275" s="31"/>
      <c r="EQ275" s="31"/>
      <c r="ER275" s="31"/>
      <c r="ES275" s="31"/>
      <c r="ET275" s="31"/>
      <c r="EU275" s="31"/>
      <c r="EV275" s="31"/>
      <c r="EW275" s="31"/>
    </row>
    <row r="276" spans="3:153" x14ac:dyDescent="0.3">
      <c r="C276" s="22"/>
      <c r="D276" s="22"/>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c r="CM276" s="19"/>
      <c r="CN276" s="19"/>
      <c r="CO276" s="19"/>
      <c r="CP276" s="19"/>
      <c r="CQ276" s="19"/>
      <c r="CR276" s="19"/>
      <c r="CS276" s="19"/>
      <c r="CT276" s="19"/>
      <c r="CU276" s="19"/>
      <c r="CV276" s="19"/>
      <c r="CW276" s="19"/>
      <c r="CX276" s="19"/>
      <c r="CY276" s="19"/>
      <c r="CZ276" s="19"/>
      <c r="DA276" s="19"/>
      <c r="DB276" s="19"/>
      <c r="DC276" s="19"/>
      <c r="DD276" s="19"/>
      <c r="DE276" s="19"/>
      <c r="DF276" s="19"/>
      <c r="DG276" s="19"/>
      <c r="DH276" s="19"/>
      <c r="DI276" s="19"/>
      <c r="DJ276" s="19"/>
      <c r="DK276" s="19"/>
      <c r="DL276" s="19"/>
      <c r="DM276" s="19"/>
      <c r="DN276" s="19"/>
      <c r="DO276" s="19"/>
      <c r="DP276" s="31"/>
      <c r="DQ276" s="31"/>
      <c r="DR276" s="31"/>
      <c r="DS276" s="31"/>
      <c r="DT276" s="31"/>
      <c r="DU276" s="31"/>
      <c r="DV276" s="31"/>
      <c r="DW276" s="31"/>
      <c r="DX276" s="31"/>
      <c r="DY276" s="31"/>
      <c r="DZ276" s="31"/>
      <c r="EA276" s="31"/>
      <c r="EB276" s="31"/>
      <c r="EC276" s="31"/>
      <c r="ED276" s="31"/>
      <c r="EE276" s="31"/>
      <c r="EF276" s="31"/>
      <c r="EG276" s="31"/>
      <c r="EH276" s="31"/>
      <c r="EI276" s="31"/>
      <c r="EJ276" s="31"/>
      <c r="EK276" s="31"/>
      <c r="EL276" s="31"/>
      <c r="EM276" s="31"/>
      <c r="EN276" s="31"/>
      <c r="EO276" s="31"/>
      <c r="EP276" s="31"/>
      <c r="EQ276" s="31"/>
      <c r="ER276" s="31"/>
      <c r="ES276" s="31"/>
      <c r="ET276" s="31"/>
      <c r="EU276" s="31"/>
      <c r="EV276" s="31"/>
      <c r="EW276" s="31"/>
    </row>
    <row r="277" spans="3:153" x14ac:dyDescent="0.3">
      <c r="C277" s="22"/>
      <c r="D277" s="22"/>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c r="CM277" s="19"/>
      <c r="CN277" s="19"/>
      <c r="CO277" s="19"/>
      <c r="CP277" s="19"/>
      <c r="CQ277" s="19"/>
      <c r="CR277" s="19"/>
      <c r="CS277" s="19"/>
      <c r="CT277" s="19"/>
      <c r="CU277" s="19"/>
      <c r="CV277" s="19"/>
      <c r="CW277" s="19"/>
      <c r="CX277" s="19"/>
      <c r="CY277" s="19"/>
      <c r="CZ277" s="19"/>
      <c r="DA277" s="19"/>
      <c r="DB277" s="19"/>
      <c r="DC277" s="19"/>
      <c r="DD277" s="19"/>
      <c r="DE277" s="19"/>
      <c r="DF277" s="19"/>
      <c r="DG277" s="19"/>
      <c r="DH277" s="19"/>
      <c r="DI277" s="19"/>
      <c r="DJ277" s="19"/>
      <c r="DK277" s="19"/>
      <c r="DL277" s="19"/>
      <c r="DM277" s="19"/>
      <c r="DN277" s="19"/>
      <c r="DO277" s="19"/>
      <c r="DP277" s="31"/>
      <c r="DQ277" s="31"/>
      <c r="DR277" s="31"/>
      <c r="DS277" s="31"/>
      <c r="DT277" s="31"/>
      <c r="DU277" s="31"/>
      <c r="DV277" s="31"/>
      <c r="DW277" s="31"/>
      <c r="DX277" s="31"/>
      <c r="DY277" s="31"/>
      <c r="DZ277" s="31"/>
      <c r="EA277" s="31"/>
      <c r="EB277" s="31"/>
      <c r="EC277" s="31"/>
      <c r="ED277" s="31"/>
      <c r="EE277" s="31"/>
      <c r="EF277" s="31"/>
      <c r="EG277" s="31"/>
      <c r="EH277" s="31"/>
      <c r="EI277" s="31"/>
      <c r="EJ277" s="31"/>
      <c r="EK277" s="31"/>
      <c r="EL277" s="31"/>
      <c r="EM277" s="31"/>
      <c r="EN277" s="31"/>
      <c r="EO277" s="31"/>
      <c r="EP277" s="31"/>
      <c r="EQ277" s="31"/>
      <c r="ER277" s="31"/>
      <c r="ES277" s="31"/>
      <c r="ET277" s="31"/>
      <c r="EU277" s="31"/>
      <c r="EV277" s="31"/>
      <c r="EW277" s="31"/>
    </row>
    <row r="278" spans="3:153" x14ac:dyDescent="0.3">
      <c r="C278" s="22"/>
      <c r="D278" s="22"/>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c r="CM278" s="19"/>
      <c r="CN278" s="19"/>
      <c r="CO278" s="19"/>
      <c r="CP278" s="19"/>
      <c r="CQ278" s="19"/>
      <c r="CR278" s="19"/>
      <c r="CS278" s="19"/>
      <c r="CT278" s="19"/>
      <c r="CU278" s="19"/>
      <c r="CV278" s="19"/>
      <c r="CW278" s="19"/>
      <c r="CX278" s="19"/>
      <c r="CY278" s="19"/>
      <c r="CZ278" s="19"/>
      <c r="DA278" s="19"/>
      <c r="DB278" s="19"/>
      <c r="DC278" s="19"/>
      <c r="DD278" s="19"/>
      <c r="DE278" s="19"/>
      <c r="DF278" s="19"/>
      <c r="DG278" s="19"/>
      <c r="DH278" s="19"/>
      <c r="DI278" s="19"/>
      <c r="DJ278" s="19"/>
      <c r="DK278" s="19"/>
      <c r="DL278" s="19"/>
      <c r="DM278" s="19"/>
      <c r="DN278" s="19"/>
      <c r="DO278" s="19"/>
      <c r="DP278" s="31"/>
      <c r="DQ278" s="31"/>
      <c r="DR278" s="31"/>
      <c r="DS278" s="31"/>
      <c r="DT278" s="31"/>
      <c r="DU278" s="31"/>
      <c r="DV278" s="31"/>
      <c r="DW278" s="31"/>
      <c r="DX278" s="31"/>
      <c r="DY278" s="31"/>
      <c r="DZ278" s="31"/>
      <c r="EA278" s="31"/>
      <c r="EB278" s="31"/>
      <c r="EC278" s="31"/>
      <c r="ED278" s="31"/>
      <c r="EE278" s="31"/>
      <c r="EF278" s="31"/>
      <c r="EG278" s="31"/>
      <c r="EH278" s="31"/>
      <c r="EI278" s="31"/>
      <c r="EJ278" s="31"/>
      <c r="EK278" s="31"/>
      <c r="EL278" s="31"/>
      <c r="EM278" s="31"/>
      <c r="EN278" s="31"/>
      <c r="EO278" s="31"/>
      <c r="EP278" s="31"/>
      <c r="EQ278" s="31"/>
      <c r="ER278" s="31"/>
      <c r="ES278" s="31"/>
      <c r="ET278" s="31"/>
      <c r="EU278" s="31"/>
      <c r="EV278" s="31"/>
      <c r="EW278" s="31"/>
    </row>
    <row r="279" spans="3:153" x14ac:dyDescent="0.3">
      <c r="C279" s="22"/>
      <c r="D279" s="22"/>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c r="CM279" s="19"/>
      <c r="CN279" s="19"/>
      <c r="CO279" s="19"/>
      <c r="CP279" s="19"/>
      <c r="CQ279" s="19"/>
      <c r="CR279" s="19"/>
      <c r="CS279" s="19"/>
      <c r="CT279" s="19"/>
      <c r="CU279" s="19"/>
      <c r="CV279" s="19"/>
      <c r="CW279" s="19"/>
      <c r="CX279" s="19"/>
      <c r="CY279" s="19"/>
      <c r="CZ279" s="19"/>
      <c r="DA279" s="19"/>
      <c r="DB279" s="19"/>
      <c r="DC279" s="19"/>
      <c r="DD279" s="19"/>
      <c r="DE279" s="19"/>
      <c r="DF279" s="19"/>
      <c r="DG279" s="19"/>
      <c r="DH279" s="19"/>
      <c r="DI279" s="19"/>
      <c r="DJ279" s="19"/>
      <c r="DK279" s="19"/>
      <c r="DL279" s="19"/>
      <c r="DM279" s="19"/>
      <c r="DN279" s="19"/>
      <c r="DO279" s="19"/>
      <c r="DP279" s="31"/>
      <c r="DQ279" s="31"/>
      <c r="DR279" s="31"/>
      <c r="DS279" s="31"/>
      <c r="DT279" s="31"/>
      <c r="DU279" s="31"/>
      <c r="DV279" s="31"/>
      <c r="DW279" s="31"/>
      <c r="DX279" s="31"/>
      <c r="DY279" s="31"/>
      <c r="DZ279" s="31"/>
      <c r="EA279" s="31"/>
      <c r="EB279" s="31"/>
      <c r="EC279" s="31"/>
      <c r="ED279" s="31"/>
      <c r="EE279" s="31"/>
      <c r="EF279" s="31"/>
      <c r="EG279" s="31"/>
      <c r="EH279" s="31"/>
      <c r="EI279" s="31"/>
      <c r="EJ279" s="31"/>
      <c r="EK279" s="31"/>
      <c r="EL279" s="31"/>
      <c r="EM279" s="31"/>
      <c r="EN279" s="31"/>
      <c r="EO279" s="31"/>
      <c r="EP279" s="31"/>
      <c r="EQ279" s="31"/>
      <c r="ER279" s="31"/>
      <c r="ES279" s="31"/>
      <c r="ET279" s="31"/>
      <c r="EU279" s="31"/>
      <c r="EV279" s="31"/>
      <c r="EW279" s="31"/>
    </row>
    <row r="280" spans="3:153" x14ac:dyDescent="0.3">
      <c r="C280" s="22"/>
      <c r="D280" s="22"/>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c r="CM280" s="19"/>
      <c r="CN280" s="19"/>
      <c r="CO280" s="19"/>
      <c r="CP280" s="19"/>
      <c r="CQ280" s="19"/>
      <c r="CR280" s="19"/>
      <c r="CS280" s="19"/>
      <c r="CT280" s="19"/>
      <c r="CU280" s="19"/>
      <c r="CV280" s="19"/>
      <c r="CW280" s="19"/>
      <c r="CX280" s="19"/>
      <c r="CY280" s="19"/>
      <c r="CZ280" s="19"/>
      <c r="DA280" s="19"/>
      <c r="DB280" s="19"/>
      <c r="DC280" s="19"/>
      <c r="DD280" s="19"/>
      <c r="DE280" s="19"/>
      <c r="DF280" s="19"/>
      <c r="DG280" s="19"/>
      <c r="DH280" s="19"/>
      <c r="DI280" s="19"/>
      <c r="DJ280" s="19"/>
      <c r="DK280" s="19"/>
      <c r="DL280" s="19"/>
      <c r="DM280" s="19"/>
      <c r="DN280" s="19"/>
      <c r="DO280" s="19"/>
      <c r="DP280" s="31"/>
      <c r="DQ280" s="31"/>
      <c r="DR280" s="31"/>
      <c r="DS280" s="31"/>
      <c r="DT280" s="31"/>
      <c r="DU280" s="31"/>
      <c r="DV280" s="31"/>
      <c r="DW280" s="31"/>
      <c r="DX280" s="31"/>
      <c r="DY280" s="31"/>
      <c r="DZ280" s="31"/>
      <c r="EA280" s="31"/>
      <c r="EB280" s="31"/>
      <c r="EC280" s="31"/>
      <c r="ED280" s="31"/>
      <c r="EE280" s="31"/>
      <c r="EF280" s="31"/>
      <c r="EG280" s="31"/>
      <c r="EH280" s="31"/>
      <c r="EI280" s="31"/>
      <c r="EJ280" s="31"/>
      <c r="EK280" s="31"/>
      <c r="EL280" s="31"/>
      <c r="EM280" s="31"/>
      <c r="EN280" s="31"/>
      <c r="EO280" s="31"/>
      <c r="EP280" s="31"/>
      <c r="EQ280" s="31"/>
      <c r="ER280" s="31"/>
      <c r="ES280" s="31"/>
      <c r="ET280" s="31"/>
      <c r="EU280" s="31"/>
      <c r="EV280" s="31"/>
      <c r="EW280" s="31"/>
    </row>
    <row r="281" spans="3:153" x14ac:dyDescent="0.3">
      <c r="C281" s="22"/>
      <c r="D281" s="22"/>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c r="CM281" s="19"/>
      <c r="CN281" s="19"/>
      <c r="CO281" s="19"/>
      <c r="CP281" s="19"/>
      <c r="CQ281" s="19"/>
      <c r="CR281" s="19"/>
      <c r="CS281" s="19"/>
      <c r="CT281" s="19"/>
      <c r="CU281" s="19"/>
      <c r="CV281" s="19"/>
      <c r="CW281" s="19"/>
      <c r="CX281" s="19"/>
      <c r="CY281" s="19"/>
      <c r="CZ281" s="19"/>
      <c r="DA281" s="19"/>
      <c r="DB281" s="19"/>
      <c r="DC281" s="19"/>
      <c r="DD281" s="19"/>
      <c r="DE281" s="19"/>
      <c r="DF281" s="19"/>
      <c r="DG281" s="19"/>
      <c r="DH281" s="19"/>
      <c r="DI281" s="19"/>
      <c r="DJ281" s="19"/>
      <c r="DK281" s="19"/>
      <c r="DL281" s="19"/>
      <c r="DM281" s="19"/>
      <c r="DN281" s="19"/>
      <c r="DO281" s="19"/>
      <c r="DP281" s="31"/>
      <c r="DQ281" s="31"/>
      <c r="DR281" s="31"/>
      <c r="DS281" s="31"/>
      <c r="DT281" s="31"/>
      <c r="DU281" s="31"/>
      <c r="DV281" s="31"/>
      <c r="DW281" s="31"/>
      <c r="DX281" s="31"/>
      <c r="DY281" s="31"/>
      <c r="DZ281" s="31"/>
      <c r="EA281" s="31"/>
      <c r="EB281" s="31"/>
      <c r="EC281" s="31"/>
      <c r="ED281" s="31"/>
      <c r="EE281" s="31"/>
      <c r="EF281" s="31"/>
      <c r="EG281" s="31"/>
      <c r="EH281" s="31"/>
      <c r="EI281" s="31"/>
      <c r="EJ281" s="31"/>
      <c r="EK281" s="31"/>
      <c r="EL281" s="31"/>
      <c r="EM281" s="31"/>
      <c r="EN281" s="31"/>
      <c r="EO281" s="31"/>
      <c r="EP281" s="31"/>
      <c r="EQ281" s="31"/>
      <c r="ER281" s="31"/>
      <c r="ES281" s="31"/>
      <c r="ET281" s="31"/>
      <c r="EU281" s="31"/>
      <c r="EV281" s="31"/>
      <c r="EW281" s="31"/>
    </row>
    <row r="282" spans="3:153" x14ac:dyDescent="0.3">
      <c r="C282" s="22"/>
      <c r="D282" s="22"/>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c r="CM282" s="19"/>
      <c r="CN282" s="19"/>
      <c r="CO282" s="19"/>
      <c r="CP282" s="19"/>
      <c r="CQ282" s="19"/>
      <c r="CR282" s="19"/>
      <c r="CS282" s="19"/>
      <c r="CT282" s="19"/>
      <c r="CU282" s="19"/>
      <c r="CV282" s="19"/>
      <c r="CW282" s="19"/>
      <c r="CX282" s="19"/>
      <c r="CY282" s="19"/>
      <c r="CZ282" s="19"/>
      <c r="DA282" s="19"/>
      <c r="DB282" s="19"/>
      <c r="DC282" s="19"/>
      <c r="DD282" s="19"/>
      <c r="DE282" s="19"/>
      <c r="DF282" s="19"/>
      <c r="DG282" s="19"/>
      <c r="DH282" s="19"/>
      <c r="DI282" s="19"/>
      <c r="DJ282" s="19"/>
      <c r="DK282" s="19"/>
      <c r="DL282" s="19"/>
      <c r="DM282" s="19"/>
      <c r="DN282" s="19"/>
      <c r="DO282" s="19"/>
      <c r="DP282" s="31"/>
      <c r="DQ282" s="31"/>
      <c r="DR282" s="31"/>
      <c r="DS282" s="31"/>
      <c r="DT282" s="31"/>
      <c r="DU282" s="31"/>
      <c r="DV282" s="31"/>
      <c r="DW282" s="31"/>
      <c r="DX282" s="31"/>
      <c r="DY282" s="31"/>
      <c r="DZ282" s="31"/>
      <c r="EA282" s="31"/>
      <c r="EB282" s="31"/>
      <c r="EC282" s="31"/>
      <c r="ED282" s="31"/>
      <c r="EE282" s="31"/>
      <c r="EF282" s="31"/>
      <c r="EG282" s="31"/>
      <c r="EH282" s="31"/>
      <c r="EI282" s="31"/>
      <c r="EJ282" s="31"/>
      <c r="EK282" s="31"/>
      <c r="EL282" s="31"/>
      <c r="EM282" s="31"/>
      <c r="EN282" s="31"/>
      <c r="EO282" s="31"/>
      <c r="EP282" s="31"/>
      <c r="EQ282" s="31"/>
      <c r="ER282" s="31"/>
      <c r="ES282" s="31"/>
      <c r="ET282" s="31"/>
      <c r="EU282" s="31"/>
      <c r="EV282" s="31"/>
      <c r="EW282" s="31"/>
    </row>
    <row r="283" spans="3:153" x14ac:dyDescent="0.3">
      <c r="C283" s="22"/>
      <c r="D283" s="22"/>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c r="CM283" s="19"/>
      <c r="CN283" s="19"/>
      <c r="CO283" s="19"/>
      <c r="CP283" s="19"/>
      <c r="CQ283" s="19"/>
      <c r="CR283" s="19"/>
      <c r="CS283" s="19"/>
      <c r="CT283" s="19"/>
      <c r="CU283" s="19"/>
      <c r="CV283" s="19"/>
      <c r="CW283" s="19"/>
      <c r="CX283" s="19"/>
      <c r="CY283" s="19"/>
      <c r="CZ283" s="19"/>
      <c r="DA283" s="19"/>
      <c r="DB283" s="19"/>
      <c r="DC283" s="19"/>
      <c r="DD283" s="19"/>
      <c r="DE283" s="19"/>
      <c r="DF283" s="19"/>
      <c r="DG283" s="19"/>
      <c r="DH283" s="19"/>
      <c r="DI283" s="19"/>
      <c r="DJ283" s="19"/>
      <c r="DK283" s="19"/>
      <c r="DL283" s="19"/>
      <c r="DM283" s="19"/>
      <c r="DN283" s="19"/>
      <c r="DO283" s="19"/>
      <c r="DP283" s="31"/>
      <c r="DQ283" s="31"/>
      <c r="DR283" s="31"/>
      <c r="DS283" s="31"/>
      <c r="DT283" s="31"/>
      <c r="DU283" s="31"/>
      <c r="DV283" s="31"/>
      <c r="DW283" s="31"/>
      <c r="DX283" s="31"/>
      <c r="DY283" s="31"/>
      <c r="DZ283" s="31"/>
      <c r="EA283" s="31"/>
      <c r="EB283" s="31"/>
      <c r="EC283" s="31"/>
      <c r="ED283" s="31"/>
      <c r="EE283" s="31"/>
      <c r="EF283" s="31"/>
      <c r="EG283" s="31"/>
      <c r="EH283" s="31"/>
      <c r="EI283" s="31"/>
      <c r="EJ283" s="31"/>
      <c r="EK283" s="31"/>
      <c r="EL283" s="31"/>
      <c r="EM283" s="31"/>
      <c r="EN283" s="31"/>
      <c r="EO283" s="31"/>
      <c r="EP283" s="31"/>
      <c r="EQ283" s="31"/>
      <c r="ER283" s="31"/>
      <c r="ES283" s="31"/>
      <c r="ET283" s="31"/>
      <c r="EU283" s="31"/>
      <c r="EV283" s="31"/>
      <c r="EW283" s="31"/>
    </row>
    <row r="284" spans="3:153" x14ac:dyDescent="0.3">
      <c r="C284" s="22"/>
      <c r="D284" s="22"/>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c r="CM284" s="19"/>
      <c r="CN284" s="19"/>
      <c r="CO284" s="19"/>
      <c r="CP284" s="19"/>
      <c r="CQ284" s="19"/>
      <c r="CR284" s="19"/>
      <c r="CS284" s="19"/>
      <c r="CT284" s="19"/>
      <c r="CU284" s="19"/>
      <c r="CV284" s="19"/>
      <c r="CW284" s="19"/>
      <c r="CX284" s="19"/>
      <c r="CY284" s="19"/>
      <c r="CZ284" s="19"/>
      <c r="DA284" s="19"/>
      <c r="DB284" s="19"/>
      <c r="DC284" s="19"/>
      <c r="DD284" s="19"/>
      <c r="DE284" s="19"/>
      <c r="DF284" s="19"/>
      <c r="DG284" s="19"/>
      <c r="DH284" s="19"/>
      <c r="DI284" s="19"/>
      <c r="DJ284" s="19"/>
      <c r="DK284" s="19"/>
      <c r="DL284" s="19"/>
      <c r="DM284" s="19"/>
      <c r="DN284" s="19"/>
      <c r="DO284" s="19"/>
      <c r="DP284" s="31"/>
      <c r="DQ284" s="31"/>
      <c r="DR284" s="31"/>
      <c r="DS284" s="31"/>
      <c r="DT284" s="31"/>
      <c r="DU284" s="31"/>
      <c r="DV284" s="31"/>
      <c r="DW284" s="31"/>
      <c r="DX284" s="31"/>
      <c r="DY284" s="31"/>
      <c r="DZ284" s="31"/>
      <c r="EA284" s="31"/>
      <c r="EB284" s="31"/>
      <c r="EC284" s="31"/>
      <c r="ED284" s="31"/>
      <c r="EE284" s="31"/>
      <c r="EF284" s="31"/>
      <c r="EG284" s="31"/>
      <c r="EH284" s="31"/>
      <c r="EI284" s="31"/>
      <c r="EJ284" s="31"/>
      <c r="EK284" s="31"/>
      <c r="EL284" s="31"/>
      <c r="EM284" s="31"/>
      <c r="EN284" s="31"/>
      <c r="EO284" s="31"/>
      <c r="EP284" s="31"/>
      <c r="EQ284" s="31"/>
      <c r="ER284" s="31"/>
      <c r="ES284" s="31"/>
      <c r="ET284" s="31"/>
      <c r="EU284" s="31"/>
      <c r="EV284" s="31"/>
      <c r="EW284" s="31"/>
    </row>
    <row r="285" spans="3:153" x14ac:dyDescent="0.3">
      <c r="C285" s="22"/>
      <c r="D285" s="22"/>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c r="CM285" s="19"/>
      <c r="CN285" s="19"/>
      <c r="CO285" s="19"/>
      <c r="CP285" s="19"/>
      <c r="CQ285" s="19"/>
      <c r="CR285" s="19"/>
      <c r="CS285" s="19"/>
      <c r="CT285" s="19"/>
      <c r="CU285" s="19"/>
      <c r="CV285" s="19"/>
      <c r="CW285" s="19"/>
      <c r="CX285" s="19"/>
      <c r="CY285" s="19"/>
      <c r="CZ285" s="19"/>
      <c r="DA285" s="19"/>
      <c r="DB285" s="19"/>
      <c r="DC285" s="19"/>
      <c r="DD285" s="19"/>
      <c r="DE285" s="19"/>
      <c r="DF285" s="19"/>
      <c r="DG285" s="19"/>
      <c r="DH285" s="19"/>
      <c r="DI285" s="19"/>
      <c r="DJ285" s="19"/>
      <c r="DK285" s="19"/>
      <c r="DL285" s="19"/>
      <c r="DM285" s="19"/>
      <c r="DN285" s="19"/>
      <c r="DO285" s="19"/>
      <c r="DP285" s="31"/>
      <c r="DQ285" s="31"/>
      <c r="DR285" s="31"/>
      <c r="DS285" s="31"/>
      <c r="DT285" s="31"/>
      <c r="DU285" s="31"/>
      <c r="DV285" s="31"/>
      <c r="DW285" s="31"/>
      <c r="DX285" s="31"/>
      <c r="DY285" s="31"/>
      <c r="DZ285" s="31"/>
      <c r="EA285" s="31"/>
      <c r="EB285" s="31"/>
      <c r="EC285" s="31"/>
      <c r="ED285" s="31"/>
      <c r="EE285" s="31"/>
      <c r="EF285" s="31"/>
      <c r="EG285" s="31"/>
      <c r="EH285" s="31"/>
      <c r="EI285" s="31"/>
      <c r="EJ285" s="31"/>
      <c r="EK285" s="31"/>
      <c r="EL285" s="31"/>
      <c r="EM285" s="31"/>
      <c r="EN285" s="31"/>
      <c r="EO285" s="31"/>
      <c r="EP285" s="31"/>
      <c r="EQ285" s="31"/>
      <c r="ER285" s="31"/>
      <c r="ES285" s="31"/>
      <c r="ET285" s="31"/>
      <c r="EU285" s="31"/>
      <c r="EV285" s="31"/>
      <c r="EW285" s="31"/>
    </row>
    <row r="286" spans="3:153" x14ac:dyDescent="0.3">
      <c r="C286" s="22"/>
      <c r="D286" s="22"/>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c r="CM286" s="19"/>
      <c r="CN286" s="19"/>
      <c r="CO286" s="19"/>
      <c r="CP286" s="19"/>
      <c r="CQ286" s="19"/>
      <c r="CR286" s="19"/>
      <c r="CS286" s="19"/>
      <c r="CT286" s="19"/>
      <c r="CU286" s="19"/>
      <c r="CV286" s="19"/>
      <c r="CW286" s="19"/>
      <c r="CX286" s="19"/>
      <c r="CY286" s="19"/>
      <c r="CZ286" s="19"/>
      <c r="DA286" s="19"/>
      <c r="DB286" s="19"/>
      <c r="DC286" s="19"/>
      <c r="DD286" s="19"/>
      <c r="DE286" s="19"/>
      <c r="DF286" s="19"/>
      <c r="DG286" s="19"/>
      <c r="DH286" s="19"/>
      <c r="DI286" s="19"/>
      <c r="DJ286" s="19"/>
      <c r="DK286" s="19"/>
      <c r="DL286" s="19"/>
      <c r="DM286" s="19"/>
      <c r="DN286" s="19"/>
      <c r="DO286" s="19"/>
      <c r="DP286" s="31"/>
      <c r="DQ286" s="31"/>
      <c r="DR286" s="31"/>
      <c r="DS286" s="31"/>
      <c r="DT286" s="31"/>
      <c r="DU286" s="31"/>
      <c r="DV286" s="31"/>
      <c r="DW286" s="31"/>
      <c r="DX286" s="31"/>
      <c r="DY286" s="31"/>
      <c r="DZ286" s="31"/>
      <c r="EA286" s="31"/>
      <c r="EB286" s="31"/>
      <c r="EC286" s="31"/>
      <c r="ED286" s="31"/>
      <c r="EE286" s="31"/>
      <c r="EF286" s="31"/>
      <c r="EG286" s="31"/>
      <c r="EH286" s="31"/>
      <c r="EI286" s="31"/>
      <c r="EJ286" s="31"/>
      <c r="EK286" s="31"/>
      <c r="EL286" s="31"/>
      <c r="EM286" s="31"/>
      <c r="EN286" s="31"/>
      <c r="EO286" s="31"/>
      <c r="EP286" s="31"/>
      <c r="EQ286" s="31"/>
      <c r="ER286" s="31"/>
      <c r="ES286" s="31"/>
      <c r="ET286" s="31"/>
      <c r="EU286" s="31"/>
      <c r="EV286" s="31"/>
      <c r="EW286" s="31"/>
    </row>
    <row r="287" spans="3:153" x14ac:dyDescent="0.3">
      <c r="C287" s="22"/>
      <c r="D287" s="22"/>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c r="CM287" s="19"/>
      <c r="CN287" s="19"/>
      <c r="CO287" s="19"/>
      <c r="CP287" s="19"/>
      <c r="CQ287" s="19"/>
      <c r="CR287" s="19"/>
      <c r="CS287" s="19"/>
      <c r="CT287" s="19"/>
      <c r="CU287" s="19"/>
      <c r="CV287" s="19"/>
      <c r="CW287" s="19"/>
      <c r="CX287" s="19"/>
      <c r="CY287" s="19"/>
      <c r="CZ287" s="19"/>
      <c r="DA287" s="19"/>
      <c r="DB287" s="19"/>
      <c r="DC287" s="19"/>
      <c r="DD287" s="19"/>
      <c r="DE287" s="19"/>
      <c r="DF287" s="19"/>
      <c r="DG287" s="19"/>
      <c r="DH287" s="19"/>
      <c r="DI287" s="19"/>
      <c r="DJ287" s="19"/>
      <c r="DK287" s="19"/>
      <c r="DL287" s="19"/>
      <c r="DM287" s="19"/>
      <c r="DN287" s="19"/>
      <c r="DO287" s="19"/>
      <c r="DP287" s="31"/>
      <c r="DQ287" s="31"/>
      <c r="DR287" s="31"/>
      <c r="DS287" s="31"/>
      <c r="DT287" s="31"/>
      <c r="DU287" s="31"/>
      <c r="DV287" s="31"/>
      <c r="DW287" s="31"/>
      <c r="DX287" s="31"/>
      <c r="DY287" s="31"/>
      <c r="DZ287" s="31"/>
      <c r="EA287" s="31"/>
      <c r="EB287" s="31"/>
      <c r="EC287" s="31"/>
      <c r="ED287" s="31"/>
      <c r="EE287" s="31"/>
      <c r="EF287" s="31"/>
      <c r="EG287" s="31"/>
      <c r="EH287" s="31"/>
      <c r="EI287" s="31"/>
      <c r="EJ287" s="31"/>
      <c r="EK287" s="31"/>
      <c r="EL287" s="31"/>
      <c r="EM287" s="31"/>
      <c r="EN287" s="31"/>
      <c r="EO287" s="31"/>
      <c r="EP287" s="31"/>
      <c r="EQ287" s="31"/>
      <c r="ER287" s="31"/>
      <c r="ES287" s="31"/>
      <c r="ET287" s="31"/>
      <c r="EU287" s="31"/>
      <c r="EV287" s="31"/>
      <c r="EW287" s="31"/>
    </row>
    <row r="288" spans="3:153" x14ac:dyDescent="0.3">
      <c r="C288" s="22"/>
      <c r="D288" s="22"/>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c r="CM288" s="19"/>
      <c r="CN288" s="19"/>
      <c r="CO288" s="19"/>
      <c r="CP288" s="19"/>
      <c r="CQ288" s="19"/>
      <c r="CR288" s="19"/>
      <c r="CS288" s="19"/>
      <c r="CT288" s="19"/>
      <c r="CU288" s="19"/>
      <c r="CV288" s="19"/>
      <c r="CW288" s="19"/>
      <c r="CX288" s="19"/>
      <c r="CY288" s="19"/>
      <c r="CZ288" s="19"/>
      <c r="DA288" s="19"/>
      <c r="DB288" s="19"/>
      <c r="DC288" s="19"/>
      <c r="DD288" s="19"/>
      <c r="DE288" s="19"/>
      <c r="DF288" s="19"/>
      <c r="DG288" s="19"/>
      <c r="DH288" s="19"/>
      <c r="DI288" s="19"/>
      <c r="DJ288" s="19"/>
      <c r="DK288" s="19"/>
      <c r="DL288" s="19"/>
      <c r="DM288" s="19"/>
      <c r="DN288" s="19"/>
      <c r="DO288" s="19"/>
      <c r="DP288" s="31"/>
      <c r="DQ288" s="31"/>
      <c r="DR288" s="31"/>
      <c r="DS288" s="31"/>
      <c r="DT288" s="31"/>
      <c r="DU288" s="31"/>
      <c r="DV288" s="31"/>
      <c r="DW288" s="31"/>
      <c r="DX288" s="31"/>
      <c r="DY288" s="31"/>
      <c r="DZ288" s="31"/>
      <c r="EA288" s="31"/>
      <c r="EB288" s="31"/>
      <c r="EC288" s="31"/>
      <c r="ED288" s="31"/>
      <c r="EE288" s="31"/>
      <c r="EF288" s="31"/>
      <c r="EG288" s="31"/>
      <c r="EH288" s="31"/>
      <c r="EI288" s="31"/>
      <c r="EJ288" s="31"/>
      <c r="EK288" s="31"/>
      <c r="EL288" s="31"/>
      <c r="EM288" s="31"/>
      <c r="EN288" s="31"/>
      <c r="EO288" s="31"/>
      <c r="EP288" s="31"/>
      <c r="EQ288" s="31"/>
      <c r="ER288" s="31"/>
      <c r="ES288" s="31"/>
      <c r="ET288" s="31"/>
      <c r="EU288" s="31"/>
      <c r="EV288" s="31"/>
      <c r="EW288" s="31"/>
    </row>
    <row r="289" spans="3:153" x14ac:dyDescent="0.3">
      <c r="C289" s="22"/>
      <c r="D289" s="22"/>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c r="CM289" s="19"/>
      <c r="CN289" s="19"/>
      <c r="CO289" s="19"/>
      <c r="CP289" s="19"/>
      <c r="CQ289" s="19"/>
      <c r="CR289" s="19"/>
      <c r="CS289" s="19"/>
      <c r="CT289" s="19"/>
      <c r="CU289" s="19"/>
      <c r="CV289" s="19"/>
      <c r="CW289" s="19"/>
      <c r="CX289" s="19"/>
      <c r="CY289" s="19"/>
      <c r="CZ289" s="19"/>
      <c r="DA289" s="19"/>
      <c r="DB289" s="19"/>
      <c r="DC289" s="19"/>
      <c r="DD289" s="19"/>
      <c r="DE289" s="19"/>
      <c r="DF289" s="19"/>
      <c r="DG289" s="19"/>
      <c r="DH289" s="19"/>
      <c r="DI289" s="19"/>
      <c r="DJ289" s="19"/>
      <c r="DK289" s="19"/>
      <c r="DL289" s="19"/>
      <c r="DM289" s="19"/>
      <c r="DN289" s="19"/>
      <c r="DO289" s="19"/>
      <c r="DP289" s="31"/>
      <c r="DQ289" s="31"/>
      <c r="DR289" s="31"/>
      <c r="DS289" s="31"/>
      <c r="DT289" s="31"/>
      <c r="DU289" s="31"/>
      <c r="DV289" s="31"/>
      <c r="DW289" s="31"/>
      <c r="DX289" s="31"/>
      <c r="DY289" s="31"/>
      <c r="DZ289" s="31"/>
      <c r="EA289" s="31"/>
      <c r="EB289" s="31"/>
      <c r="EC289" s="31"/>
      <c r="ED289" s="31"/>
      <c r="EE289" s="31"/>
      <c r="EF289" s="31"/>
      <c r="EG289" s="31"/>
      <c r="EH289" s="31"/>
      <c r="EI289" s="31"/>
      <c r="EJ289" s="31"/>
      <c r="EK289" s="31"/>
      <c r="EL289" s="31"/>
      <c r="EM289" s="31"/>
      <c r="EN289" s="31"/>
      <c r="EO289" s="31"/>
      <c r="EP289" s="31"/>
      <c r="EQ289" s="31"/>
      <c r="ER289" s="31"/>
      <c r="ES289" s="31"/>
      <c r="ET289" s="31"/>
      <c r="EU289" s="31"/>
      <c r="EV289" s="31"/>
      <c r="EW289" s="31"/>
    </row>
    <row r="290" spans="3:153" x14ac:dyDescent="0.3">
      <c r="C290" s="22"/>
      <c r="D290" s="22"/>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c r="CM290" s="19"/>
      <c r="CN290" s="19"/>
      <c r="CO290" s="19"/>
      <c r="CP290" s="19"/>
      <c r="CQ290" s="19"/>
      <c r="CR290" s="19"/>
      <c r="CS290" s="19"/>
      <c r="CT290" s="19"/>
      <c r="CU290" s="19"/>
      <c r="CV290" s="19"/>
      <c r="CW290" s="19"/>
      <c r="CX290" s="19"/>
      <c r="CY290" s="19"/>
      <c r="CZ290" s="19"/>
      <c r="DA290" s="19"/>
      <c r="DB290" s="19"/>
      <c r="DC290" s="19"/>
      <c r="DD290" s="19"/>
      <c r="DE290" s="19"/>
      <c r="DF290" s="19"/>
      <c r="DG290" s="19"/>
      <c r="DH290" s="19"/>
      <c r="DI290" s="19"/>
      <c r="DJ290" s="19"/>
      <c r="DK290" s="19"/>
      <c r="DL290" s="19"/>
      <c r="DM290" s="19"/>
      <c r="DN290" s="19"/>
      <c r="DO290" s="19"/>
      <c r="DP290" s="31"/>
      <c r="DQ290" s="31"/>
      <c r="DR290" s="31"/>
      <c r="DS290" s="31"/>
      <c r="DT290" s="31"/>
      <c r="DU290" s="31"/>
      <c r="DV290" s="31"/>
      <c r="DW290" s="31"/>
      <c r="DX290" s="31"/>
      <c r="DY290" s="31"/>
      <c r="DZ290" s="31"/>
      <c r="EA290" s="31"/>
      <c r="EB290" s="31"/>
      <c r="EC290" s="31"/>
      <c r="ED290" s="31"/>
      <c r="EE290" s="31"/>
      <c r="EF290" s="31"/>
      <c r="EG290" s="31"/>
      <c r="EH290" s="31"/>
      <c r="EI290" s="31"/>
      <c r="EJ290" s="31"/>
      <c r="EK290" s="31"/>
      <c r="EL290" s="31"/>
      <c r="EM290" s="31"/>
      <c r="EN290" s="31"/>
      <c r="EO290" s="31"/>
      <c r="EP290" s="31"/>
      <c r="EQ290" s="31"/>
      <c r="ER290" s="31"/>
      <c r="ES290" s="31"/>
      <c r="ET290" s="31"/>
      <c r="EU290" s="31"/>
      <c r="EV290" s="31"/>
      <c r="EW290" s="31"/>
    </row>
    <row r="291" spans="3:153" x14ac:dyDescent="0.3">
      <c r="C291" s="22"/>
      <c r="D291" s="22"/>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c r="CM291" s="19"/>
      <c r="CN291" s="19"/>
      <c r="CO291" s="19"/>
      <c r="CP291" s="19"/>
      <c r="CQ291" s="19"/>
      <c r="CR291" s="19"/>
      <c r="CS291" s="19"/>
      <c r="CT291" s="19"/>
      <c r="CU291" s="19"/>
      <c r="CV291" s="19"/>
      <c r="CW291" s="19"/>
      <c r="CX291" s="19"/>
      <c r="CY291" s="19"/>
      <c r="CZ291" s="19"/>
      <c r="DA291" s="19"/>
      <c r="DB291" s="19"/>
      <c r="DC291" s="19"/>
      <c r="DD291" s="19"/>
      <c r="DE291" s="19"/>
      <c r="DF291" s="19"/>
      <c r="DG291" s="19"/>
      <c r="DH291" s="19"/>
      <c r="DI291" s="19"/>
      <c r="DJ291" s="19"/>
      <c r="DK291" s="19"/>
      <c r="DL291" s="19"/>
      <c r="DM291" s="19"/>
      <c r="DN291" s="19"/>
      <c r="DO291" s="19"/>
      <c r="DP291" s="31"/>
      <c r="DQ291" s="31"/>
      <c r="DR291" s="31"/>
      <c r="DS291" s="31"/>
      <c r="DT291" s="31"/>
      <c r="DU291" s="31"/>
      <c r="DV291" s="31"/>
      <c r="DW291" s="31"/>
      <c r="DX291" s="31"/>
      <c r="DY291" s="31"/>
      <c r="DZ291" s="31"/>
      <c r="EA291" s="31"/>
      <c r="EB291" s="31"/>
      <c r="EC291" s="31"/>
      <c r="ED291" s="31"/>
      <c r="EE291" s="31"/>
      <c r="EF291" s="31"/>
      <c r="EG291" s="31"/>
      <c r="EH291" s="31"/>
      <c r="EI291" s="31"/>
      <c r="EJ291" s="31"/>
      <c r="EK291" s="31"/>
      <c r="EL291" s="31"/>
      <c r="EM291" s="31"/>
      <c r="EN291" s="31"/>
      <c r="EO291" s="31"/>
      <c r="EP291" s="31"/>
      <c r="EQ291" s="31"/>
      <c r="ER291" s="31"/>
      <c r="ES291" s="31"/>
      <c r="ET291" s="31"/>
      <c r="EU291" s="31"/>
      <c r="EV291" s="31"/>
      <c r="EW291" s="31"/>
    </row>
    <row r="292" spans="3:153" x14ac:dyDescent="0.3">
      <c r="C292" s="22"/>
      <c r="D292" s="22"/>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c r="CM292" s="19"/>
      <c r="CN292" s="19"/>
      <c r="CO292" s="19"/>
      <c r="CP292" s="19"/>
      <c r="CQ292" s="19"/>
      <c r="CR292" s="19"/>
      <c r="CS292" s="19"/>
      <c r="CT292" s="19"/>
      <c r="CU292" s="19"/>
      <c r="CV292" s="19"/>
      <c r="CW292" s="19"/>
      <c r="CX292" s="19"/>
      <c r="CY292" s="19"/>
      <c r="CZ292" s="19"/>
      <c r="DA292" s="19"/>
      <c r="DB292" s="19"/>
      <c r="DC292" s="19"/>
      <c r="DD292" s="19"/>
      <c r="DE292" s="19"/>
      <c r="DF292" s="19"/>
      <c r="DG292" s="19"/>
      <c r="DH292" s="19"/>
      <c r="DI292" s="19"/>
      <c r="DJ292" s="19"/>
      <c r="DK292" s="19"/>
      <c r="DL292" s="19"/>
      <c r="DM292" s="19"/>
      <c r="DN292" s="19"/>
      <c r="DO292" s="19"/>
      <c r="DP292" s="31"/>
      <c r="DQ292" s="31"/>
      <c r="DR292" s="31"/>
      <c r="DS292" s="31"/>
      <c r="DT292" s="31"/>
      <c r="DU292" s="31"/>
      <c r="DV292" s="31"/>
      <c r="DW292" s="31"/>
      <c r="DX292" s="31"/>
      <c r="DY292" s="31"/>
      <c r="DZ292" s="31"/>
      <c r="EA292" s="31"/>
      <c r="EB292" s="31"/>
      <c r="EC292" s="31"/>
      <c r="ED292" s="31"/>
      <c r="EE292" s="31"/>
      <c r="EF292" s="31"/>
      <c r="EG292" s="31"/>
      <c r="EH292" s="31"/>
      <c r="EI292" s="31"/>
      <c r="EJ292" s="31"/>
      <c r="EK292" s="31"/>
      <c r="EL292" s="31"/>
      <c r="EM292" s="31"/>
      <c r="EN292" s="31"/>
      <c r="EO292" s="31"/>
      <c r="EP292" s="31"/>
      <c r="EQ292" s="31"/>
      <c r="ER292" s="31"/>
      <c r="ES292" s="31"/>
      <c r="ET292" s="31"/>
      <c r="EU292" s="31"/>
      <c r="EV292" s="31"/>
      <c r="EW292" s="31"/>
    </row>
    <row r="293" spans="3:153" x14ac:dyDescent="0.3">
      <c r="C293" s="22"/>
      <c r="D293" s="22"/>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c r="CM293" s="19"/>
      <c r="CN293" s="19"/>
      <c r="CO293" s="19"/>
      <c r="CP293" s="19"/>
      <c r="CQ293" s="19"/>
      <c r="CR293" s="19"/>
      <c r="CS293" s="19"/>
      <c r="CT293" s="19"/>
      <c r="CU293" s="19"/>
      <c r="CV293" s="19"/>
      <c r="CW293" s="19"/>
      <c r="CX293" s="19"/>
      <c r="CY293" s="19"/>
      <c r="CZ293" s="19"/>
      <c r="DA293" s="19"/>
      <c r="DB293" s="19"/>
      <c r="DC293" s="19"/>
      <c r="DD293" s="19"/>
      <c r="DE293" s="19"/>
      <c r="DF293" s="19"/>
      <c r="DG293" s="19"/>
      <c r="DH293" s="19"/>
      <c r="DI293" s="19"/>
      <c r="DJ293" s="19"/>
      <c r="DK293" s="19"/>
      <c r="DL293" s="19"/>
      <c r="DM293" s="19"/>
      <c r="DN293" s="19"/>
      <c r="DO293" s="19"/>
      <c r="DP293" s="31"/>
      <c r="DQ293" s="31"/>
      <c r="DR293" s="31"/>
      <c r="DS293" s="31"/>
      <c r="DT293" s="31"/>
      <c r="DU293" s="31"/>
      <c r="DV293" s="31"/>
      <c r="DW293" s="31"/>
      <c r="DX293" s="31"/>
      <c r="DY293" s="31"/>
      <c r="DZ293" s="31"/>
      <c r="EA293" s="31"/>
      <c r="EB293" s="31"/>
      <c r="EC293" s="31"/>
      <c r="ED293" s="31"/>
      <c r="EE293" s="31"/>
      <c r="EF293" s="31"/>
      <c r="EG293" s="31"/>
      <c r="EH293" s="31"/>
      <c r="EI293" s="31"/>
      <c r="EJ293" s="31"/>
      <c r="EK293" s="31"/>
      <c r="EL293" s="31"/>
      <c r="EM293" s="31"/>
      <c r="EN293" s="31"/>
      <c r="EO293" s="31"/>
      <c r="EP293" s="31"/>
      <c r="EQ293" s="31"/>
      <c r="ER293" s="31"/>
      <c r="ES293" s="31"/>
      <c r="ET293" s="31"/>
      <c r="EU293" s="31"/>
      <c r="EV293" s="31"/>
      <c r="EW293" s="31"/>
    </row>
    <row r="294" spans="3:153" x14ac:dyDescent="0.3">
      <c r="C294" s="22"/>
      <c r="D294" s="22"/>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c r="CM294" s="19"/>
      <c r="CN294" s="19"/>
      <c r="CO294" s="19"/>
      <c r="CP294" s="19"/>
      <c r="CQ294" s="19"/>
      <c r="CR294" s="19"/>
      <c r="CS294" s="19"/>
      <c r="CT294" s="19"/>
      <c r="CU294" s="19"/>
      <c r="CV294" s="19"/>
      <c r="CW294" s="19"/>
      <c r="CX294" s="19"/>
      <c r="CY294" s="19"/>
      <c r="CZ294" s="19"/>
      <c r="DA294" s="19"/>
      <c r="DB294" s="19"/>
      <c r="DC294" s="19"/>
      <c r="DD294" s="19"/>
      <c r="DE294" s="19"/>
      <c r="DF294" s="19"/>
      <c r="DG294" s="19"/>
      <c r="DH294" s="19"/>
      <c r="DI294" s="19"/>
      <c r="DJ294" s="19"/>
      <c r="DK294" s="19"/>
      <c r="DL294" s="19"/>
      <c r="DM294" s="19"/>
      <c r="DN294" s="19"/>
      <c r="DO294" s="19"/>
      <c r="DP294" s="31"/>
      <c r="DQ294" s="31"/>
      <c r="DR294" s="31"/>
      <c r="DS294" s="31"/>
      <c r="DT294" s="31"/>
      <c r="DU294" s="31"/>
      <c r="DV294" s="31"/>
      <c r="DW294" s="31"/>
      <c r="DX294" s="31"/>
      <c r="DY294" s="31"/>
      <c r="DZ294" s="31"/>
      <c r="EA294" s="31"/>
      <c r="EB294" s="31"/>
      <c r="EC294" s="31"/>
      <c r="ED294" s="31"/>
      <c r="EE294" s="31"/>
      <c r="EF294" s="31"/>
      <c r="EG294" s="31"/>
      <c r="EH294" s="31"/>
      <c r="EI294" s="31"/>
      <c r="EJ294" s="31"/>
      <c r="EK294" s="31"/>
      <c r="EL294" s="31"/>
      <c r="EM294" s="31"/>
      <c r="EN294" s="31"/>
      <c r="EO294" s="31"/>
      <c r="EP294" s="31"/>
      <c r="EQ294" s="31"/>
      <c r="ER294" s="31"/>
      <c r="ES294" s="31"/>
      <c r="ET294" s="31"/>
      <c r="EU294" s="31"/>
      <c r="EV294" s="31"/>
      <c r="EW294" s="31"/>
    </row>
    <row r="295" spans="3:153" x14ac:dyDescent="0.3">
      <c r="C295" s="22"/>
      <c r="D295" s="22"/>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c r="CM295" s="19"/>
      <c r="CN295" s="19"/>
      <c r="CO295" s="19"/>
      <c r="CP295" s="19"/>
      <c r="CQ295" s="19"/>
      <c r="CR295" s="19"/>
      <c r="CS295" s="19"/>
      <c r="CT295" s="19"/>
      <c r="CU295" s="19"/>
      <c r="CV295" s="19"/>
      <c r="CW295" s="19"/>
      <c r="CX295" s="19"/>
      <c r="CY295" s="19"/>
      <c r="CZ295" s="19"/>
      <c r="DA295" s="19"/>
      <c r="DB295" s="19"/>
      <c r="DC295" s="19"/>
      <c r="DD295" s="19"/>
      <c r="DE295" s="19"/>
      <c r="DF295" s="19"/>
      <c r="DG295" s="19"/>
      <c r="DH295" s="19"/>
      <c r="DI295" s="19"/>
      <c r="DJ295" s="19"/>
      <c r="DK295" s="19"/>
      <c r="DL295" s="19"/>
      <c r="DM295" s="19"/>
      <c r="DN295" s="19"/>
      <c r="DO295" s="19"/>
      <c r="DP295" s="31"/>
      <c r="DQ295" s="31"/>
      <c r="DR295" s="31"/>
      <c r="DS295" s="31"/>
      <c r="DT295" s="31"/>
      <c r="DU295" s="31"/>
      <c r="DV295" s="31"/>
      <c r="DW295" s="31"/>
      <c r="DX295" s="31"/>
      <c r="DY295" s="31"/>
      <c r="DZ295" s="31"/>
      <c r="EA295" s="31"/>
      <c r="EB295" s="31"/>
      <c r="EC295" s="31"/>
      <c r="ED295" s="31"/>
      <c r="EE295" s="31"/>
      <c r="EF295" s="31"/>
      <c r="EG295" s="31"/>
      <c r="EH295" s="31"/>
      <c r="EI295" s="31"/>
      <c r="EJ295" s="31"/>
      <c r="EK295" s="31"/>
      <c r="EL295" s="31"/>
      <c r="EM295" s="31"/>
      <c r="EN295" s="31"/>
      <c r="EO295" s="31"/>
      <c r="EP295" s="31"/>
      <c r="EQ295" s="31"/>
      <c r="ER295" s="31"/>
      <c r="ES295" s="31"/>
      <c r="ET295" s="31"/>
      <c r="EU295" s="31"/>
      <c r="EV295" s="31"/>
      <c r="EW295" s="31"/>
    </row>
    <row r="296" spans="3:153" x14ac:dyDescent="0.3">
      <c r="C296" s="22"/>
      <c r="D296" s="22"/>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c r="CM296" s="19"/>
      <c r="CN296" s="19"/>
      <c r="CO296" s="19"/>
      <c r="CP296" s="19"/>
      <c r="CQ296" s="19"/>
      <c r="CR296" s="19"/>
      <c r="CS296" s="19"/>
      <c r="CT296" s="19"/>
      <c r="CU296" s="19"/>
      <c r="CV296" s="19"/>
      <c r="CW296" s="19"/>
      <c r="CX296" s="19"/>
      <c r="CY296" s="19"/>
      <c r="CZ296" s="19"/>
      <c r="DA296" s="19"/>
      <c r="DB296" s="19"/>
      <c r="DC296" s="19"/>
      <c r="DD296" s="19"/>
      <c r="DE296" s="19"/>
      <c r="DF296" s="19"/>
      <c r="DG296" s="19"/>
      <c r="DH296" s="19"/>
      <c r="DI296" s="19"/>
      <c r="DJ296" s="19"/>
      <c r="DK296" s="19"/>
      <c r="DL296" s="19"/>
      <c r="DM296" s="19"/>
      <c r="DN296" s="19"/>
      <c r="DO296" s="19"/>
      <c r="DP296" s="31"/>
      <c r="DQ296" s="31"/>
      <c r="DR296" s="31"/>
      <c r="DS296" s="31"/>
      <c r="DT296" s="31"/>
      <c r="DU296" s="31"/>
      <c r="DV296" s="31"/>
      <c r="DW296" s="31"/>
      <c r="DX296" s="31"/>
      <c r="DY296" s="31"/>
      <c r="DZ296" s="31"/>
      <c r="EA296" s="31"/>
      <c r="EB296" s="31"/>
      <c r="EC296" s="31"/>
      <c r="ED296" s="31"/>
      <c r="EE296" s="31"/>
      <c r="EF296" s="31"/>
      <c r="EG296" s="31"/>
      <c r="EH296" s="31"/>
      <c r="EI296" s="31"/>
      <c r="EJ296" s="31"/>
      <c r="EK296" s="31"/>
      <c r="EL296" s="31"/>
      <c r="EM296" s="31"/>
      <c r="EN296" s="31"/>
      <c r="EO296" s="31"/>
      <c r="EP296" s="31"/>
      <c r="EQ296" s="31"/>
      <c r="ER296" s="31"/>
      <c r="ES296" s="31"/>
      <c r="ET296" s="31"/>
      <c r="EU296" s="31"/>
      <c r="EV296" s="31"/>
      <c r="EW296" s="31"/>
    </row>
    <row r="297" spans="3:153" x14ac:dyDescent="0.3">
      <c r="C297" s="22"/>
      <c r="D297" s="22"/>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c r="CM297" s="19"/>
      <c r="CN297" s="19"/>
      <c r="CO297" s="19"/>
      <c r="CP297" s="19"/>
      <c r="CQ297" s="19"/>
      <c r="CR297" s="19"/>
      <c r="CS297" s="19"/>
      <c r="CT297" s="19"/>
      <c r="CU297" s="19"/>
      <c r="CV297" s="19"/>
      <c r="CW297" s="19"/>
      <c r="CX297" s="19"/>
      <c r="CY297" s="19"/>
      <c r="CZ297" s="19"/>
      <c r="DA297" s="19"/>
      <c r="DB297" s="19"/>
      <c r="DC297" s="19"/>
      <c r="DD297" s="19"/>
      <c r="DE297" s="19"/>
      <c r="DF297" s="19"/>
      <c r="DG297" s="19"/>
      <c r="DH297" s="19"/>
      <c r="DI297" s="19"/>
      <c r="DJ297" s="19"/>
      <c r="DK297" s="19"/>
      <c r="DL297" s="19"/>
      <c r="DM297" s="19"/>
      <c r="DN297" s="19"/>
      <c r="DO297" s="19"/>
      <c r="DP297" s="31"/>
      <c r="DQ297" s="31"/>
      <c r="DR297" s="31"/>
      <c r="DS297" s="31"/>
      <c r="DT297" s="31"/>
      <c r="DU297" s="31"/>
      <c r="DV297" s="31"/>
      <c r="DW297" s="31"/>
      <c r="DX297" s="31"/>
      <c r="DY297" s="31"/>
      <c r="DZ297" s="31"/>
      <c r="EA297" s="31"/>
      <c r="EB297" s="31"/>
      <c r="EC297" s="31"/>
      <c r="ED297" s="31"/>
      <c r="EE297" s="31"/>
      <c r="EF297" s="31"/>
      <c r="EG297" s="31"/>
      <c r="EH297" s="31"/>
      <c r="EI297" s="31"/>
      <c r="EJ297" s="31"/>
      <c r="EK297" s="31"/>
      <c r="EL297" s="31"/>
      <c r="EM297" s="31"/>
      <c r="EN297" s="31"/>
      <c r="EO297" s="31"/>
      <c r="EP297" s="31"/>
      <c r="EQ297" s="31"/>
      <c r="ER297" s="31"/>
      <c r="ES297" s="31"/>
      <c r="ET297" s="31"/>
      <c r="EU297" s="31"/>
      <c r="EV297" s="31"/>
      <c r="EW297" s="31"/>
    </row>
    <row r="298" spans="3:153" x14ac:dyDescent="0.3">
      <c r="C298" s="22"/>
      <c r="D298" s="22"/>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c r="CM298" s="19"/>
      <c r="CN298" s="19"/>
      <c r="CO298" s="19"/>
      <c r="CP298" s="19"/>
      <c r="CQ298" s="19"/>
      <c r="CR298" s="19"/>
      <c r="CS298" s="19"/>
      <c r="CT298" s="19"/>
      <c r="CU298" s="19"/>
      <c r="CV298" s="19"/>
      <c r="CW298" s="19"/>
      <c r="CX298" s="19"/>
      <c r="CY298" s="19"/>
      <c r="CZ298" s="19"/>
      <c r="DA298" s="19"/>
      <c r="DB298" s="19"/>
      <c r="DC298" s="19"/>
      <c r="DD298" s="19"/>
      <c r="DE298" s="19"/>
      <c r="DF298" s="19"/>
      <c r="DG298" s="19"/>
      <c r="DH298" s="19"/>
      <c r="DI298" s="19"/>
      <c r="DJ298" s="19"/>
      <c r="DK298" s="19"/>
      <c r="DL298" s="19"/>
      <c r="DM298" s="19"/>
      <c r="DN298" s="19"/>
      <c r="DO298" s="19"/>
      <c r="DP298" s="31"/>
      <c r="DQ298" s="31"/>
      <c r="DR298" s="31"/>
      <c r="DS298" s="31"/>
      <c r="DT298" s="31"/>
      <c r="DU298" s="31"/>
      <c r="DV298" s="31"/>
      <c r="DW298" s="31"/>
      <c r="DX298" s="31"/>
      <c r="DY298" s="31"/>
      <c r="DZ298" s="31"/>
      <c r="EA298" s="31"/>
      <c r="EB298" s="31"/>
      <c r="EC298" s="31"/>
      <c r="ED298" s="31"/>
      <c r="EE298" s="31"/>
      <c r="EF298" s="31"/>
      <c r="EG298" s="31"/>
      <c r="EH298" s="31"/>
      <c r="EI298" s="31"/>
      <c r="EJ298" s="31"/>
      <c r="EK298" s="31"/>
      <c r="EL298" s="31"/>
      <c r="EM298" s="31"/>
      <c r="EN298" s="31"/>
      <c r="EO298" s="31"/>
      <c r="EP298" s="31"/>
      <c r="EQ298" s="31"/>
      <c r="ER298" s="31"/>
      <c r="ES298" s="31"/>
      <c r="ET298" s="31"/>
      <c r="EU298" s="31"/>
      <c r="EV298" s="31"/>
      <c r="EW298" s="31"/>
    </row>
    <row r="299" spans="3:153" x14ac:dyDescent="0.3">
      <c r="C299" s="22"/>
      <c r="D299" s="22"/>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31"/>
      <c r="DQ299" s="31"/>
      <c r="DR299" s="31"/>
      <c r="DS299" s="31"/>
      <c r="DT299" s="31"/>
      <c r="DU299" s="31"/>
      <c r="DV299" s="31"/>
      <c r="DW299" s="31"/>
      <c r="DX299" s="31"/>
      <c r="DY299" s="31"/>
      <c r="DZ299" s="31"/>
      <c r="EA299" s="31"/>
      <c r="EB299" s="31"/>
      <c r="EC299" s="31"/>
      <c r="ED299" s="31"/>
      <c r="EE299" s="31"/>
      <c r="EF299" s="31"/>
      <c r="EG299" s="31"/>
      <c r="EH299" s="31"/>
      <c r="EI299" s="31"/>
      <c r="EJ299" s="31"/>
      <c r="EK299" s="31"/>
      <c r="EL299" s="31"/>
      <c r="EM299" s="31"/>
      <c r="EN299" s="31"/>
      <c r="EO299" s="31"/>
      <c r="EP299" s="31"/>
      <c r="EQ299" s="31"/>
      <c r="ER299" s="31"/>
      <c r="ES299" s="31"/>
      <c r="ET299" s="31"/>
      <c r="EU299" s="31"/>
      <c r="EV299" s="31"/>
      <c r="EW299" s="31"/>
    </row>
    <row r="300" spans="3:153" x14ac:dyDescent="0.3">
      <c r="C300" s="22"/>
      <c r="D300" s="22"/>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31"/>
      <c r="DQ300" s="31"/>
      <c r="DR300" s="31"/>
      <c r="DS300" s="31"/>
      <c r="DT300" s="31"/>
      <c r="DU300" s="31"/>
      <c r="DV300" s="31"/>
      <c r="DW300" s="31"/>
      <c r="DX300" s="31"/>
      <c r="DY300" s="31"/>
      <c r="DZ300" s="31"/>
      <c r="EA300" s="31"/>
      <c r="EB300" s="31"/>
      <c r="EC300" s="31"/>
      <c r="ED300" s="31"/>
      <c r="EE300" s="31"/>
      <c r="EF300" s="31"/>
      <c r="EG300" s="31"/>
      <c r="EH300" s="31"/>
      <c r="EI300" s="31"/>
      <c r="EJ300" s="31"/>
      <c r="EK300" s="31"/>
      <c r="EL300" s="31"/>
      <c r="EM300" s="31"/>
      <c r="EN300" s="31"/>
      <c r="EO300" s="31"/>
      <c r="EP300" s="31"/>
      <c r="EQ300" s="31"/>
      <c r="ER300" s="31"/>
      <c r="ES300" s="31"/>
      <c r="ET300" s="31"/>
      <c r="EU300" s="31"/>
      <c r="EV300" s="31"/>
      <c r="EW300" s="31"/>
    </row>
    <row r="301" spans="3:153" x14ac:dyDescent="0.3">
      <c r="C301" s="22"/>
      <c r="D301" s="22"/>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31"/>
      <c r="DQ301" s="31"/>
      <c r="DR301" s="31"/>
      <c r="DS301" s="31"/>
      <c r="DT301" s="31"/>
      <c r="DU301" s="31"/>
      <c r="DV301" s="31"/>
      <c r="DW301" s="31"/>
      <c r="DX301" s="31"/>
      <c r="DY301" s="31"/>
      <c r="DZ301" s="31"/>
      <c r="EA301" s="31"/>
      <c r="EB301" s="31"/>
      <c r="EC301" s="31"/>
      <c r="ED301" s="31"/>
      <c r="EE301" s="31"/>
      <c r="EF301" s="31"/>
      <c r="EG301" s="31"/>
      <c r="EH301" s="31"/>
      <c r="EI301" s="31"/>
      <c r="EJ301" s="31"/>
      <c r="EK301" s="31"/>
      <c r="EL301" s="31"/>
      <c r="EM301" s="31"/>
      <c r="EN301" s="31"/>
      <c r="EO301" s="31"/>
      <c r="EP301" s="31"/>
      <c r="EQ301" s="31"/>
      <c r="ER301" s="31"/>
      <c r="ES301" s="31"/>
      <c r="ET301" s="31"/>
      <c r="EU301" s="31"/>
      <c r="EV301" s="31"/>
      <c r="EW301" s="31"/>
    </row>
    <row r="302" spans="3:153" x14ac:dyDescent="0.3">
      <c r="C302" s="22"/>
      <c r="D302" s="22"/>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31"/>
      <c r="DQ302" s="31"/>
      <c r="DR302" s="31"/>
      <c r="DS302" s="31"/>
      <c r="DT302" s="31"/>
      <c r="DU302" s="31"/>
      <c r="DV302" s="31"/>
      <c r="DW302" s="31"/>
      <c r="DX302" s="31"/>
      <c r="DY302" s="31"/>
      <c r="DZ302" s="31"/>
      <c r="EA302" s="31"/>
      <c r="EB302" s="31"/>
      <c r="EC302" s="31"/>
      <c r="ED302" s="31"/>
      <c r="EE302" s="31"/>
      <c r="EF302" s="31"/>
      <c r="EG302" s="31"/>
      <c r="EH302" s="31"/>
      <c r="EI302" s="31"/>
      <c r="EJ302" s="31"/>
      <c r="EK302" s="31"/>
      <c r="EL302" s="31"/>
      <c r="EM302" s="31"/>
      <c r="EN302" s="31"/>
      <c r="EO302" s="31"/>
      <c r="EP302" s="31"/>
      <c r="EQ302" s="31"/>
      <c r="ER302" s="31"/>
      <c r="ES302" s="31"/>
      <c r="ET302" s="31"/>
      <c r="EU302" s="31"/>
      <c r="EV302" s="31"/>
      <c r="EW302" s="31"/>
    </row>
    <row r="303" spans="3:153" x14ac:dyDescent="0.3">
      <c r="C303" s="22"/>
      <c r="D303" s="22"/>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31"/>
      <c r="DQ303" s="31"/>
      <c r="DR303" s="31"/>
      <c r="DS303" s="31"/>
      <c r="DT303" s="31"/>
      <c r="DU303" s="31"/>
      <c r="DV303" s="31"/>
      <c r="DW303" s="31"/>
      <c r="DX303" s="31"/>
      <c r="DY303" s="31"/>
      <c r="DZ303" s="31"/>
      <c r="EA303" s="31"/>
      <c r="EB303" s="31"/>
      <c r="EC303" s="31"/>
      <c r="ED303" s="31"/>
      <c r="EE303" s="31"/>
      <c r="EF303" s="31"/>
      <c r="EG303" s="31"/>
      <c r="EH303" s="31"/>
      <c r="EI303" s="31"/>
      <c r="EJ303" s="31"/>
      <c r="EK303" s="31"/>
      <c r="EL303" s="31"/>
      <c r="EM303" s="31"/>
      <c r="EN303" s="31"/>
      <c r="EO303" s="31"/>
      <c r="EP303" s="31"/>
      <c r="EQ303" s="31"/>
      <c r="ER303" s="31"/>
      <c r="ES303" s="31"/>
      <c r="ET303" s="31"/>
      <c r="EU303" s="31"/>
      <c r="EV303" s="31"/>
      <c r="EW303" s="31"/>
    </row>
    <row r="304" spans="3:153" x14ac:dyDescent="0.3">
      <c r="C304" s="22"/>
      <c r="D304" s="22"/>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31"/>
      <c r="DQ304" s="31"/>
      <c r="DR304" s="31"/>
      <c r="DS304" s="31"/>
      <c r="DT304" s="31"/>
      <c r="DU304" s="31"/>
      <c r="DV304" s="31"/>
      <c r="DW304" s="31"/>
      <c r="DX304" s="31"/>
      <c r="DY304" s="31"/>
      <c r="DZ304" s="31"/>
      <c r="EA304" s="31"/>
      <c r="EB304" s="31"/>
      <c r="EC304" s="31"/>
      <c r="ED304" s="31"/>
      <c r="EE304" s="31"/>
      <c r="EF304" s="31"/>
      <c r="EG304" s="31"/>
      <c r="EH304" s="31"/>
      <c r="EI304" s="31"/>
      <c r="EJ304" s="31"/>
      <c r="EK304" s="31"/>
      <c r="EL304" s="31"/>
      <c r="EM304" s="31"/>
      <c r="EN304" s="31"/>
      <c r="EO304" s="31"/>
      <c r="EP304" s="31"/>
      <c r="EQ304" s="31"/>
      <c r="ER304" s="31"/>
      <c r="ES304" s="31"/>
      <c r="ET304" s="31"/>
      <c r="EU304" s="31"/>
      <c r="EV304" s="31"/>
      <c r="EW304" s="31"/>
    </row>
    <row r="305" spans="4:118" x14ac:dyDescent="0.3">
      <c r="D305" s="12"/>
      <c r="E305" s="12"/>
      <c r="F305" s="12"/>
      <c r="G305" s="12"/>
      <c r="H305" s="12"/>
      <c r="I305" s="12"/>
      <c r="J305" s="12"/>
      <c r="K305" s="12"/>
      <c r="L305" s="12"/>
      <c r="M305" s="12"/>
      <c r="N305" s="12"/>
      <c r="O305" s="12"/>
      <c r="P305" s="12"/>
      <c r="Q305" s="12"/>
      <c r="R305" s="12"/>
      <c r="S305" s="12"/>
      <c r="T305" s="12"/>
      <c r="U305" s="12"/>
      <c r="V305" s="12"/>
      <c r="W305" s="12"/>
      <c r="X305" s="12"/>
      <c r="Y305" s="12"/>
      <c r="Z305" s="12"/>
      <c r="AA305" s="12"/>
      <c r="AB305" s="12"/>
      <c r="AC305" s="12"/>
      <c r="AD305" s="12"/>
      <c r="AE305" s="12"/>
      <c r="AF305" s="12"/>
      <c r="AG305" s="12"/>
      <c r="AH305" s="12"/>
      <c r="AI305" s="12"/>
      <c r="AJ305" s="12"/>
      <c r="AK305" s="12"/>
      <c r="AL305" s="12"/>
      <c r="AM305" s="12"/>
      <c r="AN305" s="12"/>
      <c r="AO305" s="12"/>
      <c r="AP305" s="12"/>
      <c r="AQ305" s="12"/>
      <c r="AR305" s="12"/>
      <c r="AS305" s="12"/>
      <c r="AT305" s="12"/>
      <c r="AU305" s="12"/>
      <c r="AV305" s="12"/>
      <c r="AW305" s="12"/>
      <c r="AX305" s="12"/>
      <c r="AY305" s="12"/>
      <c r="AZ305" s="12"/>
      <c r="BA305" s="12"/>
      <c r="BB305" s="12"/>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2"/>
      <c r="DA305" s="12"/>
      <c r="DB305" s="12"/>
      <c r="DC305" s="12"/>
      <c r="DD305" s="12"/>
      <c r="DE305" s="12"/>
      <c r="DF305" s="12"/>
      <c r="DG305" s="12"/>
      <c r="DH305" s="12"/>
      <c r="DI305" s="12"/>
      <c r="DJ305" s="12"/>
      <c r="DK305" s="12"/>
      <c r="DL305" s="12"/>
      <c r="DM305" s="12"/>
      <c r="DN305" s="12"/>
    </row>
    <row r="306" spans="4:118" x14ac:dyDescent="0.3">
      <c r="D306" s="12"/>
      <c r="E306" s="12"/>
      <c r="F306" s="12"/>
      <c r="G306" s="12"/>
      <c r="H306" s="12"/>
      <c r="I306" s="12"/>
      <c r="J306" s="12"/>
      <c r="K306" s="12"/>
      <c r="L306" s="12"/>
      <c r="M306" s="12"/>
      <c r="N306" s="12"/>
      <c r="O306" s="12"/>
      <c r="P306" s="12"/>
      <c r="Q306" s="12"/>
      <c r="R306" s="12"/>
      <c r="S306" s="12"/>
      <c r="T306" s="12"/>
      <c r="U306" s="12"/>
      <c r="V306" s="12"/>
      <c r="W306" s="12"/>
      <c r="X306" s="12"/>
      <c r="Y306" s="12"/>
      <c r="Z306" s="12"/>
      <c r="AA306" s="12"/>
      <c r="AB306" s="12"/>
      <c r="AC306" s="12"/>
      <c r="AD306" s="12"/>
      <c r="AE306" s="12"/>
      <c r="AF306" s="12"/>
      <c r="AG306" s="12"/>
      <c r="AH306" s="12"/>
      <c r="AI306" s="12"/>
      <c r="AJ306" s="12"/>
      <c r="AK306" s="12"/>
      <c r="AL306" s="12"/>
      <c r="AM306" s="12"/>
      <c r="AN306" s="12"/>
      <c r="AO306" s="12"/>
      <c r="AP306" s="12"/>
      <c r="AQ306" s="12"/>
      <c r="AR306" s="12"/>
      <c r="AS306" s="12"/>
      <c r="AT306" s="12"/>
      <c r="AU306" s="12"/>
      <c r="AV306" s="12"/>
      <c r="AW306" s="12"/>
      <c r="AX306" s="12"/>
      <c r="AY306" s="12"/>
      <c r="AZ306" s="12"/>
      <c r="BA306" s="12"/>
      <c r="BB306" s="12"/>
      <c r="BC306" s="12"/>
      <c r="BD306" s="12"/>
      <c r="BE306" s="12"/>
      <c r="BF306" s="12"/>
      <c r="BG306" s="12"/>
      <c r="BH306" s="12"/>
      <c r="BI306" s="12"/>
      <c r="BJ306" s="12"/>
      <c r="BK306" s="12"/>
      <c r="BL306" s="12"/>
      <c r="BM306" s="12"/>
      <c r="BN306" s="12"/>
      <c r="BO306" s="12"/>
      <c r="BP306" s="12"/>
      <c r="BQ306" s="12"/>
      <c r="BR306" s="12"/>
      <c r="BS306" s="12"/>
      <c r="BT306" s="12"/>
      <c r="BU306" s="12"/>
      <c r="BV306" s="12"/>
      <c r="BW306" s="12"/>
      <c r="BX306" s="12"/>
      <c r="BY306" s="12"/>
      <c r="BZ306" s="12"/>
      <c r="CA306" s="12"/>
      <c r="CB306" s="12"/>
      <c r="CC306" s="12"/>
      <c r="CD306" s="12"/>
      <c r="CE306" s="12"/>
      <c r="CF306" s="12"/>
      <c r="CG306" s="12"/>
      <c r="CH306" s="12"/>
      <c r="CI306" s="12"/>
      <c r="CJ306" s="12"/>
      <c r="CK306" s="12"/>
      <c r="CL306" s="12"/>
      <c r="CM306" s="12"/>
      <c r="CN306" s="12"/>
      <c r="CO306" s="12"/>
      <c r="CP306" s="12"/>
      <c r="CQ306" s="12"/>
      <c r="CR306" s="12"/>
      <c r="CS306" s="12"/>
      <c r="CT306" s="12"/>
      <c r="CU306" s="12"/>
      <c r="CV306" s="12"/>
      <c r="CW306" s="12"/>
      <c r="CX306" s="12"/>
      <c r="CY306" s="12"/>
      <c r="CZ306" s="12"/>
      <c r="DA306" s="12"/>
      <c r="DB306" s="12"/>
      <c r="DC306" s="12"/>
      <c r="DD306" s="12"/>
      <c r="DE306" s="12"/>
      <c r="DF306" s="12"/>
      <c r="DG306" s="12"/>
      <c r="DH306" s="12"/>
      <c r="DI306" s="12"/>
      <c r="DJ306" s="12"/>
      <c r="DK306" s="12"/>
      <c r="DL306" s="12"/>
      <c r="DM306" s="12"/>
    </row>
  </sheetData>
  <sheetProtection sheet="1" objects="1" scenarios="1" formatCells="0" insertHyperlinks="0" selectLockedCells="1"/>
  <protectedRanges>
    <protectedRange sqref="BR28:EW29 F30:EW48 F28:BQ28 F50:EW304 F49:BQ49 BS49:EW49" name="Bereich5"/>
    <protectedRange sqref="C1" name="Bereich4"/>
    <protectedRange sqref="E50:EW304" name="Bereich1"/>
    <protectedRange sqref="E2:E18" name="Bereich2"/>
    <protectedRange sqref="E22" name="Bereich3"/>
    <protectedRange sqref="F47:EW47" name="Bereich6"/>
    <protectedRange sqref="BR49" name="Bereich5_1"/>
  </protectedRanges>
  <dataConsolidate/>
  <conditionalFormatting sqref="D50:D159">
    <cfRule type="expression" dxfId="3" priority="3">
      <formula>$E$5&gt;=ROW(D50)-ROW($D$49)</formula>
    </cfRule>
  </conditionalFormatting>
  <conditionalFormatting sqref="E46">
    <cfRule type="expression" dxfId="2" priority="2">
      <formula>$E$46&gt;2000</formula>
    </cfRule>
  </conditionalFormatting>
  <conditionalFormatting sqref="F28:EW28">
    <cfRule type="expression" dxfId="1" priority="1">
      <formula>Ist_Formel(F28)</formula>
    </cfRule>
  </conditionalFormatting>
  <conditionalFormatting sqref="L83:BI83 AB62:BI62 E84:BI159 E83:J83 E63:BI82 C50:D159 E62:Z62 E50:BI61 BJ50:EW52">
    <cfRule type="expression" dxfId="0" priority="4">
      <formula>$E$5&gt;=ROW(C50)-ROW($D$49)</formula>
    </cfRule>
  </conditionalFormatting>
  <dataValidations count="8">
    <dataValidation type="whole" allowBlank="1" showInputMessage="1" showErrorMessage="1" errorTitle="Falscher Wert" error="Die Anzahl der Ausgabekanäle muss zwischen 1 und 100 liegen" sqref="E5" xr:uid="{00000000-0002-0000-0000-000000000000}">
      <formula1>1</formula1>
      <formula2>100</formula2>
    </dataValidation>
    <dataValidation type="whole" allowBlank="1" showInputMessage="1" showErrorMessage="1" errorTitle="Falscher Wert" error="&quot;Wert Max&quot; mus zwischen 0 und 255 liegen" sqref="E8" xr:uid="{00000000-0002-0000-0000-000001000000}">
      <formula1>0</formula1>
      <formula2>255</formula2>
    </dataValidation>
    <dataValidation type="whole" allowBlank="1" showInputMessage="1" showErrorMessage="1" errorTitle="Falscher Wert" error="Wert ausgeschaltet&quot;&quot; muss zwischen 0 und 255 liegen." sqref="E9" xr:uid="{00000000-0002-0000-0000-000002000000}">
      <formula1>0</formula1>
      <formula2>255</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3000000}">
      <formula1>OR(ISTEXT(E4),AND(IF(ISERROR(ROUND(VALUE(E4),0)),FALSE,ROUND(VALUE(E4),0)=E4),E4&gt;=0,E4&lt;=255))</formula1>
    </dataValidation>
    <dataValidation type="whole" allowBlank="1" showInputMessage="1" showErrorMessage="1" errorTitle="Falscher Wert" error="Der Startkanal muss zwischen 0 und 2 liegen" sqref="E3" xr:uid="{00000000-0002-0000-0000-000004000000}">
      <formula1>0</formula1>
      <formula2>2</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5000000}">
      <formula1>OR(ISTEXT(E2),AND(IF(ISERROR(ROUND(VALUE(E2),0)),FALSE,ROUND(VALUE(E2),0)=E2),E2&gt;=0,E2&lt;=255))</formula1>
    </dataValidation>
    <dataValidation type="whole" allowBlank="1" showInputMessage="1" showErrorMessage="1" errorTitle="Falscher Wert" error="&quot;Wert Min&quot; muss zwischen 0 und 255 liegen" sqref="E7" xr:uid="{00000000-0002-0000-0000-000006000000}">
      <formula1>0</formula1>
      <formula2>255</formula2>
    </dataValidation>
    <dataValidation type="decimal" allowBlank="1" showErrorMessage="1" errorTitle="Falscher Wert" error="&quot;Bits pro Wert&quot; muss zwischen 1 und 8 liegen" sqref="E6" xr:uid="{00000000-0002-0000-0000-000007000000}">
      <formula1>1</formula1>
      <formula2>8</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708611" r:id="rId4" name="Import_from_ProgGen_Button">
          <controlPr autoFill="0" autoLine="0" autoPict="0" altText="" r:id="rId5">
            <anchor moveWithCells="1">
              <from>
                <xdr:col>0</xdr:col>
                <xdr:colOff>274320</xdr:colOff>
                <xdr:row>22</xdr:row>
                <xdr:rowOff>83820</xdr:rowOff>
              </from>
              <to>
                <xdr:col>1</xdr:col>
                <xdr:colOff>601980</xdr:colOff>
                <xdr:row>47</xdr:row>
                <xdr:rowOff>121920</xdr:rowOff>
              </to>
            </anchor>
          </controlPr>
        </control>
      </mc:Choice>
      <mc:Fallback>
        <control shapeId="708611" r:id="rId4" name="Import_from_ProgGen_Button"/>
      </mc:Fallback>
    </mc:AlternateContent>
    <mc:AlternateContent xmlns:mc="http://schemas.openxmlformats.org/markup-compatibility/2006">
      <mc:Choice Requires="x14">
        <control shapeId="708612" r:id="rId6" name="Send2Module_Button">
          <controlPr disabled="1" autoLine="0" autoPict="0" altText="21.6*348.6" r:id="rId7">
            <anchor moveWithCells="1">
              <from>
                <xdr:col>0</xdr:col>
                <xdr:colOff>274320</xdr:colOff>
                <xdr:row>48</xdr:row>
                <xdr:rowOff>7620</xdr:rowOff>
              </from>
              <to>
                <xdr:col>1</xdr:col>
                <xdr:colOff>601980</xdr:colOff>
                <xdr:row>53</xdr:row>
                <xdr:rowOff>137160</xdr:rowOff>
              </to>
            </anchor>
          </controlPr>
        </control>
      </mc:Choice>
      <mc:Fallback>
        <control shapeId="708612" r:id="rId6" name="Send2Module_Button"/>
      </mc:Fallback>
    </mc:AlternateContent>
    <mc:AlternateContent xmlns:mc="http://schemas.openxmlformats.org/markup-compatibility/2006">
      <mc:Choice Requires="x14">
        <control shapeId="708613" r:id="rId8" name="Prog_Generator_Button">
          <controlPr autoLine="0" autoPict="0" altText="" r:id="rId9">
            <anchor moveWithCells="1">
              <from>
                <xdr:col>0</xdr:col>
                <xdr:colOff>274320</xdr:colOff>
                <xdr:row>48</xdr:row>
                <xdr:rowOff>7620</xdr:rowOff>
              </from>
              <to>
                <xdr:col>1</xdr:col>
                <xdr:colOff>601980</xdr:colOff>
                <xdr:row>53</xdr:row>
                <xdr:rowOff>137160</xdr:rowOff>
              </to>
            </anchor>
          </controlPr>
        </control>
      </mc:Choice>
      <mc:Fallback>
        <control shapeId="708613" r:id="rId8" name="Prog_Generator_Button"/>
      </mc:Fallback>
    </mc:AlternateContent>
    <mc:AlternateContent xmlns:mc="http://schemas.openxmlformats.org/markup-compatibility/2006">
      <mc:Choice Requires="x14">
        <control shapeId="708614" r:id="rId10" name="RGB_LED_CheckBox">
          <controlPr defaultSize="0" autoLine="0" altText="Add_Del_Button" r:id="rId11">
            <anchor moveWithCells="1">
              <from>
                <xdr:col>4</xdr:col>
                <xdr:colOff>556260</xdr:colOff>
                <xdr:row>45</xdr:row>
                <xdr:rowOff>114300</xdr:rowOff>
              </from>
              <to>
                <xdr:col>4</xdr:col>
                <xdr:colOff>1432560</xdr:colOff>
                <xdr:row>47</xdr:row>
                <xdr:rowOff>167640</xdr:rowOff>
              </to>
            </anchor>
          </controlPr>
        </control>
      </mc:Choice>
      <mc:Fallback>
        <control shapeId="708614" r:id="rId10" name="RGB_LED_CheckBox"/>
      </mc:Fallback>
    </mc:AlternateContent>
    <mc:AlternateContent xmlns:mc="http://schemas.openxmlformats.org/markup-compatibility/2006">
      <mc:Choice Requires="x14">
        <control shapeId="708635" r:id="rId12" name="InsertPicture_Button">
          <controlPr autoLine="0" autoPict="0" altText="ButtonName = Test_Leds_M99O01" r:id="rId13">
            <anchor moveWithCells="1">
              <from>
                <xdr:col>0</xdr:col>
                <xdr:colOff>274320</xdr:colOff>
                <xdr:row>57</xdr:row>
                <xdr:rowOff>45720</xdr:rowOff>
              </from>
              <to>
                <xdr:col>1</xdr:col>
                <xdr:colOff>601980</xdr:colOff>
                <xdr:row>63</xdr:row>
                <xdr:rowOff>0</xdr:rowOff>
              </to>
            </anchor>
          </controlPr>
        </control>
      </mc:Choice>
      <mc:Fallback>
        <control shapeId="708635" r:id="rId12" name="InsertPicture_Button"/>
      </mc:Fallback>
    </mc:AlternateContent>
    <mc:AlternateContent xmlns:mc="http://schemas.openxmlformats.org/markup-compatibility/2006">
      <mc:Choice Requires="x14">
        <control shapeId="708609" r:id="rId14" name="Del_Col_Button">
          <controlPr defaultSize="0" print="0" autoFill="0" autoPict="0" macro="[0]!Del_Columns_from_Pattern" altText="Add_Del_Button">
            <anchor moveWithCells="1">
              <from>
                <xdr:col>4</xdr:col>
                <xdr:colOff>251460</xdr:colOff>
                <xdr:row>45</xdr:row>
                <xdr:rowOff>137160</xdr:rowOff>
              </from>
              <to>
                <xdr:col>4</xdr:col>
                <xdr:colOff>419100</xdr:colOff>
                <xdr:row>47</xdr:row>
                <xdr:rowOff>175260</xdr:rowOff>
              </to>
            </anchor>
          </controlPr>
        </control>
      </mc:Choice>
    </mc:AlternateContent>
    <mc:AlternateContent xmlns:mc="http://schemas.openxmlformats.org/markup-compatibility/2006">
      <mc:Choice Requires="x14">
        <control shapeId="708610" r:id="rId15" name="Add_Col_Button">
          <controlPr defaultSize="0" print="0" autoFill="0" autoPict="0" macro="[0]!Add_Columns_to_Pattern" altText="Add_Del_Button">
            <anchor moveWithCells="1">
              <from>
                <xdr:col>4</xdr:col>
                <xdr:colOff>38100</xdr:colOff>
                <xdr:row>45</xdr:row>
                <xdr:rowOff>137160</xdr:rowOff>
              </from>
              <to>
                <xdr:col>4</xdr:col>
                <xdr:colOff>198120</xdr:colOff>
                <xdr:row>47</xdr:row>
                <xdr:rowOff>175260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09375" defaultRowHeight="24" customHeight="1" x14ac:dyDescent="0.3"/>
  <cols>
    <col min="1" max="1" width="8.6640625" style="88" customWidth="1"/>
    <col min="2" max="2" width="23.6640625" style="88" customWidth="1"/>
    <col min="3" max="3" width="37.6640625" style="88" customWidth="1"/>
    <col min="4" max="4" width="14.6640625" style="91" customWidth="1"/>
    <col min="5" max="5" width="30.6640625" style="88" customWidth="1"/>
    <col min="6" max="6" width="50.6640625" style="88" customWidth="1"/>
    <col min="7" max="7" width="16.6640625" style="88" customWidth="1"/>
    <col min="8" max="8" width="8.6640625" style="88" customWidth="1"/>
    <col min="9" max="42" width="5.6640625" style="88" customWidth="1"/>
    <col min="43" max="16384" width="9.109375" style="88"/>
  </cols>
  <sheetData>
    <row r="1" spans="1:15" ht="27" customHeight="1" x14ac:dyDescent="0.35">
      <c r="A1" s="86" t="s">
        <v>594</v>
      </c>
      <c r="B1" s="87" t="s">
        <v>1981</v>
      </c>
      <c r="D1" s="88"/>
      <c r="G1" s="88" t="s">
        <v>1157</v>
      </c>
      <c r="M1" s="98"/>
      <c r="O1" s="88" t="s">
        <v>2433</v>
      </c>
    </row>
    <row r="2" spans="1:15" ht="27" customHeight="1" x14ac:dyDescent="0.3">
      <c r="B2" s="89" t="s">
        <v>2668</v>
      </c>
      <c r="C2" s="90"/>
      <c r="G2" s="88" t="s">
        <v>1982</v>
      </c>
      <c r="H2" s="88" t="s">
        <v>2667</v>
      </c>
      <c r="I2" s="104"/>
      <c r="J2" s="105"/>
      <c r="O2" s="105" t="s">
        <v>1983</v>
      </c>
    </row>
    <row r="4" spans="1:15" ht="24" customHeight="1" x14ac:dyDescent="0.3">
      <c r="B4" s="88" t="s">
        <v>2637</v>
      </c>
      <c r="C4" s="109" t="s">
        <v>2177</v>
      </c>
      <c r="D4" s="91" t="s">
        <v>1984</v>
      </c>
      <c r="E4" s="88" t="s">
        <v>2636</v>
      </c>
      <c r="F4" s="109" t="s">
        <v>2176</v>
      </c>
      <c r="J4" s="96">
        <v>4</v>
      </c>
      <c r="K4" s="88" t="s">
        <v>2027</v>
      </c>
    </row>
    <row r="5" spans="1:15" ht="24" customHeight="1" x14ac:dyDescent="0.35">
      <c r="J5" s="102"/>
      <c r="K5" s="102"/>
      <c r="L5" s="102"/>
      <c r="M5" s="102"/>
    </row>
    <row r="6" spans="1:15" ht="24" customHeight="1" x14ac:dyDescent="0.3">
      <c r="B6" s="88" t="s">
        <v>2638</v>
      </c>
      <c r="C6" s="110" t="s">
        <v>2178</v>
      </c>
      <c r="D6" s="110"/>
      <c r="E6" s="110"/>
      <c r="F6" s="110"/>
    </row>
    <row r="7" spans="1:15" ht="24" customHeight="1" x14ac:dyDescent="0.3">
      <c r="B7" s="88" t="s">
        <v>2639</v>
      </c>
      <c r="C7" s="110" t="s">
        <v>2179</v>
      </c>
      <c r="D7" s="110"/>
      <c r="E7" s="110"/>
      <c r="F7" s="110"/>
      <c r="G7" s="92"/>
    </row>
    <row r="8" spans="1:15" ht="9.9" customHeight="1" x14ac:dyDescent="0.3"/>
    <row r="9" spans="1:15" ht="24" customHeight="1" x14ac:dyDescent="0.3">
      <c r="B9" s="88" t="s">
        <v>2640</v>
      </c>
      <c r="C9" s="110" t="s">
        <v>2180</v>
      </c>
      <c r="D9" s="110"/>
      <c r="E9" s="110"/>
      <c r="F9" s="110"/>
    </row>
    <row r="10" spans="1:15" ht="24" customHeight="1" x14ac:dyDescent="0.3">
      <c r="B10" s="88" t="s">
        <v>2641</v>
      </c>
      <c r="C10" s="110" t="s">
        <v>2181</v>
      </c>
      <c r="D10" s="110"/>
      <c r="E10" s="110"/>
      <c r="F10" s="110"/>
      <c r="G10" s="92"/>
    </row>
    <row r="11" spans="1:15" ht="9.9" customHeight="1" x14ac:dyDescent="0.3"/>
    <row r="12" spans="1:15" ht="24" customHeight="1" x14ac:dyDescent="0.3">
      <c r="B12" s="88" t="s">
        <v>2642</v>
      </c>
      <c r="C12" s="110" t="s">
        <v>2182</v>
      </c>
      <c r="D12" s="110"/>
      <c r="E12" s="110"/>
      <c r="F12" s="110"/>
    </row>
    <row r="13" spans="1:15" ht="24" customHeight="1" x14ac:dyDescent="0.3">
      <c r="B13" s="88" t="s">
        <v>2643</v>
      </c>
      <c r="C13" s="110" t="s">
        <v>2183</v>
      </c>
      <c r="D13" s="110"/>
      <c r="E13" s="110"/>
      <c r="F13" s="110"/>
      <c r="G13" s="92"/>
    </row>
    <row r="14" spans="1:15" ht="9.9" customHeight="1" x14ac:dyDescent="0.3"/>
    <row r="15" spans="1:15" ht="24" customHeight="1" x14ac:dyDescent="0.3">
      <c r="B15" s="88" t="s">
        <v>2644</v>
      </c>
      <c r="C15" s="110" t="s">
        <v>2184</v>
      </c>
      <c r="D15" s="110"/>
      <c r="E15" s="110"/>
      <c r="F15" s="110"/>
    </row>
    <row r="16" spans="1:15" ht="24" customHeight="1" x14ac:dyDescent="0.3">
      <c r="B16" s="88" t="s">
        <v>2645</v>
      </c>
      <c r="C16" s="110" t="s">
        <v>2185</v>
      </c>
      <c r="D16" s="110"/>
      <c r="E16" s="110"/>
      <c r="F16" s="110"/>
      <c r="G16" s="92"/>
    </row>
    <row r="17" spans="2:11" ht="9.9" customHeight="1" x14ac:dyDescent="0.3"/>
    <row r="18" spans="2:11" ht="24" customHeight="1" x14ac:dyDescent="0.3">
      <c r="B18" s="88" t="s">
        <v>2646</v>
      </c>
      <c r="C18" s="110" t="s">
        <v>2186</v>
      </c>
      <c r="D18" s="110"/>
      <c r="E18" s="110"/>
      <c r="F18" s="110"/>
    </row>
    <row r="19" spans="2:11" ht="24" customHeight="1" x14ac:dyDescent="0.3">
      <c r="B19" s="88" t="s">
        <v>2647</v>
      </c>
      <c r="C19" s="110" t="s">
        <v>2187</v>
      </c>
      <c r="D19" s="110"/>
      <c r="E19" s="110"/>
      <c r="F19" s="110"/>
      <c r="G19" s="92"/>
    </row>
    <row r="20" spans="2:11" ht="9.9" customHeight="1" x14ac:dyDescent="0.3"/>
    <row r="21" spans="2:11" ht="24" customHeight="1" x14ac:dyDescent="0.3">
      <c r="B21" s="88" t="s">
        <v>2648</v>
      </c>
      <c r="C21" s="110" t="s">
        <v>2188</v>
      </c>
      <c r="D21" s="110"/>
      <c r="E21" s="110"/>
      <c r="F21" s="110"/>
    </row>
    <row r="22" spans="2:11" ht="24" customHeight="1" x14ac:dyDescent="0.3">
      <c r="B22" s="88" t="s">
        <v>2649</v>
      </c>
      <c r="C22" s="110" t="s">
        <v>2188</v>
      </c>
      <c r="D22" s="110"/>
      <c r="E22" s="110"/>
      <c r="F22" s="110"/>
      <c r="G22" s="92"/>
    </row>
    <row r="23" spans="2:11" ht="9.9" customHeight="1" x14ac:dyDescent="0.3"/>
    <row r="24" spans="2:11" ht="24" customHeight="1" x14ac:dyDescent="0.3">
      <c r="B24" s="88" t="s">
        <v>2650</v>
      </c>
      <c r="C24" s="110" t="s">
        <v>2188</v>
      </c>
      <c r="D24" s="110"/>
      <c r="E24" s="110"/>
      <c r="F24" s="110"/>
    </row>
    <row r="25" spans="2:11" ht="24" customHeight="1" x14ac:dyDescent="0.3">
      <c r="B25" s="88" t="s">
        <v>2651</v>
      </c>
      <c r="C25" s="110" t="s">
        <v>2188</v>
      </c>
      <c r="D25" s="110"/>
      <c r="E25" s="110"/>
      <c r="F25" s="110"/>
      <c r="G25" s="92"/>
    </row>
    <row r="26" spans="2:11" ht="9.9" customHeight="1" x14ac:dyDescent="0.3"/>
    <row r="27" spans="2:11" ht="24" customHeight="1" x14ac:dyDescent="0.3">
      <c r="B27" s="88" t="s">
        <v>2652</v>
      </c>
      <c r="C27" s="110" t="s">
        <v>2188</v>
      </c>
      <c r="D27" s="110"/>
      <c r="E27" s="110"/>
      <c r="F27" s="110"/>
    </row>
    <row r="28" spans="2:11" ht="24" customHeight="1" x14ac:dyDescent="0.3">
      <c r="B28" s="88" t="s">
        <v>2653</v>
      </c>
      <c r="C28" s="110" t="s">
        <v>2188</v>
      </c>
      <c r="D28" s="110"/>
      <c r="E28" s="110"/>
      <c r="F28" s="110"/>
      <c r="G28" s="92"/>
    </row>
    <row r="29" spans="2:11" ht="9.9" customHeight="1" x14ac:dyDescent="0.3"/>
    <row r="32" spans="2:11" ht="24" customHeight="1" x14ac:dyDescent="0.3">
      <c r="B32" s="88" t="s">
        <v>2637</v>
      </c>
      <c r="C32" s="109" t="s">
        <v>2190</v>
      </c>
      <c r="D32" s="91" t="s">
        <v>1986</v>
      </c>
      <c r="E32" s="88" t="s">
        <v>2636</v>
      </c>
      <c r="F32" s="109" t="s">
        <v>2189</v>
      </c>
      <c r="J32" s="96">
        <v>8</v>
      </c>
      <c r="K32" s="88" t="s">
        <v>2027</v>
      </c>
    </row>
    <row r="33" spans="2:17" ht="24" customHeight="1" x14ac:dyDescent="0.35">
      <c r="J33" s="102"/>
      <c r="K33" s="102"/>
      <c r="L33" s="102"/>
      <c r="M33" s="102"/>
      <c r="N33" s="102"/>
      <c r="O33" s="102"/>
      <c r="P33" s="102"/>
      <c r="Q33" s="102"/>
    </row>
    <row r="34" spans="2:17" ht="24" customHeight="1" x14ac:dyDescent="0.3">
      <c r="B34" s="88" t="s">
        <v>2638</v>
      </c>
      <c r="C34" s="110" t="s">
        <v>2191</v>
      </c>
      <c r="D34" s="110"/>
      <c r="E34" s="110"/>
      <c r="F34" s="110"/>
    </row>
    <row r="35" spans="2:17" ht="24" customHeight="1" x14ac:dyDescent="0.3">
      <c r="B35" s="88" t="s">
        <v>2639</v>
      </c>
      <c r="C35" s="110" t="s">
        <v>2192</v>
      </c>
      <c r="D35" s="110"/>
      <c r="E35" s="110"/>
      <c r="F35" s="110"/>
      <c r="G35" s="92"/>
    </row>
    <row r="36" spans="2:17" ht="9.9" customHeight="1" x14ac:dyDescent="0.3"/>
    <row r="37" spans="2:17" ht="24" customHeight="1" x14ac:dyDescent="0.3">
      <c r="B37" s="88" t="s">
        <v>2640</v>
      </c>
      <c r="C37" s="110" t="s">
        <v>2193</v>
      </c>
      <c r="D37" s="110"/>
      <c r="E37" s="110"/>
      <c r="F37" s="110"/>
    </row>
    <row r="38" spans="2:17" ht="24" customHeight="1" x14ac:dyDescent="0.3">
      <c r="B38" s="88" t="s">
        <v>2641</v>
      </c>
      <c r="C38" s="110" t="s">
        <v>2194</v>
      </c>
      <c r="D38" s="110"/>
      <c r="E38" s="110"/>
      <c r="F38" s="110"/>
      <c r="G38" s="92"/>
    </row>
    <row r="39" spans="2:17" ht="9.9" customHeight="1" x14ac:dyDescent="0.3"/>
    <row r="40" spans="2:17" ht="24" customHeight="1" x14ac:dyDescent="0.3">
      <c r="B40" s="88" t="s">
        <v>2642</v>
      </c>
      <c r="C40" s="110" t="s">
        <v>2195</v>
      </c>
      <c r="D40" s="110"/>
      <c r="E40" s="110"/>
      <c r="F40" s="110"/>
    </row>
    <row r="41" spans="2:17" ht="24" customHeight="1" x14ac:dyDescent="0.3">
      <c r="B41" s="88" t="s">
        <v>2643</v>
      </c>
      <c r="C41" s="110" t="s">
        <v>2196</v>
      </c>
      <c r="D41" s="110"/>
      <c r="E41" s="110"/>
      <c r="F41" s="110"/>
      <c r="G41" s="92"/>
    </row>
    <row r="42" spans="2:17" ht="9.9" customHeight="1" x14ac:dyDescent="0.3"/>
    <row r="43" spans="2:17" ht="24" customHeight="1" x14ac:dyDescent="0.3">
      <c r="B43" s="88" t="s">
        <v>2644</v>
      </c>
      <c r="C43" s="110" t="s">
        <v>2197</v>
      </c>
      <c r="D43" s="110"/>
      <c r="E43" s="110"/>
      <c r="F43" s="110"/>
    </row>
    <row r="44" spans="2:17" ht="24" customHeight="1" x14ac:dyDescent="0.3">
      <c r="B44" s="88" t="s">
        <v>2645</v>
      </c>
      <c r="C44" s="110" t="s">
        <v>2198</v>
      </c>
      <c r="D44" s="110"/>
      <c r="E44" s="110"/>
      <c r="F44" s="110"/>
      <c r="G44" s="92"/>
    </row>
    <row r="45" spans="2:17" ht="9.9" customHeight="1" x14ac:dyDescent="0.3"/>
    <row r="46" spans="2:17" ht="24" customHeight="1" x14ac:dyDescent="0.3">
      <c r="B46" s="88" t="s">
        <v>2646</v>
      </c>
      <c r="C46" s="110" t="s">
        <v>2199</v>
      </c>
      <c r="D46" s="110"/>
      <c r="E46" s="110"/>
      <c r="F46" s="110"/>
    </row>
    <row r="47" spans="2:17" ht="24" customHeight="1" x14ac:dyDescent="0.3">
      <c r="B47" s="88" t="s">
        <v>2647</v>
      </c>
      <c r="C47" s="110" t="s">
        <v>2200</v>
      </c>
      <c r="D47" s="110"/>
      <c r="E47" s="110"/>
      <c r="F47" s="110"/>
      <c r="G47" s="92"/>
    </row>
    <row r="48" spans="2:17" ht="9.9" customHeight="1" x14ac:dyDescent="0.3"/>
    <row r="49" spans="2:15" ht="24" customHeight="1" x14ac:dyDescent="0.3">
      <c r="B49" s="88" t="s">
        <v>2648</v>
      </c>
      <c r="C49" s="110" t="s">
        <v>2201</v>
      </c>
      <c r="D49" s="110"/>
      <c r="E49" s="110"/>
      <c r="F49" s="110"/>
      <c r="G49" s="107"/>
      <c r="H49" s="107"/>
      <c r="I49" s="107"/>
      <c r="J49" s="107"/>
      <c r="K49" s="107"/>
      <c r="L49" s="107"/>
    </row>
    <row r="50" spans="2:15" ht="24" customHeight="1" x14ac:dyDescent="0.3">
      <c r="B50" s="88" t="s">
        <v>2649</v>
      </c>
      <c r="C50" s="110" t="s">
        <v>2202</v>
      </c>
      <c r="D50" s="110"/>
      <c r="E50" s="110"/>
      <c r="F50" s="110"/>
      <c r="G50" s="92"/>
    </row>
    <row r="51" spans="2:15" ht="9.9" customHeight="1" x14ac:dyDescent="0.3"/>
    <row r="52" spans="2:15" ht="24" customHeight="1" x14ac:dyDescent="0.3">
      <c r="B52" s="88" t="s">
        <v>2650</v>
      </c>
      <c r="C52" s="110" t="s">
        <v>2203</v>
      </c>
      <c r="D52" s="110"/>
      <c r="E52" s="110"/>
      <c r="F52" s="110"/>
    </row>
    <row r="53" spans="2:15" ht="24" customHeight="1" x14ac:dyDescent="0.3">
      <c r="B53" s="88" t="s">
        <v>2651</v>
      </c>
      <c r="C53" s="110" t="s">
        <v>2204</v>
      </c>
      <c r="D53" s="110"/>
      <c r="E53" s="110"/>
      <c r="F53" s="110"/>
      <c r="G53" s="92"/>
    </row>
    <row r="54" spans="2:15" ht="9.9" customHeight="1" x14ac:dyDescent="0.3"/>
    <row r="55" spans="2:15" ht="24" customHeight="1" x14ac:dyDescent="0.3">
      <c r="B55" s="88" t="s">
        <v>2652</v>
      </c>
      <c r="C55" s="110" t="s">
        <v>2205</v>
      </c>
      <c r="D55" s="110"/>
      <c r="E55" s="110"/>
      <c r="F55" s="110"/>
    </row>
    <row r="56" spans="2:15" ht="24" customHeight="1" x14ac:dyDescent="0.3">
      <c r="B56" s="88" t="s">
        <v>2653</v>
      </c>
      <c r="C56" s="110" t="s">
        <v>2206</v>
      </c>
      <c r="D56" s="110"/>
      <c r="E56" s="110"/>
      <c r="F56" s="110"/>
      <c r="G56" s="92"/>
      <c r="O56" s="93"/>
    </row>
    <row r="57" spans="2:15" ht="9.9" customHeight="1" x14ac:dyDescent="0.3"/>
    <row r="60" spans="2:15" ht="24" customHeight="1" x14ac:dyDescent="0.3">
      <c r="B60" s="88" t="s">
        <v>2637</v>
      </c>
      <c r="C60" s="109" t="s">
        <v>2208</v>
      </c>
      <c r="D60" s="91" t="s">
        <v>1987</v>
      </c>
      <c r="E60" s="88" t="s">
        <v>2636</v>
      </c>
      <c r="F60" s="109" t="s">
        <v>2207</v>
      </c>
      <c r="J60" s="96">
        <v>6</v>
      </c>
      <c r="K60" s="88" t="s">
        <v>2027</v>
      </c>
    </row>
    <row r="61" spans="2:15" ht="24" customHeight="1" x14ac:dyDescent="0.35">
      <c r="J61" s="102"/>
      <c r="K61" s="102"/>
      <c r="L61" s="102"/>
      <c r="M61" s="102"/>
      <c r="N61" s="102"/>
      <c r="O61" s="102"/>
    </row>
    <row r="62" spans="2:15" ht="24" customHeight="1" x14ac:dyDescent="0.3">
      <c r="B62" s="88" t="s">
        <v>2638</v>
      </c>
      <c r="C62" s="110" t="s">
        <v>2434</v>
      </c>
      <c r="D62" s="110"/>
      <c r="E62" s="110"/>
      <c r="F62" s="110"/>
      <c r="G62" s="94"/>
    </row>
    <row r="63" spans="2:15" ht="24" customHeight="1" x14ac:dyDescent="0.3">
      <c r="B63" s="88" t="s">
        <v>2639</v>
      </c>
      <c r="C63" s="110" t="s">
        <v>2435</v>
      </c>
      <c r="D63" s="110"/>
      <c r="E63" s="110"/>
      <c r="F63" s="110"/>
      <c r="G63" s="92" t="s">
        <v>2436</v>
      </c>
    </row>
    <row r="64" spans="2:15" ht="9.9" customHeight="1" x14ac:dyDescent="0.3"/>
    <row r="65" spans="2:7" ht="24" customHeight="1" x14ac:dyDescent="0.3">
      <c r="B65" s="88" t="s">
        <v>2640</v>
      </c>
      <c r="C65" s="110" t="s">
        <v>2437</v>
      </c>
      <c r="D65" s="110"/>
      <c r="E65" s="110"/>
      <c r="F65" s="110"/>
      <c r="G65" s="94"/>
    </row>
    <row r="66" spans="2:7" ht="24" customHeight="1" x14ac:dyDescent="0.3">
      <c r="B66" s="88" t="s">
        <v>2641</v>
      </c>
      <c r="C66" s="110" t="s">
        <v>2438</v>
      </c>
      <c r="D66" s="110"/>
      <c r="E66" s="110"/>
      <c r="F66" s="110"/>
      <c r="G66" s="92" t="s">
        <v>2439</v>
      </c>
    </row>
    <row r="67" spans="2:7" ht="9.9" customHeight="1" x14ac:dyDescent="0.3"/>
    <row r="68" spans="2:7" ht="24" customHeight="1" x14ac:dyDescent="0.3">
      <c r="B68" s="88" t="s">
        <v>2642</v>
      </c>
      <c r="C68" s="110" t="s">
        <v>2188</v>
      </c>
      <c r="D68" s="110"/>
      <c r="E68" s="110"/>
      <c r="F68" s="110"/>
    </row>
    <row r="69" spans="2:7" ht="24" customHeight="1" x14ac:dyDescent="0.3">
      <c r="B69" s="88" t="s">
        <v>2643</v>
      </c>
      <c r="C69" s="110" t="s">
        <v>2188</v>
      </c>
      <c r="D69" s="110"/>
      <c r="E69" s="110"/>
      <c r="F69" s="110"/>
      <c r="G69" s="92"/>
    </row>
    <row r="70" spans="2:7" ht="9.9" customHeight="1" x14ac:dyDescent="0.3"/>
    <row r="71" spans="2:7" ht="24" customHeight="1" x14ac:dyDescent="0.3">
      <c r="B71" s="88" t="s">
        <v>2644</v>
      </c>
      <c r="C71" s="110" t="s">
        <v>2188</v>
      </c>
      <c r="D71" s="110"/>
      <c r="E71" s="110"/>
      <c r="F71" s="110"/>
    </row>
    <row r="72" spans="2:7" ht="24" customHeight="1" x14ac:dyDescent="0.3">
      <c r="B72" s="88" t="s">
        <v>2645</v>
      </c>
      <c r="C72" s="110" t="s">
        <v>2188</v>
      </c>
      <c r="D72" s="110"/>
      <c r="E72" s="110"/>
      <c r="F72" s="110"/>
      <c r="G72" s="92"/>
    </row>
    <row r="73" spans="2:7" ht="9.9" customHeight="1" x14ac:dyDescent="0.3"/>
    <row r="74" spans="2:7" ht="24" customHeight="1" x14ac:dyDescent="0.3">
      <c r="B74" s="88" t="s">
        <v>2646</v>
      </c>
      <c r="C74" s="110" t="s">
        <v>2188</v>
      </c>
      <c r="D74" s="110"/>
      <c r="E74" s="110"/>
      <c r="F74" s="110"/>
    </row>
    <row r="75" spans="2:7" ht="24" customHeight="1" x14ac:dyDescent="0.3">
      <c r="B75" s="88" t="s">
        <v>2647</v>
      </c>
      <c r="C75" s="110" t="s">
        <v>2188</v>
      </c>
      <c r="D75" s="110"/>
      <c r="E75" s="110"/>
      <c r="F75" s="110"/>
      <c r="G75" s="92"/>
    </row>
    <row r="76" spans="2:7" ht="9.9" customHeight="1" x14ac:dyDescent="0.3"/>
    <row r="77" spans="2:7" ht="24" customHeight="1" x14ac:dyDescent="0.3">
      <c r="B77" s="88" t="s">
        <v>2648</v>
      </c>
      <c r="C77" s="110" t="s">
        <v>2188</v>
      </c>
      <c r="D77" s="110"/>
      <c r="E77" s="110"/>
      <c r="F77" s="110"/>
    </row>
    <row r="78" spans="2:7" ht="24" customHeight="1" x14ac:dyDescent="0.3">
      <c r="B78" s="88" t="s">
        <v>2649</v>
      </c>
      <c r="C78" s="110" t="s">
        <v>2188</v>
      </c>
      <c r="D78" s="110"/>
      <c r="E78" s="110"/>
      <c r="F78" s="110"/>
    </row>
    <row r="79" spans="2:7" ht="9.9" customHeight="1" x14ac:dyDescent="0.3"/>
    <row r="80" spans="2:7" ht="24" customHeight="1" x14ac:dyDescent="0.3">
      <c r="B80" s="88" t="s">
        <v>2650</v>
      </c>
      <c r="C80" s="110" t="s">
        <v>2188</v>
      </c>
      <c r="D80" s="110"/>
      <c r="E80" s="110"/>
      <c r="F80" s="110"/>
    </row>
    <row r="81" spans="2:6" ht="24" customHeight="1" x14ac:dyDescent="0.3">
      <c r="B81" s="88" t="s">
        <v>2651</v>
      </c>
      <c r="C81" s="110" t="s">
        <v>2188</v>
      </c>
      <c r="D81" s="110"/>
      <c r="E81" s="110"/>
      <c r="F81" s="110"/>
    </row>
    <row r="82" spans="2:6" ht="9.9" customHeight="1" x14ac:dyDescent="0.3"/>
    <row r="83" spans="2:6" ht="24" customHeight="1" x14ac:dyDescent="0.3">
      <c r="B83" s="88" t="s">
        <v>2652</v>
      </c>
      <c r="C83" s="110" t="s">
        <v>2188</v>
      </c>
      <c r="D83" s="110"/>
      <c r="E83" s="110"/>
      <c r="F83" s="110"/>
    </row>
    <row r="84" spans="2:6" ht="24" customHeight="1" x14ac:dyDescent="0.3">
      <c r="B84" s="88" t="s">
        <v>2653</v>
      </c>
      <c r="C84" s="110" t="s">
        <v>2188</v>
      </c>
      <c r="D84" s="110"/>
      <c r="E84" s="110"/>
      <c r="F84" s="110"/>
    </row>
    <row r="85" spans="2:6" ht="9.9" customHeight="1" x14ac:dyDescent="0.3"/>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563880</xdr:colOff>
                    <xdr:row>2</xdr:row>
                    <xdr:rowOff>152400</xdr:rowOff>
                  </from>
                  <to>
                    <xdr:col>18</xdr:col>
                    <xdr:colOff>266700</xdr:colOff>
                    <xdr:row>4</xdr:row>
                    <xdr:rowOff>60960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68580</xdr:colOff>
                    <xdr:row>3</xdr:row>
                    <xdr:rowOff>22860</xdr:rowOff>
                  </from>
                  <to>
                    <xdr:col>16</xdr:col>
                    <xdr:colOff>106680</xdr:colOff>
                    <xdr:row>3</xdr:row>
                    <xdr:rowOff>274320</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251460</xdr:colOff>
                    <xdr:row>3</xdr:row>
                    <xdr:rowOff>0</xdr:rowOff>
                  </from>
                  <to>
                    <xdr:col>18</xdr:col>
                    <xdr:colOff>274320</xdr:colOff>
                    <xdr:row>3</xdr:row>
                    <xdr:rowOff>259080</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563880</xdr:colOff>
                    <xdr:row>30</xdr:row>
                    <xdr:rowOff>152400</xdr:rowOff>
                  </from>
                  <to>
                    <xdr:col>18</xdr:col>
                    <xdr:colOff>266700</xdr:colOff>
                    <xdr:row>32</xdr:row>
                    <xdr:rowOff>60960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68580</xdr:colOff>
                    <xdr:row>31</xdr:row>
                    <xdr:rowOff>22860</xdr:rowOff>
                  </from>
                  <to>
                    <xdr:col>16</xdr:col>
                    <xdr:colOff>106680</xdr:colOff>
                    <xdr:row>31</xdr:row>
                    <xdr:rowOff>274320</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251460</xdr:colOff>
                    <xdr:row>31</xdr:row>
                    <xdr:rowOff>0</xdr:rowOff>
                  </from>
                  <to>
                    <xdr:col>18</xdr:col>
                    <xdr:colOff>274320</xdr:colOff>
                    <xdr:row>31</xdr:row>
                    <xdr:rowOff>259080</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563880</xdr:colOff>
                    <xdr:row>58</xdr:row>
                    <xdr:rowOff>152400</xdr:rowOff>
                  </from>
                  <to>
                    <xdr:col>18</xdr:col>
                    <xdr:colOff>266700</xdr:colOff>
                    <xdr:row>60</xdr:row>
                    <xdr:rowOff>60960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68580</xdr:colOff>
                    <xdr:row>59</xdr:row>
                    <xdr:rowOff>22860</xdr:rowOff>
                  </from>
                  <to>
                    <xdr:col>16</xdr:col>
                    <xdr:colOff>106680</xdr:colOff>
                    <xdr:row>59</xdr:row>
                    <xdr:rowOff>274320</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251460</xdr:colOff>
                    <xdr:row>59</xdr:row>
                    <xdr:rowOff>0</xdr:rowOff>
                  </from>
                  <to>
                    <xdr:col>18</xdr:col>
                    <xdr:colOff>274320</xdr:colOff>
                    <xdr:row>59</xdr:row>
                    <xdr:rowOff>259080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pageSetUpPr fitToPage="1"/>
  </sheetPr>
  <dimension ref="A1:I641"/>
  <sheetViews>
    <sheetView workbookViewId="0">
      <pane ySplit="2" topLeftCell="A3" activePane="bottomLeft" state="frozen"/>
      <selection pane="bottomLeft" activeCell="A3" sqref="A3"/>
    </sheetView>
  </sheetViews>
  <sheetFormatPr baseColWidth="10" defaultColWidth="11.44140625" defaultRowHeight="14.4" x14ac:dyDescent="0.3"/>
  <cols>
    <col min="1" max="1" width="14.5546875" style="34" customWidth="1"/>
    <col min="2" max="2" width="26.44140625" style="34" customWidth="1"/>
    <col min="3" max="4" width="55.6640625" style="34" customWidth="1"/>
    <col min="5" max="5" width="67.6640625" style="34" customWidth="1"/>
    <col min="6" max="6" width="78.109375" style="34" customWidth="1"/>
    <col min="7" max="16384" width="11.44140625" style="34"/>
  </cols>
  <sheetData>
    <row r="1" spans="1:6" ht="57.6" x14ac:dyDescent="0.3">
      <c r="C1" s="76" t="s">
        <v>641</v>
      </c>
      <c r="D1" s="79" t="s">
        <v>1280</v>
      </c>
      <c r="E1" s="66" t="s">
        <v>1479</v>
      </c>
      <c r="F1" s="66" t="s">
        <v>1479</v>
      </c>
    </row>
    <row r="2" spans="1:6" x14ac:dyDescent="0.3">
      <c r="A2" s="67" t="s">
        <v>51</v>
      </c>
      <c r="B2" s="67" t="s">
        <v>70</v>
      </c>
      <c r="C2" s="68" t="s">
        <v>49</v>
      </c>
      <c r="D2" s="68" t="s">
        <v>50</v>
      </c>
      <c r="E2" s="68" t="s">
        <v>1480</v>
      </c>
      <c r="F2" s="68" t="s">
        <v>1481</v>
      </c>
    </row>
    <row r="3" spans="1:6" x14ac:dyDescent="0.3">
      <c r="A3" s="69" t="s">
        <v>71</v>
      </c>
      <c r="B3" s="69" t="s">
        <v>53</v>
      </c>
      <c r="C3" s="34" t="s">
        <v>1</v>
      </c>
      <c r="D3" s="34" t="s">
        <v>31</v>
      </c>
      <c r="E3" s="34" t="s">
        <v>396</v>
      </c>
      <c r="F3" s="34" t="s">
        <v>1482</v>
      </c>
    </row>
    <row r="4" spans="1:6" x14ac:dyDescent="0.3">
      <c r="A4" s="69" t="s">
        <v>71</v>
      </c>
      <c r="B4" s="69" t="s">
        <v>54</v>
      </c>
      <c r="C4" s="34" t="s">
        <v>7</v>
      </c>
      <c r="D4" s="34" t="s">
        <v>32</v>
      </c>
      <c r="E4" s="34" t="s">
        <v>397</v>
      </c>
      <c r="F4" s="34" t="s">
        <v>1483</v>
      </c>
    </row>
    <row r="5" spans="1:6" x14ac:dyDescent="0.3">
      <c r="A5" s="69" t="s">
        <v>71</v>
      </c>
      <c r="B5" s="69" t="s">
        <v>55</v>
      </c>
      <c r="C5" s="34" t="s">
        <v>2</v>
      </c>
      <c r="D5" s="34" t="s">
        <v>33</v>
      </c>
      <c r="E5" s="34" t="s">
        <v>398</v>
      </c>
      <c r="F5" s="34" t="s">
        <v>1484</v>
      </c>
    </row>
    <row r="6" spans="1:6" x14ac:dyDescent="0.3">
      <c r="A6" s="69" t="s">
        <v>71</v>
      </c>
      <c r="B6" s="69" t="s">
        <v>56</v>
      </c>
      <c r="C6" s="34" t="s">
        <v>3</v>
      </c>
      <c r="D6" s="34" t="s">
        <v>35</v>
      </c>
      <c r="E6" s="34" t="s">
        <v>399</v>
      </c>
      <c r="F6" s="34" t="s">
        <v>1485</v>
      </c>
    </row>
    <row r="7" spans="1:6" x14ac:dyDescent="0.3">
      <c r="A7" s="69" t="s">
        <v>71</v>
      </c>
      <c r="B7" s="69" t="s">
        <v>57</v>
      </c>
      <c r="C7" s="34" t="s">
        <v>34</v>
      </c>
      <c r="D7" s="34" t="s">
        <v>36</v>
      </c>
      <c r="E7" s="34" t="s">
        <v>400</v>
      </c>
      <c r="F7" s="34" t="s">
        <v>1486</v>
      </c>
    </row>
    <row r="8" spans="1:6" x14ac:dyDescent="0.3">
      <c r="A8" s="69" t="s">
        <v>71</v>
      </c>
      <c r="B8" s="69" t="s">
        <v>58</v>
      </c>
      <c r="C8" s="34" t="s">
        <v>16</v>
      </c>
      <c r="D8" s="34" t="s">
        <v>37</v>
      </c>
      <c r="E8" s="34" t="s">
        <v>401</v>
      </c>
      <c r="F8" s="34" t="s">
        <v>1487</v>
      </c>
    </row>
    <row r="9" spans="1:6" x14ac:dyDescent="0.3">
      <c r="A9" s="69" t="s">
        <v>71</v>
      </c>
      <c r="B9" s="69" t="s">
        <v>59</v>
      </c>
      <c r="C9" s="34" t="s">
        <v>15</v>
      </c>
      <c r="D9" s="34" t="s">
        <v>38</v>
      </c>
      <c r="E9" s="34" t="s">
        <v>402</v>
      </c>
      <c r="F9" s="34" t="s">
        <v>1488</v>
      </c>
    </row>
    <row r="10" spans="1:6" x14ac:dyDescent="0.3">
      <c r="A10" s="69" t="s">
        <v>71</v>
      </c>
      <c r="B10" s="69" t="s">
        <v>60</v>
      </c>
      <c r="C10" s="34" t="s">
        <v>4</v>
      </c>
      <c r="D10" s="34" t="s">
        <v>39</v>
      </c>
      <c r="E10" s="34" t="s">
        <v>403</v>
      </c>
      <c r="F10" s="34" t="s">
        <v>1489</v>
      </c>
    </row>
    <row r="11" spans="1:6" x14ac:dyDescent="0.3">
      <c r="A11" s="69" t="s">
        <v>71</v>
      </c>
      <c r="B11" s="69" t="s">
        <v>61</v>
      </c>
      <c r="C11" s="34" t="s">
        <v>13</v>
      </c>
      <c r="D11" s="34" t="s">
        <v>13</v>
      </c>
      <c r="E11" s="34" t="s">
        <v>404</v>
      </c>
      <c r="F11" s="34" t="s">
        <v>1490</v>
      </c>
    </row>
    <row r="12" spans="1:6" x14ac:dyDescent="0.3">
      <c r="A12" s="69" t="s">
        <v>71</v>
      </c>
      <c r="B12" s="69" t="s">
        <v>62</v>
      </c>
      <c r="C12" s="34" t="s">
        <v>47</v>
      </c>
      <c r="D12" s="34" t="s">
        <v>40</v>
      </c>
      <c r="E12" s="34" t="s">
        <v>405</v>
      </c>
      <c r="F12" s="34" t="s">
        <v>1491</v>
      </c>
    </row>
    <row r="13" spans="1:6" x14ac:dyDescent="0.3">
      <c r="A13" s="69" t="s">
        <v>71</v>
      </c>
      <c r="B13" s="69" t="s">
        <v>63</v>
      </c>
      <c r="C13" s="34" t="s">
        <v>154</v>
      </c>
      <c r="D13" s="34" t="s">
        <v>155</v>
      </c>
      <c r="E13" s="34" t="s">
        <v>406</v>
      </c>
      <c r="F13" s="34" t="s">
        <v>1492</v>
      </c>
    </row>
    <row r="14" spans="1:6" x14ac:dyDescent="0.3">
      <c r="A14" s="69" t="s">
        <v>71</v>
      </c>
      <c r="B14" s="69" t="s">
        <v>64</v>
      </c>
      <c r="C14" s="34" t="s">
        <v>270</v>
      </c>
      <c r="D14" s="34" t="s">
        <v>273</v>
      </c>
      <c r="E14" s="34" t="s">
        <v>407</v>
      </c>
      <c r="F14" s="34" t="s">
        <v>1940</v>
      </c>
    </row>
    <row r="15" spans="1:6" x14ac:dyDescent="0.3">
      <c r="A15" s="69" t="s">
        <v>71</v>
      </c>
      <c r="B15" s="69" t="s">
        <v>271</v>
      </c>
      <c r="C15" s="34" t="s">
        <v>48</v>
      </c>
      <c r="D15" s="34" t="s">
        <v>41</v>
      </c>
      <c r="E15" s="34" t="s">
        <v>408</v>
      </c>
      <c r="F15" s="34" t="s">
        <v>1493</v>
      </c>
    </row>
    <row r="16" spans="1:6" x14ac:dyDescent="0.3">
      <c r="A16" s="69" t="s">
        <v>71</v>
      </c>
      <c r="B16" s="69" t="s">
        <v>318</v>
      </c>
      <c r="C16" s="34" t="s">
        <v>313</v>
      </c>
      <c r="D16" s="34" t="s">
        <v>327</v>
      </c>
      <c r="E16" s="34" t="s">
        <v>409</v>
      </c>
      <c r="F16" s="34" t="s">
        <v>1941</v>
      </c>
    </row>
    <row r="17" spans="1:6" x14ac:dyDescent="0.3">
      <c r="A17" s="69" t="s">
        <v>71</v>
      </c>
      <c r="B17" s="69" t="s">
        <v>272</v>
      </c>
      <c r="C17" s="34" t="s">
        <v>314</v>
      </c>
      <c r="D17" s="34" t="s">
        <v>328</v>
      </c>
      <c r="E17" s="34" t="s">
        <v>410</v>
      </c>
      <c r="F17" s="34" t="s">
        <v>1494</v>
      </c>
    </row>
    <row r="18" spans="1:6" x14ac:dyDescent="0.3">
      <c r="A18" s="69" t="s">
        <v>71</v>
      </c>
      <c r="B18" s="69" t="s">
        <v>319</v>
      </c>
      <c r="C18" s="34" t="s">
        <v>315</v>
      </c>
      <c r="D18" s="34" t="s">
        <v>329</v>
      </c>
      <c r="E18" s="34" t="s">
        <v>411</v>
      </c>
      <c r="F18" s="34" t="s">
        <v>1495</v>
      </c>
    </row>
    <row r="19" spans="1:6" x14ac:dyDescent="0.3">
      <c r="A19" s="69" t="s">
        <v>71</v>
      </c>
      <c r="B19" s="69" t="s">
        <v>65</v>
      </c>
      <c r="C19" s="34" t="s">
        <v>316</v>
      </c>
      <c r="D19" s="34" t="s">
        <v>330</v>
      </c>
      <c r="E19" s="34" t="s">
        <v>412</v>
      </c>
      <c r="F19" s="34" t="s">
        <v>1496</v>
      </c>
    </row>
    <row r="20" spans="1:6" x14ac:dyDescent="0.3">
      <c r="A20" s="69" t="s">
        <v>71</v>
      </c>
      <c r="B20" s="69" t="s">
        <v>320</v>
      </c>
      <c r="C20" s="34" t="s">
        <v>0</v>
      </c>
      <c r="D20" s="34" t="s">
        <v>42</v>
      </c>
      <c r="E20" s="34" t="s">
        <v>413</v>
      </c>
      <c r="F20" s="34" t="s">
        <v>1497</v>
      </c>
    </row>
    <row r="21" spans="1:6" x14ac:dyDescent="0.3">
      <c r="A21" s="69" t="s">
        <v>71</v>
      </c>
      <c r="B21" s="69" t="s">
        <v>321</v>
      </c>
      <c r="C21" s="34" t="s">
        <v>9</v>
      </c>
      <c r="D21" s="34" t="s">
        <v>43</v>
      </c>
      <c r="E21" s="34" t="s">
        <v>414</v>
      </c>
      <c r="F21" s="34" t="s">
        <v>1498</v>
      </c>
    </row>
    <row r="22" spans="1:6" x14ac:dyDescent="0.3">
      <c r="A22" s="69" t="s">
        <v>71</v>
      </c>
      <c r="B22" s="69" t="s">
        <v>322</v>
      </c>
      <c r="C22" s="34" t="s">
        <v>8</v>
      </c>
      <c r="D22" s="34" t="s">
        <v>52</v>
      </c>
      <c r="E22" s="34" t="s">
        <v>52</v>
      </c>
      <c r="F22" s="34" t="s">
        <v>52</v>
      </c>
    </row>
    <row r="23" spans="1:6" x14ac:dyDescent="0.3">
      <c r="A23" s="69"/>
      <c r="B23" s="69"/>
    </row>
    <row r="24" spans="1:6" ht="57.6" x14ac:dyDescent="0.3">
      <c r="A24" s="69" t="s">
        <v>71</v>
      </c>
      <c r="B24" s="69" t="s">
        <v>323</v>
      </c>
      <c r="C24" s="34" t="s">
        <v>66</v>
      </c>
      <c r="D24" s="34" t="s">
        <v>44</v>
      </c>
      <c r="E24" s="34" t="s">
        <v>415</v>
      </c>
      <c r="F24" s="34" t="s">
        <v>1499</v>
      </c>
    </row>
    <row r="25" spans="1:6" x14ac:dyDescent="0.3">
      <c r="A25" s="69" t="s">
        <v>71</v>
      </c>
      <c r="B25" s="69" t="s">
        <v>379</v>
      </c>
      <c r="C25" s="34" t="s">
        <v>67</v>
      </c>
      <c r="D25" s="34" t="s">
        <v>1500</v>
      </c>
      <c r="E25" s="34" t="s">
        <v>1501</v>
      </c>
      <c r="F25" s="34" t="s">
        <v>1502</v>
      </c>
    </row>
    <row r="26" spans="1:6" x14ac:dyDescent="0.3">
      <c r="A26" s="69" t="s">
        <v>71</v>
      </c>
      <c r="B26" s="69" t="s">
        <v>324</v>
      </c>
      <c r="C26" s="34" t="s">
        <v>68</v>
      </c>
      <c r="D26" s="34" t="s">
        <v>45</v>
      </c>
      <c r="E26" s="34" t="s">
        <v>416</v>
      </c>
      <c r="F26" s="34" t="s">
        <v>1503</v>
      </c>
    </row>
    <row r="27" spans="1:6" x14ac:dyDescent="0.3">
      <c r="A27" s="69" t="s">
        <v>71</v>
      </c>
      <c r="B27" s="69" t="s">
        <v>325</v>
      </c>
      <c r="C27" s="34" t="s">
        <v>69</v>
      </c>
      <c r="D27" s="34" t="s">
        <v>46</v>
      </c>
      <c r="E27" s="34" t="s">
        <v>417</v>
      </c>
      <c r="F27" s="34" t="s">
        <v>1942</v>
      </c>
    </row>
    <row r="28" spans="1:6" x14ac:dyDescent="0.3">
      <c r="A28" s="69" t="s">
        <v>71</v>
      </c>
      <c r="B28" s="69" t="s">
        <v>326</v>
      </c>
      <c r="C28" s="34" t="s">
        <v>30</v>
      </c>
      <c r="D28" s="34" t="s">
        <v>156</v>
      </c>
      <c r="E28" s="34" t="s">
        <v>418</v>
      </c>
      <c r="F28" s="34" t="s">
        <v>1504</v>
      </c>
    </row>
    <row r="29" spans="1:6" x14ac:dyDescent="0.3">
      <c r="A29" s="69"/>
      <c r="B29" s="69"/>
    </row>
    <row r="30" spans="1:6" x14ac:dyDescent="0.3">
      <c r="A30" s="67"/>
      <c r="B30" s="67" t="s">
        <v>537</v>
      </c>
      <c r="C30" s="67"/>
      <c r="D30" s="67"/>
      <c r="E30" s="67"/>
      <c r="F30" s="67"/>
    </row>
    <row r="31" spans="1:6" x14ac:dyDescent="0.3">
      <c r="A31" s="69" t="s">
        <v>72</v>
      </c>
      <c r="B31" s="69" t="s">
        <v>75</v>
      </c>
      <c r="C31" s="34" t="s">
        <v>73</v>
      </c>
      <c r="D31" s="34" t="s">
        <v>75</v>
      </c>
      <c r="E31" s="34" t="s">
        <v>419</v>
      </c>
      <c r="F31" s="34" t="s">
        <v>1505</v>
      </c>
    </row>
    <row r="32" spans="1:6" x14ac:dyDescent="0.3">
      <c r="A32" s="69" t="s">
        <v>72</v>
      </c>
      <c r="B32" s="69" t="s">
        <v>2432</v>
      </c>
      <c r="C32" s="34" t="s">
        <v>74</v>
      </c>
      <c r="D32" s="34" t="s">
        <v>76</v>
      </c>
      <c r="E32" s="34" t="s">
        <v>420</v>
      </c>
      <c r="F32" s="34" t="s">
        <v>1506</v>
      </c>
    </row>
    <row r="33" spans="1:6" x14ac:dyDescent="0.3">
      <c r="A33" s="69"/>
      <c r="B33" s="69"/>
    </row>
    <row r="34" spans="1:6" x14ac:dyDescent="0.3">
      <c r="A34" s="67"/>
      <c r="B34" s="67" t="s">
        <v>538</v>
      </c>
      <c r="C34" s="67"/>
      <c r="D34" s="67"/>
      <c r="E34" s="67"/>
      <c r="F34" s="67"/>
    </row>
    <row r="35" spans="1:6" ht="28.8" x14ac:dyDescent="0.3">
      <c r="A35" s="69" t="s">
        <v>78</v>
      </c>
      <c r="B35" s="69" t="s">
        <v>53</v>
      </c>
      <c r="C35" s="34" t="s">
        <v>79</v>
      </c>
      <c r="D35" s="34" t="s">
        <v>95</v>
      </c>
      <c r="E35" s="34" t="s">
        <v>421</v>
      </c>
      <c r="F35" s="82" t="s">
        <v>1507</v>
      </c>
    </row>
    <row r="36" spans="1:6" ht="28.8" x14ac:dyDescent="0.3">
      <c r="A36" s="69" t="s">
        <v>78</v>
      </c>
      <c r="B36" s="69" t="s">
        <v>54</v>
      </c>
      <c r="C36" s="34" t="s">
        <v>80</v>
      </c>
      <c r="D36" s="34" t="s">
        <v>90</v>
      </c>
      <c r="E36" s="34" t="s">
        <v>422</v>
      </c>
      <c r="F36" s="82" t="s">
        <v>1508</v>
      </c>
    </row>
    <row r="37" spans="1:6" ht="43.2" x14ac:dyDescent="0.3">
      <c r="A37" s="69" t="s">
        <v>78</v>
      </c>
      <c r="B37" s="69" t="s">
        <v>55</v>
      </c>
      <c r="C37" s="34" t="s">
        <v>266</v>
      </c>
      <c r="D37" s="34" t="s">
        <v>1509</v>
      </c>
      <c r="E37" s="34" t="s">
        <v>1510</v>
      </c>
      <c r="F37" s="82" t="s">
        <v>1511</v>
      </c>
    </row>
    <row r="38" spans="1:6" ht="57.6" x14ac:dyDescent="0.3">
      <c r="A38" s="69" t="s">
        <v>78</v>
      </c>
      <c r="B38" s="69" t="s">
        <v>56</v>
      </c>
      <c r="C38" s="34" t="s">
        <v>81</v>
      </c>
      <c r="D38" s="34" t="s">
        <v>94</v>
      </c>
      <c r="E38" s="34" t="s">
        <v>423</v>
      </c>
      <c r="F38" s="82" t="s">
        <v>1512</v>
      </c>
    </row>
    <row r="39" spans="1:6" ht="28.8" x14ac:dyDescent="0.3">
      <c r="A39" s="69" t="s">
        <v>78</v>
      </c>
      <c r="B39" s="69" t="s">
        <v>57</v>
      </c>
      <c r="C39" s="34" t="s">
        <v>82</v>
      </c>
      <c r="D39" s="34" t="s">
        <v>91</v>
      </c>
      <c r="E39" s="34" t="s">
        <v>424</v>
      </c>
      <c r="F39" s="82" t="s">
        <v>1513</v>
      </c>
    </row>
    <row r="40" spans="1:6" ht="57.6" x14ac:dyDescent="0.3">
      <c r="A40" s="69" t="s">
        <v>78</v>
      </c>
      <c r="B40" s="69" t="s">
        <v>58</v>
      </c>
      <c r="C40" s="34" t="s">
        <v>83</v>
      </c>
      <c r="D40" s="34" t="s">
        <v>93</v>
      </c>
      <c r="E40" s="34" t="s">
        <v>425</v>
      </c>
      <c r="F40" s="82" t="s">
        <v>1514</v>
      </c>
    </row>
    <row r="41" spans="1:6" ht="72" x14ac:dyDescent="0.3">
      <c r="A41" s="69" t="s">
        <v>78</v>
      </c>
      <c r="B41" s="69" t="s">
        <v>59</v>
      </c>
      <c r="C41" s="34" t="s">
        <v>84</v>
      </c>
      <c r="D41" s="34" t="s">
        <v>92</v>
      </c>
      <c r="E41" s="34" t="s">
        <v>426</v>
      </c>
      <c r="F41" s="82" t="s">
        <v>1515</v>
      </c>
    </row>
    <row r="42" spans="1:6" ht="100.8" x14ac:dyDescent="0.3">
      <c r="A42" s="69" t="s">
        <v>78</v>
      </c>
      <c r="B42" s="69" t="s">
        <v>60</v>
      </c>
      <c r="C42" s="34" t="s">
        <v>85</v>
      </c>
      <c r="D42" s="34" t="s">
        <v>1516</v>
      </c>
      <c r="E42" s="34" t="s">
        <v>1517</v>
      </c>
      <c r="F42" s="82" t="s">
        <v>1518</v>
      </c>
    </row>
    <row r="43" spans="1:6" ht="288" x14ac:dyDescent="0.3">
      <c r="A43" s="69" t="s">
        <v>78</v>
      </c>
      <c r="B43" s="69" t="s">
        <v>61</v>
      </c>
      <c r="C43" s="34" t="s">
        <v>89</v>
      </c>
      <c r="D43" s="34" t="s">
        <v>2674</v>
      </c>
      <c r="E43" s="34" t="s">
        <v>2673</v>
      </c>
      <c r="F43" s="82" t="s">
        <v>1943</v>
      </c>
    </row>
    <row r="44" spans="1:6" ht="187.2" x14ac:dyDescent="0.3">
      <c r="A44" s="69" t="s">
        <v>78</v>
      </c>
      <c r="B44" s="69" t="s">
        <v>62</v>
      </c>
      <c r="C44" s="34" t="s">
        <v>86</v>
      </c>
      <c r="D44" s="34" t="s">
        <v>1519</v>
      </c>
      <c r="E44" s="34" t="s">
        <v>1520</v>
      </c>
      <c r="F44" s="34" t="s">
        <v>1521</v>
      </c>
    </row>
    <row r="45" spans="1:6" ht="28.8" x14ac:dyDescent="0.3">
      <c r="A45" s="69" t="s">
        <v>78</v>
      </c>
      <c r="B45" s="69" t="s">
        <v>63</v>
      </c>
      <c r="C45" s="34" t="s">
        <v>87</v>
      </c>
      <c r="D45" s="34" t="s">
        <v>96</v>
      </c>
      <c r="E45" s="34" t="s">
        <v>427</v>
      </c>
      <c r="F45" s="34" t="s">
        <v>1522</v>
      </c>
    </row>
    <row r="46" spans="1:6" ht="187.2" x14ac:dyDescent="0.3">
      <c r="A46" s="69" t="s">
        <v>78</v>
      </c>
      <c r="B46" s="69" t="s">
        <v>271</v>
      </c>
      <c r="C46" s="34" t="s">
        <v>97</v>
      </c>
      <c r="D46" s="34" t="s">
        <v>428</v>
      </c>
      <c r="E46" s="34" t="s">
        <v>429</v>
      </c>
      <c r="F46" s="82" t="s">
        <v>1944</v>
      </c>
    </row>
    <row r="47" spans="1:6" ht="72" x14ac:dyDescent="0.3">
      <c r="A47" s="69" t="s">
        <v>78</v>
      </c>
      <c r="B47" s="69" t="s">
        <v>318</v>
      </c>
      <c r="C47" s="34" t="s">
        <v>333</v>
      </c>
      <c r="D47" s="34" t="s">
        <v>334</v>
      </c>
      <c r="E47" s="34" t="s">
        <v>430</v>
      </c>
      <c r="F47" s="82" t="s">
        <v>1523</v>
      </c>
    </row>
    <row r="48" spans="1:6" ht="100.8" x14ac:dyDescent="0.3">
      <c r="A48" s="69" t="s">
        <v>78</v>
      </c>
      <c r="B48" s="69" t="s">
        <v>272</v>
      </c>
      <c r="C48" s="34" t="s">
        <v>335</v>
      </c>
      <c r="D48" s="34" t="s">
        <v>336</v>
      </c>
      <c r="E48" s="34" t="s">
        <v>431</v>
      </c>
      <c r="F48" s="82" t="s">
        <v>1524</v>
      </c>
    </row>
    <row r="49" spans="1:6" ht="100.8" x14ac:dyDescent="0.3">
      <c r="A49" s="69" t="s">
        <v>78</v>
      </c>
      <c r="B49" s="69" t="s">
        <v>319</v>
      </c>
      <c r="C49" s="34" t="s">
        <v>357</v>
      </c>
      <c r="D49" s="34" t="s">
        <v>356</v>
      </c>
      <c r="E49" s="34" t="s">
        <v>432</v>
      </c>
      <c r="F49" s="82" t="s">
        <v>1525</v>
      </c>
    </row>
    <row r="50" spans="1:6" ht="100.8" x14ac:dyDescent="0.3">
      <c r="A50" s="69" t="s">
        <v>78</v>
      </c>
      <c r="B50" s="69" t="s">
        <v>65</v>
      </c>
      <c r="C50" s="34" t="s">
        <v>359</v>
      </c>
      <c r="D50" s="34" t="s">
        <v>360</v>
      </c>
      <c r="E50" s="34" t="s">
        <v>433</v>
      </c>
      <c r="F50" s="82" t="s">
        <v>1526</v>
      </c>
    </row>
    <row r="51" spans="1:6" ht="28.8" x14ac:dyDescent="0.3">
      <c r="A51" s="69" t="s">
        <v>78</v>
      </c>
      <c r="B51" s="69" t="s">
        <v>320</v>
      </c>
      <c r="C51" s="34" t="s">
        <v>88</v>
      </c>
      <c r="D51" s="34" t="s">
        <v>98</v>
      </c>
      <c r="E51" s="34" t="s">
        <v>434</v>
      </c>
      <c r="F51" s="82" t="s">
        <v>1527</v>
      </c>
    </row>
    <row r="52" spans="1:6" ht="288" x14ac:dyDescent="0.3">
      <c r="A52" s="69" t="s">
        <v>78</v>
      </c>
      <c r="B52" s="69" t="s">
        <v>326</v>
      </c>
      <c r="C52" s="34" t="s">
        <v>378</v>
      </c>
      <c r="D52" s="34" t="s">
        <v>99</v>
      </c>
      <c r="E52" s="34" t="s">
        <v>435</v>
      </c>
      <c r="F52" s="82" t="s">
        <v>1528</v>
      </c>
    </row>
    <row r="53" spans="1:6" x14ac:dyDescent="0.3">
      <c r="A53" s="69"/>
      <c r="B53" s="69"/>
    </row>
    <row r="54" spans="1:6" ht="42" x14ac:dyDescent="0.3">
      <c r="A54" s="67"/>
      <c r="B54" s="67"/>
      <c r="C54" s="67"/>
      <c r="D54" s="81" t="s">
        <v>436</v>
      </c>
      <c r="E54" s="67"/>
      <c r="F54" s="67"/>
    </row>
    <row r="55" spans="1:6" x14ac:dyDescent="0.3">
      <c r="A55" s="69" t="s">
        <v>71</v>
      </c>
      <c r="B55" s="69" t="s">
        <v>107</v>
      </c>
      <c r="C55" s="71" t="s">
        <v>119</v>
      </c>
      <c r="D55" s="71" t="s">
        <v>115</v>
      </c>
      <c r="E55" s="71" t="s">
        <v>437</v>
      </c>
      <c r="F55" s="83" t="s">
        <v>1529</v>
      </c>
    </row>
    <row r="56" spans="1:6" ht="28.8" x14ac:dyDescent="0.3">
      <c r="A56" s="69" t="s">
        <v>71</v>
      </c>
      <c r="B56" s="69" t="s">
        <v>100</v>
      </c>
      <c r="C56" s="71" t="s">
        <v>108</v>
      </c>
      <c r="D56" s="71" t="s">
        <v>116</v>
      </c>
      <c r="E56" s="71" t="s">
        <v>438</v>
      </c>
      <c r="F56" s="83" t="s">
        <v>1530</v>
      </c>
    </row>
    <row r="57" spans="1:6" x14ac:dyDescent="0.3">
      <c r="A57" s="69" t="s">
        <v>71</v>
      </c>
      <c r="B57" s="69" t="s">
        <v>101</v>
      </c>
      <c r="C57" s="71" t="s">
        <v>109</v>
      </c>
      <c r="D57" s="71" t="s">
        <v>117</v>
      </c>
      <c r="E57" s="71" t="s">
        <v>439</v>
      </c>
      <c r="F57" s="83" t="s">
        <v>1531</v>
      </c>
    </row>
    <row r="58" spans="1:6" ht="28.8" x14ac:dyDescent="0.3">
      <c r="A58" s="69" t="s">
        <v>71</v>
      </c>
      <c r="B58" s="69" t="s">
        <v>102</v>
      </c>
      <c r="C58" s="71" t="s">
        <v>110</v>
      </c>
      <c r="D58" s="71" t="s">
        <v>118</v>
      </c>
      <c r="E58" s="71" t="s">
        <v>440</v>
      </c>
      <c r="F58" s="83" t="s">
        <v>1532</v>
      </c>
    </row>
    <row r="59" spans="1:6" ht="28.8" x14ac:dyDescent="0.3">
      <c r="A59" s="69" t="s">
        <v>71</v>
      </c>
      <c r="B59" s="69" t="s">
        <v>103</v>
      </c>
      <c r="C59" s="71" t="s">
        <v>114</v>
      </c>
      <c r="D59" s="71" t="s">
        <v>123</v>
      </c>
      <c r="E59" s="71" t="s">
        <v>441</v>
      </c>
      <c r="F59" s="83" t="s">
        <v>1533</v>
      </c>
    </row>
    <row r="60" spans="1:6" ht="28.8" x14ac:dyDescent="0.3">
      <c r="A60" s="69" t="s">
        <v>71</v>
      </c>
      <c r="B60" s="69" t="s">
        <v>104</v>
      </c>
      <c r="C60" s="71" t="s">
        <v>111</v>
      </c>
      <c r="D60" s="71" t="s">
        <v>120</v>
      </c>
      <c r="E60" s="71" t="s">
        <v>442</v>
      </c>
      <c r="F60" s="83" t="s">
        <v>1534</v>
      </c>
    </row>
    <row r="61" spans="1:6" ht="28.8" x14ac:dyDescent="0.3">
      <c r="A61" s="69" t="s">
        <v>71</v>
      </c>
      <c r="B61" s="69" t="s">
        <v>105</v>
      </c>
      <c r="C61" s="71" t="s">
        <v>112</v>
      </c>
      <c r="D61" s="71" t="s">
        <v>121</v>
      </c>
      <c r="E61" s="71" t="s">
        <v>443</v>
      </c>
      <c r="F61" s="83" t="s">
        <v>1535</v>
      </c>
    </row>
    <row r="62" spans="1:6" ht="28.8" x14ac:dyDescent="0.3">
      <c r="A62" s="69" t="s">
        <v>71</v>
      </c>
      <c r="B62" s="69" t="s">
        <v>106</v>
      </c>
      <c r="C62" s="71" t="s">
        <v>113</v>
      </c>
      <c r="D62" s="71" t="s">
        <v>122</v>
      </c>
      <c r="E62" s="71" t="s">
        <v>444</v>
      </c>
      <c r="F62" s="83" t="s">
        <v>1945</v>
      </c>
    </row>
    <row r="63" spans="1:6" ht="57.6" x14ac:dyDescent="0.3">
      <c r="A63" s="69" t="s">
        <v>71</v>
      </c>
      <c r="B63" s="69" t="s">
        <v>380</v>
      </c>
      <c r="C63" s="71" t="s">
        <v>394</v>
      </c>
      <c r="D63" s="71" t="s">
        <v>395</v>
      </c>
      <c r="E63" s="71" t="s">
        <v>445</v>
      </c>
      <c r="F63" s="83" t="s">
        <v>1536</v>
      </c>
    </row>
    <row r="64" spans="1:6" x14ac:dyDescent="0.3">
      <c r="A64" s="69" t="s">
        <v>71</v>
      </c>
      <c r="B64" s="69" t="s">
        <v>331</v>
      </c>
      <c r="C64" s="71" t="s">
        <v>220</v>
      </c>
      <c r="D64" s="71" t="s">
        <v>221</v>
      </c>
      <c r="E64" s="71" t="s">
        <v>446</v>
      </c>
      <c r="F64" s="83" t="s">
        <v>1537</v>
      </c>
    </row>
    <row r="65" spans="1:6" x14ac:dyDescent="0.3">
      <c r="A65" s="69" t="s">
        <v>124</v>
      </c>
      <c r="B65" s="69" t="s">
        <v>332</v>
      </c>
      <c r="C65" s="34" t="s">
        <v>125</v>
      </c>
      <c r="D65" s="34" t="s">
        <v>126</v>
      </c>
      <c r="E65" s="34" t="s">
        <v>1286</v>
      </c>
      <c r="F65" s="82" t="s">
        <v>1538</v>
      </c>
    </row>
    <row r="66" spans="1:6" x14ac:dyDescent="0.3">
      <c r="B66" s="69"/>
    </row>
    <row r="67" spans="1:6" x14ac:dyDescent="0.3">
      <c r="A67" s="67"/>
      <c r="B67" s="67"/>
      <c r="C67" s="67"/>
      <c r="D67" s="67"/>
      <c r="E67" s="67"/>
      <c r="F67" s="67"/>
    </row>
    <row r="68" spans="1:6" ht="57.6" x14ac:dyDescent="0.3">
      <c r="A68" s="69" t="s">
        <v>153</v>
      </c>
      <c r="B68" s="69" t="s">
        <v>128</v>
      </c>
      <c r="C68" s="35" t="s">
        <v>130</v>
      </c>
      <c r="D68" s="35" t="s">
        <v>447</v>
      </c>
      <c r="E68" s="34" t="s">
        <v>448</v>
      </c>
      <c r="F68" s="82" t="s">
        <v>1539</v>
      </c>
    </row>
    <row r="69" spans="1:6" x14ac:dyDescent="0.3">
      <c r="A69" s="69" t="s">
        <v>153</v>
      </c>
      <c r="B69" s="69" t="s">
        <v>127</v>
      </c>
      <c r="C69" s="35" t="s">
        <v>129</v>
      </c>
      <c r="D69" s="35" t="s">
        <v>146</v>
      </c>
      <c r="E69" s="34" t="s">
        <v>449</v>
      </c>
      <c r="F69" s="82" t="s">
        <v>1540</v>
      </c>
    </row>
    <row r="70" spans="1:6" ht="43.2" x14ac:dyDescent="0.3">
      <c r="A70" s="69" t="s">
        <v>153</v>
      </c>
      <c r="B70" s="69" t="s">
        <v>137</v>
      </c>
      <c r="C70" s="35" t="s">
        <v>131</v>
      </c>
      <c r="D70" s="35" t="s">
        <v>147</v>
      </c>
      <c r="E70" s="34" t="s">
        <v>450</v>
      </c>
      <c r="F70" s="82" t="s">
        <v>1541</v>
      </c>
    </row>
    <row r="71" spans="1:6" x14ac:dyDescent="0.3">
      <c r="A71" s="69" t="s">
        <v>153</v>
      </c>
      <c r="B71" s="69" t="s">
        <v>138</v>
      </c>
      <c r="C71" s="35" t="s">
        <v>132</v>
      </c>
      <c r="D71" s="35" t="s">
        <v>148</v>
      </c>
      <c r="E71" s="34" t="s">
        <v>451</v>
      </c>
      <c r="F71" s="82" t="s">
        <v>1542</v>
      </c>
    </row>
    <row r="72" spans="1:6" x14ac:dyDescent="0.3">
      <c r="A72" s="69" t="s">
        <v>153</v>
      </c>
      <c r="B72" s="69" t="s">
        <v>139</v>
      </c>
      <c r="C72" s="35" t="s">
        <v>133</v>
      </c>
      <c r="D72" s="35" t="s">
        <v>149</v>
      </c>
      <c r="E72" s="34" t="s">
        <v>452</v>
      </c>
      <c r="F72" s="82" t="s">
        <v>1543</v>
      </c>
    </row>
    <row r="73" spans="1:6" x14ac:dyDescent="0.3">
      <c r="A73" s="69" t="s">
        <v>153</v>
      </c>
      <c r="B73" s="69" t="s">
        <v>140</v>
      </c>
      <c r="C73" s="35" t="s">
        <v>134</v>
      </c>
      <c r="D73" s="34" t="s">
        <v>152</v>
      </c>
      <c r="E73" s="34" t="s">
        <v>453</v>
      </c>
      <c r="F73" s="82" t="s">
        <v>1544</v>
      </c>
    </row>
    <row r="74" spans="1:6" x14ac:dyDescent="0.3">
      <c r="A74" s="69" t="s">
        <v>153</v>
      </c>
      <c r="B74" s="69" t="s">
        <v>141</v>
      </c>
      <c r="C74" s="35" t="s">
        <v>135</v>
      </c>
      <c r="D74" s="34" t="s">
        <v>151</v>
      </c>
      <c r="E74" s="34" t="s">
        <v>454</v>
      </c>
      <c r="F74" s="82" t="s">
        <v>1545</v>
      </c>
    </row>
    <row r="75" spans="1:6" x14ac:dyDescent="0.3">
      <c r="A75" s="69" t="s">
        <v>153</v>
      </c>
      <c r="B75" s="69" t="s">
        <v>142</v>
      </c>
      <c r="C75" s="35" t="s">
        <v>136</v>
      </c>
      <c r="D75" s="34" t="s">
        <v>150</v>
      </c>
      <c r="E75" s="34" t="s">
        <v>455</v>
      </c>
      <c r="F75" s="82" t="s">
        <v>1546</v>
      </c>
    </row>
    <row r="76" spans="1:6" x14ac:dyDescent="0.3">
      <c r="A76" s="69"/>
      <c r="B76" s="69"/>
      <c r="C76" s="35"/>
    </row>
    <row r="77" spans="1:6" x14ac:dyDescent="0.3">
      <c r="A77" s="67"/>
      <c r="B77" s="67"/>
      <c r="C77" s="67"/>
      <c r="D77" s="67"/>
      <c r="E77" s="67"/>
      <c r="F77" s="67"/>
    </row>
    <row r="78" spans="1:6" x14ac:dyDescent="0.3">
      <c r="A78" s="69" t="s">
        <v>143</v>
      </c>
      <c r="B78" s="69" t="s">
        <v>128</v>
      </c>
      <c r="C78" s="35" t="s">
        <v>144</v>
      </c>
      <c r="D78" s="35" t="s">
        <v>145</v>
      </c>
      <c r="E78" s="34" t="s">
        <v>456</v>
      </c>
      <c r="F78" s="82" t="s">
        <v>1547</v>
      </c>
    </row>
    <row r="79" spans="1:6" x14ac:dyDescent="0.3">
      <c r="A79" s="69" t="s">
        <v>143</v>
      </c>
      <c r="B79" s="69" t="s">
        <v>127</v>
      </c>
      <c r="C79" s="35" t="s">
        <v>144</v>
      </c>
      <c r="D79" s="35" t="s">
        <v>145</v>
      </c>
      <c r="E79" s="34" t="s">
        <v>456</v>
      </c>
      <c r="F79" s="82" t="s">
        <v>1547</v>
      </c>
    </row>
    <row r="80" spans="1:6" x14ac:dyDescent="0.3">
      <c r="A80" s="69" t="s">
        <v>143</v>
      </c>
      <c r="B80" s="69" t="s">
        <v>137</v>
      </c>
      <c r="C80" s="35" t="s">
        <v>144</v>
      </c>
      <c r="D80" s="35" t="s">
        <v>145</v>
      </c>
      <c r="E80" s="34" t="s">
        <v>456</v>
      </c>
      <c r="F80" s="82" t="s">
        <v>1547</v>
      </c>
    </row>
    <row r="81" spans="1:6" x14ac:dyDescent="0.3">
      <c r="A81" s="69" t="s">
        <v>143</v>
      </c>
      <c r="B81" s="69" t="s">
        <v>138</v>
      </c>
      <c r="C81" s="35" t="s">
        <v>144</v>
      </c>
      <c r="D81" s="35" t="s">
        <v>145</v>
      </c>
      <c r="E81" s="34" t="s">
        <v>456</v>
      </c>
      <c r="F81" s="82" t="s">
        <v>1547</v>
      </c>
    </row>
    <row r="82" spans="1:6" x14ac:dyDescent="0.3">
      <c r="A82" s="69" t="s">
        <v>143</v>
      </c>
      <c r="B82" s="69" t="s">
        <v>139</v>
      </c>
      <c r="C82" s="35" t="s">
        <v>144</v>
      </c>
      <c r="D82" s="35" t="s">
        <v>145</v>
      </c>
      <c r="E82" s="34" t="s">
        <v>456</v>
      </c>
      <c r="F82" s="82" t="s">
        <v>1547</v>
      </c>
    </row>
    <row r="83" spans="1:6" x14ac:dyDescent="0.3">
      <c r="A83" s="69" t="s">
        <v>143</v>
      </c>
      <c r="B83" s="69" t="s">
        <v>140</v>
      </c>
      <c r="C83" s="35" t="s">
        <v>144</v>
      </c>
      <c r="D83" s="35" t="s">
        <v>145</v>
      </c>
      <c r="E83" s="34" t="s">
        <v>456</v>
      </c>
      <c r="F83" s="82" t="s">
        <v>1547</v>
      </c>
    </row>
    <row r="84" spans="1:6" x14ac:dyDescent="0.3">
      <c r="A84" s="69" t="s">
        <v>143</v>
      </c>
      <c r="B84" s="69" t="s">
        <v>141</v>
      </c>
      <c r="C84" s="35" t="s">
        <v>144</v>
      </c>
      <c r="D84" s="35" t="s">
        <v>145</v>
      </c>
      <c r="E84" s="34" t="s">
        <v>456</v>
      </c>
      <c r="F84" s="82" t="s">
        <v>1547</v>
      </c>
    </row>
    <row r="85" spans="1:6" x14ac:dyDescent="0.3">
      <c r="A85" s="69" t="s">
        <v>143</v>
      </c>
      <c r="B85" s="69" t="s">
        <v>142</v>
      </c>
      <c r="C85" s="35" t="s">
        <v>144</v>
      </c>
      <c r="D85" s="35" t="s">
        <v>145</v>
      </c>
      <c r="E85" s="34" t="s">
        <v>456</v>
      </c>
      <c r="F85" s="82" t="s">
        <v>1547</v>
      </c>
    </row>
    <row r="86" spans="1:6" x14ac:dyDescent="0.3">
      <c r="A86" s="69"/>
      <c r="B86" s="69"/>
    </row>
    <row r="87" spans="1:6" x14ac:dyDescent="0.3">
      <c r="A87" s="67"/>
      <c r="B87" s="70"/>
      <c r="C87" s="67"/>
      <c r="D87" s="67"/>
      <c r="E87" s="67"/>
      <c r="F87" s="67"/>
    </row>
    <row r="88" spans="1:6" x14ac:dyDescent="0.3">
      <c r="A88" s="69" t="s">
        <v>157</v>
      </c>
      <c r="B88" s="69"/>
      <c r="C88" s="34" t="s">
        <v>158</v>
      </c>
      <c r="D88" s="34" t="s">
        <v>159</v>
      </c>
      <c r="E88" s="34" t="s">
        <v>457</v>
      </c>
      <c r="F88" s="82" t="s">
        <v>1548</v>
      </c>
    </row>
    <row r="89" spans="1:6" x14ac:dyDescent="0.3">
      <c r="A89" s="69" t="s">
        <v>157</v>
      </c>
      <c r="B89" s="69"/>
      <c r="C89" s="34" t="s">
        <v>160</v>
      </c>
      <c r="D89" s="34" t="s">
        <v>161</v>
      </c>
      <c r="E89" s="34" t="s">
        <v>458</v>
      </c>
      <c r="F89" s="82" t="s">
        <v>1549</v>
      </c>
    </row>
    <row r="90" spans="1:6" x14ac:dyDescent="0.3">
      <c r="A90" s="69" t="s">
        <v>157</v>
      </c>
      <c r="C90" s="34" t="s">
        <v>162</v>
      </c>
      <c r="D90" s="34" t="s">
        <v>163</v>
      </c>
      <c r="E90" s="34" t="s">
        <v>459</v>
      </c>
      <c r="F90" s="82" t="s">
        <v>1550</v>
      </c>
    </row>
    <row r="91" spans="1:6" x14ac:dyDescent="0.3">
      <c r="A91" s="69" t="s">
        <v>157</v>
      </c>
      <c r="C91" s="34" t="s">
        <v>164</v>
      </c>
      <c r="D91" s="34" t="s">
        <v>165</v>
      </c>
      <c r="E91" s="34" t="s">
        <v>165</v>
      </c>
      <c r="F91" s="82" t="s">
        <v>165</v>
      </c>
    </row>
    <row r="92" spans="1:6" x14ac:dyDescent="0.3">
      <c r="A92" s="69" t="s">
        <v>157</v>
      </c>
      <c r="C92" s="34" t="s">
        <v>166</v>
      </c>
      <c r="D92" s="34" t="s">
        <v>167</v>
      </c>
      <c r="E92" s="34" t="s">
        <v>460</v>
      </c>
      <c r="F92" s="82" t="s">
        <v>1551</v>
      </c>
    </row>
    <row r="93" spans="1:6" x14ac:dyDescent="0.3">
      <c r="A93" s="69" t="s">
        <v>157</v>
      </c>
      <c r="C93" s="34" t="s">
        <v>168</v>
      </c>
      <c r="D93" s="34" t="s">
        <v>169</v>
      </c>
      <c r="E93" s="34" t="s">
        <v>461</v>
      </c>
      <c r="F93" s="82" t="s">
        <v>1552</v>
      </c>
    </row>
    <row r="94" spans="1:6" ht="43.2" x14ac:dyDescent="0.3">
      <c r="A94" s="69" t="s">
        <v>157</v>
      </c>
      <c r="C94" s="72" t="s">
        <v>170</v>
      </c>
      <c r="D94" s="72" t="s">
        <v>171</v>
      </c>
      <c r="E94" s="72" t="s">
        <v>171</v>
      </c>
      <c r="F94" s="72" t="s">
        <v>170</v>
      </c>
    </row>
    <row r="95" spans="1:6" x14ac:dyDescent="0.3">
      <c r="A95" s="69" t="s">
        <v>157</v>
      </c>
      <c r="C95" s="34" t="s">
        <v>173</v>
      </c>
      <c r="D95" s="34" t="s">
        <v>172</v>
      </c>
      <c r="E95" s="34" t="s">
        <v>462</v>
      </c>
      <c r="F95" s="82" t="s">
        <v>1553</v>
      </c>
    </row>
    <row r="96" spans="1:6" x14ac:dyDescent="0.3">
      <c r="A96" s="69" t="s">
        <v>157</v>
      </c>
      <c r="C96" s="34" t="s">
        <v>175</v>
      </c>
      <c r="D96" s="34" t="s">
        <v>174</v>
      </c>
      <c r="E96" s="34" t="s">
        <v>463</v>
      </c>
      <c r="F96" s="82" t="s">
        <v>1554</v>
      </c>
    </row>
    <row r="97" spans="1:6" x14ac:dyDescent="0.3">
      <c r="A97" s="69" t="s">
        <v>157</v>
      </c>
      <c r="C97" s="34" t="s">
        <v>177</v>
      </c>
      <c r="D97" s="34" t="s">
        <v>176</v>
      </c>
      <c r="E97" s="34" t="s">
        <v>464</v>
      </c>
      <c r="F97" s="82" t="s">
        <v>1555</v>
      </c>
    </row>
    <row r="98" spans="1:6" x14ac:dyDescent="0.3">
      <c r="A98" s="69" t="s">
        <v>157</v>
      </c>
      <c r="C98" s="34" t="s">
        <v>178</v>
      </c>
      <c r="D98" s="34" t="s">
        <v>179</v>
      </c>
      <c r="E98" s="34" t="s">
        <v>465</v>
      </c>
      <c r="F98" s="82" t="s">
        <v>1556</v>
      </c>
    </row>
    <row r="99" spans="1:6" x14ac:dyDescent="0.3">
      <c r="A99" s="69" t="s">
        <v>157</v>
      </c>
      <c r="C99" s="34" t="s">
        <v>180</v>
      </c>
      <c r="D99" s="34" t="s">
        <v>181</v>
      </c>
      <c r="E99" s="34" t="s">
        <v>466</v>
      </c>
      <c r="F99" s="82" t="s">
        <v>1557</v>
      </c>
    </row>
    <row r="100" spans="1:6" x14ac:dyDescent="0.3">
      <c r="A100" s="69" t="s">
        <v>157</v>
      </c>
      <c r="C100" s="34" t="s">
        <v>182</v>
      </c>
      <c r="D100" s="34" t="s">
        <v>183</v>
      </c>
      <c r="E100" s="34" t="s">
        <v>467</v>
      </c>
      <c r="F100" s="82" t="s">
        <v>1558</v>
      </c>
    </row>
    <row r="101" spans="1:6" x14ac:dyDescent="0.3">
      <c r="A101" s="69" t="s">
        <v>157</v>
      </c>
      <c r="C101" s="34" t="s">
        <v>267</v>
      </c>
      <c r="D101" s="34" t="s">
        <v>268</v>
      </c>
      <c r="E101" s="34" t="s">
        <v>468</v>
      </c>
      <c r="F101" s="82" t="s">
        <v>1559</v>
      </c>
    </row>
    <row r="102" spans="1:6" ht="28.8" x14ac:dyDescent="0.3">
      <c r="A102" s="69" t="s">
        <v>157</v>
      </c>
      <c r="C102" s="34" t="s">
        <v>2565</v>
      </c>
      <c r="D102" s="34" t="s">
        <v>184</v>
      </c>
      <c r="E102" s="34" t="s">
        <v>469</v>
      </c>
      <c r="F102" s="82" t="s">
        <v>1560</v>
      </c>
    </row>
    <row r="103" spans="1:6" x14ac:dyDescent="0.3">
      <c r="A103" s="69" t="s">
        <v>157</v>
      </c>
      <c r="C103" s="34" t="s">
        <v>185</v>
      </c>
      <c r="D103" s="34" t="s">
        <v>186</v>
      </c>
      <c r="E103" s="34" t="s">
        <v>470</v>
      </c>
      <c r="F103" s="82" t="s">
        <v>1561</v>
      </c>
    </row>
    <row r="104" spans="1:6" x14ac:dyDescent="0.3">
      <c r="A104" s="69" t="s">
        <v>157</v>
      </c>
      <c r="C104" s="34" t="s">
        <v>187</v>
      </c>
      <c r="D104" s="34" t="s">
        <v>188</v>
      </c>
      <c r="E104" s="34" t="s">
        <v>471</v>
      </c>
      <c r="F104" s="34" t="s">
        <v>1562</v>
      </c>
    </row>
    <row r="105" spans="1:6" x14ac:dyDescent="0.3">
      <c r="A105" s="69" t="s">
        <v>157</v>
      </c>
      <c r="C105" s="34" t="s">
        <v>185</v>
      </c>
      <c r="D105" s="34" t="s">
        <v>189</v>
      </c>
      <c r="E105" s="34" t="s">
        <v>472</v>
      </c>
      <c r="F105" s="34" t="s">
        <v>1561</v>
      </c>
    </row>
    <row r="106" spans="1:6" ht="388.8" x14ac:dyDescent="0.3">
      <c r="A106" s="69" t="s">
        <v>157</v>
      </c>
      <c r="B106" s="34" t="s">
        <v>191</v>
      </c>
      <c r="C106" s="34" t="s">
        <v>190</v>
      </c>
      <c r="D106" s="34" t="s">
        <v>1563</v>
      </c>
      <c r="E106" s="34" t="s">
        <v>1939</v>
      </c>
      <c r="F106" s="82" t="s">
        <v>1564</v>
      </c>
    </row>
    <row r="107" spans="1:6" ht="43.2" x14ac:dyDescent="0.3">
      <c r="A107" s="69" t="s">
        <v>157</v>
      </c>
      <c r="C107" s="34" t="s">
        <v>310</v>
      </c>
      <c r="D107" s="34" t="s">
        <v>309</v>
      </c>
      <c r="E107" s="34" t="s">
        <v>1287</v>
      </c>
      <c r="F107" s="82" t="s">
        <v>1565</v>
      </c>
    </row>
    <row r="108" spans="1:6" x14ac:dyDescent="0.3">
      <c r="A108" s="69" t="s">
        <v>157</v>
      </c>
      <c r="C108" s="34" t="s">
        <v>193</v>
      </c>
      <c r="D108" s="34" t="s">
        <v>192</v>
      </c>
      <c r="E108" s="34" t="s">
        <v>1288</v>
      </c>
      <c r="F108" s="82" t="s">
        <v>1566</v>
      </c>
    </row>
    <row r="109" spans="1:6" x14ac:dyDescent="0.3">
      <c r="A109" s="69" t="s">
        <v>157</v>
      </c>
      <c r="C109" s="34" t="s">
        <v>194</v>
      </c>
      <c r="D109" s="34" t="s">
        <v>195</v>
      </c>
      <c r="E109" s="34" t="s">
        <v>1289</v>
      </c>
      <c r="F109" s="82" t="s">
        <v>1567</v>
      </c>
    </row>
    <row r="110" spans="1:6" ht="43.2" x14ac:dyDescent="0.3">
      <c r="A110" s="69" t="s">
        <v>157</v>
      </c>
      <c r="B110" s="34" t="s">
        <v>197</v>
      </c>
      <c r="C110" s="34" t="s">
        <v>200</v>
      </c>
      <c r="D110" s="34" t="s">
        <v>196</v>
      </c>
      <c r="E110" s="34" t="s">
        <v>473</v>
      </c>
      <c r="F110" s="82" t="s">
        <v>1568</v>
      </c>
    </row>
    <row r="111" spans="1:6" x14ac:dyDescent="0.3">
      <c r="A111" s="69" t="s">
        <v>157</v>
      </c>
      <c r="C111" s="34" t="s">
        <v>199</v>
      </c>
      <c r="D111" s="34" t="s">
        <v>198</v>
      </c>
      <c r="E111" s="34" t="s">
        <v>474</v>
      </c>
      <c r="F111" s="82" t="s">
        <v>1569</v>
      </c>
    </row>
    <row r="112" spans="1:6" x14ac:dyDescent="0.3">
      <c r="A112" s="69" t="s">
        <v>157</v>
      </c>
      <c r="C112" s="34" t="s">
        <v>201</v>
      </c>
      <c r="D112" s="34" t="s">
        <v>201</v>
      </c>
      <c r="E112" s="34" t="s">
        <v>475</v>
      </c>
      <c r="F112" s="82" t="s">
        <v>1570</v>
      </c>
    </row>
    <row r="113" spans="1:6" x14ac:dyDescent="0.3">
      <c r="A113" s="69" t="s">
        <v>157</v>
      </c>
      <c r="C113" s="34" t="s">
        <v>203</v>
      </c>
      <c r="D113" s="34" t="s">
        <v>202</v>
      </c>
      <c r="E113" s="34" t="s">
        <v>476</v>
      </c>
      <c r="F113" s="82" t="s">
        <v>1571</v>
      </c>
    </row>
    <row r="114" spans="1:6" x14ac:dyDescent="0.3">
      <c r="A114" s="69" t="s">
        <v>157</v>
      </c>
      <c r="C114" s="34" t="s">
        <v>205</v>
      </c>
      <c r="D114" s="34" t="s">
        <v>204</v>
      </c>
      <c r="E114" s="34" t="s">
        <v>205</v>
      </c>
      <c r="F114" s="82" t="s">
        <v>1572</v>
      </c>
    </row>
    <row r="115" spans="1:6" x14ac:dyDescent="0.3">
      <c r="A115" s="69" t="s">
        <v>157</v>
      </c>
      <c r="C115" s="34" t="s">
        <v>207</v>
      </c>
      <c r="D115" s="34" t="s">
        <v>206</v>
      </c>
      <c r="E115" s="34" t="s">
        <v>477</v>
      </c>
      <c r="F115" s="82" t="s">
        <v>1573</v>
      </c>
    </row>
    <row r="116" spans="1:6" x14ac:dyDescent="0.3">
      <c r="A116" s="69" t="s">
        <v>157</v>
      </c>
      <c r="C116" s="34" t="s">
        <v>218</v>
      </c>
      <c r="D116" s="34" t="s">
        <v>219</v>
      </c>
      <c r="E116" s="34" t="s">
        <v>478</v>
      </c>
      <c r="F116" s="82" t="s">
        <v>1574</v>
      </c>
    </row>
    <row r="117" spans="1:6" x14ac:dyDescent="0.3">
      <c r="A117" s="69"/>
      <c r="C117" s="34" t="s">
        <v>217</v>
      </c>
      <c r="D117" s="34" t="s">
        <v>216</v>
      </c>
      <c r="E117" s="34" t="s">
        <v>479</v>
      </c>
      <c r="F117" s="82" t="s">
        <v>1575</v>
      </c>
    </row>
    <row r="118" spans="1:6" x14ac:dyDescent="0.3">
      <c r="A118" s="69" t="s">
        <v>157</v>
      </c>
      <c r="C118" s="34" t="s">
        <v>209</v>
      </c>
      <c r="D118" s="34" t="s">
        <v>208</v>
      </c>
      <c r="E118" s="34" t="s">
        <v>480</v>
      </c>
      <c r="F118" s="82" t="s">
        <v>1576</v>
      </c>
    </row>
    <row r="119" spans="1:6" x14ac:dyDescent="0.3">
      <c r="A119" s="69" t="s">
        <v>157</v>
      </c>
      <c r="C119" s="34" t="s">
        <v>211</v>
      </c>
      <c r="D119" s="34" t="s">
        <v>210</v>
      </c>
      <c r="E119" s="34" t="s">
        <v>481</v>
      </c>
      <c r="F119" s="82" t="s">
        <v>1577</v>
      </c>
    </row>
    <row r="120" spans="1:6" x14ac:dyDescent="0.3">
      <c r="A120" s="69" t="s">
        <v>157</v>
      </c>
      <c r="C120" s="34" t="s">
        <v>213</v>
      </c>
      <c r="D120" s="34" t="s">
        <v>212</v>
      </c>
      <c r="E120" s="34" t="s">
        <v>482</v>
      </c>
      <c r="F120" s="82" t="s">
        <v>1578</v>
      </c>
    </row>
    <row r="121" spans="1:6" x14ac:dyDescent="0.3">
      <c r="A121" s="69" t="s">
        <v>157</v>
      </c>
      <c r="C121" s="34" t="s">
        <v>215</v>
      </c>
      <c r="D121" s="34" t="s">
        <v>214</v>
      </c>
      <c r="E121" s="34" t="s">
        <v>483</v>
      </c>
      <c r="F121" s="82" t="s">
        <v>1579</v>
      </c>
    </row>
    <row r="122" spans="1:6" x14ac:dyDescent="0.3">
      <c r="A122" s="69" t="s">
        <v>157</v>
      </c>
      <c r="C122" s="34" t="s">
        <v>222</v>
      </c>
      <c r="D122" s="34" t="s">
        <v>223</v>
      </c>
      <c r="E122" s="34" t="s">
        <v>484</v>
      </c>
      <c r="F122" s="82" t="s">
        <v>1580</v>
      </c>
    </row>
    <row r="123" spans="1:6" x14ac:dyDescent="0.3">
      <c r="A123" s="69" t="s">
        <v>157</v>
      </c>
      <c r="C123" s="34" t="s">
        <v>225</v>
      </c>
      <c r="D123" s="34" t="s">
        <v>224</v>
      </c>
      <c r="E123" s="34" t="s">
        <v>485</v>
      </c>
      <c r="F123" s="82" t="s">
        <v>1581</v>
      </c>
    </row>
    <row r="124" spans="1:6" x14ac:dyDescent="0.3">
      <c r="A124" s="69" t="s">
        <v>157</v>
      </c>
      <c r="C124" s="34" t="s">
        <v>226</v>
      </c>
      <c r="D124" s="34" t="s">
        <v>227</v>
      </c>
      <c r="E124" s="34" t="s">
        <v>486</v>
      </c>
      <c r="F124" s="82" t="s">
        <v>1582</v>
      </c>
    </row>
    <row r="126" spans="1:6" x14ac:dyDescent="0.3">
      <c r="A126" s="69" t="s">
        <v>243</v>
      </c>
      <c r="B126" s="34" t="s">
        <v>617</v>
      </c>
      <c r="C126" s="34" t="s">
        <v>607</v>
      </c>
      <c r="D126" s="73" t="str">
        <f>C126</f>
        <v>Pattern Configurator</v>
      </c>
      <c r="E126" s="73" t="str">
        <f>C126</f>
        <v>Pattern Configurator</v>
      </c>
      <c r="F126" s="73" t="str">
        <f>E126</f>
        <v>Pattern Configurator</v>
      </c>
    </row>
    <row r="127" spans="1:6" ht="43.2" x14ac:dyDescent="0.3">
      <c r="A127" s="69" t="s">
        <v>243</v>
      </c>
      <c r="C127" s="34" t="s">
        <v>228</v>
      </c>
      <c r="D127" s="34" t="s">
        <v>244</v>
      </c>
      <c r="E127" s="80" t="s">
        <v>2546</v>
      </c>
      <c r="F127" s="82" t="s">
        <v>1583</v>
      </c>
    </row>
    <row r="128" spans="1:6" ht="28.8" x14ac:dyDescent="0.3">
      <c r="A128" s="69" t="s">
        <v>243</v>
      </c>
      <c r="C128" s="34" t="s">
        <v>229</v>
      </c>
      <c r="D128" s="34" t="s">
        <v>245</v>
      </c>
      <c r="E128" s="34" t="s">
        <v>487</v>
      </c>
      <c r="F128" s="82" t="s">
        <v>1584</v>
      </c>
    </row>
    <row r="129" spans="1:6" ht="28.8" x14ac:dyDescent="0.3">
      <c r="A129" s="69" t="s">
        <v>243</v>
      </c>
      <c r="C129" s="34" t="s">
        <v>230</v>
      </c>
      <c r="D129" s="34" t="s">
        <v>246</v>
      </c>
      <c r="E129" s="34" t="s">
        <v>488</v>
      </c>
      <c r="F129" s="82" t="s">
        <v>1585</v>
      </c>
    </row>
    <row r="130" spans="1:6" ht="43.2" x14ac:dyDescent="0.3">
      <c r="A130" s="69" t="s">
        <v>243</v>
      </c>
      <c r="C130" s="34" t="s">
        <v>1284</v>
      </c>
      <c r="D130" s="34" t="s">
        <v>1285</v>
      </c>
      <c r="E130" s="34" t="s">
        <v>1290</v>
      </c>
      <c r="F130" s="82" t="s">
        <v>1586</v>
      </c>
    </row>
    <row r="131" spans="1:6" ht="43.2" x14ac:dyDescent="0.3">
      <c r="A131" s="69" t="s">
        <v>243</v>
      </c>
      <c r="C131" s="34" t="s">
        <v>231</v>
      </c>
      <c r="D131" s="34" t="s">
        <v>247</v>
      </c>
      <c r="E131" s="34" t="s">
        <v>489</v>
      </c>
      <c r="F131" s="82" t="s">
        <v>1587</v>
      </c>
    </row>
    <row r="132" spans="1:6" x14ac:dyDescent="0.3">
      <c r="A132" s="69" t="s">
        <v>243</v>
      </c>
      <c r="C132" s="34" t="s">
        <v>232</v>
      </c>
      <c r="D132" s="34" t="s">
        <v>248</v>
      </c>
      <c r="E132" s="34" t="s">
        <v>490</v>
      </c>
      <c r="F132" s="82" t="s">
        <v>1588</v>
      </c>
    </row>
    <row r="133" spans="1:6" ht="43.2" x14ac:dyDescent="0.3">
      <c r="A133" s="69" t="s">
        <v>243</v>
      </c>
      <c r="C133" s="34" t="s">
        <v>261</v>
      </c>
      <c r="D133" s="34" t="s">
        <v>529</v>
      </c>
      <c r="E133" s="34" t="s">
        <v>1589</v>
      </c>
      <c r="F133" s="82" t="s">
        <v>1590</v>
      </c>
    </row>
    <row r="134" spans="1:6" x14ac:dyDescent="0.3">
      <c r="A134" s="69" t="s">
        <v>243</v>
      </c>
      <c r="C134" s="34" t="s">
        <v>233</v>
      </c>
      <c r="D134" s="34" t="s">
        <v>249</v>
      </c>
      <c r="E134" s="34" t="s">
        <v>233</v>
      </c>
      <c r="F134" s="82" t="s">
        <v>1591</v>
      </c>
    </row>
    <row r="135" spans="1:6" x14ac:dyDescent="0.3">
      <c r="A135" s="69" t="s">
        <v>243</v>
      </c>
      <c r="C135" s="34" t="s">
        <v>234</v>
      </c>
      <c r="D135" s="34" t="s">
        <v>250</v>
      </c>
      <c r="E135" s="34" t="s">
        <v>491</v>
      </c>
      <c r="F135" s="82" t="s">
        <v>1592</v>
      </c>
    </row>
    <row r="136" spans="1:6" x14ac:dyDescent="0.3">
      <c r="A136" s="69" t="s">
        <v>243</v>
      </c>
      <c r="C136" s="34" t="s">
        <v>235</v>
      </c>
      <c r="D136" s="34" t="s">
        <v>251</v>
      </c>
      <c r="E136" s="34" t="s">
        <v>492</v>
      </c>
      <c r="F136" s="82" t="s">
        <v>1593</v>
      </c>
    </row>
    <row r="137" spans="1:6" x14ac:dyDescent="0.3">
      <c r="A137" s="69" t="s">
        <v>243</v>
      </c>
      <c r="C137" s="34" t="s">
        <v>236</v>
      </c>
      <c r="D137" s="34" t="s">
        <v>252</v>
      </c>
      <c r="E137" s="34" t="s">
        <v>493</v>
      </c>
      <c r="F137" s="82" t="s">
        <v>1594</v>
      </c>
    </row>
    <row r="138" spans="1:6" x14ac:dyDescent="0.3">
      <c r="A138" s="69" t="s">
        <v>243</v>
      </c>
      <c r="C138" s="34" t="s">
        <v>237</v>
      </c>
      <c r="D138" s="34" t="s">
        <v>253</v>
      </c>
      <c r="E138" s="34" t="s">
        <v>494</v>
      </c>
      <c r="F138" s="82" t="s">
        <v>1595</v>
      </c>
    </row>
    <row r="139" spans="1:6" x14ac:dyDescent="0.3">
      <c r="A139" s="69" t="s">
        <v>243</v>
      </c>
      <c r="C139" s="34" t="s">
        <v>238</v>
      </c>
      <c r="D139" s="34" t="s">
        <v>256</v>
      </c>
      <c r="E139" s="34" t="s">
        <v>495</v>
      </c>
      <c r="F139" s="82" t="s">
        <v>1596</v>
      </c>
    </row>
    <row r="140" spans="1:6" x14ac:dyDescent="0.3">
      <c r="A140" s="69" t="s">
        <v>243</v>
      </c>
      <c r="C140" s="34" t="s">
        <v>239</v>
      </c>
      <c r="D140" s="34" t="s">
        <v>254</v>
      </c>
      <c r="E140" s="34" t="s">
        <v>496</v>
      </c>
      <c r="F140" s="82" t="s">
        <v>1597</v>
      </c>
    </row>
    <row r="141" spans="1:6" x14ac:dyDescent="0.3">
      <c r="A141" s="69" t="s">
        <v>243</v>
      </c>
      <c r="C141" s="34" t="s">
        <v>240</v>
      </c>
      <c r="D141" s="34" t="s">
        <v>255</v>
      </c>
      <c r="E141" s="34" t="s">
        <v>497</v>
      </c>
      <c r="F141" s="82" t="s">
        <v>1598</v>
      </c>
    </row>
    <row r="142" spans="1:6" x14ac:dyDescent="0.3">
      <c r="A142" s="69" t="s">
        <v>243</v>
      </c>
      <c r="C142" s="34" t="s">
        <v>241</v>
      </c>
      <c r="D142" s="34" t="s">
        <v>257</v>
      </c>
      <c r="E142" s="34" t="s">
        <v>498</v>
      </c>
      <c r="F142" s="82" t="s">
        <v>1599</v>
      </c>
    </row>
    <row r="143" spans="1:6" x14ac:dyDescent="0.3">
      <c r="A143" s="69" t="s">
        <v>243</v>
      </c>
      <c r="C143" s="34" t="s">
        <v>242</v>
      </c>
      <c r="D143" s="34" t="s">
        <v>258</v>
      </c>
      <c r="E143" s="34" t="s">
        <v>258</v>
      </c>
      <c r="F143" s="82" t="s">
        <v>1600</v>
      </c>
    </row>
    <row r="144" spans="1:6" x14ac:dyDescent="0.3">
      <c r="A144" s="69" t="s">
        <v>243</v>
      </c>
      <c r="C144" s="34" t="s">
        <v>260</v>
      </c>
      <c r="D144" s="34" t="s">
        <v>259</v>
      </c>
      <c r="E144" s="34" t="s">
        <v>499</v>
      </c>
      <c r="F144" s="82" t="s">
        <v>1601</v>
      </c>
    </row>
    <row r="145" spans="1:6" x14ac:dyDescent="0.3">
      <c r="A145" s="69" t="s">
        <v>243</v>
      </c>
      <c r="C145" s="34" t="s">
        <v>262</v>
      </c>
      <c r="D145" s="34" t="s">
        <v>263</v>
      </c>
      <c r="E145" s="34" t="s">
        <v>500</v>
      </c>
      <c r="F145" s="82" t="s">
        <v>1602</v>
      </c>
    </row>
    <row r="146" spans="1:6" x14ac:dyDescent="0.3">
      <c r="A146" s="69" t="s">
        <v>243</v>
      </c>
      <c r="C146" s="34" t="s">
        <v>264</v>
      </c>
      <c r="D146" s="34" t="s">
        <v>265</v>
      </c>
      <c r="E146" s="34" t="s">
        <v>501</v>
      </c>
      <c r="F146" s="82" t="s">
        <v>1603</v>
      </c>
    </row>
    <row r="148" spans="1:6" ht="43.2" x14ac:dyDescent="0.3">
      <c r="A148" s="69" t="s">
        <v>243</v>
      </c>
      <c r="C148" s="34" t="s">
        <v>364</v>
      </c>
      <c r="D148" s="34" t="s">
        <v>365</v>
      </c>
      <c r="E148" s="34" t="s">
        <v>502</v>
      </c>
      <c r="F148" s="82" t="s">
        <v>1604</v>
      </c>
    </row>
    <row r="149" spans="1:6" x14ac:dyDescent="0.3">
      <c r="A149" s="69" t="s">
        <v>243</v>
      </c>
      <c r="C149" s="34" t="s">
        <v>366</v>
      </c>
      <c r="D149" s="34" t="s">
        <v>367</v>
      </c>
      <c r="E149" s="34" t="s">
        <v>503</v>
      </c>
      <c r="F149" s="82" t="s">
        <v>1605</v>
      </c>
    </row>
    <row r="150" spans="1:6" ht="72" x14ac:dyDescent="0.3">
      <c r="A150" s="69" t="s">
        <v>243</v>
      </c>
      <c r="C150" s="34" t="s">
        <v>368</v>
      </c>
      <c r="D150" s="34" t="s">
        <v>369</v>
      </c>
      <c r="E150" s="34" t="s">
        <v>504</v>
      </c>
      <c r="F150" s="82" t="s">
        <v>1606</v>
      </c>
    </row>
    <row r="151" spans="1:6" ht="72" x14ac:dyDescent="0.3">
      <c r="A151" s="69" t="s">
        <v>243</v>
      </c>
      <c r="C151" s="34" t="s">
        <v>383</v>
      </c>
      <c r="D151" s="34" t="s">
        <v>531</v>
      </c>
      <c r="E151" s="34" t="s">
        <v>1607</v>
      </c>
      <c r="F151" s="82" t="s">
        <v>1608</v>
      </c>
    </row>
    <row r="152" spans="1:6" x14ac:dyDescent="0.3">
      <c r="A152" s="69" t="s">
        <v>243</v>
      </c>
      <c r="C152" s="34" t="s">
        <v>370</v>
      </c>
      <c r="D152" s="34" t="s">
        <v>370</v>
      </c>
      <c r="E152" s="34" t="s">
        <v>370</v>
      </c>
      <c r="F152" s="82" t="s">
        <v>370</v>
      </c>
    </row>
    <row r="153" spans="1:6" x14ac:dyDescent="0.3">
      <c r="A153" s="69" t="s">
        <v>243</v>
      </c>
      <c r="C153" s="34" t="s">
        <v>371</v>
      </c>
      <c r="D153" s="34" t="s">
        <v>372</v>
      </c>
      <c r="E153" s="34" t="s">
        <v>372</v>
      </c>
      <c r="F153" s="82" t="s">
        <v>1609</v>
      </c>
    </row>
    <row r="154" spans="1:6" ht="86.4" x14ac:dyDescent="0.3">
      <c r="A154" s="69" t="s">
        <v>243</v>
      </c>
      <c r="C154" s="34" t="s">
        <v>382</v>
      </c>
      <c r="D154" s="34" t="s">
        <v>530</v>
      </c>
      <c r="E154" s="34" t="s">
        <v>1291</v>
      </c>
      <c r="F154" s="82" t="s">
        <v>1610</v>
      </c>
    </row>
    <row r="155" spans="1:6" x14ac:dyDescent="0.3">
      <c r="A155" s="69" t="s">
        <v>243</v>
      </c>
      <c r="C155" s="34" t="s">
        <v>373</v>
      </c>
      <c r="D155" s="34" t="s">
        <v>373</v>
      </c>
      <c r="E155" s="34" t="s">
        <v>373</v>
      </c>
      <c r="F155" s="82" t="s">
        <v>373</v>
      </c>
    </row>
    <row r="156" spans="1:6" ht="115.2" x14ac:dyDescent="0.3">
      <c r="A156" s="69" t="s">
        <v>243</v>
      </c>
      <c r="C156" s="34" t="s">
        <v>526</v>
      </c>
      <c r="D156" s="34" t="s">
        <v>2535</v>
      </c>
      <c r="E156" s="34" t="s">
        <v>1611</v>
      </c>
      <c r="F156" s="82" t="s">
        <v>1612</v>
      </c>
    </row>
    <row r="157" spans="1:6" x14ac:dyDescent="0.3">
      <c r="A157" s="69" t="s">
        <v>243</v>
      </c>
      <c r="C157" s="34" t="s">
        <v>381</v>
      </c>
      <c r="D157" s="34" t="s">
        <v>381</v>
      </c>
      <c r="E157" s="34" t="s">
        <v>381</v>
      </c>
      <c r="F157" s="82" t="s">
        <v>381</v>
      </c>
    </row>
    <row r="158" spans="1:6" x14ac:dyDescent="0.3">
      <c r="A158" s="69" t="s">
        <v>243</v>
      </c>
      <c r="C158" s="34" t="s">
        <v>634</v>
      </c>
      <c r="D158" s="34" t="s">
        <v>637</v>
      </c>
      <c r="E158" s="34" t="s">
        <v>639</v>
      </c>
      <c r="F158" s="82" t="s">
        <v>1613</v>
      </c>
    </row>
    <row r="159" spans="1:6" x14ac:dyDescent="0.3">
      <c r="A159" s="69" t="s">
        <v>243</v>
      </c>
      <c r="C159" s="34" t="s">
        <v>635</v>
      </c>
      <c r="D159" s="34" t="s">
        <v>638</v>
      </c>
      <c r="E159" s="34" t="s">
        <v>640</v>
      </c>
      <c r="F159" s="82" t="s">
        <v>1614</v>
      </c>
    </row>
    <row r="160" spans="1:6" x14ac:dyDescent="0.3">
      <c r="A160" s="69" t="s">
        <v>243</v>
      </c>
      <c r="C160" s="34" t="s">
        <v>317</v>
      </c>
      <c r="D160" s="73" t="str">
        <f>C160</f>
        <v>Charlieplexing</v>
      </c>
      <c r="E160" s="73" t="str">
        <f>C160</f>
        <v>Charlieplexing</v>
      </c>
      <c r="F160" s="73" t="str">
        <f>D160</f>
        <v>Charlieplexing</v>
      </c>
    </row>
    <row r="161" spans="1:6" x14ac:dyDescent="0.3">
      <c r="A161" s="69" t="s">
        <v>243</v>
      </c>
      <c r="C161" s="34" t="s">
        <v>636</v>
      </c>
      <c r="D161" s="73" t="str">
        <f>C161</f>
        <v>Servo</v>
      </c>
      <c r="E161" s="73" t="str">
        <f>C161</f>
        <v>Servo</v>
      </c>
      <c r="F161" s="73" t="str">
        <f>D161</f>
        <v>Servo</v>
      </c>
    </row>
    <row r="163" spans="1:6" x14ac:dyDescent="0.3">
      <c r="A163" s="69" t="s">
        <v>243</v>
      </c>
      <c r="B163" s="34" t="s">
        <v>615</v>
      </c>
      <c r="C163" s="34" t="s">
        <v>506</v>
      </c>
      <c r="D163" s="34" t="s">
        <v>507</v>
      </c>
      <c r="E163" s="34" t="s">
        <v>508</v>
      </c>
      <c r="F163" s="82" t="s">
        <v>1615</v>
      </c>
    </row>
    <row r="164" spans="1:6" ht="100.8" x14ac:dyDescent="0.3">
      <c r="A164" s="69" t="s">
        <v>243</v>
      </c>
      <c r="C164" s="34" t="s">
        <v>2605</v>
      </c>
      <c r="D164" s="34" t="s">
        <v>2606</v>
      </c>
      <c r="E164" s="34" t="s">
        <v>2607</v>
      </c>
      <c r="F164" s="82" t="s">
        <v>2608</v>
      </c>
    </row>
    <row r="165" spans="1:6" x14ac:dyDescent="0.3">
      <c r="A165" s="69"/>
    </row>
    <row r="166" spans="1:6" x14ac:dyDescent="0.3">
      <c r="A166" s="69" t="s">
        <v>243</v>
      </c>
      <c r="B166" s="34" t="s">
        <v>616</v>
      </c>
      <c r="C166" s="34" t="s">
        <v>609</v>
      </c>
      <c r="D166" s="34" t="s">
        <v>622</v>
      </c>
      <c r="E166" s="34" t="s">
        <v>623</v>
      </c>
      <c r="F166" s="82" t="s">
        <v>1616</v>
      </c>
    </row>
    <row r="167" spans="1:6" x14ac:dyDescent="0.3">
      <c r="A167" s="69" t="s">
        <v>243</v>
      </c>
      <c r="C167" s="34" t="s">
        <v>509</v>
      </c>
      <c r="D167" s="34" t="s">
        <v>510</v>
      </c>
      <c r="E167" s="34" t="s">
        <v>511</v>
      </c>
      <c r="F167" s="82" t="s">
        <v>1946</v>
      </c>
    </row>
    <row r="168" spans="1:6" x14ac:dyDescent="0.3">
      <c r="A168" s="69" t="s">
        <v>243</v>
      </c>
      <c r="C168" s="34" t="s">
        <v>522</v>
      </c>
      <c r="D168" s="34" t="s">
        <v>523</v>
      </c>
      <c r="E168" s="34" t="s">
        <v>524</v>
      </c>
      <c r="F168" s="82" t="s">
        <v>1617</v>
      </c>
    </row>
    <row r="169" spans="1:6" x14ac:dyDescent="0.3">
      <c r="A169" s="69" t="s">
        <v>243</v>
      </c>
      <c r="C169" s="34" t="s">
        <v>512</v>
      </c>
      <c r="D169" s="34" t="s">
        <v>513</v>
      </c>
      <c r="E169" s="34" t="s">
        <v>514</v>
      </c>
      <c r="F169" s="82" t="s">
        <v>1618</v>
      </c>
    </row>
    <row r="170" spans="1:6" x14ac:dyDescent="0.3">
      <c r="A170" s="69" t="s">
        <v>243</v>
      </c>
      <c r="C170" s="34" t="s">
        <v>516</v>
      </c>
      <c r="D170" s="34" t="s">
        <v>515</v>
      </c>
      <c r="E170" s="34" t="s">
        <v>517</v>
      </c>
      <c r="F170" s="82" t="s">
        <v>1619</v>
      </c>
    </row>
    <row r="171" spans="1:6" x14ac:dyDescent="0.3">
      <c r="A171" s="69" t="s">
        <v>243</v>
      </c>
      <c r="C171" s="34" t="s">
        <v>518</v>
      </c>
      <c r="D171" s="34" t="s">
        <v>519</v>
      </c>
      <c r="E171" s="34" t="s">
        <v>520</v>
      </c>
      <c r="F171" s="82" t="s">
        <v>519</v>
      </c>
    </row>
    <row r="172" spans="1:6" ht="72" x14ac:dyDescent="0.3">
      <c r="A172" s="69" t="s">
        <v>243</v>
      </c>
      <c r="C172" s="34" t="s">
        <v>527</v>
      </c>
      <c r="D172" s="34" t="s">
        <v>521</v>
      </c>
      <c r="E172" s="34" t="s">
        <v>528</v>
      </c>
      <c r="F172" s="82" t="s">
        <v>1620</v>
      </c>
    </row>
    <row r="173" spans="1:6" x14ac:dyDescent="0.3">
      <c r="A173" s="69" t="s">
        <v>243</v>
      </c>
      <c r="C173" s="34" t="s">
        <v>525</v>
      </c>
      <c r="D173" s="73" t="str">
        <f>C173</f>
        <v>...</v>
      </c>
      <c r="E173" s="73" t="str">
        <f>C173</f>
        <v>...</v>
      </c>
      <c r="F173" s="73" t="str">
        <f>D173</f>
        <v>...</v>
      </c>
    </row>
    <row r="174" spans="1:6" x14ac:dyDescent="0.3">
      <c r="A174" s="69"/>
      <c r="D174" s="73"/>
      <c r="E174" s="73"/>
      <c r="F174" s="73"/>
    </row>
    <row r="175" spans="1:6" x14ac:dyDescent="0.3">
      <c r="A175" s="69" t="s">
        <v>243</v>
      </c>
      <c r="B175" s="34" t="s">
        <v>618</v>
      </c>
      <c r="C175" s="34" t="s">
        <v>610</v>
      </c>
      <c r="D175" s="74" t="str">
        <f t="shared" ref="D175" si="0">C175</f>
        <v>Dialog_Titel</v>
      </c>
      <c r="E175" s="74" t="str">
        <f t="shared" ref="E175:F175" si="1">C175</f>
        <v>Dialog_Titel</v>
      </c>
      <c r="F175" s="74" t="str">
        <f t="shared" si="1"/>
        <v>Dialog_Titel</v>
      </c>
    </row>
    <row r="176" spans="1:6" x14ac:dyDescent="0.3">
      <c r="A176" s="69" t="s">
        <v>243</v>
      </c>
      <c r="C176" s="34" t="s">
        <v>532</v>
      </c>
      <c r="D176" s="73" t="str">
        <f>C176</f>
        <v>Head_Label</v>
      </c>
      <c r="E176" s="73" t="str">
        <f>C176</f>
        <v>Head_Label</v>
      </c>
      <c r="F176" s="73" t="str">
        <f>D176</f>
        <v>Head_Label</v>
      </c>
    </row>
    <row r="177" spans="1:6" x14ac:dyDescent="0.3">
      <c r="A177" s="69" t="s">
        <v>243</v>
      </c>
      <c r="C177" s="34" t="s">
        <v>533</v>
      </c>
      <c r="D177" s="73" t="str">
        <f>C177</f>
        <v>Description_Label</v>
      </c>
      <c r="E177" s="73" t="str">
        <f>C177</f>
        <v>Description_Label</v>
      </c>
      <c r="F177" s="73" t="str">
        <f>D177</f>
        <v>Description_Label</v>
      </c>
    </row>
    <row r="178" spans="1:6" x14ac:dyDescent="0.3">
      <c r="A178" s="69" t="s">
        <v>243</v>
      </c>
      <c r="C178" s="34" t="s">
        <v>534</v>
      </c>
      <c r="D178" s="34" t="s">
        <v>535</v>
      </c>
      <c r="E178" s="34" t="s">
        <v>536</v>
      </c>
      <c r="F178" s="82" t="s">
        <v>1621</v>
      </c>
    </row>
    <row r="179" spans="1:6" x14ac:dyDescent="0.3">
      <c r="A179" s="69" t="s">
        <v>243</v>
      </c>
      <c r="C179" s="34" t="s">
        <v>77</v>
      </c>
      <c r="D179" s="34" t="s">
        <v>77</v>
      </c>
      <c r="E179" s="34" t="s">
        <v>539</v>
      </c>
      <c r="F179" s="82" t="s">
        <v>1622</v>
      </c>
    </row>
    <row r="180" spans="1:6" x14ac:dyDescent="0.3">
      <c r="A180" s="69"/>
      <c r="F180" s="82"/>
    </row>
    <row r="181" spans="1:6" x14ac:dyDescent="0.3">
      <c r="A181" s="69" t="s">
        <v>243</v>
      </c>
      <c r="B181" s="34" t="s">
        <v>619</v>
      </c>
      <c r="C181" s="34" t="s">
        <v>611</v>
      </c>
      <c r="D181" s="34" t="s">
        <v>621</v>
      </c>
      <c r="E181" s="34" t="s">
        <v>1292</v>
      </c>
      <c r="F181" s="82" t="s">
        <v>1623</v>
      </c>
    </row>
    <row r="182" spans="1:6" x14ac:dyDescent="0.3">
      <c r="A182" s="69" t="s">
        <v>243</v>
      </c>
      <c r="C182" s="34" t="s">
        <v>540</v>
      </c>
      <c r="D182" s="73" t="str">
        <f>C182</f>
        <v>+</v>
      </c>
      <c r="E182" s="73" t="str">
        <f>C182</f>
        <v>+</v>
      </c>
      <c r="F182" s="73" t="str">
        <f>D182</f>
        <v>+</v>
      </c>
    </row>
    <row r="183" spans="1:6" x14ac:dyDescent="0.3">
      <c r="A183" s="69" t="s">
        <v>243</v>
      </c>
      <c r="C183" s="34" t="s">
        <v>541</v>
      </c>
      <c r="D183" s="73" t="str">
        <f>C183</f>
        <v>-</v>
      </c>
      <c r="E183" s="73" t="str">
        <f>C183</f>
        <v>-</v>
      </c>
      <c r="F183" s="73" t="str">
        <f>D183</f>
        <v>-</v>
      </c>
    </row>
    <row r="184" spans="1:6" x14ac:dyDescent="0.3">
      <c r="A184" s="69" t="s">
        <v>243</v>
      </c>
      <c r="C184" s="34" t="s">
        <v>542</v>
      </c>
      <c r="D184" s="34" t="s">
        <v>543</v>
      </c>
      <c r="E184" s="34" t="s">
        <v>544</v>
      </c>
      <c r="F184" s="82" t="s">
        <v>1624</v>
      </c>
    </row>
    <row r="185" spans="1:6" x14ac:dyDescent="0.3">
      <c r="A185" s="69" t="s">
        <v>243</v>
      </c>
      <c r="C185" s="34" t="s">
        <v>545</v>
      </c>
      <c r="D185" s="34" t="s">
        <v>510</v>
      </c>
      <c r="E185" s="34" t="s">
        <v>511</v>
      </c>
      <c r="F185" s="82" t="s">
        <v>1625</v>
      </c>
    </row>
    <row r="186" spans="1:6" x14ac:dyDescent="0.3">
      <c r="A186" s="69" t="s">
        <v>243</v>
      </c>
      <c r="C186" s="34" t="s">
        <v>549</v>
      </c>
      <c r="D186" s="73" t="str">
        <f>C186</f>
        <v>OK</v>
      </c>
      <c r="E186" s="73" t="str">
        <f>C186</f>
        <v>OK</v>
      </c>
      <c r="F186" s="73" t="str">
        <f>D186</f>
        <v>OK</v>
      </c>
    </row>
    <row r="187" spans="1:6" x14ac:dyDescent="0.3">
      <c r="A187" s="69" t="s">
        <v>243</v>
      </c>
      <c r="C187" s="34" t="s">
        <v>546</v>
      </c>
      <c r="D187" s="73" t="str">
        <f>C187</f>
        <v>Max:</v>
      </c>
      <c r="E187" s="73" t="str">
        <f>C187</f>
        <v>Max:</v>
      </c>
      <c r="F187" s="73" t="str">
        <f>D187</f>
        <v>Max:</v>
      </c>
    </row>
    <row r="188" spans="1:6" ht="129.6" x14ac:dyDescent="0.3">
      <c r="A188" s="69" t="s">
        <v>243</v>
      </c>
      <c r="C188" s="34" t="s">
        <v>547</v>
      </c>
      <c r="D188" s="34" t="s">
        <v>548</v>
      </c>
      <c r="E188" s="34" t="s">
        <v>1626</v>
      </c>
      <c r="F188" s="82" t="s">
        <v>1627</v>
      </c>
    </row>
    <row r="189" spans="1:6" x14ac:dyDescent="0.3">
      <c r="A189" s="69"/>
    </row>
    <row r="190" spans="1:6" x14ac:dyDescent="0.3">
      <c r="A190" s="69" t="s">
        <v>243</v>
      </c>
      <c r="B190" s="34" t="s">
        <v>620</v>
      </c>
      <c r="C190" s="34" t="s">
        <v>608</v>
      </c>
      <c r="D190" s="34" t="s">
        <v>624</v>
      </c>
      <c r="E190" s="34" t="s">
        <v>625</v>
      </c>
      <c r="F190" s="82" t="s">
        <v>1947</v>
      </c>
    </row>
    <row r="191" spans="1:6" ht="28.8" x14ac:dyDescent="0.3">
      <c r="A191" s="69" t="s">
        <v>243</v>
      </c>
      <c r="C191" s="34" t="s">
        <v>551</v>
      </c>
      <c r="D191" s="34" t="s">
        <v>550</v>
      </c>
      <c r="E191" s="34" t="s">
        <v>2543</v>
      </c>
      <c r="F191" s="82" t="s">
        <v>2545</v>
      </c>
    </row>
    <row r="192" spans="1:6" x14ac:dyDescent="0.3">
      <c r="A192" s="69"/>
    </row>
    <row r="193" spans="1:6" x14ac:dyDescent="0.3">
      <c r="A193" s="69" t="s">
        <v>243</v>
      </c>
      <c r="B193" s="34" t="s">
        <v>626</v>
      </c>
      <c r="C193" s="34" t="s">
        <v>612</v>
      </c>
      <c r="D193" s="34" t="s">
        <v>627</v>
      </c>
      <c r="E193" s="34" t="s">
        <v>628</v>
      </c>
      <c r="F193" s="82" t="s">
        <v>1628</v>
      </c>
    </row>
    <row r="194" spans="1:6" x14ac:dyDescent="0.3">
      <c r="A194" s="69" t="s">
        <v>243</v>
      </c>
      <c r="C194" s="34" t="s">
        <v>562</v>
      </c>
      <c r="D194" s="34" t="s">
        <v>563</v>
      </c>
      <c r="E194" s="34" t="s">
        <v>564</v>
      </c>
      <c r="F194" s="82" t="s">
        <v>1629</v>
      </c>
    </row>
    <row r="195" spans="1:6" ht="115.2" x14ac:dyDescent="0.3">
      <c r="A195" s="69" t="s">
        <v>243</v>
      </c>
      <c r="C195" s="34" t="s">
        <v>557</v>
      </c>
      <c r="D195" s="34" t="s">
        <v>558</v>
      </c>
      <c r="E195" s="34" t="s">
        <v>1630</v>
      </c>
      <c r="F195" s="82" t="s">
        <v>1631</v>
      </c>
    </row>
    <row r="196" spans="1:6" ht="28.8" x14ac:dyDescent="0.3">
      <c r="A196" s="69" t="s">
        <v>243</v>
      </c>
      <c r="C196" s="34" t="s">
        <v>559</v>
      </c>
      <c r="D196" s="34" t="s">
        <v>560</v>
      </c>
      <c r="E196" s="34" t="s">
        <v>561</v>
      </c>
      <c r="F196" s="82" t="s">
        <v>1632</v>
      </c>
    </row>
    <row r="197" spans="1:6" x14ac:dyDescent="0.3">
      <c r="A197" s="69" t="s">
        <v>243</v>
      </c>
      <c r="C197" s="34" t="s">
        <v>553</v>
      </c>
      <c r="D197" s="73" t="str">
        <f t="shared" ref="D197:D199" si="2">C197</f>
        <v>CMD 0</v>
      </c>
      <c r="E197" s="73" t="str">
        <f t="shared" ref="E197:F199" si="3">C197</f>
        <v>CMD 0</v>
      </c>
      <c r="F197" s="73" t="str">
        <f t="shared" si="3"/>
        <v>CMD 0</v>
      </c>
    </row>
    <row r="198" spans="1:6" x14ac:dyDescent="0.3">
      <c r="A198" s="69"/>
      <c r="C198" s="34" t="s">
        <v>565</v>
      </c>
      <c r="D198" s="73" t="str">
        <f t="shared" si="2"/>
        <v>CMD 255</v>
      </c>
      <c r="E198" s="73" t="str">
        <f t="shared" si="3"/>
        <v>CMD 255</v>
      </c>
      <c r="F198" s="73" t="str">
        <f t="shared" si="3"/>
        <v>CMD 255</v>
      </c>
    </row>
    <row r="199" spans="1:6" x14ac:dyDescent="0.3">
      <c r="A199" s="69" t="s">
        <v>243</v>
      </c>
      <c r="C199" s="34" t="s">
        <v>554</v>
      </c>
      <c r="D199" s="73" t="str">
        <f t="shared" si="2"/>
        <v>CMD:</v>
      </c>
      <c r="E199" s="73" t="str">
        <f t="shared" si="3"/>
        <v>CMD:</v>
      </c>
      <c r="F199" s="73" t="str">
        <f t="shared" si="3"/>
        <v>CMD:</v>
      </c>
    </row>
    <row r="200" spans="1:6" x14ac:dyDescent="0.3">
      <c r="A200" s="69" t="s">
        <v>243</v>
      </c>
      <c r="C200" s="34" t="s">
        <v>552</v>
      </c>
      <c r="D200" s="34" t="s">
        <v>555</v>
      </c>
      <c r="E200" s="34" t="s">
        <v>556</v>
      </c>
      <c r="F200" s="34" t="s">
        <v>1633</v>
      </c>
    </row>
    <row r="201" spans="1:6" x14ac:dyDescent="0.3">
      <c r="A201" s="69"/>
    </row>
    <row r="202" spans="1:6" ht="72" x14ac:dyDescent="0.3">
      <c r="A202" s="69" t="s">
        <v>243</v>
      </c>
      <c r="C202" s="34" t="s">
        <v>566</v>
      </c>
      <c r="D202" s="34" t="s">
        <v>580</v>
      </c>
      <c r="E202" s="34" t="s">
        <v>593</v>
      </c>
      <c r="F202" s="34" t="s">
        <v>1634</v>
      </c>
    </row>
    <row r="203" spans="1:6" x14ac:dyDescent="0.3">
      <c r="A203" s="69"/>
    </row>
    <row r="204" spans="1:6" x14ac:dyDescent="0.3">
      <c r="A204" s="69" t="s">
        <v>243</v>
      </c>
      <c r="B204" s="34" t="s">
        <v>629</v>
      </c>
      <c r="C204" s="34" t="s">
        <v>613</v>
      </c>
      <c r="D204" s="74" t="str">
        <f t="shared" ref="D204:D211" si="4">C204</f>
        <v>UserForm1</v>
      </c>
      <c r="E204" s="74" t="str">
        <f t="shared" ref="E204:F211" si="5">C204</f>
        <v>UserForm1</v>
      </c>
      <c r="F204" s="74" t="str">
        <f t="shared" si="5"/>
        <v>UserForm1</v>
      </c>
    </row>
    <row r="205" spans="1:6" x14ac:dyDescent="0.3">
      <c r="A205" s="69" t="s">
        <v>243</v>
      </c>
      <c r="C205" s="34" t="s">
        <v>567</v>
      </c>
      <c r="D205" s="74" t="str">
        <f t="shared" si="4"/>
        <v>Par1</v>
      </c>
      <c r="E205" s="74" t="str">
        <f t="shared" si="5"/>
        <v>Par1</v>
      </c>
      <c r="F205" s="74" t="str">
        <f t="shared" si="5"/>
        <v>Par1</v>
      </c>
    </row>
    <row r="206" spans="1:6" x14ac:dyDescent="0.3">
      <c r="A206" s="69" t="s">
        <v>243</v>
      </c>
      <c r="C206" s="34" t="s">
        <v>568</v>
      </c>
      <c r="D206" s="74" t="str">
        <f t="shared" si="4"/>
        <v>Par2</v>
      </c>
      <c r="E206" s="74" t="str">
        <f t="shared" si="5"/>
        <v>Par2</v>
      </c>
      <c r="F206" s="74" t="str">
        <f t="shared" si="5"/>
        <v>Par2</v>
      </c>
    </row>
    <row r="207" spans="1:6" x14ac:dyDescent="0.3">
      <c r="A207" s="69" t="s">
        <v>243</v>
      </c>
      <c r="C207" s="34" t="s">
        <v>569</v>
      </c>
      <c r="D207" s="74" t="str">
        <f t="shared" si="4"/>
        <v>Par3</v>
      </c>
      <c r="E207" s="74" t="str">
        <f t="shared" si="5"/>
        <v>Par3</v>
      </c>
      <c r="F207" s="74" t="str">
        <f t="shared" si="5"/>
        <v>Par3</v>
      </c>
    </row>
    <row r="208" spans="1:6" x14ac:dyDescent="0.3">
      <c r="A208" s="69" t="s">
        <v>243</v>
      </c>
      <c r="C208" s="34" t="s">
        <v>570</v>
      </c>
      <c r="D208" s="74" t="str">
        <f t="shared" si="4"/>
        <v>Par4</v>
      </c>
      <c r="E208" s="74" t="str">
        <f t="shared" si="5"/>
        <v>Par4</v>
      </c>
      <c r="F208" s="74" t="str">
        <f t="shared" si="5"/>
        <v>Par4</v>
      </c>
    </row>
    <row r="209" spans="1:6" x14ac:dyDescent="0.3">
      <c r="A209" s="69" t="s">
        <v>243</v>
      </c>
      <c r="C209" s="34" t="s">
        <v>571</v>
      </c>
      <c r="D209" s="74" t="str">
        <f t="shared" si="4"/>
        <v>Par5</v>
      </c>
      <c r="E209" s="74" t="str">
        <f t="shared" si="5"/>
        <v>Par5</v>
      </c>
      <c r="F209" s="74" t="str">
        <f t="shared" si="5"/>
        <v>Par5</v>
      </c>
    </row>
    <row r="210" spans="1:6" x14ac:dyDescent="0.3">
      <c r="A210" s="69" t="s">
        <v>243</v>
      </c>
      <c r="C210" s="34" t="s">
        <v>572</v>
      </c>
      <c r="D210" s="74" t="str">
        <f t="shared" si="4"/>
        <v>Par6</v>
      </c>
      <c r="E210" s="74" t="str">
        <f t="shared" si="5"/>
        <v>Par6</v>
      </c>
      <c r="F210" s="74" t="str">
        <f t="shared" si="5"/>
        <v>Par6</v>
      </c>
    </row>
    <row r="211" spans="1:6" x14ac:dyDescent="0.3">
      <c r="A211" s="69" t="s">
        <v>243</v>
      </c>
      <c r="C211" s="34" t="s">
        <v>573</v>
      </c>
      <c r="D211" s="74" t="str">
        <f t="shared" si="4"/>
        <v>Par7</v>
      </c>
      <c r="E211" s="74" t="str">
        <f t="shared" si="5"/>
        <v>Par7</v>
      </c>
      <c r="F211" s="74" t="str">
        <f t="shared" si="5"/>
        <v>Par7</v>
      </c>
    </row>
    <row r="212" spans="1:6" x14ac:dyDescent="0.3">
      <c r="A212" s="69" t="s">
        <v>243</v>
      </c>
      <c r="C212" s="34" t="s">
        <v>574</v>
      </c>
      <c r="D212" s="34" t="s">
        <v>581</v>
      </c>
      <c r="E212" s="34" t="s">
        <v>588</v>
      </c>
      <c r="F212" s="34" t="s">
        <v>1635</v>
      </c>
    </row>
    <row r="213" spans="1:6" x14ac:dyDescent="0.3">
      <c r="A213" s="69" t="s">
        <v>243</v>
      </c>
      <c r="C213" s="34" t="s">
        <v>575</v>
      </c>
      <c r="D213" s="34" t="s">
        <v>582</v>
      </c>
      <c r="E213" s="34" t="s">
        <v>587</v>
      </c>
      <c r="F213" s="34" t="s">
        <v>1636</v>
      </c>
    </row>
    <row r="214" spans="1:6" x14ac:dyDescent="0.3">
      <c r="A214" s="69" t="s">
        <v>243</v>
      </c>
      <c r="C214" s="34" t="s">
        <v>576</v>
      </c>
      <c r="D214" s="34" t="s">
        <v>583</v>
      </c>
      <c r="E214" s="34" t="s">
        <v>589</v>
      </c>
      <c r="F214" s="34" t="s">
        <v>1637</v>
      </c>
    </row>
    <row r="215" spans="1:6" x14ac:dyDescent="0.3">
      <c r="A215" s="69" t="s">
        <v>243</v>
      </c>
      <c r="C215" s="34" t="s">
        <v>577</v>
      </c>
      <c r="D215" s="34" t="s">
        <v>584</v>
      </c>
      <c r="E215" s="34" t="s">
        <v>591</v>
      </c>
      <c r="F215" s="34" t="s">
        <v>1638</v>
      </c>
    </row>
    <row r="216" spans="1:6" x14ac:dyDescent="0.3">
      <c r="A216" s="69" t="s">
        <v>243</v>
      </c>
      <c r="C216" s="34" t="s">
        <v>578</v>
      </c>
      <c r="D216" s="34" t="s">
        <v>585</v>
      </c>
      <c r="E216" s="34" t="s">
        <v>590</v>
      </c>
      <c r="F216" s="34" t="s">
        <v>1639</v>
      </c>
    </row>
    <row r="217" spans="1:6" x14ac:dyDescent="0.3">
      <c r="A217" s="69" t="s">
        <v>243</v>
      </c>
      <c r="C217" s="34" t="s">
        <v>579</v>
      </c>
      <c r="D217" s="34" t="s">
        <v>586</v>
      </c>
      <c r="E217" s="34" t="s">
        <v>592</v>
      </c>
      <c r="F217" s="34" t="s">
        <v>1640</v>
      </c>
    </row>
    <row r="218" spans="1:6" x14ac:dyDescent="0.3">
      <c r="A218" s="69"/>
    </row>
    <row r="219" spans="1:6" x14ac:dyDescent="0.3">
      <c r="A219" s="69" t="s">
        <v>243</v>
      </c>
      <c r="C219" s="34" t="s">
        <v>614</v>
      </c>
      <c r="D219" s="74" t="str">
        <f t="shared" ref="D219:D220" si="6">C219</f>
        <v>UserForm_USB_Connection</v>
      </c>
      <c r="E219" s="74" t="str">
        <f t="shared" ref="E219:F220" si="7">C219</f>
        <v>UserForm_USB_Connection</v>
      </c>
      <c r="F219" s="74" t="str">
        <f t="shared" si="7"/>
        <v>UserForm_USB_Connection</v>
      </c>
    </row>
    <row r="220" spans="1:6" x14ac:dyDescent="0.3">
      <c r="A220" s="69" t="s">
        <v>243</v>
      </c>
      <c r="C220" s="34" t="s">
        <v>595</v>
      </c>
      <c r="D220" s="74" t="str">
        <f t="shared" si="6"/>
        <v>Lade Main_1</v>
      </c>
      <c r="E220" s="74" t="str">
        <f t="shared" si="7"/>
        <v>Lade Main_1</v>
      </c>
      <c r="F220" s="74" t="str">
        <f t="shared" si="7"/>
        <v>Lade Main_1</v>
      </c>
    </row>
    <row r="221" spans="1:6" x14ac:dyDescent="0.3">
      <c r="A221" s="69" t="s">
        <v>243</v>
      </c>
      <c r="C221" s="34" t="s">
        <v>596</v>
      </c>
      <c r="D221" s="34" t="s">
        <v>601</v>
      </c>
      <c r="E221" s="34" t="s">
        <v>630</v>
      </c>
      <c r="F221" s="34" t="s">
        <v>1641</v>
      </c>
    </row>
    <row r="222" spans="1:6" x14ac:dyDescent="0.3">
      <c r="A222" s="69" t="s">
        <v>243</v>
      </c>
      <c r="C222" s="34" t="s">
        <v>292</v>
      </c>
      <c r="D222" s="74" t="str">
        <f t="shared" ref="D222:D223" si="8">C222</f>
        <v>Default</v>
      </c>
      <c r="E222" s="74" t="str">
        <f t="shared" ref="E222:F223" si="9">C222</f>
        <v>Default</v>
      </c>
      <c r="F222" s="74" t="str">
        <f t="shared" si="9"/>
        <v>Default</v>
      </c>
    </row>
    <row r="223" spans="1:6" x14ac:dyDescent="0.3">
      <c r="A223" s="69" t="s">
        <v>243</v>
      </c>
      <c r="C223" s="34" t="s">
        <v>597</v>
      </c>
      <c r="D223" s="74" t="str">
        <f t="shared" si="8"/>
        <v>Titel</v>
      </c>
      <c r="E223" s="74" t="str">
        <f t="shared" si="9"/>
        <v>Titel</v>
      </c>
      <c r="F223" s="74" t="str">
        <f t="shared" si="9"/>
        <v>Titel</v>
      </c>
    </row>
    <row r="224" spans="1:6" ht="100.8" x14ac:dyDescent="0.3">
      <c r="A224" s="69" t="s">
        <v>243</v>
      </c>
      <c r="C224" s="34" t="s">
        <v>598</v>
      </c>
      <c r="D224" s="74" t="s">
        <v>602</v>
      </c>
      <c r="E224" s="74" t="s">
        <v>602</v>
      </c>
      <c r="F224" s="74" t="s">
        <v>602</v>
      </c>
    </row>
    <row r="225" spans="1:6" x14ac:dyDescent="0.3">
      <c r="A225" s="69" t="s">
        <v>243</v>
      </c>
      <c r="C225" s="34" t="s">
        <v>599</v>
      </c>
      <c r="D225" s="34" t="s">
        <v>603</v>
      </c>
      <c r="E225" s="34" t="s">
        <v>606</v>
      </c>
      <c r="F225" s="34" t="s">
        <v>1642</v>
      </c>
    </row>
    <row r="226" spans="1:6" x14ac:dyDescent="0.3">
      <c r="A226" s="69" t="s">
        <v>243</v>
      </c>
      <c r="C226" s="34" t="s">
        <v>600</v>
      </c>
      <c r="D226" s="34" t="s">
        <v>604</v>
      </c>
      <c r="E226" s="34" t="s">
        <v>605</v>
      </c>
      <c r="F226" s="34" t="s">
        <v>1643</v>
      </c>
    </row>
    <row r="227" spans="1:6" x14ac:dyDescent="0.3">
      <c r="A227" s="69" t="s">
        <v>243</v>
      </c>
      <c r="C227" s="34" t="s">
        <v>1476</v>
      </c>
      <c r="D227" s="34" t="s">
        <v>1477</v>
      </c>
      <c r="E227" s="34" t="s">
        <v>1478</v>
      </c>
      <c r="F227" s="34" t="s">
        <v>1644</v>
      </c>
    </row>
    <row r="228" spans="1:6" x14ac:dyDescent="0.3">
      <c r="A228" s="69"/>
    </row>
    <row r="229" spans="1:6" x14ac:dyDescent="0.3">
      <c r="A229" s="77"/>
      <c r="B229" s="77" t="s">
        <v>841</v>
      </c>
      <c r="C229" s="78"/>
      <c r="D229" s="78"/>
      <c r="E229" s="78"/>
      <c r="F229" s="78"/>
    </row>
    <row r="230" spans="1:6" ht="28.8" x14ac:dyDescent="0.3">
      <c r="A230" s="34" t="s">
        <v>645</v>
      </c>
      <c r="B230" s="34" t="s">
        <v>923</v>
      </c>
      <c r="C230" s="71" t="s">
        <v>843</v>
      </c>
      <c r="D230" s="34" t="s">
        <v>1077</v>
      </c>
      <c r="E230" s="34" t="s">
        <v>1293</v>
      </c>
      <c r="F230" s="34" t="s">
        <v>1645</v>
      </c>
    </row>
    <row r="231" spans="1:6" x14ac:dyDescent="0.3">
      <c r="A231" s="34" t="s">
        <v>645</v>
      </c>
      <c r="B231" s="34" t="s">
        <v>873</v>
      </c>
      <c r="C231" s="71" t="s">
        <v>676</v>
      </c>
      <c r="D231" s="34" t="s">
        <v>1646</v>
      </c>
      <c r="E231" s="34" t="s">
        <v>1294</v>
      </c>
      <c r="F231" s="34" t="s">
        <v>1647</v>
      </c>
    </row>
    <row r="232" spans="1:6" x14ac:dyDescent="0.3">
      <c r="A232" s="34" t="s">
        <v>645</v>
      </c>
      <c r="B232" s="34" t="s">
        <v>925</v>
      </c>
      <c r="C232" s="71" t="s">
        <v>677</v>
      </c>
      <c r="D232" s="34" t="s">
        <v>1648</v>
      </c>
      <c r="E232" s="34" t="s">
        <v>1295</v>
      </c>
      <c r="F232" s="34" t="s">
        <v>1649</v>
      </c>
    </row>
    <row r="233" spans="1:6" x14ac:dyDescent="0.3">
      <c r="A233" s="34" t="s">
        <v>645</v>
      </c>
      <c r="B233" s="34" t="s">
        <v>926</v>
      </c>
      <c r="C233" s="71" t="s">
        <v>678</v>
      </c>
      <c r="D233" s="34" t="s">
        <v>1089</v>
      </c>
      <c r="E233" s="34" t="s">
        <v>1296</v>
      </c>
      <c r="F233" s="34" t="s">
        <v>1650</v>
      </c>
    </row>
    <row r="234" spans="1:6" x14ac:dyDescent="0.3">
      <c r="A234" s="34" t="s">
        <v>645</v>
      </c>
      <c r="B234" s="34" t="s">
        <v>926</v>
      </c>
      <c r="C234" s="71" t="s">
        <v>828</v>
      </c>
      <c r="D234" s="71" t="s">
        <v>1090</v>
      </c>
      <c r="E234" s="71" t="s">
        <v>1297</v>
      </c>
      <c r="F234" s="71" t="s">
        <v>1651</v>
      </c>
    </row>
    <row r="235" spans="1:6" x14ac:dyDescent="0.3">
      <c r="A235" s="34" t="s">
        <v>645</v>
      </c>
      <c r="B235" s="34" t="s">
        <v>874</v>
      </c>
      <c r="C235" s="71" t="s">
        <v>679</v>
      </c>
      <c r="D235" s="34" t="s">
        <v>1091</v>
      </c>
      <c r="E235" s="34" t="s">
        <v>1298</v>
      </c>
      <c r="F235" s="34" t="s">
        <v>1652</v>
      </c>
    </row>
    <row r="236" spans="1:6" x14ac:dyDescent="0.3">
      <c r="A236" s="34" t="s">
        <v>645</v>
      </c>
      <c r="B236" s="34" t="s">
        <v>927</v>
      </c>
      <c r="C236" s="71" t="s">
        <v>680</v>
      </c>
      <c r="D236" s="34" t="s">
        <v>1092</v>
      </c>
      <c r="E236" s="34" t="s">
        <v>233</v>
      </c>
      <c r="F236" s="34" t="s">
        <v>1653</v>
      </c>
    </row>
    <row r="237" spans="1:6" x14ac:dyDescent="0.3">
      <c r="A237" s="34" t="s">
        <v>645</v>
      </c>
      <c r="B237" s="34" t="s">
        <v>928</v>
      </c>
      <c r="C237" s="71" t="s">
        <v>681</v>
      </c>
      <c r="D237" s="34" t="s">
        <v>1079</v>
      </c>
      <c r="E237" s="34" t="s">
        <v>1654</v>
      </c>
      <c r="F237" s="34" t="s">
        <v>1655</v>
      </c>
    </row>
    <row r="238" spans="1:6" x14ac:dyDescent="0.3">
      <c r="A238" s="34" t="s">
        <v>645</v>
      </c>
      <c r="B238" s="34" t="s">
        <v>928</v>
      </c>
      <c r="C238" s="71" t="s">
        <v>682</v>
      </c>
      <c r="D238" s="34" t="s">
        <v>1081</v>
      </c>
      <c r="E238" s="34" t="s">
        <v>1656</v>
      </c>
      <c r="F238" s="34" t="s">
        <v>1657</v>
      </c>
    </row>
    <row r="239" spans="1:6" x14ac:dyDescent="0.3">
      <c r="A239" s="34" t="s">
        <v>645</v>
      </c>
      <c r="B239" s="34" t="s">
        <v>924</v>
      </c>
      <c r="C239" s="71" t="s">
        <v>675</v>
      </c>
      <c r="D239" s="34" t="s">
        <v>1080</v>
      </c>
      <c r="E239" s="34" t="s">
        <v>1658</v>
      </c>
      <c r="F239" s="34" t="s">
        <v>1659</v>
      </c>
    </row>
    <row r="240" spans="1:6" x14ac:dyDescent="0.3">
      <c r="A240" s="34" t="s">
        <v>645</v>
      </c>
      <c r="B240" s="34" t="s">
        <v>929</v>
      </c>
      <c r="C240" s="71" t="s">
        <v>684</v>
      </c>
      <c r="D240" s="34" t="s">
        <v>1082</v>
      </c>
      <c r="E240" s="34" t="s">
        <v>1660</v>
      </c>
      <c r="F240" s="34" t="s">
        <v>1661</v>
      </c>
    </row>
    <row r="241" spans="1:6" x14ac:dyDescent="0.3">
      <c r="A241" s="34" t="s">
        <v>645</v>
      </c>
      <c r="B241" s="34" t="s">
        <v>1083</v>
      </c>
      <c r="C241" s="71" t="s">
        <v>1084</v>
      </c>
      <c r="D241" s="34" t="s">
        <v>1085</v>
      </c>
      <c r="E241" s="34" t="s">
        <v>1662</v>
      </c>
      <c r="F241" s="34" t="s">
        <v>1663</v>
      </c>
    </row>
    <row r="242" spans="1:6" ht="28.8" x14ac:dyDescent="0.3">
      <c r="A242" s="34" t="s">
        <v>645</v>
      </c>
      <c r="B242" s="34" t="s">
        <v>1086</v>
      </c>
      <c r="C242" s="71" t="s">
        <v>1087</v>
      </c>
      <c r="D242" s="34" t="s">
        <v>1088</v>
      </c>
      <c r="E242" s="34" t="s">
        <v>1664</v>
      </c>
      <c r="F242" s="34" t="s">
        <v>1665</v>
      </c>
    </row>
    <row r="243" spans="1:6" x14ac:dyDescent="0.3">
      <c r="A243" s="34" t="s">
        <v>645</v>
      </c>
      <c r="B243" s="34" t="s">
        <v>928</v>
      </c>
      <c r="C243" s="71" t="s">
        <v>683</v>
      </c>
      <c r="D243" s="34" t="s">
        <v>1093</v>
      </c>
      <c r="E243" s="34" t="s">
        <v>1299</v>
      </c>
      <c r="F243" s="34" t="s">
        <v>1666</v>
      </c>
    </row>
    <row r="244" spans="1:6" x14ac:dyDescent="0.3">
      <c r="A244" s="34" t="s">
        <v>645</v>
      </c>
      <c r="B244" s="34" t="s">
        <v>930</v>
      </c>
      <c r="C244" s="71" t="s">
        <v>685</v>
      </c>
      <c r="D244" s="34" t="s">
        <v>1094</v>
      </c>
      <c r="E244" s="34" t="s">
        <v>1300</v>
      </c>
      <c r="F244" s="34" t="s">
        <v>1667</v>
      </c>
    </row>
    <row r="245" spans="1:6" x14ac:dyDescent="0.3">
      <c r="A245" s="34" t="s">
        <v>645</v>
      </c>
      <c r="B245" s="34" t="s">
        <v>875</v>
      </c>
      <c r="C245" s="71" t="s">
        <v>1095</v>
      </c>
      <c r="D245" s="34" t="s">
        <v>1668</v>
      </c>
      <c r="E245" s="34" t="s">
        <v>1669</v>
      </c>
      <c r="F245" s="71" t="s">
        <v>1670</v>
      </c>
    </row>
    <row r="246" spans="1:6" x14ac:dyDescent="0.3">
      <c r="A246" s="34" t="s">
        <v>645</v>
      </c>
      <c r="B246" s="34" t="s">
        <v>876</v>
      </c>
      <c r="C246" s="71" t="s">
        <v>686</v>
      </c>
      <c r="D246" s="34" t="s">
        <v>1281</v>
      </c>
      <c r="E246" s="34" t="s">
        <v>1301</v>
      </c>
      <c r="F246" s="34" t="s">
        <v>1671</v>
      </c>
    </row>
    <row r="247" spans="1:6" x14ac:dyDescent="0.3">
      <c r="A247" s="34" t="s">
        <v>645</v>
      </c>
      <c r="B247" s="34" t="s">
        <v>877</v>
      </c>
      <c r="C247" s="71" t="s">
        <v>687</v>
      </c>
      <c r="D247" s="34" t="s">
        <v>1096</v>
      </c>
      <c r="E247" s="34" t="s">
        <v>1302</v>
      </c>
      <c r="F247" s="34" t="s">
        <v>1672</v>
      </c>
    </row>
    <row r="248" spans="1:6" x14ac:dyDescent="0.3">
      <c r="A248" s="34" t="s">
        <v>645</v>
      </c>
      <c r="B248" s="34" t="s">
        <v>931</v>
      </c>
      <c r="C248" s="71" t="s">
        <v>688</v>
      </c>
      <c r="D248" s="34" t="s">
        <v>1097</v>
      </c>
      <c r="E248" s="34" t="s">
        <v>1303</v>
      </c>
      <c r="F248" s="34" t="s">
        <v>1673</v>
      </c>
    </row>
    <row r="249" spans="1:6" x14ac:dyDescent="0.3">
      <c r="A249" s="34" t="s">
        <v>645</v>
      </c>
      <c r="B249" s="34" t="s">
        <v>932</v>
      </c>
      <c r="C249" s="71" t="s">
        <v>689</v>
      </c>
      <c r="D249" s="34" t="s">
        <v>1098</v>
      </c>
      <c r="E249" s="34" t="s">
        <v>1304</v>
      </c>
      <c r="F249" s="34" t="s">
        <v>1674</v>
      </c>
    </row>
    <row r="250" spans="1:6" x14ac:dyDescent="0.3">
      <c r="A250" s="34" t="s">
        <v>645</v>
      </c>
      <c r="B250" s="34" t="s">
        <v>878</v>
      </c>
      <c r="C250" s="71" t="s">
        <v>690</v>
      </c>
      <c r="D250" s="34" t="s">
        <v>1099</v>
      </c>
      <c r="E250" s="34" t="s">
        <v>690</v>
      </c>
      <c r="F250" s="34" t="s">
        <v>1675</v>
      </c>
    </row>
    <row r="251" spans="1:6" x14ac:dyDescent="0.3">
      <c r="A251" s="34" t="s">
        <v>645</v>
      </c>
      <c r="B251" s="34" t="s">
        <v>933</v>
      </c>
      <c r="C251" s="71" t="s">
        <v>691</v>
      </c>
      <c r="D251" s="71" t="s">
        <v>1100</v>
      </c>
      <c r="E251" s="34" t="s">
        <v>1305</v>
      </c>
      <c r="F251" s="34" t="s">
        <v>1676</v>
      </c>
    </row>
    <row r="252" spans="1:6" x14ac:dyDescent="0.3">
      <c r="A252" s="34" t="s">
        <v>645</v>
      </c>
      <c r="B252" s="34" t="s">
        <v>933</v>
      </c>
      <c r="C252" s="71" t="s">
        <v>692</v>
      </c>
      <c r="D252" s="34" t="s">
        <v>1101</v>
      </c>
      <c r="E252" s="34" t="s">
        <v>1306</v>
      </c>
      <c r="F252" s="34" t="s">
        <v>1677</v>
      </c>
    </row>
    <row r="253" spans="1:6" ht="28.8" x14ac:dyDescent="0.3">
      <c r="A253" s="34" t="s">
        <v>645</v>
      </c>
      <c r="B253" s="34" t="s">
        <v>934</v>
      </c>
      <c r="C253" s="71" t="s">
        <v>693</v>
      </c>
      <c r="D253" s="34" t="s">
        <v>1102</v>
      </c>
      <c r="E253" s="34" t="s">
        <v>1307</v>
      </c>
      <c r="F253" s="34" t="s">
        <v>1678</v>
      </c>
    </row>
    <row r="254" spans="1:6" x14ac:dyDescent="0.3">
      <c r="A254" s="34" t="s">
        <v>645</v>
      </c>
      <c r="B254" s="34" t="s">
        <v>935</v>
      </c>
      <c r="C254" s="71" t="s">
        <v>694</v>
      </c>
      <c r="D254" s="34" t="s">
        <v>1103</v>
      </c>
      <c r="E254" s="34" t="s">
        <v>1308</v>
      </c>
      <c r="F254" s="34" t="s">
        <v>1679</v>
      </c>
    </row>
    <row r="255" spans="1:6" x14ac:dyDescent="0.3">
      <c r="A255" s="34" t="s">
        <v>645</v>
      </c>
      <c r="B255" s="34" t="s">
        <v>935</v>
      </c>
      <c r="C255" s="71" t="s">
        <v>695</v>
      </c>
      <c r="D255" s="34" t="s">
        <v>1104</v>
      </c>
      <c r="E255" s="34" t="s">
        <v>1309</v>
      </c>
      <c r="F255" s="34" t="s">
        <v>1680</v>
      </c>
    </row>
    <row r="256" spans="1:6" x14ac:dyDescent="0.3">
      <c r="A256" s="34" t="s">
        <v>645</v>
      </c>
      <c r="B256" s="34" t="s">
        <v>936</v>
      </c>
      <c r="C256" s="71" t="s">
        <v>696</v>
      </c>
      <c r="D256" s="34" t="s">
        <v>1105</v>
      </c>
      <c r="E256" s="34" t="s">
        <v>1310</v>
      </c>
      <c r="F256" s="34" t="s">
        <v>1681</v>
      </c>
    </row>
    <row r="257" spans="1:6" x14ac:dyDescent="0.3">
      <c r="A257" s="34" t="s">
        <v>645</v>
      </c>
      <c r="B257" s="34" t="s">
        <v>936</v>
      </c>
      <c r="C257" s="71" t="s">
        <v>697</v>
      </c>
      <c r="D257" s="34" t="s">
        <v>1106</v>
      </c>
      <c r="E257" s="34" t="s">
        <v>1311</v>
      </c>
      <c r="F257" s="34" t="s">
        <v>1682</v>
      </c>
    </row>
    <row r="258" spans="1:6" x14ac:dyDescent="0.3">
      <c r="A258" s="34" t="s">
        <v>645</v>
      </c>
      <c r="B258" s="34" t="s">
        <v>936</v>
      </c>
      <c r="C258" s="71" t="s">
        <v>698</v>
      </c>
      <c r="D258" s="34" t="s">
        <v>1107</v>
      </c>
      <c r="E258" s="34" t="s">
        <v>1312</v>
      </c>
      <c r="F258" s="34" t="s">
        <v>1683</v>
      </c>
    </row>
    <row r="259" spans="1:6" ht="28.8" x14ac:dyDescent="0.3">
      <c r="A259" s="34" t="s">
        <v>645</v>
      </c>
      <c r="B259" s="34" t="s">
        <v>937</v>
      </c>
      <c r="C259" s="71" t="s">
        <v>699</v>
      </c>
      <c r="D259" s="34" t="s">
        <v>1108</v>
      </c>
      <c r="E259" s="34" t="s">
        <v>1313</v>
      </c>
      <c r="F259" s="34" t="s">
        <v>1684</v>
      </c>
    </row>
    <row r="260" spans="1:6" x14ac:dyDescent="0.3">
      <c r="A260" s="34" t="s">
        <v>645</v>
      </c>
      <c r="B260" s="34" t="s">
        <v>937</v>
      </c>
      <c r="C260" s="71" t="s">
        <v>700</v>
      </c>
      <c r="D260" s="34" t="s">
        <v>1109</v>
      </c>
      <c r="E260" s="34" t="s">
        <v>1314</v>
      </c>
      <c r="F260" s="34" t="s">
        <v>1685</v>
      </c>
    </row>
    <row r="261" spans="1:6" x14ac:dyDescent="0.3">
      <c r="A261" s="34" t="s">
        <v>645</v>
      </c>
      <c r="B261" s="34" t="s">
        <v>938</v>
      </c>
      <c r="C261" s="71" t="s">
        <v>701</v>
      </c>
      <c r="D261" s="34" t="s">
        <v>1110</v>
      </c>
      <c r="E261" s="34" t="s">
        <v>1315</v>
      </c>
      <c r="F261" s="34" t="s">
        <v>1686</v>
      </c>
    </row>
    <row r="262" spans="1:6" x14ac:dyDescent="0.3">
      <c r="A262" s="34" t="s">
        <v>645</v>
      </c>
      <c r="B262" s="34" t="s">
        <v>879</v>
      </c>
      <c r="C262" s="71" t="s">
        <v>702</v>
      </c>
      <c r="D262" s="34" t="s">
        <v>1111</v>
      </c>
      <c r="E262" s="34" t="s">
        <v>1316</v>
      </c>
      <c r="F262" s="34" t="s">
        <v>1687</v>
      </c>
    </row>
    <row r="263" spans="1:6" x14ac:dyDescent="0.3">
      <c r="A263" s="34" t="s">
        <v>645</v>
      </c>
      <c r="B263" s="34" t="s">
        <v>939</v>
      </c>
      <c r="C263" s="71" t="s">
        <v>703</v>
      </c>
      <c r="D263" s="71" t="s">
        <v>1112</v>
      </c>
      <c r="E263" s="34" t="s">
        <v>1317</v>
      </c>
      <c r="F263" s="34" t="s">
        <v>1688</v>
      </c>
    </row>
    <row r="264" spans="1:6" x14ac:dyDescent="0.3">
      <c r="A264" s="34" t="s">
        <v>645</v>
      </c>
      <c r="B264" s="34" t="s">
        <v>940</v>
      </c>
      <c r="C264" s="71" t="s">
        <v>704</v>
      </c>
      <c r="D264" s="71" t="s">
        <v>1113</v>
      </c>
      <c r="E264" s="34" t="s">
        <v>1318</v>
      </c>
      <c r="F264" s="34" t="s">
        <v>1689</v>
      </c>
    </row>
    <row r="265" spans="1:6" x14ac:dyDescent="0.3">
      <c r="A265" s="34" t="s">
        <v>645</v>
      </c>
      <c r="B265" s="34" t="s">
        <v>940</v>
      </c>
      <c r="C265" s="71" t="s">
        <v>705</v>
      </c>
      <c r="D265" s="34" t="s">
        <v>1114</v>
      </c>
      <c r="E265" s="34" t="s">
        <v>1319</v>
      </c>
      <c r="F265" s="34" t="s">
        <v>1690</v>
      </c>
    </row>
    <row r="266" spans="1:6" x14ac:dyDescent="0.3">
      <c r="A266" s="34" t="s">
        <v>645</v>
      </c>
      <c r="B266" s="34" t="s">
        <v>941</v>
      </c>
      <c r="C266" s="71" t="s">
        <v>706</v>
      </c>
      <c r="D266" s="71" t="s">
        <v>1115</v>
      </c>
      <c r="E266" s="34" t="s">
        <v>1320</v>
      </c>
      <c r="F266" s="34" t="s">
        <v>1691</v>
      </c>
    </row>
    <row r="267" spans="1:6" x14ac:dyDescent="0.3">
      <c r="A267" s="34" t="s">
        <v>645</v>
      </c>
      <c r="B267" s="34" t="s">
        <v>880</v>
      </c>
      <c r="C267" s="71" t="s">
        <v>829</v>
      </c>
      <c r="D267" s="71" t="s">
        <v>1116</v>
      </c>
      <c r="E267" s="71" t="s">
        <v>1116</v>
      </c>
      <c r="F267" s="71" t="s">
        <v>1692</v>
      </c>
    </row>
    <row r="268" spans="1:6" x14ac:dyDescent="0.3">
      <c r="A268" s="34" t="s">
        <v>645</v>
      </c>
      <c r="B268" s="34" t="s">
        <v>942</v>
      </c>
      <c r="C268" s="71" t="s">
        <v>707</v>
      </c>
      <c r="D268" s="34" t="s">
        <v>1117</v>
      </c>
      <c r="E268" s="34" t="s">
        <v>1321</v>
      </c>
      <c r="F268" s="34" t="s">
        <v>1693</v>
      </c>
    </row>
    <row r="269" spans="1:6" ht="28.8" x14ac:dyDescent="0.3">
      <c r="A269" s="34" t="s">
        <v>645</v>
      </c>
      <c r="B269" s="34" t="s">
        <v>943</v>
      </c>
      <c r="C269" s="71" t="s">
        <v>708</v>
      </c>
      <c r="D269" s="34" t="s">
        <v>1118</v>
      </c>
      <c r="E269" s="34" t="s">
        <v>1322</v>
      </c>
      <c r="F269" s="34" t="s">
        <v>1694</v>
      </c>
    </row>
    <row r="270" spans="1:6" ht="72" x14ac:dyDescent="0.3">
      <c r="A270" s="34" t="s">
        <v>645</v>
      </c>
      <c r="B270" s="34" t="s">
        <v>944</v>
      </c>
      <c r="C270" s="71" t="s">
        <v>709</v>
      </c>
      <c r="D270" s="34" t="s">
        <v>1695</v>
      </c>
      <c r="E270" s="34" t="s">
        <v>1696</v>
      </c>
      <c r="F270" s="34" t="s">
        <v>1697</v>
      </c>
    </row>
    <row r="271" spans="1:6" x14ac:dyDescent="0.3">
      <c r="A271" s="34" t="s">
        <v>645</v>
      </c>
      <c r="B271" s="34" t="s">
        <v>881</v>
      </c>
      <c r="C271" s="71" t="s">
        <v>710</v>
      </c>
      <c r="D271" s="71" t="s">
        <v>1119</v>
      </c>
      <c r="E271" s="34" t="s">
        <v>1323</v>
      </c>
      <c r="F271" s="34" t="s">
        <v>1698</v>
      </c>
    </row>
    <row r="272" spans="1:6" ht="72" x14ac:dyDescent="0.3">
      <c r="A272" s="34" t="s">
        <v>645</v>
      </c>
      <c r="B272" s="34" t="s">
        <v>945</v>
      </c>
      <c r="C272" s="71" t="s">
        <v>711</v>
      </c>
      <c r="D272" s="34" t="s">
        <v>1120</v>
      </c>
      <c r="E272" s="34" t="s">
        <v>1699</v>
      </c>
      <c r="F272" s="34" t="s">
        <v>1700</v>
      </c>
    </row>
    <row r="273" spans="1:6" x14ac:dyDescent="0.3">
      <c r="A273" s="34" t="s">
        <v>645</v>
      </c>
      <c r="B273" s="34" t="s">
        <v>882</v>
      </c>
      <c r="C273" s="71" t="s">
        <v>712</v>
      </c>
      <c r="D273" s="34" t="s">
        <v>1121</v>
      </c>
      <c r="E273" s="34" t="s">
        <v>1324</v>
      </c>
      <c r="F273" s="34" t="s">
        <v>1701</v>
      </c>
    </row>
    <row r="274" spans="1:6" x14ac:dyDescent="0.3">
      <c r="A274" s="34" t="s">
        <v>645</v>
      </c>
      <c r="B274" s="34" t="s">
        <v>883</v>
      </c>
      <c r="C274" s="71" t="s">
        <v>1125</v>
      </c>
      <c r="D274" s="34" t="s">
        <v>1124</v>
      </c>
      <c r="E274" s="34" t="s">
        <v>1325</v>
      </c>
      <c r="F274" s="34" t="s">
        <v>1702</v>
      </c>
    </row>
    <row r="275" spans="1:6" x14ac:dyDescent="0.3">
      <c r="A275" s="34" t="s">
        <v>645</v>
      </c>
      <c r="B275" s="34" t="s">
        <v>883</v>
      </c>
      <c r="C275" s="71" t="s">
        <v>713</v>
      </c>
      <c r="D275" s="34" t="s">
        <v>1122</v>
      </c>
      <c r="E275" s="34" t="s">
        <v>1326</v>
      </c>
      <c r="F275" s="34" t="s">
        <v>1703</v>
      </c>
    </row>
    <row r="276" spans="1:6" x14ac:dyDescent="0.3">
      <c r="A276" s="34" t="s">
        <v>645</v>
      </c>
      <c r="B276" s="34" t="s">
        <v>946</v>
      </c>
      <c r="C276" s="71" t="s">
        <v>714</v>
      </c>
      <c r="D276" s="34" t="s">
        <v>1123</v>
      </c>
      <c r="E276" s="34" t="s">
        <v>1327</v>
      </c>
      <c r="F276" s="34" t="s">
        <v>1704</v>
      </c>
    </row>
    <row r="277" spans="1:6" x14ac:dyDescent="0.3">
      <c r="A277" s="34" t="s">
        <v>645</v>
      </c>
      <c r="B277" s="34" t="s">
        <v>947</v>
      </c>
      <c r="C277" s="71" t="s">
        <v>715</v>
      </c>
      <c r="D277" s="34" t="s">
        <v>1126</v>
      </c>
      <c r="E277" s="34" t="s">
        <v>1328</v>
      </c>
      <c r="F277" s="34" t="s">
        <v>1705</v>
      </c>
    </row>
    <row r="278" spans="1:6" x14ac:dyDescent="0.3">
      <c r="A278" s="34" t="s">
        <v>645</v>
      </c>
      <c r="B278" s="34" t="s">
        <v>948</v>
      </c>
      <c r="C278" s="71" t="s">
        <v>716</v>
      </c>
      <c r="D278" s="34" t="s">
        <v>1127</v>
      </c>
      <c r="E278" s="34" t="s">
        <v>1329</v>
      </c>
      <c r="F278" s="34" t="s">
        <v>1706</v>
      </c>
    </row>
    <row r="279" spans="1:6" ht="86.4" x14ac:dyDescent="0.3">
      <c r="A279" s="34" t="s">
        <v>645</v>
      </c>
      <c r="B279" s="34" t="s">
        <v>949</v>
      </c>
      <c r="C279" s="71" t="s">
        <v>717</v>
      </c>
      <c r="D279" s="34" t="s">
        <v>1128</v>
      </c>
      <c r="E279" s="34" t="s">
        <v>1330</v>
      </c>
      <c r="F279" s="34" t="s">
        <v>1707</v>
      </c>
    </row>
    <row r="280" spans="1:6" x14ac:dyDescent="0.3">
      <c r="A280" s="34" t="s">
        <v>645</v>
      </c>
      <c r="B280" s="34" t="s">
        <v>884</v>
      </c>
      <c r="C280" s="71" t="s">
        <v>718</v>
      </c>
      <c r="D280" s="34" t="s">
        <v>1129</v>
      </c>
      <c r="E280" s="34" t="s">
        <v>1331</v>
      </c>
      <c r="F280" s="34" t="s">
        <v>1708</v>
      </c>
    </row>
    <row r="281" spans="1:6" x14ac:dyDescent="0.3">
      <c r="A281" s="34" t="s">
        <v>645</v>
      </c>
      <c r="B281" s="34" t="s">
        <v>950</v>
      </c>
      <c r="C281" s="71" t="s">
        <v>719</v>
      </c>
      <c r="D281" s="34" t="s">
        <v>1130</v>
      </c>
      <c r="E281" s="34" t="s">
        <v>1332</v>
      </c>
      <c r="F281" s="34" t="s">
        <v>1709</v>
      </c>
    </row>
    <row r="282" spans="1:6" x14ac:dyDescent="0.3">
      <c r="A282" s="34" t="s">
        <v>645</v>
      </c>
      <c r="B282" s="34" t="s">
        <v>885</v>
      </c>
      <c r="C282" s="71" t="s">
        <v>720</v>
      </c>
      <c r="D282" s="34" t="s">
        <v>1131</v>
      </c>
      <c r="E282" s="34" t="s">
        <v>1333</v>
      </c>
      <c r="F282" s="34" t="s">
        <v>1710</v>
      </c>
    </row>
    <row r="283" spans="1:6" ht="28.8" x14ac:dyDescent="0.3">
      <c r="A283" s="34" t="s">
        <v>645</v>
      </c>
      <c r="B283" s="34" t="s">
        <v>951</v>
      </c>
      <c r="C283" s="71" t="s">
        <v>721</v>
      </c>
      <c r="D283" s="34" t="s">
        <v>1132</v>
      </c>
      <c r="E283" s="34" t="s">
        <v>1334</v>
      </c>
      <c r="F283" s="34" t="s">
        <v>1711</v>
      </c>
    </row>
    <row r="284" spans="1:6" x14ac:dyDescent="0.3">
      <c r="A284" s="34" t="s">
        <v>645</v>
      </c>
      <c r="B284" s="34" t="s">
        <v>886</v>
      </c>
      <c r="C284" s="71" t="s">
        <v>722</v>
      </c>
      <c r="D284" s="34" t="s">
        <v>1133</v>
      </c>
      <c r="E284" s="34" t="s">
        <v>1335</v>
      </c>
      <c r="F284" s="34" t="s">
        <v>1712</v>
      </c>
    </row>
    <row r="285" spans="1:6" ht="57.6" x14ac:dyDescent="0.3">
      <c r="A285" s="34" t="s">
        <v>645</v>
      </c>
      <c r="B285" s="34" t="s">
        <v>952</v>
      </c>
      <c r="C285" s="71" t="s">
        <v>723</v>
      </c>
      <c r="D285" s="34" t="s">
        <v>1713</v>
      </c>
      <c r="E285" s="34" t="s">
        <v>1714</v>
      </c>
      <c r="F285" s="34" t="s">
        <v>1715</v>
      </c>
    </row>
    <row r="286" spans="1:6" x14ac:dyDescent="0.3">
      <c r="A286" s="34" t="s">
        <v>645</v>
      </c>
      <c r="B286" s="34" t="s">
        <v>952</v>
      </c>
      <c r="C286" s="71" t="s">
        <v>724</v>
      </c>
      <c r="D286" s="34" t="s">
        <v>1134</v>
      </c>
      <c r="E286" s="34" t="s">
        <v>1336</v>
      </c>
      <c r="F286" s="34" t="s">
        <v>1716</v>
      </c>
    </row>
    <row r="287" spans="1:6" x14ac:dyDescent="0.3">
      <c r="A287" s="34" t="s">
        <v>645</v>
      </c>
      <c r="B287" s="34" t="s">
        <v>887</v>
      </c>
      <c r="C287" s="71" t="s">
        <v>725</v>
      </c>
      <c r="D287" s="34" t="s">
        <v>1135</v>
      </c>
      <c r="E287" s="34" t="s">
        <v>1337</v>
      </c>
      <c r="F287" s="34" t="s">
        <v>1717</v>
      </c>
    </row>
    <row r="288" spans="1:6" ht="43.2" x14ac:dyDescent="0.3">
      <c r="A288" s="34" t="s">
        <v>645</v>
      </c>
      <c r="B288" s="34" t="s">
        <v>953</v>
      </c>
      <c r="C288" s="71" t="s">
        <v>726</v>
      </c>
      <c r="D288" s="34" t="s">
        <v>1136</v>
      </c>
      <c r="E288" s="34" t="s">
        <v>1338</v>
      </c>
      <c r="F288" s="34" t="s">
        <v>1718</v>
      </c>
    </row>
    <row r="289" spans="1:6" x14ac:dyDescent="0.3">
      <c r="A289" s="34" t="s">
        <v>645</v>
      </c>
      <c r="B289" s="34" t="s">
        <v>888</v>
      </c>
      <c r="C289" s="71" t="s">
        <v>727</v>
      </c>
      <c r="D289" s="34" t="s">
        <v>1137</v>
      </c>
      <c r="E289" s="34" t="s">
        <v>1339</v>
      </c>
      <c r="F289" s="34" t="s">
        <v>1719</v>
      </c>
    </row>
    <row r="290" spans="1:6" ht="57.6" x14ac:dyDescent="0.3">
      <c r="A290" s="34" t="s">
        <v>645</v>
      </c>
      <c r="B290" s="34" t="s">
        <v>954</v>
      </c>
      <c r="C290" s="71" t="s">
        <v>728</v>
      </c>
      <c r="D290" s="34" t="s">
        <v>1720</v>
      </c>
      <c r="E290" s="34" t="s">
        <v>1721</v>
      </c>
      <c r="F290" s="34" t="s">
        <v>1722</v>
      </c>
    </row>
    <row r="291" spans="1:6" ht="43.2" x14ac:dyDescent="0.3">
      <c r="A291" s="34" t="s">
        <v>645</v>
      </c>
      <c r="B291" s="34" t="s">
        <v>955</v>
      </c>
      <c r="C291" s="71" t="s">
        <v>729</v>
      </c>
      <c r="D291" s="34" t="s">
        <v>1723</v>
      </c>
      <c r="E291" s="34" t="s">
        <v>1724</v>
      </c>
      <c r="F291" s="34" t="s">
        <v>1725</v>
      </c>
    </row>
    <row r="292" spans="1:6" ht="72" x14ac:dyDescent="0.3">
      <c r="A292" s="34" t="s">
        <v>645</v>
      </c>
      <c r="B292" s="34" t="s">
        <v>956</v>
      </c>
      <c r="C292" s="71" t="s">
        <v>730</v>
      </c>
      <c r="D292" s="34" t="s">
        <v>1138</v>
      </c>
      <c r="E292" s="34" t="s">
        <v>1340</v>
      </c>
      <c r="F292" s="34" t="s">
        <v>1726</v>
      </c>
    </row>
    <row r="293" spans="1:6" x14ac:dyDescent="0.3">
      <c r="A293" s="34" t="s">
        <v>645</v>
      </c>
      <c r="B293" s="34" t="s">
        <v>957</v>
      </c>
      <c r="C293" s="71" t="s">
        <v>731</v>
      </c>
      <c r="D293" s="34" t="s">
        <v>1139</v>
      </c>
      <c r="E293" s="34" t="s">
        <v>1341</v>
      </c>
      <c r="F293" s="34" t="s">
        <v>1727</v>
      </c>
    </row>
    <row r="294" spans="1:6" x14ac:dyDescent="0.3">
      <c r="A294" s="34" t="s">
        <v>645</v>
      </c>
      <c r="B294" s="34" t="s">
        <v>957</v>
      </c>
      <c r="C294" s="71" t="s">
        <v>826</v>
      </c>
      <c r="D294" s="71" t="s">
        <v>1140</v>
      </c>
      <c r="E294" s="71" t="s">
        <v>1342</v>
      </c>
      <c r="F294" s="34" t="s">
        <v>1728</v>
      </c>
    </row>
    <row r="295" spans="1:6" x14ac:dyDescent="0.3">
      <c r="A295" s="34" t="s">
        <v>645</v>
      </c>
      <c r="B295" s="34" t="s">
        <v>957</v>
      </c>
      <c r="C295" s="71" t="s">
        <v>827</v>
      </c>
      <c r="D295" s="71" t="s">
        <v>1141</v>
      </c>
      <c r="E295" s="71" t="s">
        <v>1141</v>
      </c>
      <c r="F295" s="71" t="s">
        <v>1729</v>
      </c>
    </row>
    <row r="296" spans="1:6" x14ac:dyDescent="0.3">
      <c r="A296" s="34" t="s">
        <v>645</v>
      </c>
      <c r="B296" s="34" t="s">
        <v>889</v>
      </c>
      <c r="C296" s="71" t="s">
        <v>732</v>
      </c>
      <c r="D296" s="34" t="str">
        <f>C296</f>
        <v>Internal Error</v>
      </c>
      <c r="E296" s="34" t="str">
        <f>C296</f>
        <v>Internal Error</v>
      </c>
      <c r="F296" s="34" t="s">
        <v>1730</v>
      </c>
    </row>
    <row r="297" spans="1:6" ht="28.8" x14ac:dyDescent="0.3">
      <c r="A297" s="34" t="s">
        <v>645</v>
      </c>
      <c r="B297" s="34" t="s">
        <v>958</v>
      </c>
      <c r="C297" s="71" t="s">
        <v>733</v>
      </c>
      <c r="D297" s="71" t="s">
        <v>1142</v>
      </c>
      <c r="E297" s="34" t="s">
        <v>1343</v>
      </c>
      <c r="F297" s="34" t="s">
        <v>1731</v>
      </c>
    </row>
    <row r="298" spans="1:6" x14ac:dyDescent="0.3">
      <c r="A298" s="34" t="s">
        <v>645</v>
      </c>
      <c r="B298" s="34" t="s">
        <v>958</v>
      </c>
      <c r="C298" s="71" t="s">
        <v>734</v>
      </c>
      <c r="D298" s="71" t="s">
        <v>1143</v>
      </c>
      <c r="E298" s="34" t="s">
        <v>1344</v>
      </c>
      <c r="F298" s="34" t="s">
        <v>1732</v>
      </c>
    </row>
    <row r="299" spans="1:6" ht="28.8" x14ac:dyDescent="0.3">
      <c r="A299" s="34" t="s">
        <v>645</v>
      </c>
      <c r="B299" s="34" t="s">
        <v>959</v>
      </c>
      <c r="C299" s="71" t="s">
        <v>735</v>
      </c>
      <c r="D299" s="34" t="s">
        <v>1144</v>
      </c>
      <c r="E299" s="34" t="s">
        <v>1345</v>
      </c>
      <c r="F299" s="34" t="s">
        <v>1733</v>
      </c>
    </row>
    <row r="300" spans="1:6" x14ac:dyDescent="0.3">
      <c r="A300" s="34" t="s">
        <v>645</v>
      </c>
      <c r="B300" s="34" t="s">
        <v>890</v>
      </c>
      <c r="C300" s="71" t="s">
        <v>736</v>
      </c>
      <c r="D300" s="34" t="s">
        <v>1145</v>
      </c>
      <c r="E300" s="34" t="s">
        <v>1346</v>
      </c>
      <c r="F300" s="34" t="s">
        <v>1734</v>
      </c>
    </row>
    <row r="301" spans="1:6" ht="28.8" x14ac:dyDescent="0.3">
      <c r="A301" s="34" t="s">
        <v>645</v>
      </c>
      <c r="B301" s="34" t="s">
        <v>960</v>
      </c>
      <c r="C301" s="71" t="s">
        <v>737</v>
      </c>
      <c r="D301" s="34" t="s">
        <v>1146</v>
      </c>
      <c r="E301" s="34" t="s">
        <v>1347</v>
      </c>
      <c r="F301" s="34" t="s">
        <v>1735</v>
      </c>
    </row>
    <row r="302" spans="1:6" x14ac:dyDescent="0.3">
      <c r="A302" s="34" t="s">
        <v>645</v>
      </c>
      <c r="B302" s="34" t="s">
        <v>891</v>
      </c>
      <c r="C302" s="71" t="s">
        <v>738</v>
      </c>
      <c r="D302" s="34" t="s">
        <v>1147</v>
      </c>
      <c r="E302" s="34" t="s">
        <v>1348</v>
      </c>
      <c r="F302" s="34" t="s">
        <v>1736</v>
      </c>
    </row>
    <row r="303" spans="1:6" x14ac:dyDescent="0.3">
      <c r="A303" s="34" t="s">
        <v>645</v>
      </c>
      <c r="B303" s="34" t="s">
        <v>961</v>
      </c>
      <c r="C303" s="71" t="s">
        <v>739</v>
      </c>
      <c r="D303" s="34" t="s">
        <v>1148</v>
      </c>
      <c r="E303" s="34" t="s">
        <v>1349</v>
      </c>
      <c r="F303" s="34" t="s">
        <v>1737</v>
      </c>
    </row>
    <row r="304" spans="1:6" ht="28.8" x14ac:dyDescent="0.3">
      <c r="A304" s="34" t="s">
        <v>645</v>
      </c>
      <c r="B304" s="34" t="s">
        <v>962</v>
      </c>
      <c r="C304" s="71" t="s">
        <v>740</v>
      </c>
      <c r="D304" s="34" t="s">
        <v>1149</v>
      </c>
      <c r="E304" s="34" t="s">
        <v>1350</v>
      </c>
      <c r="F304" s="34" t="s">
        <v>1738</v>
      </c>
    </row>
    <row r="305" spans="1:6" ht="28.8" x14ac:dyDescent="0.3">
      <c r="A305" s="34" t="s">
        <v>645</v>
      </c>
      <c r="B305" s="34" t="s">
        <v>963</v>
      </c>
      <c r="C305" s="71" t="s">
        <v>1150</v>
      </c>
      <c r="D305" s="34" t="s">
        <v>1152</v>
      </c>
      <c r="E305" s="34" t="s">
        <v>1351</v>
      </c>
      <c r="F305" s="34" t="s">
        <v>1739</v>
      </c>
    </row>
    <row r="306" spans="1:6" ht="28.8" x14ac:dyDescent="0.3">
      <c r="A306" s="34" t="s">
        <v>645</v>
      </c>
      <c r="B306" s="34" t="s">
        <v>964</v>
      </c>
      <c r="C306" s="71" t="s">
        <v>741</v>
      </c>
      <c r="D306" s="34" t="s">
        <v>1151</v>
      </c>
      <c r="E306" s="34" t="s">
        <v>1352</v>
      </c>
      <c r="F306" s="34" t="s">
        <v>1740</v>
      </c>
    </row>
    <row r="307" spans="1:6" ht="72" x14ac:dyDescent="0.3">
      <c r="A307" s="34" t="s">
        <v>645</v>
      </c>
      <c r="B307" s="34" t="s">
        <v>965</v>
      </c>
      <c r="C307" s="71" t="s">
        <v>742</v>
      </c>
      <c r="D307" s="34" t="s">
        <v>1153</v>
      </c>
      <c r="E307" s="34" t="s">
        <v>1741</v>
      </c>
      <c r="F307" s="34" t="s">
        <v>1742</v>
      </c>
    </row>
    <row r="308" spans="1:6" ht="28.8" x14ac:dyDescent="0.3">
      <c r="A308" s="34" t="s">
        <v>645</v>
      </c>
      <c r="B308" s="34" t="s">
        <v>892</v>
      </c>
      <c r="C308" s="71" t="s">
        <v>743</v>
      </c>
      <c r="D308" s="34" t="s">
        <v>1154</v>
      </c>
      <c r="E308" s="34" t="s">
        <v>1353</v>
      </c>
      <c r="F308" s="34" t="s">
        <v>1743</v>
      </c>
    </row>
    <row r="309" spans="1:6" ht="57.6" x14ac:dyDescent="0.3">
      <c r="A309" s="34" t="s">
        <v>645</v>
      </c>
      <c r="B309" s="34" t="s">
        <v>966</v>
      </c>
      <c r="C309" s="71" t="s">
        <v>744</v>
      </c>
      <c r="D309" s="34" t="s">
        <v>1744</v>
      </c>
      <c r="E309" s="34" t="s">
        <v>1745</v>
      </c>
      <c r="F309" s="34" t="s">
        <v>1746</v>
      </c>
    </row>
    <row r="310" spans="1:6" ht="28.8" x14ac:dyDescent="0.3">
      <c r="A310" s="34" t="s">
        <v>645</v>
      </c>
      <c r="B310" s="34" t="s">
        <v>893</v>
      </c>
      <c r="C310" s="71" t="s">
        <v>745</v>
      </c>
      <c r="D310" s="34" t="s">
        <v>1155</v>
      </c>
      <c r="E310" s="34" t="s">
        <v>1354</v>
      </c>
      <c r="F310" s="34" t="s">
        <v>1747</v>
      </c>
    </row>
    <row r="311" spans="1:6" x14ac:dyDescent="0.3">
      <c r="A311" s="34" t="s">
        <v>645</v>
      </c>
      <c r="B311" s="34" t="s">
        <v>967</v>
      </c>
      <c r="C311" s="71" t="s">
        <v>746</v>
      </c>
      <c r="D311" s="34" t="s">
        <v>1156</v>
      </c>
      <c r="E311" s="34" t="s">
        <v>1355</v>
      </c>
      <c r="F311" s="34" t="s">
        <v>1748</v>
      </c>
    </row>
    <row r="312" spans="1:6" x14ac:dyDescent="0.3">
      <c r="A312" s="34" t="s">
        <v>645</v>
      </c>
      <c r="B312" s="34" t="s">
        <v>967</v>
      </c>
      <c r="C312" s="71" t="s">
        <v>830</v>
      </c>
      <c r="D312" s="71" t="s">
        <v>1749</v>
      </c>
      <c r="E312" s="71" t="s">
        <v>1750</v>
      </c>
      <c r="F312" s="71" t="s">
        <v>1751</v>
      </c>
    </row>
    <row r="313" spans="1:6" x14ac:dyDescent="0.3">
      <c r="A313" s="34" t="s">
        <v>645</v>
      </c>
      <c r="B313" s="34" t="s">
        <v>968</v>
      </c>
      <c r="C313" s="71" t="s">
        <v>747</v>
      </c>
      <c r="D313" s="34" t="s">
        <v>1157</v>
      </c>
      <c r="E313" s="34" t="s">
        <v>1157</v>
      </c>
      <c r="F313" s="34" t="s">
        <v>1752</v>
      </c>
    </row>
    <row r="314" spans="1:6" x14ac:dyDescent="0.3">
      <c r="A314" s="34" t="s">
        <v>645</v>
      </c>
      <c r="B314" s="34" t="s">
        <v>968</v>
      </c>
      <c r="C314" s="71" t="s">
        <v>748</v>
      </c>
      <c r="D314" s="34" t="s">
        <v>1158</v>
      </c>
      <c r="E314" s="34" t="s">
        <v>1356</v>
      </c>
      <c r="F314" s="34" t="s">
        <v>1753</v>
      </c>
    </row>
    <row r="315" spans="1:6" x14ac:dyDescent="0.3">
      <c r="A315" s="34" t="s">
        <v>645</v>
      </c>
      <c r="B315" s="34" t="s">
        <v>969</v>
      </c>
      <c r="C315" s="71" t="s">
        <v>749</v>
      </c>
      <c r="D315" s="34" t="s">
        <v>1159</v>
      </c>
      <c r="E315" s="34" t="s">
        <v>1357</v>
      </c>
      <c r="F315" s="34" t="s">
        <v>1754</v>
      </c>
    </row>
    <row r="316" spans="1:6" x14ac:dyDescent="0.3">
      <c r="A316" s="34" t="s">
        <v>645</v>
      </c>
      <c r="B316" s="34" t="s">
        <v>969</v>
      </c>
      <c r="C316" s="71" t="s">
        <v>831</v>
      </c>
      <c r="D316" s="71" t="s">
        <v>1160</v>
      </c>
      <c r="E316" s="71" t="s">
        <v>1358</v>
      </c>
      <c r="F316" s="71" t="s">
        <v>1755</v>
      </c>
    </row>
    <row r="317" spans="1:6" x14ac:dyDescent="0.3">
      <c r="A317" s="34" t="s">
        <v>645</v>
      </c>
      <c r="B317" s="34" t="s">
        <v>970</v>
      </c>
      <c r="C317" s="71" t="s">
        <v>750</v>
      </c>
      <c r="D317" s="34" t="s">
        <v>1161</v>
      </c>
      <c r="E317" s="34" t="s">
        <v>1359</v>
      </c>
      <c r="F317" s="34" t="s">
        <v>1756</v>
      </c>
    </row>
    <row r="318" spans="1:6" x14ac:dyDescent="0.3">
      <c r="A318" s="34" t="s">
        <v>645</v>
      </c>
      <c r="B318" s="34" t="s">
        <v>970</v>
      </c>
      <c r="C318" s="71" t="s">
        <v>832</v>
      </c>
      <c r="D318" s="71" t="s">
        <v>1475</v>
      </c>
      <c r="E318" s="71" t="s">
        <v>1757</v>
      </c>
      <c r="F318" s="71" t="s">
        <v>1758</v>
      </c>
    </row>
    <row r="319" spans="1:6" ht="43.2" x14ac:dyDescent="0.3">
      <c r="A319" s="34" t="s">
        <v>645</v>
      </c>
      <c r="B319" s="34" t="s">
        <v>971</v>
      </c>
      <c r="C319" s="71" t="s">
        <v>806</v>
      </c>
      <c r="D319" s="71" t="s">
        <v>1162</v>
      </c>
      <c r="E319" s="34" t="s">
        <v>1759</v>
      </c>
      <c r="F319" s="34" t="s">
        <v>1760</v>
      </c>
    </row>
    <row r="320" spans="1:6" x14ac:dyDescent="0.3">
      <c r="A320" s="34" t="s">
        <v>645</v>
      </c>
      <c r="B320" s="34" t="s">
        <v>971</v>
      </c>
      <c r="C320" s="71" t="s">
        <v>833</v>
      </c>
      <c r="D320" s="71" t="s">
        <v>1173</v>
      </c>
      <c r="E320" s="71" t="s">
        <v>1173</v>
      </c>
      <c r="F320" s="71" t="s">
        <v>1761</v>
      </c>
    </row>
    <row r="321" spans="1:6" x14ac:dyDescent="0.3">
      <c r="A321" s="34" t="s">
        <v>645</v>
      </c>
      <c r="B321" s="34" t="s">
        <v>894</v>
      </c>
      <c r="C321" s="71" t="s">
        <v>751</v>
      </c>
      <c r="D321" s="34" t="s">
        <v>1163</v>
      </c>
      <c r="E321" s="34" t="s">
        <v>1360</v>
      </c>
      <c r="F321" s="34" t="s">
        <v>1762</v>
      </c>
    </row>
    <row r="322" spans="1:6" x14ac:dyDescent="0.3">
      <c r="A322" s="34" t="s">
        <v>645</v>
      </c>
      <c r="B322" s="34" t="s">
        <v>972</v>
      </c>
      <c r="C322" s="71" t="s">
        <v>752</v>
      </c>
      <c r="D322" s="34" t="s">
        <v>1164</v>
      </c>
      <c r="E322" s="34" t="s">
        <v>1361</v>
      </c>
      <c r="F322" s="34" t="s">
        <v>1763</v>
      </c>
    </row>
    <row r="323" spans="1:6" x14ac:dyDescent="0.3">
      <c r="A323" s="34" t="s">
        <v>645</v>
      </c>
      <c r="B323" s="34" t="s">
        <v>972</v>
      </c>
      <c r="C323" s="71" t="s">
        <v>834</v>
      </c>
      <c r="D323" s="71" t="s">
        <v>1165</v>
      </c>
      <c r="E323" s="71" t="s">
        <v>1362</v>
      </c>
      <c r="F323" s="71" t="s">
        <v>1764</v>
      </c>
    </row>
    <row r="324" spans="1:6" ht="28.8" x14ac:dyDescent="0.3">
      <c r="A324" s="34" t="s">
        <v>645</v>
      </c>
      <c r="B324" s="34" t="s">
        <v>973</v>
      </c>
      <c r="C324" s="71" t="s">
        <v>753</v>
      </c>
      <c r="D324" s="34" t="s">
        <v>1166</v>
      </c>
      <c r="E324" s="34" t="s">
        <v>1363</v>
      </c>
      <c r="F324" s="34" t="s">
        <v>1765</v>
      </c>
    </row>
    <row r="325" spans="1:6" x14ac:dyDescent="0.3">
      <c r="A325" s="34" t="s">
        <v>645</v>
      </c>
      <c r="B325" s="34" t="s">
        <v>973</v>
      </c>
      <c r="C325" s="71" t="s">
        <v>835</v>
      </c>
      <c r="D325" s="71" t="s">
        <v>1173</v>
      </c>
      <c r="E325" s="71" t="s">
        <v>1173</v>
      </c>
      <c r="F325" s="71" t="s">
        <v>1766</v>
      </c>
    </row>
    <row r="326" spans="1:6" ht="28.8" x14ac:dyDescent="0.3">
      <c r="A326" s="34" t="s">
        <v>645</v>
      </c>
      <c r="B326" s="34" t="s">
        <v>974</v>
      </c>
      <c r="C326" s="71" t="s">
        <v>754</v>
      </c>
      <c r="D326" s="34" t="s">
        <v>1167</v>
      </c>
      <c r="E326" s="34" t="s">
        <v>1364</v>
      </c>
      <c r="F326" s="34" t="s">
        <v>1767</v>
      </c>
    </row>
    <row r="327" spans="1:6" ht="86.4" x14ac:dyDescent="0.3">
      <c r="A327" s="34" t="s">
        <v>645</v>
      </c>
      <c r="B327" s="34" t="s">
        <v>975</v>
      </c>
      <c r="C327" s="71" t="s">
        <v>755</v>
      </c>
      <c r="D327" s="34" t="s">
        <v>1168</v>
      </c>
      <c r="E327" s="34" t="s">
        <v>1768</v>
      </c>
      <c r="F327" s="34" t="s">
        <v>1769</v>
      </c>
    </row>
    <row r="328" spans="1:6" x14ac:dyDescent="0.3">
      <c r="A328" s="34" t="s">
        <v>645</v>
      </c>
      <c r="B328" s="34" t="s">
        <v>976</v>
      </c>
      <c r="C328" s="71" t="s">
        <v>756</v>
      </c>
      <c r="D328" s="34" t="s">
        <v>1170</v>
      </c>
      <c r="E328" s="34" t="s">
        <v>1365</v>
      </c>
      <c r="F328" s="34" t="s">
        <v>1770</v>
      </c>
    </row>
    <row r="329" spans="1:6" ht="144" x14ac:dyDescent="0.3">
      <c r="A329" s="34" t="s">
        <v>645</v>
      </c>
      <c r="B329" s="34" t="s">
        <v>977</v>
      </c>
      <c r="C329" s="71" t="s">
        <v>836</v>
      </c>
      <c r="D329" s="71" t="s">
        <v>1169</v>
      </c>
      <c r="E329" s="71" t="s">
        <v>1366</v>
      </c>
      <c r="F329" s="71" t="s">
        <v>1771</v>
      </c>
    </row>
    <row r="330" spans="1:6" ht="28.8" x14ac:dyDescent="0.3">
      <c r="A330" s="34" t="s">
        <v>645</v>
      </c>
      <c r="B330" s="34" t="s">
        <v>895</v>
      </c>
      <c r="C330" s="71" t="s">
        <v>757</v>
      </c>
      <c r="D330" s="34" t="s">
        <v>1171</v>
      </c>
      <c r="E330" s="34" t="s">
        <v>1367</v>
      </c>
      <c r="F330" s="34" t="s">
        <v>1772</v>
      </c>
    </row>
    <row r="331" spans="1:6" x14ac:dyDescent="0.3">
      <c r="A331" s="34" t="s">
        <v>645</v>
      </c>
      <c r="B331" s="34" t="s">
        <v>978</v>
      </c>
      <c r="C331" s="71" t="s">
        <v>758</v>
      </c>
      <c r="D331" s="34" t="s">
        <v>1172</v>
      </c>
      <c r="E331" s="34" t="s">
        <v>1368</v>
      </c>
      <c r="F331" s="34" t="s">
        <v>1773</v>
      </c>
    </row>
    <row r="332" spans="1:6" x14ac:dyDescent="0.3">
      <c r="A332" s="34" t="s">
        <v>645</v>
      </c>
      <c r="B332" s="34" t="s">
        <v>979</v>
      </c>
      <c r="C332" s="71" t="s">
        <v>759</v>
      </c>
      <c r="D332" s="71" t="s">
        <v>1173</v>
      </c>
      <c r="E332" s="71" t="s">
        <v>1173</v>
      </c>
      <c r="F332" s="71" t="s">
        <v>1761</v>
      </c>
    </row>
    <row r="333" spans="1:6" x14ac:dyDescent="0.3">
      <c r="A333" s="34" t="s">
        <v>645</v>
      </c>
      <c r="B333" s="34" t="s">
        <v>980</v>
      </c>
      <c r="C333" s="71" t="s">
        <v>760</v>
      </c>
      <c r="D333" s="71" t="s">
        <v>1174</v>
      </c>
      <c r="E333" s="34" t="s">
        <v>1369</v>
      </c>
      <c r="F333" s="34" t="s">
        <v>1774</v>
      </c>
    </row>
    <row r="334" spans="1:6" x14ac:dyDescent="0.3">
      <c r="A334" s="34" t="s">
        <v>645</v>
      </c>
      <c r="B334" s="34" t="s">
        <v>981</v>
      </c>
      <c r="C334" s="71" t="s">
        <v>761</v>
      </c>
      <c r="D334" s="71" t="s">
        <v>1175</v>
      </c>
      <c r="E334" s="34" t="s">
        <v>1370</v>
      </c>
      <c r="F334" s="34" t="s">
        <v>1775</v>
      </c>
    </row>
    <row r="335" spans="1:6" ht="28.8" x14ac:dyDescent="0.3">
      <c r="A335" s="34" t="s">
        <v>645</v>
      </c>
      <c r="B335" s="34" t="s">
        <v>896</v>
      </c>
      <c r="C335" s="71" t="s">
        <v>762</v>
      </c>
      <c r="D335" s="34" t="s">
        <v>1176</v>
      </c>
      <c r="E335" s="34" t="s">
        <v>1371</v>
      </c>
      <c r="F335" s="34" t="s">
        <v>1776</v>
      </c>
    </row>
    <row r="336" spans="1:6" ht="43.2" x14ac:dyDescent="0.3">
      <c r="A336" s="34" t="s">
        <v>645</v>
      </c>
      <c r="B336" s="34" t="s">
        <v>982</v>
      </c>
      <c r="C336" s="71" t="s">
        <v>763</v>
      </c>
      <c r="D336" s="34" t="s">
        <v>1177</v>
      </c>
      <c r="E336" s="34" t="s">
        <v>1777</v>
      </c>
      <c r="F336" s="34" t="s">
        <v>1778</v>
      </c>
    </row>
    <row r="337" spans="1:6" x14ac:dyDescent="0.3">
      <c r="A337" s="34" t="s">
        <v>645</v>
      </c>
      <c r="B337" s="34" t="s">
        <v>897</v>
      </c>
      <c r="C337" s="71" t="s">
        <v>764</v>
      </c>
      <c r="D337" s="34" t="s">
        <v>1178</v>
      </c>
      <c r="E337" s="34" t="s">
        <v>1372</v>
      </c>
      <c r="F337" s="34" t="s">
        <v>1779</v>
      </c>
    </row>
    <row r="338" spans="1:6" x14ac:dyDescent="0.3">
      <c r="A338" s="34" t="s">
        <v>645</v>
      </c>
      <c r="B338" s="34" t="s">
        <v>983</v>
      </c>
      <c r="C338" s="71" t="s">
        <v>765</v>
      </c>
      <c r="D338" s="34" t="s">
        <v>1179</v>
      </c>
      <c r="E338" s="34" t="s">
        <v>1373</v>
      </c>
      <c r="F338" s="34" t="s">
        <v>1780</v>
      </c>
    </row>
    <row r="339" spans="1:6" x14ac:dyDescent="0.3">
      <c r="A339" s="34" t="s">
        <v>645</v>
      </c>
      <c r="B339" s="34" t="s">
        <v>984</v>
      </c>
      <c r="C339" s="71" t="s">
        <v>766</v>
      </c>
      <c r="D339" s="34" t="s">
        <v>1180</v>
      </c>
      <c r="E339" s="34" t="s">
        <v>1374</v>
      </c>
      <c r="F339" s="34" t="s">
        <v>1781</v>
      </c>
    </row>
    <row r="340" spans="1:6" ht="115.2" x14ac:dyDescent="0.3">
      <c r="A340" s="34" t="s">
        <v>645</v>
      </c>
      <c r="B340" s="34" t="s">
        <v>985</v>
      </c>
      <c r="C340" s="71" t="s">
        <v>767</v>
      </c>
      <c r="D340" s="34" t="s">
        <v>1782</v>
      </c>
      <c r="E340" s="34" t="s">
        <v>1783</v>
      </c>
      <c r="F340" s="34" t="s">
        <v>1784</v>
      </c>
    </row>
    <row r="341" spans="1:6" x14ac:dyDescent="0.3">
      <c r="A341" s="34" t="s">
        <v>645</v>
      </c>
      <c r="B341" s="34" t="s">
        <v>898</v>
      </c>
      <c r="C341" s="71" t="s">
        <v>768</v>
      </c>
      <c r="D341" s="34" t="s">
        <v>1181</v>
      </c>
      <c r="E341" s="34" t="s">
        <v>1375</v>
      </c>
      <c r="F341" s="34" t="s">
        <v>1785</v>
      </c>
    </row>
    <row r="342" spans="1:6" ht="72" x14ac:dyDescent="0.3">
      <c r="A342" s="34" t="s">
        <v>645</v>
      </c>
      <c r="B342" s="34" t="s">
        <v>986</v>
      </c>
      <c r="C342" s="71" t="s">
        <v>769</v>
      </c>
      <c r="D342" s="34" t="s">
        <v>1182</v>
      </c>
      <c r="E342" s="34" t="s">
        <v>1786</v>
      </c>
      <c r="F342" s="34" t="s">
        <v>1787</v>
      </c>
    </row>
    <row r="343" spans="1:6" x14ac:dyDescent="0.3">
      <c r="A343" s="34" t="s">
        <v>645</v>
      </c>
      <c r="B343" s="34" t="s">
        <v>899</v>
      </c>
      <c r="C343" s="71" t="s">
        <v>770</v>
      </c>
      <c r="D343" s="34" t="s">
        <v>1183</v>
      </c>
      <c r="E343" s="34" t="s">
        <v>1376</v>
      </c>
      <c r="F343" s="34" t="s">
        <v>1788</v>
      </c>
    </row>
    <row r="344" spans="1:6" x14ac:dyDescent="0.3">
      <c r="A344" s="34" t="s">
        <v>645</v>
      </c>
      <c r="B344" s="34" t="s">
        <v>987</v>
      </c>
      <c r="C344" s="71" t="s">
        <v>771</v>
      </c>
      <c r="D344" s="34" t="s">
        <v>1184</v>
      </c>
      <c r="E344" s="34" t="s">
        <v>1377</v>
      </c>
      <c r="F344" s="34" t="s">
        <v>1789</v>
      </c>
    </row>
    <row r="345" spans="1:6" x14ac:dyDescent="0.3">
      <c r="A345" s="34" t="s">
        <v>645</v>
      </c>
      <c r="B345" s="34" t="s">
        <v>987</v>
      </c>
      <c r="C345" s="71" t="s">
        <v>772</v>
      </c>
      <c r="D345" s="34" t="s">
        <v>1185</v>
      </c>
      <c r="E345" s="34" t="s">
        <v>1378</v>
      </c>
      <c r="F345" s="34" t="s">
        <v>1790</v>
      </c>
    </row>
    <row r="346" spans="1:6" x14ac:dyDescent="0.3">
      <c r="A346" s="34" t="s">
        <v>645</v>
      </c>
      <c r="B346" s="34" t="s">
        <v>988</v>
      </c>
      <c r="C346" s="71" t="s">
        <v>807</v>
      </c>
      <c r="D346" s="34" t="s">
        <v>1186</v>
      </c>
      <c r="E346" s="34" t="s">
        <v>1379</v>
      </c>
      <c r="F346" s="34" t="s">
        <v>1791</v>
      </c>
    </row>
    <row r="347" spans="1:6" ht="86.4" x14ac:dyDescent="0.3">
      <c r="A347" s="34" t="s">
        <v>645</v>
      </c>
      <c r="B347" s="34" t="s">
        <v>989</v>
      </c>
      <c r="C347" s="71" t="s">
        <v>808</v>
      </c>
      <c r="D347" s="34" t="s">
        <v>1187</v>
      </c>
      <c r="E347" s="34" t="s">
        <v>1792</v>
      </c>
      <c r="F347" s="34" t="s">
        <v>1793</v>
      </c>
    </row>
    <row r="348" spans="1:6" x14ac:dyDescent="0.3">
      <c r="A348" s="34" t="s">
        <v>645</v>
      </c>
      <c r="B348" s="34" t="s">
        <v>900</v>
      </c>
      <c r="C348" s="71" t="s">
        <v>773</v>
      </c>
      <c r="D348" s="34" t="s">
        <v>1188</v>
      </c>
      <c r="E348" s="34" t="s">
        <v>1380</v>
      </c>
      <c r="F348" s="34" t="s">
        <v>1794</v>
      </c>
    </row>
    <row r="349" spans="1:6" x14ac:dyDescent="0.3">
      <c r="A349" s="34" t="s">
        <v>645</v>
      </c>
      <c r="B349" s="34" t="s">
        <v>990</v>
      </c>
      <c r="C349" s="71" t="s">
        <v>774</v>
      </c>
      <c r="D349" s="34" t="s">
        <v>1189</v>
      </c>
      <c r="E349" s="34" t="s">
        <v>1381</v>
      </c>
      <c r="F349" s="34" t="s">
        <v>1795</v>
      </c>
    </row>
    <row r="350" spans="1:6" x14ac:dyDescent="0.3">
      <c r="A350" s="34" t="s">
        <v>645</v>
      </c>
      <c r="B350" s="34" t="s">
        <v>990</v>
      </c>
      <c r="C350" s="71" t="s">
        <v>837</v>
      </c>
      <c r="D350" s="71" t="s">
        <v>1796</v>
      </c>
      <c r="E350" s="71" t="s">
        <v>1797</v>
      </c>
      <c r="F350" s="71" t="s">
        <v>1798</v>
      </c>
    </row>
    <row r="351" spans="1:6" x14ac:dyDescent="0.3">
      <c r="A351" s="34" t="s">
        <v>645</v>
      </c>
      <c r="B351" s="34" t="s">
        <v>990</v>
      </c>
      <c r="C351" s="71" t="s">
        <v>775</v>
      </c>
      <c r="D351" s="34" t="s">
        <v>1190</v>
      </c>
      <c r="E351" s="34" t="s">
        <v>1382</v>
      </c>
      <c r="F351" s="34" t="s">
        <v>1799</v>
      </c>
    </row>
    <row r="352" spans="1:6" x14ac:dyDescent="0.3">
      <c r="A352" s="34" t="s">
        <v>645</v>
      </c>
      <c r="B352" s="34" t="s">
        <v>991</v>
      </c>
      <c r="C352" s="71" t="s">
        <v>809</v>
      </c>
      <c r="D352" s="34" t="s">
        <v>1191</v>
      </c>
      <c r="E352" s="34" t="s">
        <v>1383</v>
      </c>
      <c r="F352" s="34" t="s">
        <v>1800</v>
      </c>
    </row>
    <row r="353" spans="1:6" x14ac:dyDescent="0.3">
      <c r="A353" s="34" t="s">
        <v>645</v>
      </c>
      <c r="B353" s="34" t="s">
        <v>991</v>
      </c>
      <c r="C353" s="71" t="s">
        <v>810</v>
      </c>
      <c r="D353" s="34" t="s">
        <v>1192</v>
      </c>
      <c r="E353" s="34" t="s">
        <v>1384</v>
      </c>
      <c r="F353" s="34" t="s">
        <v>1801</v>
      </c>
    </row>
    <row r="354" spans="1:6" x14ac:dyDescent="0.3">
      <c r="A354" s="34" t="s">
        <v>645</v>
      </c>
      <c r="B354" s="34" t="s">
        <v>991</v>
      </c>
      <c r="C354" s="71" t="s">
        <v>776</v>
      </c>
      <c r="D354" s="34" t="s">
        <v>1193</v>
      </c>
      <c r="E354" s="34" t="s">
        <v>1385</v>
      </c>
      <c r="F354" s="34" t="s">
        <v>1802</v>
      </c>
    </row>
    <row r="355" spans="1:6" x14ac:dyDescent="0.3">
      <c r="A355" s="34" t="s">
        <v>645</v>
      </c>
      <c r="B355" s="34" t="s">
        <v>992</v>
      </c>
      <c r="C355" s="71" t="s">
        <v>777</v>
      </c>
      <c r="D355" s="34" t="s">
        <v>1194</v>
      </c>
      <c r="E355" s="34" t="s">
        <v>1386</v>
      </c>
      <c r="F355" s="34" t="s">
        <v>1803</v>
      </c>
    </row>
    <row r="356" spans="1:6" x14ac:dyDescent="0.3">
      <c r="A356" s="34" t="s">
        <v>645</v>
      </c>
      <c r="B356" s="34" t="s">
        <v>993</v>
      </c>
      <c r="C356" s="71" t="s">
        <v>778</v>
      </c>
      <c r="D356" s="34" t="s">
        <v>1195</v>
      </c>
      <c r="E356" s="34" t="s">
        <v>1387</v>
      </c>
      <c r="F356" s="34" t="s">
        <v>1804</v>
      </c>
    </row>
    <row r="357" spans="1:6" x14ac:dyDescent="0.3">
      <c r="A357" s="34" t="s">
        <v>645</v>
      </c>
      <c r="B357" s="34" t="s">
        <v>993</v>
      </c>
      <c r="C357" s="71" t="s">
        <v>779</v>
      </c>
      <c r="D357" s="34" t="s">
        <v>1196</v>
      </c>
      <c r="E357" s="34" t="s">
        <v>1388</v>
      </c>
      <c r="F357" s="34" t="s">
        <v>1805</v>
      </c>
    </row>
    <row r="358" spans="1:6" ht="100.8" x14ac:dyDescent="0.3">
      <c r="A358" s="34" t="s">
        <v>645</v>
      </c>
      <c r="B358" s="34" t="s">
        <v>994</v>
      </c>
      <c r="C358" s="71" t="s">
        <v>780</v>
      </c>
      <c r="D358" s="71" t="s">
        <v>1806</v>
      </c>
      <c r="E358" s="34" t="s">
        <v>1807</v>
      </c>
      <c r="F358" s="34" t="s">
        <v>1808</v>
      </c>
    </row>
    <row r="359" spans="1:6" x14ac:dyDescent="0.3">
      <c r="A359" s="34" t="s">
        <v>645</v>
      </c>
      <c r="B359" s="34" t="s">
        <v>901</v>
      </c>
      <c r="C359" s="71" t="s">
        <v>781</v>
      </c>
      <c r="D359" s="34" t="s">
        <v>1197</v>
      </c>
      <c r="E359" s="34" t="s">
        <v>1389</v>
      </c>
      <c r="F359" s="34" t="s">
        <v>1809</v>
      </c>
    </row>
    <row r="360" spans="1:6" x14ac:dyDescent="0.3">
      <c r="A360" s="34" t="s">
        <v>645</v>
      </c>
      <c r="B360" s="34" t="s">
        <v>995</v>
      </c>
      <c r="C360" s="71" t="s">
        <v>782</v>
      </c>
      <c r="D360" s="34" t="s">
        <v>1198</v>
      </c>
      <c r="E360" s="34" t="s">
        <v>1390</v>
      </c>
      <c r="F360" s="34" t="s">
        <v>1810</v>
      </c>
    </row>
    <row r="361" spans="1:6" ht="72" x14ac:dyDescent="0.3">
      <c r="A361" s="34" t="s">
        <v>645</v>
      </c>
      <c r="B361" s="34" t="s">
        <v>996</v>
      </c>
      <c r="C361" s="71" t="s">
        <v>783</v>
      </c>
      <c r="D361" s="34" t="s">
        <v>1199</v>
      </c>
      <c r="E361" s="34" t="s">
        <v>1811</v>
      </c>
      <c r="F361" s="34" t="s">
        <v>1812</v>
      </c>
    </row>
    <row r="362" spans="1:6" x14ac:dyDescent="0.3">
      <c r="A362" s="34" t="s">
        <v>645</v>
      </c>
      <c r="B362" s="34" t="s">
        <v>996</v>
      </c>
      <c r="C362" s="71" t="s">
        <v>784</v>
      </c>
      <c r="D362" s="34" t="s">
        <v>1200</v>
      </c>
      <c r="E362" s="34" t="s">
        <v>1391</v>
      </c>
      <c r="F362" s="34" t="s">
        <v>1813</v>
      </c>
    </row>
    <row r="363" spans="1:6" x14ac:dyDescent="0.3">
      <c r="A363" s="34" t="s">
        <v>645</v>
      </c>
      <c r="B363" s="34" t="s">
        <v>997</v>
      </c>
      <c r="C363" s="71" t="s">
        <v>785</v>
      </c>
      <c r="D363" s="71" t="s">
        <v>1201</v>
      </c>
      <c r="E363" s="34" t="s">
        <v>1814</v>
      </c>
      <c r="F363" s="34" t="s">
        <v>1815</v>
      </c>
    </row>
    <row r="364" spans="1:6" ht="28.8" x14ac:dyDescent="0.3">
      <c r="A364" s="34" t="s">
        <v>645</v>
      </c>
      <c r="B364" s="34" t="s">
        <v>902</v>
      </c>
      <c r="C364" s="71" t="s">
        <v>838</v>
      </c>
      <c r="D364" s="71" t="s">
        <v>1202</v>
      </c>
      <c r="E364" s="34" t="s">
        <v>1816</v>
      </c>
      <c r="F364" s="71" t="s">
        <v>1817</v>
      </c>
    </row>
    <row r="365" spans="1:6" x14ac:dyDescent="0.3">
      <c r="A365" s="34" t="s">
        <v>645</v>
      </c>
      <c r="B365" s="34" t="s">
        <v>902</v>
      </c>
      <c r="C365" s="71" t="s">
        <v>786</v>
      </c>
      <c r="D365" s="34" t="s">
        <v>1203</v>
      </c>
      <c r="E365" s="34" t="s">
        <v>1392</v>
      </c>
      <c r="F365" s="34" t="s">
        <v>1818</v>
      </c>
    </row>
    <row r="366" spans="1:6" x14ac:dyDescent="0.3">
      <c r="A366" s="34" t="s">
        <v>645</v>
      </c>
      <c r="B366" s="34" t="s">
        <v>998</v>
      </c>
      <c r="C366" s="71" t="s">
        <v>787</v>
      </c>
      <c r="D366" s="34" t="s">
        <v>1204</v>
      </c>
      <c r="E366" s="34" t="s">
        <v>1393</v>
      </c>
      <c r="F366" s="34" t="s">
        <v>1819</v>
      </c>
    </row>
    <row r="367" spans="1:6" x14ac:dyDescent="0.3">
      <c r="A367" s="34" t="s">
        <v>645</v>
      </c>
      <c r="B367" s="34" t="s">
        <v>998</v>
      </c>
      <c r="C367" s="71" t="s">
        <v>788</v>
      </c>
      <c r="D367" s="71" t="s">
        <v>1205</v>
      </c>
      <c r="E367" s="34" t="s">
        <v>1820</v>
      </c>
      <c r="F367" s="34" t="s">
        <v>1821</v>
      </c>
    </row>
    <row r="368" spans="1:6" x14ac:dyDescent="0.3">
      <c r="A368" s="34" t="s">
        <v>645</v>
      </c>
      <c r="B368" s="34" t="s">
        <v>998</v>
      </c>
      <c r="C368" s="71" t="s">
        <v>664</v>
      </c>
      <c r="D368" s="34" t="s">
        <v>1207</v>
      </c>
      <c r="E368" s="34" t="s">
        <v>1394</v>
      </c>
      <c r="F368" s="34" t="s">
        <v>1730</v>
      </c>
    </row>
    <row r="369" spans="1:6" x14ac:dyDescent="0.3">
      <c r="A369" s="34" t="s">
        <v>645</v>
      </c>
      <c r="B369" s="34" t="s">
        <v>999</v>
      </c>
      <c r="C369" s="71" t="s">
        <v>789</v>
      </c>
      <c r="D369" s="34" t="s">
        <v>1206</v>
      </c>
      <c r="E369" s="34" t="s">
        <v>1395</v>
      </c>
      <c r="F369" s="34" t="s">
        <v>1822</v>
      </c>
    </row>
    <row r="370" spans="1:6" x14ac:dyDescent="0.3">
      <c r="A370" s="34" t="s">
        <v>645</v>
      </c>
      <c r="B370" s="34" t="s">
        <v>903</v>
      </c>
      <c r="C370" s="71" t="s">
        <v>790</v>
      </c>
      <c r="D370" s="34" t="s">
        <v>1208</v>
      </c>
      <c r="E370" s="34" t="s">
        <v>1396</v>
      </c>
      <c r="F370" s="34" t="s">
        <v>1823</v>
      </c>
    </row>
    <row r="371" spans="1:6" ht="129.6" x14ac:dyDescent="0.3">
      <c r="A371" s="34" t="s">
        <v>645</v>
      </c>
      <c r="B371" s="34" t="s">
        <v>1000</v>
      </c>
      <c r="C371" s="71" t="s">
        <v>791</v>
      </c>
      <c r="D371" s="34" t="s">
        <v>1209</v>
      </c>
      <c r="E371" s="34" t="s">
        <v>1824</v>
      </c>
      <c r="F371" s="34" t="s">
        <v>1825</v>
      </c>
    </row>
    <row r="372" spans="1:6" x14ac:dyDescent="0.3">
      <c r="A372" s="34" t="s">
        <v>645</v>
      </c>
      <c r="B372" s="34" t="s">
        <v>1000</v>
      </c>
      <c r="C372" s="71" t="s">
        <v>792</v>
      </c>
      <c r="D372" s="34" t="s">
        <v>1210</v>
      </c>
      <c r="E372" s="34" t="s">
        <v>1397</v>
      </c>
      <c r="F372" s="34" t="s">
        <v>1826</v>
      </c>
    </row>
    <row r="373" spans="1:6" x14ac:dyDescent="0.3">
      <c r="A373" s="34" t="s">
        <v>645</v>
      </c>
      <c r="B373" s="34" t="s">
        <v>1001</v>
      </c>
      <c r="C373" s="71" t="s">
        <v>793</v>
      </c>
      <c r="D373" s="34" t="s">
        <v>1211</v>
      </c>
      <c r="E373" s="34" t="s">
        <v>1398</v>
      </c>
      <c r="F373" s="34" t="s">
        <v>1827</v>
      </c>
    </row>
    <row r="374" spans="1:6" x14ac:dyDescent="0.3">
      <c r="A374" s="34" t="s">
        <v>645</v>
      </c>
      <c r="B374" s="34" t="s">
        <v>1002</v>
      </c>
      <c r="C374" s="71" t="s">
        <v>794</v>
      </c>
      <c r="D374" s="34" t="s">
        <v>1212</v>
      </c>
      <c r="E374" s="34" t="s">
        <v>1399</v>
      </c>
      <c r="F374" s="34" t="s">
        <v>1828</v>
      </c>
    </row>
    <row r="375" spans="1:6" x14ac:dyDescent="0.3">
      <c r="A375" s="34" t="s">
        <v>645</v>
      </c>
      <c r="B375" s="34" t="s">
        <v>1002</v>
      </c>
      <c r="C375" s="71" t="s">
        <v>839</v>
      </c>
      <c r="D375" s="71" t="s">
        <v>1213</v>
      </c>
      <c r="E375" s="34" t="s">
        <v>1400</v>
      </c>
      <c r="F375" s="71" t="s">
        <v>1829</v>
      </c>
    </row>
    <row r="376" spans="1:6" x14ac:dyDescent="0.3">
      <c r="A376" s="34" t="s">
        <v>645</v>
      </c>
      <c r="B376" s="34" t="s">
        <v>1002</v>
      </c>
      <c r="C376" s="71" t="s">
        <v>795</v>
      </c>
      <c r="D376" s="34" t="s">
        <v>1214</v>
      </c>
      <c r="E376" s="34" t="s">
        <v>1401</v>
      </c>
      <c r="F376" s="34" t="s">
        <v>1830</v>
      </c>
    </row>
    <row r="377" spans="1:6" x14ac:dyDescent="0.3">
      <c r="A377" s="34" t="s">
        <v>645</v>
      </c>
      <c r="B377" s="34" t="s">
        <v>1003</v>
      </c>
      <c r="C377" s="71" t="s">
        <v>796</v>
      </c>
      <c r="D377" s="34" t="s">
        <v>1215</v>
      </c>
      <c r="E377" s="34" t="s">
        <v>1402</v>
      </c>
      <c r="F377" s="34" t="s">
        <v>1831</v>
      </c>
    </row>
    <row r="378" spans="1:6" x14ac:dyDescent="0.3">
      <c r="A378" s="34" t="s">
        <v>645</v>
      </c>
      <c r="B378" s="34" t="s">
        <v>1003</v>
      </c>
      <c r="C378" s="71" t="s">
        <v>797</v>
      </c>
      <c r="D378" s="34" t="s">
        <v>1216</v>
      </c>
      <c r="E378" s="34" t="s">
        <v>1403</v>
      </c>
      <c r="F378" s="34" t="s">
        <v>1832</v>
      </c>
    </row>
    <row r="379" spans="1:6" x14ac:dyDescent="0.3">
      <c r="A379" s="34" t="s">
        <v>645</v>
      </c>
      <c r="B379" s="34" t="s">
        <v>1004</v>
      </c>
      <c r="C379" s="71" t="s">
        <v>798</v>
      </c>
      <c r="D379" s="34" t="s">
        <v>1217</v>
      </c>
      <c r="E379" s="34" t="s">
        <v>1404</v>
      </c>
      <c r="F379" s="34" t="s">
        <v>1833</v>
      </c>
    </row>
    <row r="380" spans="1:6" x14ac:dyDescent="0.3">
      <c r="A380" s="34" t="s">
        <v>645</v>
      </c>
      <c r="B380" s="34" t="s">
        <v>904</v>
      </c>
      <c r="C380" s="71" t="s">
        <v>799</v>
      </c>
      <c r="D380" s="34" t="s">
        <v>1218</v>
      </c>
      <c r="E380" s="34" t="s">
        <v>1405</v>
      </c>
      <c r="F380" s="34" t="s">
        <v>1834</v>
      </c>
    </row>
    <row r="381" spans="1:6" ht="43.2" x14ac:dyDescent="0.3">
      <c r="A381" s="34" t="s">
        <v>645</v>
      </c>
      <c r="B381" s="34" t="s">
        <v>905</v>
      </c>
      <c r="C381" s="71" t="s">
        <v>800</v>
      </c>
      <c r="D381" s="34" t="s">
        <v>1219</v>
      </c>
      <c r="E381" s="34" t="s">
        <v>1406</v>
      </c>
      <c r="F381" s="34" t="s">
        <v>1835</v>
      </c>
    </row>
    <row r="382" spans="1:6" x14ac:dyDescent="0.3">
      <c r="A382" s="34" t="s">
        <v>645</v>
      </c>
      <c r="B382" s="34" t="s">
        <v>1005</v>
      </c>
      <c r="C382" s="71" t="s">
        <v>642</v>
      </c>
      <c r="D382" s="34" t="s">
        <v>1220</v>
      </c>
      <c r="E382" s="34" t="s">
        <v>1407</v>
      </c>
      <c r="F382" s="34" t="s">
        <v>1836</v>
      </c>
    </row>
    <row r="383" spans="1:6" x14ac:dyDescent="0.3">
      <c r="A383" s="34" t="s">
        <v>645</v>
      </c>
      <c r="B383" s="34" t="s">
        <v>906</v>
      </c>
      <c r="C383" s="71" t="s">
        <v>646</v>
      </c>
      <c r="D383" s="34" t="s">
        <v>1221</v>
      </c>
      <c r="E383" s="34" t="s">
        <v>1408</v>
      </c>
      <c r="F383" s="34" t="s">
        <v>1837</v>
      </c>
    </row>
    <row r="384" spans="1:6" x14ac:dyDescent="0.3">
      <c r="A384" s="34" t="s">
        <v>645</v>
      </c>
      <c r="B384" s="34" t="s">
        <v>1006</v>
      </c>
      <c r="C384" s="71" t="s">
        <v>647</v>
      </c>
      <c r="D384" s="34" t="s">
        <v>1222</v>
      </c>
      <c r="E384" s="34" t="s">
        <v>1409</v>
      </c>
      <c r="F384" s="34" t="s">
        <v>1838</v>
      </c>
    </row>
    <row r="385" spans="1:6" x14ac:dyDescent="0.3">
      <c r="A385" s="34" t="s">
        <v>645</v>
      </c>
      <c r="B385" s="34" t="s">
        <v>907</v>
      </c>
      <c r="C385" s="71" t="s">
        <v>648</v>
      </c>
      <c r="D385" s="34" t="s">
        <v>1223</v>
      </c>
      <c r="E385" s="34" t="s">
        <v>1410</v>
      </c>
      <c r="F385" s="34" t="s">
        <v>1839</v>
      </c>
    </row>
    <row r="386" spans="1:6" ht="28.8" x14ac:dyDescent="0.3">
      <c r="A386" s="34" t="s">
        <v>645</v>
      </c>
      <c r="B386" s="34" t="s">
        <v>1007</v>
      </c>
      <c r="C386" s="71" t="s">
        <v>649</v>
      </c>
      <c r="D386" s="34" t="s">
        <v>1224</v>
      </c>
      <c r="E386" s="34" t="s">
        <v>1411</v>
      </c>
      <c r="F386" s="34" t="s">
        <v>1840</v>
      </c>
    </row>
    <row r="387" spans="1:6" x14ac:dyDescent="0.3">
      <c r="A387" s="34" t="s">
        <v>645</v>
      </c>
      <c r="B387" s="34" t="s">
        <v>1008</v>
      </c>
      <c r="C387" s="71" t="s">
        <v>632</v>
      </c>
      <c r="D387" s="34" t="s">
        <v>1225</v>
      </c>
      <c r="E387" s="34" t="s">
        <v>1412</v>
      </c>
      <c r="F387" s="34" t="s">
        <v>1841</v>
      </c>
    </row>
    <row r="388" spans="1:6" ht="100.8" x14ac:dyDescent="0.3">
      <c r="A388" s="34" t="s">
        <v>645</v>
      </c>
      <c r="B388" s="34" t="s">
        <v>1009</v>
      </c>
      <c r="C388" s="71" t="s">
        <v>644</v>
      </c>
      <c r="D388" s="34" t="s">
        <v>1283</v>
      </c>
      <c r="E388" s="34" t="s">
        <v>1842</v>
      </c>
      <c r="F388" s="34" t="s">
        <v>1843</v>
      </c>
    </row>
    <row r="389" spans="1:6" x14ac:dyDescent="0.3">
      <c r="A389" s="34" t="s">
        <v>645</v>
      </c>
      <c r="B389" s="34" t="s">
        <v>1010</v>
      </c>
      <c r="C389" s="71" t="s">
        <v>650</v>
      </c>
      <c r="D389" s="34" t="s">
        <v>1226</v>
      </c>
      <c r="E389" s="34" t="s">
        <v>1413</v>
      </c>
      <c r="F389" s="34" t="s">
        <v>1844</v>
      </c>
    </row>
    <row r="390" spans="1:6" x14ac:dyDescent="0.3">
      <c r="A390" s="34" t="s">
        <v>645</v>
      </c>
      <c r="B390" s="34" t="s">
        <v>1010</v>
      </c>
      <c r="C390" s="71" t="s">
        <v>651</v>
      </c>
      <c r="D390" s="34" t="s">
        <v>1227</v>
      </c>
      <c r="E390" s="34" t="s">
        <v>1414</v>
      </c>
      <c r="F390" s="34" t="s">
        <v>1845</v>
      </c>
    </row>
    <row r="391" spans="1:6" x14ac:dyDescent="0.3">
      <c r="A391" s="34" t="s">
        <v>645</v>
      </c>
      <c r="B391" s="34" t="s">
        <v>908</v>
      </c>
      <c r="C391" s="71" t="s">
        <v>631</v>
      </c>
      <c r="D391" s="34" t="s">
        <v>1228</v>
      </c>
      <c r="E391" s="34" t="s">
        <v>1415</v>
      </c>
      <c r="F391" s="34" t="s">
        <v>1846</v>
      </c>
    </row>
    <row r="392" spans="1:6" ht="43.2" x14ac:dyDescent="0.3">
      <c r="A392" s="34" t="s">
        <v>645</v>
      </c>
      <c r="B392" s="34" t="s">
        <v>1011</v>
      </c>
      <c r="C392" s="71" t="s">
        <v>643</v>
      </c>
      <c r="D392" s="34" t="s">
        <v>1229</v>
      </c>
      <c r="E392" s="34" t="s">
        <v>1416</v>
      </c>
      <c r="F392" s="34" t="s">
        <v>1847</v>
      </c>
    </row>
    <row r="393" spans="1:6" ht="86.4" x14ac:dyDescent="0.3">
      <c r="A393" s="34" t="s">
        <v>645</v>
      </c>
      <c r="B393" s="34" t="s">
        <v>1012</v>
      </c>
      <c r="C393" s="71" t="s">
        <v>652</v>
      </c>
      <c r="D393" s="34" t="s">
        <v>1230</v>
      </c>
      <c r="E393" s="34" t="s">
        <v>1848</v>
      </c>
      <c r="F393" s="71" t="s">
        <v>1849</v>
      </c>
    </row>
    <row r="394" spans="1:6" x14ac:dyDescent="0.3">
      <c r="A394" s="34" t="s">
        <v>645</v>
      </c>
      <c r="B394" s="34" t="s">
        <v>1013</v>
      </c>
      <c r="C394" s="71" t="s">
        <v>633</v>
      </c>
      <c r="D394" s="34" t="s">
        <v>1231</v>
      </c>
      <c r="E394" s="34" t="s">
        <v>1417</v>
      </c>
      <c r="F394" s="34" t="s">
        <v>1850</v>
      </c>
    </row>
    <row r="395" spans="1:6" ht="100.8" x14ac:dyDescent="0.3">
      <c r="A395" s="34" t="s">
        <v>645</v>
      </c>
      <c r="B395" s="34" t="s">
        <v>1014</v>
      </c>
      <c r="C395" s="71" t="s">
        <v>653</v>
      </c>
      <c r="D395" s="34" t="s">
        <v>1055</v>
      </c>
      <c r="E395" s="34" t="s">
        <v>1851</v>
      </c>
      <c r="F395" s="34" t="s">
        <v>1852</v>
      </c>
    </row>
    <row r="396" spans="1:6" ht="86.4" x14ac:dyDescent="0.3">
      <c r="A396" s="34" t="s">
        <v>645</v>
      </c>
      <c r="B396" s="34" t="s">
        <v>1015</v>
      </c>
      <c r="C396" s="71" t="s">
        <v>654</v>
      </c>
      <c r="D396" s="34" t="s">
        <v>1056</v>
      </c>
      <c r="E396" s="34" t="s">
        <v>1853</v>
      </c>
      <c r="F396" s="34" t="s">
        <v>1854</v>
      </c>
    </row>
    <row r="397" spans="1:6" x14ac:dyDescent="0.3">
      <c r="A397" s="34" t="s">
        <v>645</v>
      </c>
      <c r="B397" s="34" t="s">
        <v>1016</v>
      </c>
      <c r="C397" s="71" t="s">
        <v>655</v>
      </c>
      <c r="D397" s="34" t="s">
        <v>1058</v>
      </c>
      <c r="E397" s="34" t="s">
        <v>1418</v>
      </c>
      <c r="F397" s="34" t="s">
        <v>1855</v>
      </c>
    </row>
    <row r="398" spans="1:6" ht="28.8" x14ac:dyDescent="0.3">
      <c r="A398" s="34" t="s">
        <v>645</v>
      </c>
      <c r="B398" s="34" t="s">
        <v>1017</v>
      </c>
      <c r="C398" s="71" t="s">
        <v>656</v>
      </c>
      <c r="D398" s="34" t="s">
        <v>1059</v>
      </c>
      <c r="E398" s="34" t="s">
        <v>1419</v>
      </c>
      <c r="F398" s="34" t="s">
        <v>1856</v>
      </c>
    </row>
    <row r="399" spans="1:6" ht="28.8" x14ac:dyDescent="0.3">
      <c r="A399" s="34" t="s">
        <v>645</v>
      </c>
      <c r="B399" s="34" t="s">
        <v>909</v>
      </c>
      <c r="C399" s="71" t="s">
        <v>657</v>
      </c>
      <c r="D399" s="34" t="s">
        <v>1060</v>
      </c>
      <c r="E399" s="34" t="s">
        <v>1420</v>
      </c>
      <c r="F399" s="34" t="s">
        <v>1857</v>
      </c>
    </row>
    <row r="400" spans="1:6" x14ac:dyDescent="0.3">
      <c r="A400" s="34" t="s">
        <v>645</v>
      </c>
      <c r="B400" s="34" t="s">
        <v>910</v>
      </c>
      <c r="C400" s="71" t="s">
        <v>658</v>
      </c>
      <c r="D400" s="34" t="s">
        <v>1061</v>
      </c>
      <c r="E400" s="34" t="s">
        <v>1421</v>
      </c>
      <c r="F400" s="34" t="s">
        <v>1858</v>
      </c>
    </row>
    <row r="401" spans="1:6" x14ac:dyDescent="0.3">
      <c r="A401" s="34" t="s">
        <v>645</v>
      </c>
      <c r="B401" s="34" t="s">
        <v>1018</v>
      </c>
      <c r="C401" s="71" t="s">
        <v>659</v>
      </c>
      <c r="D401" s="34" t="s">
        <v>1062</v>
      </c>
      <c r="E401" s="34" t="s">
        <v>1422</v>
      </c>
      <c r="F401" s="34" t="s">
        <v>1859</v>
      </c>
    </row>
    <row r="402" spans="1:6" ht="43.2" x14ac:dyDescent="0.3">
      <c r="A402" s="34" t="s">
        <v>645</v>
      </c>
      <c r="B402" s="34" t="s">
        <v>1019</v>
      </c>
      <c r="C402" s="71" t="s">
        <v>660</v>
      </c>
      <c r="D402" s="34" t="s">
        <v>1063</v>
      </c>
      <c r="E402" s="34" t="s">
        <v>1860</v>
      </c>
      <c r="F402" s="34" t="s">
        <v>1861</v>
      </c>
    </row>
    <row r="403" spans="1:6" x14ac:dyDescent="0.3">
      <c r="A403" s="34" t="s">
        <v>645</v>
      </c>
      <c r="B403" s="34" t="s">
        <v>1019</v>
      </c>
      <c r="C403" s="71" t="s">
        <v>661</v>
      </c>
      <c r="D403" s="34" t="s">
        <v>1064</v>
      </c>
      <c r="E403" s="34" t="s">
        <v>1423</v>
      </c>
      <c r="F403" s="34" t="s">
        <v>1862</v>
      </c>
    </row>
    <row r="404" spans="1:6" x14ac:dyDescent="0.3">
      <c r="A404" s="34" t="s">
        <v>645</v>
      </c>
      <c r="B404" s="34" t="s">
        <v>911</v>
      </c>
      <c r="C404" s="71" t="s">
        <v>662</v>
      </c>
      <c r="D404" s="34" t="s">
        <v>1065</v>
      </c>
      <c r="E404" s="34" t="s">
        <v>1424</v>
      </c>
      <c r="F404" s="34" t="s">
        <v>1863</v>
      </c>
    </row>
    <row r="405" spans="1:6" x14ac:dyDescent="0.3">
      <c r="A405" s="34" t="s">
        <v>645</v>
      </c>
      <c r="B405" s="34" t="s">
        <v>1020</v>
      </c>
      <c r="C405" s="71" t="s">
        <v>663</v>
      </c>
      <c r="D405" s="34" t="s">
        <v>1066</v>
      </c>
      <c r="E405" s="34" t="s">
        <v>1425</v>
      </c>
      <c r="F405" s="34" t="s">
        <v>1864</v>
      </c>
    </row>
    <row r="406" spans="1:6" x14ac:dyDescent="0.3">
      <c r="A406" s="34" t="s">
        <v>645</v>
      </c>
      <c r="B406" s="34" t="s">
        <v>1021</v>
      </c>
      <c r="C406" s="71" t="s">
        <v>665</v>
      </c>
      <c r="D406" s="34" t="s">
        <v>1067</v>
      </c>
      <c r="E406" s="34" t="s">
        <v>1426</v>
      </c>
      <c r="F406" s="34" t="s">
        <v>1865</v>
      </c>
    </row>
    <row r="407" spans="1:6" ht="43.2" x14ac:dyDescent="0.3">
      <c r="A407" s="34" t="s">
        <v>645</v>
      </c>
      <c r="B407" s="34" t="s">
        <v>1022</v>
      </c>
      <c r="C407" s="71" t="s">
        <v>666</v>
      </c>
      <c r="D407" s="71" t="s">
        <v>1068</v>
      </c>
      <c r="E407" s="71" t="s">
        <v>1866</v>
      </c>
      <c r="F407" s="34" t="s">
        <v>1867</v>
      </c>
    </row>
    <row r="408" spans="1:6" x14ac:dyDescent="0.3">
      <c r="A408" s="34" t="s">
        <v>645</v>
      </c>
      <c r="B408" s="34" t="s">
        <v>912</v>
      </c>
      <c r="C408" s="71" t="s">
        <v>667</v>
      </c>
      <c r="D408" s="34" t="s">
        <v>1069</v>
      </c>
      <c r="E408" s="34" t="s">
        <v>1427</v>
      </c>
      <c r="F408" s="34" t="s">
        <v>1868</v>
      </c>
    </row>
    <row r="409" spans="1:6" x14ac:dyDescent="0.3">
      <c r="A409" s="34" t="s">
        <v>645</v>
      </c>
      <c r="B409" s="34" t="s">
        <v>912</v>
      </c>
      <c r="C409" s="71" t="s">
        <v>668</v>
      </c>
      <c r="D409" s="34" t="s">
        <v>1057</v>
      </c>
      <c r="E409" s="34" t="s">
        <v>1057</v>
      </c>
      <c r="F409" s="34" t="s">
        <v>1869</v>
      </c>
    </row>
    <row r="410" spans="1:6" x14ac:dyDescent="0.3">
      <c r="A410" s="34" t="s">
        <v>645</v>
      </c>
      <c r="B410" s="34" t="s">
        <v>1023</v>
      </c>
      <c r="C410" s="71" t="s">
        <v>669</v>
      </c>
      <c r="D410" s="34" t="s">
        <v>1070</v>
      </c>
      <c r="E410" s="34" t="s">
        <v>1428</v>
      </c>
      <c r="F410" s="34" t="s">
        <v>1870</v>
      </c>
    </row>
    <row r="411" spans="1:6" x14ac:dyDescent="0.3">
      <c r="A411" s="34" t="s">
        <v>645</v>
      </c>
      <c r="B411" s="34" t="s">
        <v>913</v>
      </c>
      <c r="C411" s="71" t="s">
        <v>670</v>
      </c>
      <c r="D411" s="34" t="s">
        <v>1071</v>
      </c>
      <c r="E411" s="34" t="s">
        <v>1429</v>
      </c>
      <c r="F411" s="34" t="s">
        <v>1871</v>
      </c>
    </row>
    <row r="412" spans="1:6" ht="129.6" x14ac:dyDescent="0.3">
      <c r="A412" s="34" t="s">
        <v>645</v>
      </c>
      <c r="B412" s="34" t="s">
        <v>1024</v>
      </c>
      <c r="C412" s="71" t="s">
        <v>671</v>
      </c>
      <c r="D412" s="34" t="s">
        <v>1072</v>
      </c>
      <c r="E412" s="34" t="s">
        <v>1872</v>
      </c>
      <c r="F412" s="34" t="s">
        <v>1873</v>
      </c>
    </row>
    <row r="413" spans="1:6" x14ac:dyDescent="0.3">
      <c r="A413" s="34" t="s">
        <v>645</v>
      </c>
      <c r="B413" s="34" t="s">
        <v>1025</v>
      </c>
      <c r="C413" s="71" t="s">
        <v>672</v>
      </c>
      <c r="D413" s="34" t="s">
        <v>1073</v>
      </c>
      <c r="E413" s="34" t="s">
        <v>1430</v>
      </c>
      <c r="F413" s="34" t="s">
        <v>1874</v>
      </c>
    </row>
    <row r="414" spans="1:6" x14ac:dyDescent="0.3">
      <c r="A414" s="34" t="s">
        <v>645</v>
      </c>
      <c r="B414" s="34" t="s">
        <v>914</v>
      </c>
      <c r="C414" s="71" t="s">
        <v>673</v>
      </c>
      <c r="D414" s="34" t="s">
        <v>1074</v>
      </c>
      <c r="E414" s="34" t="s">
        <v>1431</v>
      </c>
      <c r="F414" s="34" t="s">
        <v>1875</v>
      </c>
    </row>
    <row r="415" spans="1:6" x14ac:dyDescent="0.3">
      <c r="A415" s="34" t="s">
        <v>645</v>
      </c>
      <c r="B415" s="34" t="s">
        <v>915</v>
      </c>
      <c r="C415" s="71" t="s">
        <v>674</v>
      </c>
      <c r="D415" s="34" t="s">
        <v>1075</v>
      </c>
      <c r="E415" s="34" t="s">
        <v>1432</v>
      </c>
      <c r="F415" s="34" t="s">
        <v>1876</v>
      </c>
    </row>
    <row r="416" spans="1:6" x14ac:dyDescent="0.3">
      <c r="A416" s="34" t="s">
        <v>645</v>
      </c>
      <c r="B416" s="34" t="s">
        <v>1026</v>
      </c>
      <c r="C416" s="71" t="s">
        <v>801</v>
      </c>
      <c r="D416" s="34" t="s">
        <v>1076</v>
      </c>
      <c r="E416" s="34" t="s">
        <v>1433</v>
      </c>
      <c r="F416" s="34" t="s">
        <v>1877</v>
      </c>
    </row>
    <row r="417" spans="1:6" x14ac:dyDescent="0.3">
      <c r="A417" s="34" t="s">
        <v>645</v>
      </c>
      <c r="B417" s="34" t="s">
        <v>916</v>
      </c>
      <c r="C417" s="71" t="s">
        <v>802</v>
      </c>
      <c r="D417" s="34" t="s">
        <v>1232</v>
      </c>
      <c r="E417" s="34" t="s">
        <v>1434</v>
      </c>
      <c r="F417" s="34" t="s">
        <v>1878</v>
      </c>
    </row>
    <row r="418" spans="1:6" ht="72" x14ac:dyDescent="0.3">
      <c r="A418" s="34" t="s">
        <v>645</v>
      </c>
      <c r="B418" s="34" t="s">
        <v>1027</v>
      </c>
      <c r="C418" s="71" t="s">
        <v>803</v>
      </c>
      <c r="D418" s="34" t="s">
        <v>1233</v>
      </c>
      <c r="E418" s="34" t="s">
        <v>1879</v>
      </c>
      <c r="F418" s="34" t="s">
        <v>1880</v>
      </c>
    </row>
    <row r="419" spans="1:6" x14ac:dyDescent="0.3">
      <c r="A419" s="34" t="s">
        <v>645</v>
      </c>
      <c r="B419" s="34" t="s">
        <v>1028</v>
      </c>
      <c r="C419" s="71" t="s">
        <v>804</v>
      </c>
      <c r="D419" s="34" t="s">
        <v>210</v>
      </c>
      <c r="E419" s="34" t="s">
        <v>1435</v>
      </c>
      <c r="F419" s="34" t="s">
        <v>1881</v>
      </c>
    </row>
    <row r="420" spans="1:6" x14ac:dyDescent="0.3">
      <c r="A420" s="34" t="s">
        <v>645</v>
      </c>
      <c r="B420" s="34" t="s">
        <v>1028</v>
      </c>
      <c r="C420" s="71" t="s">
        <v>840</v>
      </c>
      <c r="D420" s="71" t="s">
        <v>1234</v>
      </c>
      <c r="E420" s="71" t="s">
        <v>1436</v>
      </c>
      <c r="F420" s="71" t="s">
        <v>1882</v>
      </c>
    </row>
    <row r="421" spans="1:6" x14ac:dyDescent="0.3">
      <c r="A421" s="34" t="s">
        <v>645</v>
      </c>
      <c r="B421" s="34" t="s">
        <v>917</v>
      </c>
      <c r="C421" s="71" t="s">
        <v>805</v>
      </c>
      <c r="D421" s="34" t="s">
        <v>1235</v>
      </c>
      <c r="E421" s="34" t="s">
        <v>1437</v>
      </c>
      <c r="F421" s="34" t="s">
        <v>1883</v>
      </c>
    </row>
    <row r="422" spans="1:6" ht="72" x14ac:dyDescent="0.3">
      <c r="A422" s="34" t="s">
        <v>645</v>
      </c>
      <c r="B422" s="34" t="s">
        <v>1029</v>
      </c>
      <c r="C422" s="34" t="s">
        <v>1955</v>
      </c>
      <c r="D422" s="84" t="s">
        <v>1956</v>
      </c>
      <c r="E422" s="84" t="s">
        <v>1957</v>
      </c>
      <c r="F422" s="84" t="s">
        <v>1958</v>
      </c>
    </row>
    <row r="423" spans="1:6" ht="28.8" x14ac:dyDescent="0.3">
      <c r="A423" s="34" t="s">
        <v>645</v>
      </c>
      <c r="B423" s="34" t="s">
        <v>1029</v>
      </c>
      <c r="C423" s="84" t="s">
        <v>1948</v>
      </c>
      <c r="D423" s="84" t="s">
        <v>1949</v>
      </c>
      <c r="E423" s="84" t="s">
        <v>1950</v>
      </c>
      <c r="F423" s="84" t="s">
        <v>1951</v>
      </c>
    </row>
    <row r="424" spans="1:6" ht="100.8" x14ac:dyDescent="0.3">
      <c r="A424" s="34" t="s">
        <v>645</v>
      </c>
      <c r="B424" s="34" t="s">
        <v>1029</v>
      </c>
      <c r="C424" s="34" t="s">
        <v>1959</v>
      </c>
      <c r="D424" s="84" t="s">
        <v>1952</v>
      </c>
      <c r="E424" s="84" t="s">
        <v>1953</v>
      </c>
      <c r="F424" s="84" t="s">
        <v>1954</v>
      </c>
    </row>
    <row r="425" spans="1:6" x14ac:dyDescent="0.3">
      <c r="A425" s="34" t="s">
        <v>645</v>
      </c>
      <c r="B425" s="34" t="s">
        <v>1030</v>
      </c>
      <c r="C425" s="71" t="s">
        <v>811</v>
      </c>
      <c r="D425" s="34" t="s">
        <v>1236</v>
      </c>
      <c r="E425" s="34" t="s">
        <v>1438</v>
      </c>
      <c r="F425" s="34" t="s">
        <v>1884</v>
      </c>
    </row>
    <row r="426" spans="1:6" x14ac:dyDescent="0.3">
      <c r="A426" s="34" t="s">
        <v>645</v>
      </c>
      <c r="B426" s="34" t="s">
        <v>1031</v>
      </c>
      <c r="C426" s="71" t="s">
        <v>812</v>
      </c>
      <c r="D426" s="34" t="s">
        <v>1237</v>
      </c>
      <c r="E426" s="34" t="s">
        <v>1439</v>
      </c>
      <c r="F426" s="34" t="s">
        <v>1885</v>
      </c>
    </row>
    <row r="427" spans="1:6" x14ac:dyDescent="0.3">
      <c r="A427" s="34" t="s">
        <v>645</v>
      </c>
      <c r="B427" s="34" t="s">
        <v>1032</v>
      </c>
      <c r="C427" s="71" t="s">
        <v>813</v>
      </c>
      <c r="D427" s="34" t="s">
        <v>1238</v>
      </c>
      <c r="E427" s="34" t="s">
        <v>1440</v>
      </c>
      <c r="F427" s="34" t="s">
        <v>1886</v>
      </c>
    </row>
    <row r="428" spans="1:6" x14ac:dyDescent="0.3">
      <c r="A428" s="34" t="s">
        <v>645</v>
      </c>
      <c r="B428" s="34" t="s">
        <v>918</v>
      </c>
      <c r="C428" s="71" t="s">
        <v>814</v>
      </c>
      <c r="D428" s="34" t="s">
        <v>1239</v>
      </c>
      <c r="E428" s="34" t="s">
        <v>1441</v>
      </c>
      <c r="F428" s="34" t="s">
        <v>1887</v>
      </c>
    </row>
    <row r="429" spans="1:6" ht="230.4" x14ac:dyDescent="0.3">
      <c r="A429" s="34" t="s">
        <v>645</v>
      </c>
      <c r="B429" s="34" t="s">
        <v>1033</v>
      </c>
      <c r="C429" s="71" t="s">
        <v>815</v>
      </c>
      <c r="D429" s="34" t="s">
        <v>1240</v>
      </c>
      <c r="E429" s="34" t="s">
        <v>1888</v>
      </c>
      <c r="F429" s="34" t="s">
        <v>1889</v>
      </c>
    </row>
    <row r="430" spans="1:6" x14ac:dyDescent="0.3">
      <c r="A430" s="34" t="s">
        <v>645</v>
      </c>
      <c r="B430" s="34" t="s">
        <v>1033</v>
      </c>
      <c r="C430" s="71" t="s">
        <v>816</v>
      </c>
      <c r="D430" s="34" t="s">
        <v>1241</v>
      </c>
      <c r="E430" s="34" t="s">
        <v>1442</v>
      </c>
      <c r="F430" s="34" t="s">
        <v>1890</v>
      </c>
    </row>
    <row r="431" spans="1:6" x14ac:dyDescent="0.3">
      <c r="A431" s="34" t="s">
        <v>645</v>
      </c>
      <c r="B431" s="34" t="s">
        <v>1034</v>
      </c>
      <c r="C431" s="71" t="s">
        <v>817</v>
      </c>
      <c r="D431" s="34" t="s">
        <v>1242</v>
      </c>
      <c r="E431" s="34" t="s">
        <v>1443</v>
      </c>
      <c r="F431" s="34" t="s">
        <v>1891</v>
      </c>
    </row>
    <row r="432" spans="1:6" x14ac:dyDescent="0.3">
      <c r="A432" s="34" t="s">
        <v>645</v>
      </c>
      <c r="B432" s="34" t="s">
        <v>1034</v>
      </c>
      <c r="C432" s="71" t="s">
        <v>818</v>
      </c>
      <c r="D432" s="71" t="s">
        <v>1243</v>
      </c>
      <c r="E432" s="34" t="s">
        <v>1444</v>
      </c>
      <c r="F432" s="34" t="s">
        <v>1892</v>
      </c>
    </row>
    <row r="433" spans="1:6" x14ac:dyDescent="0.3">
      <c r="A433" s="34" t="s">
        <v>645</v>
      </c>
      <c r="B433" s="34" t="s">
        <v>919</v>
      </c>
      <c r="C433" s="71" t="s">
        <v>819</v>
      </c>
      <c r="D433" s="34" t="s">
        <v>1244</v>
      </c>
      <c r="E433" s="34" t="s">
        <v>1445</v>
      </c>
      <c r="F433" s="34" t="s">
        <v>1893</v>
      </c>
    </row>
    <row r="434" spans="1:6" ht="57.6" x14ac:dyDescent="0.3">
      <c r="A434" s="34" t="s">
        <v>645</v>
      </c>
      <c r="B434" s="34" t="s">
        <v>1035</v>
      </c>
      <c r="C434" s="71" t="s">
        <v>820</v>
      </c>
      <c r="D434" s="34" t="s">
        <v>1894</v>
      </c>
      <c r="E434" s="34" t="s">
        <v>1895</v>
      </c>
      <c r="F434" s="34" t="s">
        <v>1896</v>
      </c>
    </row>
    <row r="435" spans="1:6" ht="129.6" x14ac:dyDescent="0.3">
      <c r="A435" s="34" t="s">
        <v>645</v>
      </c>
      <c r="B435" s="34" t="s">
        <v>1036</v>
      </c>
      <c r="C435" s="71" t="s">
        <v>821</v>
      </c>
      <c r="D435" s="34" t="s">
        <v>1897</v>
      </c>
      <c r="E435" s="34" t="s">
        <v>1898</v>
      </c>
      <c r="F435" s="34" t="s">
        <v>1899</v>
      </c>
    </row>
    <row r="436" spans="1:6" x14ac:dyDescent="0.3">
      <c r="A436" s="34" t="s">
        <v>645</v>
      </c>
      <c r="B436" s="34" t="s">
        <v>1036</v>
      </c>
      <c r="C436" s="71" t="s">
        <v>822</v>
      </c>
      <c r="D436" s="34" t="s">
        <v>1245</v>
      </c>
      <c r="E436" s="34" t="s">
        <v>1446</v>
      </c>
      <c r="F436" s="34" t="s">
        <v>1900</v>
      </c>
    </row>
    <row r="437" spans="1:6" ht="28.8" x14ac:dyDescent="0.3">
      <c r="A437" s="34" t="s">
        <v>645</v>
      </c>
      <c r="B437" s="34" t="s">
        <v>1037</v>
      </c>
      <c r="C437" s="71" t="s">
        <v>823</v>
      </c>
      <c r="D437" s="34" t="s">
        <v>1246</v>
      </c>
      <c r="E437" s="34" t="s">
        <v>1447</v>
      </c>
      <c r="F437" s="34" t="s">
        <v>1901</v>
      </c>
    </row>
    <row r="438" spans="1:6" ht="302.39999999999998" x14ac:dyDescent="0.3">
      <c r="A438" s="34" t="s">
        <v>645</v>
      </c>
      <c r="B438" s="34" t="s">
        <v>1038</v>
      </c>
      <c r="C438" s="71" t="s">
        <v>824</v>
      </c>
      <c r="D438" s="34" t="s">
        <v>1247</v>
      </c>
      <c r="E438" s="34" t="s">
        <v>1902</v>
      </c>
      <c r="F438" s="34" t="s">
        <v>1903</v>
      </c>
    </row>
    <row r="439" spans="1:6" x14ac:dyDescent="0.3">
      <c r="A439" s="34" t="s">
        <v>645</v>
      </c>
      <c r="B439" s="34" t="s">
        <v>920</v>
      </c>
      <c r="C439" s="71" t="s">
        <v>825</v>
      </c>
      <c r="D439" s="34" t="s">
        <v>1248</v>
      </c>
      <c r="E439" s="34" t="s">
        <v>1448</v>
      </c>
      <c r="F439" s="34" t="s">
        <v>1904</v>
      </c>
    </row>
    <row r="440" spans="1:6" x14ac:dyDescent="0.3">
      <c r="A440" s="34" t="s">
        <v>645</v>
      </c>
      <c r="B440" s="34" t="s">
        <v>1039</v>
      </c>
      <c r="C440" s="71" t="s">
        <v>846</v>
      </c>
      <c r="D440" s="34" t="s">
        <v>1249</v>
      </c>
      <c r="E440" s="34" t="s">
        <v>1449</v>
      </c>
      <c r="F440" s="34" t="s">
        <v>1905</v>
      </c>
    </row>
    <row r="441" spans="1:6" ht="28.8" x14ac:dyDescent="0.3">
      <c r="A441" s="34" t="s">
        <v>645</v>
      </c>
      <c r="B441" s="34" t="s">
        <v>1040</v>
      </c>
      <c r="C441" s="71" t="s">
        <v>847</v>
      </c>
      <c r="D441" s="34" t="s">
        <v>1250</v>
      </c>
      <c r="E441" s="34" t="s">
        <v>1450</v>
      </c>
      <c r="F441" s="34" t="s">
        <v>1906</v>
      </c>
    </row>
    <row r="442" spans="1:6" ht="43.2" x14ac:dyDescent="0.3">
      <c r="A442" s="34" t="s">
        <v>645</v>
      </c>
      <c r="B442" s="34" t="s">
        <v>1041</v>
      </c>
      <c r="C442" s="71" t="s">
        <v>848</v>
      </c>
      <c r="D442" s="34" t="s">
        <v>1251</v>
      </c>
      <c r="E442" s="34" t="s">
        <v>1907</v>
      </c>
      <c r="F442" s="34" t="s">
        <v>1908</v>
      </c>
    </row>
    <row r="443" spans="1:6" x14ac:dyDescent="0.3">
      <c r="A443" s="34" t="s">
        <v>645</v>
      </c>
      <c r="B443" s="34" t="s">
        <v>1041</v>
      </c>
      <c r="C443" s="71" t="s">
        <v>849</v>
      </c>
      <c r="D443" s="34" t="s">
        <v>1252</v>
      </c>
      <c r="E443" s="34" t="s">
        <v>1451</v>
      </c>
      <c r="F443" s="34" t="s">
        <v>1909</v>
      </c>
    </row>
    <row r="444" spans="1:6" x14ac:dyDescent="0.3">
      <c r="A444" s="34" t="s">
        <v>645</v>
      </c>
      <c r="B444" s="34" t="s">
        <v>1042</v>
      </c>
      <c r="C444" s="71" t="s">
        <v>850</v>
      </c>
      <c r="D444" s="34" t="s">
        <v>1253</v>
      </c>
      <c r="E444" s="34" t="s">
        <v>1452</v>
      </c>
      <c r="F444" s="34" t="s">
        <v>1910</v>
      </c>
    </row>
    <row r="445" spans="1:6" x14ac:dyDescent="0.3">
      <c r="A445" s="34" t="s">
        <v>645</v>
      </c>
      <c r="B445" s="34" t="s">
        <v>1042</v>
      </c>
      <c r="C445" s="71" t="s">
        <v>851</v>
      </c>
      <c r="D445" s="34" t="s">
        <v>1254</v>
      </c>
      <c r="E445" s="34" t="s">
        <v>1453</v>
      </c>
      <c r="F445" s="34" t="s">
        <v>1911</v>
      </c>
    </row>
    <row r="446" spans="1:6" x14ac:dyDescent="0.3">
      <c r="A446" s="34" t="s">
        <v>645</v>
      </c>
      <c r="B446" s="34" t="s">
        <v>1042</v>
      </c>
      <c r="C446" s="71" t="s">
        <v>852</v>
      </c>
      <c r="D446" s="34" t="s">
        <v>1255</v>
      </c>
      <c r="E446" s="34" t="s">
        <v>1454</v>
      </c>
      <c r="F446" s="34" t="s">
        <v>1912</v>
      </c>
    </row>
    <row r="447" spans="1:6" x14ac:dyDescent="0.3">
      <c r="A447" s="34" t="s">
        <v>645</v>
      </c>
      <c r="B447" s="34" t="s">
        <v>1043</v>
      </c>
      <c r="C447" s="71" t="s">
        <v>853</v>
      </c>
      <c r="D447" s="34" t="s">
        <v>1256</v>
      </c>
      <c r="E447" s="34" t="s">
        <v>1455</v>
      </c>
      <c r="F447" s="34" t="s">
        <v>1913</v>
      </c>
    </row>
    <row r="448" spans="1:6" x14ac:dyDescent="0.3">
      <c r="A448" s="34" t="s">
        <v>645</v>
      </c>
      <c r="B448" s="34" t="s">
        <v>1044</v>
      </c>
      <c r="C448" s="71" t="s">
        <v>854</v>
      </c>
      <c r="D448" s="34" t="s">
        <v>1257</v>
      </c>
      <c r="E448" s="34" t="s">
        <v>1456</v>
      </c>
      <c r="F448" s="34" t="s">
        <v>1914</v>
      </c>
    </row>
    <row r="449" spans="1:6" x14ac:dyDescent="0.3">
      <c r="A449" s="34" t="s">
        <v>645</v>
      </c>
      <c r="B449" s="34" t="s">
        <v>1045</v>
      </c>
      <c r="C449" s="71" t="s">
        <v>855</v>
      </c>
      <c r="D449" s="34" t="s">
        <v>1258</v>
      </c>
      <c r="E449" s="34" t="s">
        <v>1457</v>
      </c>
      <c r="F449" s="34" t="s">
        <v>1915</v>
      </c>
    </row>
    <row r="450" spans="1:6" ht="28.8" x14ac:dyDescent="0.3">
      <c r="A450" s="34" t="s">
        <v>645</v>
      </c>
      <c r="B450" s="34" t="s">
        <v>1046</v>
      </c>
      <c r="C450" s="71" t="s">
        <v>856</v>
      </c>
      <c r="D450" s="34" t="s">
        <v>1259</v>
      </c>
      <c r="E450" s="34" t="s">
        <v>1458</v>
      </c>
      <c r="F450" s="34" t="s">
        <v>1916</v>
      </c>
    </row>
    <row r="451" spans="1:6" ht="28.8" x14ac:dyDescent="0.3">
      <c r="A451" s="34" t="s">
        <v>645</v>
      </c>
      <c r="B451" s="34" t="s">
        <v>1047</v>
      </c>
      <c r="C451" s="71" t="s">
        <v>857</v>
      </c>
      <c r="D451" s="34" t="s">
        <v>1260</v>
      </c>
      <c r="E451" s="34" t="s">
        <v>1459</v>
      </c>
      <c r="F451" s="34" t="s">
        <v>1917</v>
      </c>
    </row>
    <row r="452" spans="1:6" x14ac:dyDescent="0.3">
      <c r="A452" s="34" t="s">
        <v>645</v>
      </c>
      <c r="B452" s="34" t="s">
        <v>1048</v>
      </c>
      <c r="C452" s="71" t="s">
        <v>858</v>
      </c>
      <c r="D452" s="34" t="s">
        <v>1261</v>
      </c>
      <c r="E452" s="34" t="s">
        <v>1460</v>
      </c>
      <c r="F452" s="34" t="s">
        <v>1918</v>
      </c>
    </row>
    <row r="453" spans="1:6" x14ac:dyDescent="0.3">
      <c r="A453" s="34" t="s">
        <v>645</v>
      </c>
      <c r="B453" s="34" t="s">
        <v>1048</v>
      </c>
      <c r="C453" s="71" t="s">
        <v>859</v>
      </c>
      <c r="D453" s="71" t="s">
        <v>1263</v>
      </c>
      <c r="E453" s="34" t="s">
        <v>1461</v>
      </c>
      <c r="F453" s="71" t="s">
        <v>1919</v>
      </c>
    </row>
    <row r="454" spans="1:6" x14ac:dyDescent="0.3">
      <c r="A454" s="34" t="s">
        <v>645</v>
      </c>
      <c r="B454" s="34" t="s">
        <v>1048</v>
      </c>
      <c r="C454" s="71" t="s">
        <v>860</v>
      </c>
      <c r="D454" s="34" t="s">
        <v>1264</v>
      </c>
      <c r="E454" s="34" t="s">
        <v>1462</v>
      </c>
      <c r="F454" s="34" t="s">
        <v>1920</v>
      </c>
    </row>
    <row r="455" spans="1:6" x14ac:dyDescent="0.3">
      <c r="A455" s="34" t="s">
        <v>645</v>
      </c>
      <c r="B455" s="34" t="s">
        <v>1049</v>
      </c>
      <c r="C455" s="71" t="s">
        <v>861</v>
      </c>
      <c r="D455" s="34" t="s">
        <v>1266</v>
      </c>
      <c r="E455" s="34" t="s">
        <v>1463</v>
      </c>
      <c r="F455" s="34" t="s">
        <v>1921</v>
      </c>
    </row>
    <row r="456" spans="1:6" x14ac:dyDescent="0.3">
      <c r="A456" s="34" t="s">
        <v>645</v>
      </c>
      <c r="B456" s="34" t="s">
        <v>1049</v>
      </c>
      <c r="C456" s="71" t="s">
        <v>862</v>
      </c>
      <c r="D456" s="34" t="s">
        <v>1262</v>
      </c>
      <c r="E456" s="34" t="s">
        <v>1464</v>
      </c>
      <c r="F456" s="34" t="s">
        <v>1922</v>
      </c>
    </row>
    <row r="457" spans="1:6" ht="72" x14ac:dyDescent="0.3">
      <c r="A457" s="34" t="s">
        <v>645</v>
      </c>
      <c r="B457" s="34" t="s">
        <v>1050</v>
      </c>
      <c r="C457" s="71" t="s">
        <v>863</v>
      </c>
      <c r="D457" s="34" t="s">
        <v>1265</v>
      </c>
      <c r="E457" s="34" t="s">
        <v>1923</v>
      </c>
      <c r="F457" s="34" t="s">
        <v>1924</v>
      </c>
    </row>
    <row r="458" spans="1:6" x14ac:dyDescent="0.3">
      <c r="A458" s="34" t="s">
        <v>645</v>
      </c>
      <c r="B458" s="34" t="s">
        <v>1051</v>
      </c>
      <c r="C458" s="71" t="s">
        <v>864</v>
      </c>
      <c r="D458" s="71" t="s">
        <v>1267</v>
      </c>
      <c r="E458" s="71" t="s">
        <v>1465</v>
      </c>
      <c r="F458" s="71" t="s">
        <v>1925</v>
      </c>
    </row>
    <row r="459" spans="1:6" x14ac:dyDescent="0.3">
      <c r="A459" s="34" t="s">
        <v>645</v>
      </c>
      <c r="B459" s="34" t="s">
        <v>1051</v>
      </c>
      <c r="C459" s="71" t="s">
        <v>865</v>
      </c>
      <c r="D459" s="34" t="s">
        <v>1268</v>
      </c>
      <c r="E459" s="34" t="s">
        <v>1466</v>
      </c>
      <c r="F459" s="34" t="s">
        <v>1926</v>
      </c>
    </row>
    <row r="460" spans="1:6" x14ac:dyDescent="0.3">
      <c r="A460" s="34" t="s">
        <v>645</v>
      </c>
      <c r="B460" s="34" t="s">
        <v>1052</v>
      </c>
      <c r="C460" s="71" t="s">
        <v>866</v>
      </c>
      <c r="D460" s="34" t="s">
        <v>1269</v>
      </c>
      <c r="E460" s="34" t="s">
        <v>1467</v>
      </c>
      <c r="F460" s="34" t="s">
        <v>1927</v>
      </c>
    </row>
    <row r="461" spans="1:6" x14ac:dyDescent="0.3">
      <c r="A461" s="34" t="s">
        <v>645</v>
      </c>
      <c r="B461" s="34" t="s">
        <v>1052</v>
      </c>
      <c r="C461" s="71" t="s">
        <v>867</v>
      </c>
      <c r="D461" s="71" t="s">
        <v>1270</v>
      </c>
      <c r="E461" s="71" t="s">
        <v>1468</v>
      </c>
      <c r="F461" s="71" t="s">
        <v>1928</v>
      </c>
    </row>
    <row r="462" spans="1:6" x14ac:dyDescent="0.3">
      <c r="A462" s="34" t="s">
        <v>645</v>
      </c>
      <c r="B462" s="34" t="s">
        <v>1053</v>
      </c>
      <c r="C462" s="71" t="s">
        <v>868</v>
      </c>
      <c r="D462" s="34" t="s">
        <v>1271</v>
      </c>
      <c r="E462" s="34" t="s">
        <v>1469</v>
      </c>
      <c r="F462" s="34" t="s">
        <v>1929</v>
      </c>
    </row>
    <row r="463" spans="1:6" x14ac:dyDescent="0.3">
      <c r="A463" s="34" t="s">
        <v>645</v>
      </c>
      <c r="B463" s="34" t="s">
        <v>1053</v>
      </c>
      <c r="C463" s="71" t="s">
        <v>869</v>
      </c>
      <c r="D463" s="71" t="s">
        <v>1272</v>
      </c>
      <c r="E463" s="71" t="s">
        <v>1470</v>
      </c>
      <c r="F463" s="34" t="s">
        <v>1930</v>
      </c>
    </row>
    <row r="464" spans="1:6" x14ac:dyDescent="0.3">
      <c r="A464" s="34" t="s">
        <v>645</v>
      </c>
      <c r="B464" s="34" t="s">
        <v>1054</v>
      </c>
      <c r="C464" s="71" t="s">
        <v>870</v>
      </c>
      <c r="D464" s="34" t="s">
        <v>1276</v>
      </c>
      <c r="E464" s="34" t="s">
        <v>1471</v>
      </c>
      <c r="F464" s="34" t="s">
        <v>1931</v>
      </c>
    </row>
    <row r="465" spans="1:6" x14ac:dyDescent="0.3">
      <c r="A465" s="34" t="s">
        <v>645</v>
      </c>
      <c r="B465" s="34" t="s">
        <v>1054</v>
      </c>
      <c r="C465" s="71" t="s">
        <v>871</v>
      </c>
      <c r="D465" s="34" t="s">
        <v>1273</v>
      </c>
      <c r="E465" s="71" t="s">
        <v>1932</v>
      </c>
      <c r="F465" s="71" t="s">
        <v>1933</v>
      </c>
    </row>
    <row r="466" spans="1:6" x14ac:dyDescent="0.3">
      <c r="A466" s="34" t="s">
        <v>645</v>
      </c>
      <c r="B466" s="34" t="s">
        <v>1054</v>
      </c>
      <c r="C466" s="71" t="s">
        <v>872</v>
      </c>
      <c r="D466" s="34" t="s">
        <v>1274</v>
      </c>
      <c r="E466" s="34" t="s">
        <v>1472</v>
      </c>
      <c r="F466" s="34" t="s">
        <v>1934</v>
      </c>
    </row>
    <row r="467" spans="1:6" ht="57.6" x14ac:dyDescent="0.3">
      <c r="A467" s="34" t="s">
        <v>645</v>
      </c>
      <c r="B467" s="34" t="s">
        <v>921</v>
      </c>
      <c r="C467" s="71" t="s">
        <v>1078</v>
      </c>
      <c r="D467" s="34" t="s">
        <v>1275</v>
      </c>
      <c r="E467" s="34" t="s">
        <v>1935</v>
      </c>
      <c r="F467" s="34" t="s">
        <v>1936</v>
      </c>
    </row>
    <row r="468" spans="1:6" x14ac:dyDescent="0.3">
      <c r="A468" s="34" t="s">
        <v>645</v>
      </c>
      <c r="B468" s="34" t="s">
        <v>921</v>
      </c>
      <c r="C468" s="71" t="s">
        <v>842</v>
      </c>
      <c r="D468" s="34" t="s">
        <v>1277</v>
      </c>
      <c r="E468" s="34" t="s">
        <v>493</v>
      </c>
      <c r="F468" s="34" t="s">
        <v>1594</v>
      </c>
    </row>
    <row r="469" spans="1:6" ht="28.8" x14ac:dyDescent="0.3">
      <c r="A469" s="34" t="s">
        <v>645</v>
      </c>
      <c r="B469" s="34" t="s">
        <v>922</v>
      </c>
      <c r="C469" s="71" t="s">
        <v>844</v>
      </c>
      <c r="D469" s="34" t="s">
        <v>1278</v>
      </c>
      <c r="E469" s="34" t="s">
        <v>1473</v>
      </c>
      <c r="F469" s="34" t="s">
        <v>1937</v>
      </c>
    </row>
    <row r="470" spans="1:6" x14ac:dyDescent="0.3">
      <c r="A470" s="34" t="s">
        <v>645</v>
      </c>
      <c r="B470" s="34" t="s">
        <v>922</v>
      </c>
      <c r="C470" s="71" t="s">
        <v>845</v>
      </c>
      <c r="D470" s="34" t="s">
        <v>1279</v>
      </c>
      <c r="E470" s="34" t="s">
        <v>1474</v>
      </c>
      <c r="F470" s="34" t="s">
        <v>1938</v>
      </c>
    </row>
    <row r="471" spans="1:6" x14ac:dyDescent="0.3">
      <c r="A471" s="34" t="s">
        <v>645</v>
      </c>
      <c r="B471" s="34" t="s">
        <v>1963</v>
      </c>
      <c r="C471" s="34" t="s">
        <v>1960</v>
      </c>
      <c r="D471" s="34" t="s">
        <v>1962</v>
      </c>
      <c r="E471" s="34" t="s">
        <v>1962</v>
      </c>
      <c r="F471" s="34" t="s">
        <v>1962</v>
      </c>
    </row>
    <row r="472" spans="1:6" x14ac:dyDescent="0.3">
      <c r="A472" s="34" t="s">
        <v>645</v>
      </c>
      <c r="B472" s="34" t="s">
        <v>1963</v>
      </c>
      <c r="C472" s="34" t="s">
        <v>1961</v>
      </c>
      <c r="D472" s="34" t="s">
        <v>1961</v>
      </c>
      <c r="E472" s="34" t="s">
        <v>1961</v>
      </c>
      <c r="F472" s="34" t="s">
        <v>1961</v>
      </c>
    </row>
    <row r="473" spans="1:6" ht="28.8" x14ac:dyDescent="0.3">
      <c r="C473" s="34" t="s">
        <v>1969</v>
      </c>
      <c r="D473" s="34" t="s">
        <v>1167</v>
      </c>
      <c r="E473" s="34" t="s">
        <v>2503</v>
      </c>
      <c r="F473" s="34" t="s">
        <v>2504</v>
      </c>
    </row>
    <row r="474" spans="1:6" x14ac:dyDescent="0.3">
      <c r="C474" s="34" t="s">
        <v>1973</v>
      </c>
      <c r="D474" s="34" t="s">
        <v>2501</v>
      </c>
      <c r="E474" s="34" t="s">
        <v>2505</v>
      </c>
      <c r="F474" s="34" t="s">
        <v>2506</v>
      </c>
    </row>
    <row r="475" spans="1:6" x14ac:dyDescent="0.3">
      <c r="C475" s="34" t="s">
        <v>1974</v>
      </c>
      <c r="D475" s="34" t="s">
        <v>2502</v>
      </c>
      <c r="E475" s="34" t="s">
        <v>2507</v>
      </c>
      <c r="F475" s="34" t="s">
        <v>2508</v>
      </c>
    </row>
    <row r="476" spans="1:6" x14ac:dyDescent="0.3">
      <c r="A476" s="95"/>
      <c r="B476" s="95"/>
      <c r="C476" s="95"/>
      <c r="D476" s="95"/>
      <c r="E476" s="95"/>
      <c r="F476" s="95"/>
    </row>
    <row r="477" spans="1:6" ht="28.8" x14ac:dyDescent="0.3">
      <c r="A477" s="69" t="s">
        <v>243</v>
      </c>
      <c r="B477" s="34" t="s">
        <v>1992</v>
      </c>
      <c r="C477" s="34" t="s">
        <v>1976</v>
      </c>
      <c r="D477" s="34" t="s">
        <v>1993</v>
      </c>
      <c r="E477" s="34" t="s">
        <v>1994</v>
      </c>
      <c r="F477" s="34" t="s">
        <v>2450</v>
      </c>
    </row>
    <row r="478" spans="1:6" x14ac:dyDescent="0.3">
      <c r="A478" s="69" t="s">
        <v>243</v>
      </c>
      <c r="B478" s="34" t="s">
        <v>1992</v>
      </c>
      <c r="C478" s="34" t="s">
        <v>1975</v>
      </c>
      <c r="D478" s="34" t="s">
        <v>1975</v>
      </c>
      <c r="E478" s="34" t="s">
        <v>1995</v>
      </c>
      <c r="F478" s="34" t="s">
        <v>2451</v>
      </c>
    </row>
    <row r="479" spans="1:6" ht="57.6" x14ac:dyDescent="0.3">
      <c r="A479" s="69" t="s">
        <v>243</v>
      </c>
      <c r="B479" s="34" t="s">
        <v>1992</v>
      </c>
      <c r="C479" s="34" t="s">
        <v>1978</v>
      </c>
      <c r="D479" s="34" t="s">
        <v>1996</v>
      </c>
      <c r="E479" s="34" t="s">
        <v>1997</v>
      </c>
      <c r="F479" s="34" t="s">
        <v>2452</v>
      </c>
    </row>
    <row r="480" spans="1:6" ht="72" x14ac:dyDescent="0.3">
      <c r="A480" s="69" t="s">
        <v>243</v>
      </c>
      <c r="B480" s="34" t="s">
        <v>1992</v>
      </c>
      <c r="C480" s="34" t="s">
        <v>1980</v>
      </c>
      <c r="D480" s="34" t="s">
        <v>1998</v>
      </c>
      <c r="E480" s="34" t="s">
        <v>1999</v>
      </c>
      <c r="F480" s="34" t="s">
        <v>2453</v>
      </c>
    </row>
    <row r="481" spans="1:6" x14ac:dyDescent="0.3">
      <c r="A481" s="69" t="s">
        <v>2000</v>
      </c>
      <c r="B481" s="34" t="s">
        <v>2001</v>
      </c>
      <c r="C481" s="34" t="s">
        <v>2002</v>
      </c>
      <c r="D481" s="34" t="s">
        <v>2003</v>
      </c>
      <c r="E481" s="34" t="s">
        <v>2004</v>
      </c>
      <c r="F481" s="34" t="s">
        <v>2454</v>
      </c>
    </row>
    <row r="482" spans="1:6" x14ac:dyDescent="0.3">
      <c r="A482" s="69" t="s">
        <v>2000</v>
      </c>
      <c r="B482" s="34" t="s">
        <v>2001</v>
      </c>
      <c r="C482" s="34" t="s">
        <v>2005</v>
      </c>
      <c r="D482" s="34" t="s">
        <v>2006</v>
      </c>
      <c r="E482" s="34" t="s">
        <v>2007</v>
      </c>
      <c r="F482" s="34" t="s">
        <v>2455</v>
      </c>
    </row>
    <row r="483" spans="1:6" x14ac:dyDescent="0.3">
      <c r="A483" s="69" t="s">
        <v>2000</v>
      </c>
      <c r="B483" s="34" t="s">
        <v>1992</v>
      </c>
      <c r="C483" s="34" t="s">
        <v>2008</v>
      </c>
      <c r="D483" s="34" t="s">
        <v>2009</v>
      </c>
      <c r="E483" s="34" t="s">
        <v>2010</v>
      </c>
      <c r="F483" s="34" t="s">
        <v>2456</v>
      </c>
    </row>
    <row r="484" spans="1:6" x14ac:dyDescent="0.3">
      <c r="A484" s="69" t="s">
        <v>2000</v>
      </c>
      <c r="B484" s="34" t="s">
        <v>1992</v>
      </c>
      <c r="C484" s="34" t="s">
        <v>2011</v>
      </c>
      <c r="D484" s="34" t="s">
        <v>2012</v>
      </c>
      <c r="E484" s="34" t="s">
        <v>2013</v>
      </c>
      <c r="F484" s="34" t="s">
        <v>2457</v>
      </c>
    </row>
    <row r="485" spans="1:6" x14ac:dyDescent="0.3">
      <c r="A485" s="69" t="s">
        <v>2000</v>
      </c>
      <c r="B485" s="34" t="s">
        <v>1992</v>
      </c>
      <c r="C485" s="34" t="s">
        <v>2014</v>
      </c>
      <c r="D485" s="34" t="s">
        <v>2015</v>
      </c>
      <c r="E485" s="34" t="s">
        <v>2016</v>
      </c>
      <c r="F485" s="34" t="s">
        <v>2458</v>
      </c>
    </row>
    <row r="486" spans="1:6" x14ac:dyDescent="0.3">
      <c r="A486" s="69" t="s">
        <v>2000</v>
      </c>
      <c r="B486" s="34" t="s">
        <v>1992</v>
      </c>
      <c r="C486" s="34" t="s">
        <v>2017</v>
      </c>
      <c r="D486" s="34" t="s">
        <v>2018</v>
      </c>
      <c r="E486" s="34" t="s">
        <v>2019</v>
      </c>
      <c r="F486" s="34" t="s">
        <v>2459</v>
      </c>
    </row>
    <row r="487" spans="1:6" x14ac:dyDescent="0.3">
      <c r="A487" s="69" t="s">
        <v>2000</v>
      </c>
      <c r="B487" s="34" t="s">
        <v>1992</v>
      </c>
      <c r="C487" s="34" t="s">
        <v>2020</v>
      </c>
      <c r="D487" s="34" t="s">
        <v>2021</v>
      </c>
      <c r="E487" s="34" t="s">
        <v>2022</v>
      </c>
      <c r="F487" s="34" t="s">
        <v>2460</v>
      </c>
    </row>
    <row r="488" spans="1:6" x14ac:dyDescent="0.3">
      <c r="A488" s="69" t="s">
        <v>2000</v>
      </c>
      <c r="B488" s="34" t="s">
        <v>1992</v>
      </c>
      <c r="C488" s="34" t="s">
        <v>2023</v>
      </c>
      <c r="D488" s="34" t="s">
        <v>2024</v>
      </c>
      <c r="E488" s="34" t="s">
        <v>2025</v>
      </c>
      <c r="F488" s="34" t="s">
        <v>2461</v>
      </c>
    </row>
    <row r="489" spans="1:6" x14ac:dyDescent="0.3">
      <c r="A489" s="69" t="s">
        <v>2000</v>
      </c>
      <c r="B489" s="34" t="s">
        <v>1992</v>
      </c>
      <c r="C489" s="34" t="s">
        <v>235</v>
      </c>
      <c r="D489" s="34" t="s">
        <v>251</v>
      </c>
      <c r="E489" s="34" t="s">
        <v>492</v>
      </c>
      <c r="F489" s="34" t="s">
        <v>2462</v>
      </c>
    </row>
    <row r="490" spans="1:6" x14ac:dyDescent="0.3">
      <c r="A490" s="69" t="s">
        <v>2000</v>
      </c>
      <c r="B490" s="34" t="s">
        <v>1992</v>
      </c>
      <c r="C490" s="34" t="s">
        <v>2026</v>
      </c>
      <c r="D490" s="34" t="s">
        <v>2026</v>
      </c>
      <c r="E490" s="34" t="s">
        <v>2026</v>
      </c>
      <c r="F490" s="34" t="s">
        <v>2463</v>
      </c>
    </row>
    <row r="491" spans="1:6" x14ac:dyDescent="0.3">
      <c r="A491" s="69" t="s">
        <v>2000</v>
      </c>
      <c r="B491" s="34" t="s">
        <v>1992</v>
      </c>
      <c r="C491" s="34" t="s">
        <v>2027</v>
      </c>
      <c r="D491" s="34" t="s">
        <v>2028</v>
      </c>
      <c r="E491" s="34" t="s">
        <v>1985</v>
      </c>
      <c r="F491" s="34" t="s">
        <v>2464</v>
      </c>
    </row>
    <row r="492" spans="1:6" x14ac:dyDescent="0.3">
      <c r="A492" s="69" t="s">
        <v>2000</v>
      </c>
      <c r="B492" s="34" t="s">
        <v>1992</v>
      </c>
      <c r="C492" s="34" t="s">
        <v>2029</v>
      </c>
      <c r="D492" s="34" t="s">
        <v>2029</v>
      </c>
      <c r="E492" s="34" t="s">
        <v>2030</v>
      </c>
      <c r="F492" s="34" t="s">
        <v>2465</v>
      </c>
    </row>
    <row r="493" spans="1:6" x14ac:dyDescent="0.3">
      <c r="A493" s="69" t="s">
        <v>2000</v>
      </c>
      <c r="B493" s="34" t="s">
        <v>1992</v>
      </c>
      <c r="C493" s="34" t="s">
        <v>2031</v>
      </c>
      <c r="D493" s="34" t="s">
        <v>2031</v>
      </c>
      <c r="E493" s="34" t="s">
        <v>2032</v>
      </c>
      <c r="F493" s="34" t="s">
        <v>2466</v>
      </c>
    </row>
    <row r="494" spans="1:6" x14ac:dyDescent="0.3">
      <c r="A494" s="69" t="s">
        <v>2000</v>
      </c>
      <c r="B494" s="34" t="s">
        <v>1992</v>
      </c>
      <c r="C494" s="34" t="s">
        <v>2033</v>
      </c>
      <c r="D494" s="34" t="s">
        <v>2034</v>
      </c>
      <c r="E494" s="34" t="s">
        <v>2035</v>
      </c>
      <c r="F494" s="34" t="s">
        <v>2467</v>
      </c>
    </row>
    <row r="495" spans="1:6" x14ac:dyDescent="0.3">
      <c r="A495" s="69" t="s">
        <v>2000</v>
      </c>
      <c r="B495" s="34" t="s">
        <v>1992</v>
      </c>
      <c r="C495" s="34" t="s">
        <v>2036</v>
      </c>
      <c r="D495" s="34" t="s">
        <v>2037</v>
      </c>
      <c r="E495" s="34" t="s">
        <v>2038</v>
      </c>
      <c r="F495" s="34" t="s">
        <v>2468</v>
      </c>
    </row>
    <row r="496" spans="1:6" x14ac:dyDescent="0.3">
      <c r="A496" s="69" t="s">
        <v>2000</v>
      </c>
      <c r="B496" s="34" t="s">
        <v>1992</v>
      </c>
      <c r="C496" s="34" t="s">
        <v>2039</v>
      </c>
      <c r="D496" s="34" t="s">
        <v>2040</v>
      </c>
      <c r="E496" s="34" t="s">
        <v>2041</v>
      </c>
      <c r="F496" s="34" t="s">
        <v>2469</v>
      </c>
    </row>
    <row r="497" spans="1:6" ht="28.8" x14ac:dyDescent="0.3">
      <c r="A497" s="69" t="s">
        <v>2000</v>
      </c>
      <c r="B497" s="34" t="s">
        <v>1992</v>
      </c>
      <c r="C497" s="34" t="s">
        <v>2042</v>
      </c>
      <c r="D497" s="34" t="s">
        <v>2043</v>
      </c>
      <c r="E497" s="34" t="s">
        <v>2044</v>
      </c>
      <c r="F497" s="34" t="s">
        <v>2470</v>
      </c>
    </row>
    <row r="498" spans="1:6" x14ac:dyDescent="0.3">
      <c r="A498" s="69" t="s">
        <v>2000</v>
      </c>
      <c r="B498" s="34" t="s">
        <v>1992</v>
      </c>
      <c r="C498" s="34" t="s">
        <v>2045</v>
      </c>
      <c r="D498" s="34" t="s">
        <v>2046</v>
      </c>
      <c r="E498" s="34" t="s">
        <v>2047</v>
      </c>
      <c r="F498" s="34" t="s">
        <v>2471</v>
      </c>
    </row>
    <row r="499" spans="1:6" ht="28.8" x14ac:dyDescent="0.3">
      <c r="A499" s="69" t="s">
        <v>2000</v>
      </c>
      <c r="B499" s="34" t="s">
        <v>1992</v>
      </c>
      <c r="C499" s="34" t="s">
        <v>2048</v>
      </c>
      <c r="D499" s="34" t="s">
        <v>2049</v>
      </c>
      <c r="E499" s="34" t="s">
        <v>2050</v>
      </c>
      <c r="F499" s="34" t="s">
        <v>2472</v>
      </c>
    </row>
    <row r="500" spans="1:6" x14ac:dyDescent="0.3">
      <c r="A500" s="69" t="s">
        <v>2000</v>
      </c>
      <c r="B500" s="34" t="s">
        <v>1992</v>
      </c>
      <c r="C500" s="34" t="s">
        <v>2051</v>
      </c>
      <c r="D500" s="34" t="s">
        <v>2052</v>
      </c>
      <c r="E500" s="34" t="s">
        <v>2052</v>
      </c>
      <c r="F500" s="34" t="s">
        <v>276</v>
      </c>
    </row>
    <row r="501" spans="1:6" x14ac:dyDescent="0.3">
      <c r="A501" s="69" t="s">
        <v>2000</v>
      </c>
      <c r="B501" s="34" t="s">
        <v>1992</v>
      </c>
      <c r="C501" s="34" t="s">
        <v>2053</v>
      </c>
      <c r="D501" s="34" t="s">
        <v>2054</v>
      </c>
      <c r="E501" s="34" t="s">
        <v>2055</v>
      </c>
      <c r="F501" s="34" t="s">
        <v>2473</v>
      </c>
    </row>
    <row r="502" spans="1:6" x14ac:dyDescent="0.3">
      <c r="A502" s="69" t="s">
        <v>2000</v>
      </c>
      <c r="B502" s="34" t="s">
        <v>1992</v>
      </c>
      <c r="C502" s="34" t="s">
        <v>2056</v>
      </c>
      <c r="D502" s="34" t="s">
        <v>2057</v>
      </c>
      <c r="E502" s="34" t="s">
        <v>2058</v>
      </c>
      <c r="F502" s="34" t="s">
        <v>2474</v>
      </c>
    </row>
    <row r="503" spans="1:6" x14ac:dyDescent="0.3">
      <c r="A503" s="69" t="s">
        <v>2000</v>
      </c>
      <c r="B503" s="34" t="s">
        <v>1992</v>
      </c>
      <c r="C503" s="34" t="s">
        <v>2059</v>
      </c>
      <c r="D503" s="34" t="s">
        <v>2060</v>
      </c>
      <c r="E503" s="34" t="s">
        <v>2061</v>
      </c>
      <c r="F503" s="34" t="s">
        <v>2475</v>
      </c>
    </row>
    <row r="504" spans="1:6" x14ac:dyDescent="0.3">
      <c r="A504" s="69" t="s">
        <v>2000</v>
      </c>
      <c r="B504" s="34" t="s">
        <v>1992</v>
      </c>
      <c r="C504" s="34" t="s">
        <v>1988</v>
      </c>
      <c r="D504" s="34" t="s">
        <v>2062</v>
      </c>
      <c r="E504" s="34" t="s">
        <v>2063</v>
      </c>
      <c r="F504" s="34" t="s">
        <v>2476</v>
      </c>
    </row>
    <row r="505" spans="1:6" x14ac:dyDescent="0.3">
      <c r="A505" s="69" t="s">
        <v>2000</v>
      </c>
      <c r="B505" s="34" t="s">
        <v>1992</v>
      </c>
      <c r="C505" s="34" t="s">
        <v>1989</v>
      </c>
      <c r="D505" s="34" t="s">
        <v>2064</v>
      </c>
      <c r="E505" s="34" t="s">
        <v>2065</v>
      </c>
      <c r="F505" s="34" t="s">
        <v>2477</v>
      </c>
    </row>
    <row r="506" spans="1:6" x14ac:dyDescent="0.3">
      <c r="A506" s="69" t="s">
        <v>2000</v>
      </c>
      <c r="B506" s="34" t="s">
        <v>1992</v>
      </c>
      <c r="C506" s="34" t="s">
        <v>1990</v>
      </c>
      <c r="D506" s="34" t="s">
        <v>2066</v>
      </c>
      <c r="E506" s="34" t="s">
        <v>2067</v>
      </c>
      <c r="F506" s="34" t="s">
        <v>2478</v>
      </c>
    </row>
    <row r="507" spans="1:6" x14ac:dyDescent="0.3">
      <c r="A507" s="69" t="s">
        <v>2000</v>
      </c>
      <c r="B507" s="34" t="s">
        <v>1992</v>
      </c>
      <c r="C507" s="34" t="s">
        <v>1991</v>
      </c>
      <c r="D507" s="34" t="s">
        <v>2068</v>
      </c>
      <c r="E507" s="34" t="s">
        <v>2069</v>
      </c>
      <c r="F507" s="34" t="s">
        <v>2479</v>
      </c>
    </row>
    <row r="508" spans="1:6" x14ac:dyDescent="0.3">
      <c r="A508" s="69" t="s">
        <v>2000</v>
      </c>
      <c r="B508" s="34" t="s">
        <v>1992</v>
      </c>
      <c r="C508" s="34" t="s">
        <v>2070</v>
      </c>
      <c r="D508" s="34" t="s">
        <v>2071</v>
      </c>
      <c r="E508" s="34" t="s">
        <v>2072</v>
      </c>
      <c r="F508" s="34" t="s">
        <v>2480</v>
      </c>
    </row>
    <row r="509" spans="1:6" x14ac:dyDescent="0.3">
      <c r="A509" s="69" t="s">
        <v>2000</v>
      </c>
      <c r="B509" s="34" t="s">
        <v>1992</v>
      </c>
      <c r="C509" s="34" t="s">
        <v>2073</v>
      </c>
      <c r="D509" s="34" t="s">
        <v>2074</v>
      </c>
      <c r="E509" s="34" t="s">
        <v>2075</v>
      </c>
      <c r="F509" s="34" t="s">
        <v>2481</v>
      </c>
    </row>
    <row r="510" spans="1:6" x14ac:dyDescent="0.3">
      <c r="A510" s="69" t="s">
        <v>2000</v>
      </c>
      <c r="B510" s="34" t="s">
        <v>1992</v>
      </c>
      <c r="C510" s="34" t="s">
        <v>2076</v>
      </c>
      <c r="D510" s="34" t="s">
        <v>2077</v>
      </c>
      <c r="E510" s="34" t="s">
        <v>2078</v>
      </c>
      <c r="F510" s="34" t="s">
        <v>2482</v>
      </c>
    </row>
    <row r="511" spans="1:6" x14ac:dyDescent="0.3">
      <c r="A511" s="69" t="s">
        <v>2000</v>
      </c>
      <c r="B511" s="34" t="s">
        <v>1992</v>
      </c>
      <c r="C511" s="34" t="s">
        <v>2079</v>
      </c>
      <c r="D511" s="34" t="s">
        <v>2080</v>
      </c>
      <c r="E511" s="34" t="s">
        <v>2081</v>
      </c>
      <c r="F511" s="34" t="s">
        <v>2483</v>
      </c>
    </row>
    <row r="512" spans="1:6" x14ac:dyDescent="0.3">
      <c r="A512" s="69" t="s">
        <v>2000</v>
      </c>
      <c r="B512" s="34" t="s">
        <v>1992</v>
      </c>
      <c r="C512" s="34" t="s">
        <v>2082</v>
      </c>
      <c r="D512" s="34" t="s">
        <v>2083</v>
      </c>
      <c r="E512" s="34" t="s">
        <v>2084</v>
      </c>
      <c r="F512" s="34" t="s">
        <v>2484</v>
      </c>
    </row>
    <row r="513" spans="1:6" x14ac:dyDescent="0.3">
      <c r="A513" s="69" t="s">
        <v>2000</v>
      </c>
      <c r="B513" s="34" t="s">
        <v>1992</v>
      </c>
      <c r="C513" s="34" t="s">
        <v>2085</v>
      </c>
      <c r="D513" s="34" t="s">
        <v>2086</v>
      </c>
      <c r="E513" s="34" t="s">
        <v>2087</v>
      </c>
      <c r="F513" s="34" t="s">
        <v>2485</v>
      </c>
    </row>
    <row r="514" spans="1:6" x14ac:dyDescent="0.3">
      <c r="A514" s="69" t="s">
        <v>2000</v>
      </c>
      <c r="B514" s="34" t="s">
        <v>1992</v>
      </c>
      <c r="C514" s="34" t="s">
        <v>2088</v>
      </c>
      <c r="D514" s="34" t="s">
        <v>2089</v>
      </c>
      <c r="E514" s="34" t="s">
        <v>2090</v>
      </c>
      <c r="F514" s="34" t="s">
        <v>2486</v>
      </c>
    </row>
    <row r="515" spans="1:6" x14ac:dyDescent="0.3">
      <c r="A515" s="69" t="s">
        <v>2000</v>
      </c>
      <c r="B515" s="34" t="s">
        <v>1992</v>
      </c>
      <c r="C515" s="34" t="s">
        <v>2091</v>
      </c>
      <c r="D515" s="34" t="s">
        <v>2092</v>
      </c>
      <c r="E515" s="34" t="s">
        <v>2093</v>
      </c>
      <c r="F515" s="34" t="s">
        <v>2487</v>
      </c>
    </row>
    <row r="516" spans="1:6" ht="28.8" x14ac:dyDescent="0.3">
      <c r="A516" s="69" t="s">
        <v>2000</v>
      </c>
      <c r="B516" s="34" t="s">
        <v>1992</v>
      </c>
      <c r="C516" s="34" t="s">
        <v>2094</v>
      </c>
      <c r="D516" s="34" t="s">
        <v>2095</v>
      </c>
      <c r="E516" s="34" t="s">
        <v>2096</v>
      </c>
      <c r="F516" s="34" t="s">
        <v>2488</v>
      </c>
    </row>
    <row r="517" spans="1:6" x14ac:dyDescent="0.3">
      <c r="A517" s="69" t="s">
        <v>2000</v>
      </c>
      <c r="B517" s="34" t="s">
        <v>1992</v>
      </c>
      <c r="C517" s="34" t="s">
        <v>2097</v>
      </c>
      <c r="D517" s="34" t="s">
        <v>2098</v>
      </c>
      <c r="E517" s="34" t="s">
        <v>2099</v>
      </c>
      <c r="F517" s="34" t="s">
        <v>2489</v>
      </c>
    </row>
    <row r="518" spans="1:6" ht="28.8" x14ac:dyDescent="0.3">
      <c r="A518" s="69" t="s">
        <v>2000</v>
      </c>
      <c r="B518" s="34" t="s">
        <v>1992</v>
      </c>
      <c r="C518" s="34" t="s">
        <v>2100</v>
      </c>
      <c r="D518" s="34" t="s">
        <v>2101</v>
      </c>
      <c r="E518" s="34" t="s">
        <v>2102</v>
      </c>
      <c r="F518" s="34" t="s">
        <v>2490</v>
      </c>
    </row>
    <row r="519" spans="1:6" x14ac:dyDescent="0.3">
      <c r="A519" s="69" t="s">
        <v>2000</v>
      </c>
      <c r="B519" s="34" t="s">
        <v>1992</v>
      </c>
      <c r="C519" s="34" t="s">
        <v>2103</v>
      </c>
      <c r="D519" s="34" t="s">
        <v>2104</v>
      </c>
      <c r="E519" s="34" t="s">
        <v>2105</v>
      </c>
      <c r="F519" s="34" t="s">
        <v>2491</v>
      </c>
    </row>
    <row r="520" spans="1:6" x14ac:dyDescent="0.3">
      <c r="A520" s="69" t="s">
        <v>2000</v>
      </c>
      <c r="B520" s="34" t="s">
        <v>1992</v>
      </c>
      <c r="C520" s="34" t="s">
        <v>2106</v>
      </c>
      <c r="D520" s="34" t="s">
        <v>2107</v>
      </c>
      <c r="E520" s="34" t="s">
        <v>2108</v>
      </c>
      <c r="F520" s="34" t="s">
        <v>2492</v>
      </c>
    </row>
    <row r="521" spans="1:6" ht="28.8" x14ac:dyDescent="0.3">
      <c r="A521" s="69" t="s">
        <v>2000</v>
      </c>
      <c r="B521" s="34" t="s">
        <v>1992</v>
      </c>
      <c r="C521" s="34" t="s">
        <v>2109</v>
      </c>
      <c r="D521" s="34" t="s">
        <v>2110</v>
      </c>
      <c r="E521" s="34" t="s">
        <v>2111</v>
      </c>
      <c r="F521" s="34" t="s">
        <v>2493</v>
      </c>
    </row>
    <row r="522" spans="1:6" x14ac:dyDescent="0.3">
      <c r="A522" s="69" t="s">
        <v>2000</v>
      </c>
      <c r="B522" s="34" t="s">
        <v>1992</v>
      </c>
      <c r="C522" s="34" t="s">
        <v>2112</v>
      </c>
      <c r="D522" s="34" t="s">
        <v>2113</v>
      </c>
      <c r="E522" s="34" t="s">
        <v>2114</v>
      </c>
      <c r="F522" s="34" t="s">
        <v>2494</v>
      </c>
    </row>
    <row r="523" spans="1:6" ht="43.2" x14ac:dyDescent="0.3">
      <c r="A523" s="69" t="s">
        <v>2000</v>
      </c>
      <c r="B523" s="34" t="s">
        <v>1992</v>
      </c>
      <c r="C523" s="34" t="s">
        <v>2115</v>
      </c>
      <c r="D523" s="34" t="s">
        <v>2116</v>
      </c>
      <c r="E523" s="34" t="s">
        <v>2117</v>
      </c>
      <c r="F523" s="34" t="s">
        <v>2495</v>
      </c>
    </row>
    <row r="524" spans="1:6" x14ac:dyDescent="0.3">
      <c r="A524" s="69" t="s">
        <v>2000</v>
      </c>
      <c r="B524" s="34" t="s">
        <v>1992</v>
      </c>
      <c r="C524" s="34" t="s">
        <v>1977</v>
      </c>
      <c r="D524" s="34" t="s">
        <v>1977</v>
      </c>
      <c r="E524" s="34" t="s">
        <v>1977</v>
      </c>
      <c r="F524" s="34" t="s">
        <v>2496</v>
      </c>
    </row>
    <row r="525" spans="1:6" x14ac:dyDescent="0.3">
      <c r="A525" s="69" t="s">
        <v>2000</v>
      </c>
      <c r="B525" s="34" t="s">
        <v>1992</v>
      </c>
      <c r="C525" s="34" t="s">
        <v>2118</v>
      </c>
      <c r="D525" s="34" t="s">
        <v>2118</v>
      </c>
      <c r="E525" s="34" t="s">
        <v>2118</v>
      </c>
      <c r="F525" s="34" t="s">
        <v>2497</v>
      </c>
    </row>
    <row r="526" spans="1:6" x14ac:dyDescent="0.3">
      <c r="A526" s="69" t="s">
        <v>2000</v>
      </c>
      <c r="B526" s="34" t="s">
        <v>1992</v>
      </c>
      <c r="C526" s="34" t="s">
        <v>1979</v>
      </c>
      <c r="D526" s="34" t="s">
        <v>1979</v>
      </c>
      <c r="E526" s="34" t="s">
        <v>1979</v>
      </c>
      <c r="F526" s="34" t="s">
        <v>2498</v>
      </c>
    </row>
    <row r="527" spans="1:6" x14ac:dyDescent="0.3">
      <c r="A527" s="69" t="s">
        <v>2000</v>
      </c>
      <c r="B527" s="34" t="s">
        <v>1992</v>
      </c>
      <c r="C527" s="34" t="s">
        <v>2119</v>
      </c>
      <c r="D527" s="34" t="s">
        <v>2119</v>
      </c>
      <c r="E527" s="34" t="s">
        <v>2119</v>
      </c>
      <c r="F527" s="34" t="s">
        <v>2499</v>
      </c>
    </row>
    <row r="528" spans="1:6" x14ac:dyDescent="0.3">
      <c r="A528" s="69" t="s">
        <v>2000</v>
      </c>
      <c r="B528" s="34" t="s">
        <v>1992</v>
      </c>
      <c r="C528" s="34" t="s">
        <v>2118</v>
      </c>
      <c r="D528" s="34" t="s">
        <v>2118</v>
      </c>
      <c r="E528" s="34" t="s">
        <v>2118</v>
      </c>
      <c r="F528" s="34" t="s">
        <v>2497</v>
      </c>
    </row>
    <row r="529" spans="1:6" x14ac:dyDescent="0.3">
      <c r="A529" s="69" t="s">
        <v>2000</v>
      </c>
      <c r="B529" s="34" t="s">
        <v>1992</v>
      </c>
      <c r="C529" s="34" t="s">
        <v>2120</v>
      </c>
      <c r="D529" s="34" t="s">
        <v>2121</v>
      </c>
      <c r="E529" s="34" t="s">
        <v>2122</v>
      </c>
      <c r="F529" s="34" t="s">
        <v>2500</v>
      </c>
    </row>
    <row r="530" spans="1:6" ht="115.2" x14ac:dyDescent="0.3">
      <c r="A530" s="69" t="s">
        <v>78</v>
      </c>
      <c r="B530" s="69" t="s">
        <v>325</v>
      </c>
      <c r="C530" s="34" t="s">
        <v>2448</v>
      </c>
      <c r="D530" s="34" t="s">
        <v>2449</v>
      </c>
      <c r="E530" s="34" t="s">
        <v>2532</v>
      </c>
      <c r="F530" s="34" t="s">
        <v>2533</v>
      </c>
    </row>
    <row r="531" spans="1:6" x14ac:dyDescent="0.3">
      <c r="A531" s="69" t="s">
        <v>2000</v>
      </c>
      <c r="B531" s="34" t="s">
        <v>1992</v>
      </c>
      <c r="C531" s="34" t="s">
        <v>2123</v>
      </c>
      <c r="D531" s="34" t="s">
        <v>2123</v>
      </c>
      <c r="E531" s="34" t="s">
        <v>2123</v>
      </c>
      <c r="F531" s="34" t="s">
        <v>2509</v>
      </c>
    </row>
    <row r="532" spans="1:6" x14ac:dyDescent="0.3">
      <c r="A532" s="69" t="s">
        <v>2000</v>
      </c>
      <c r="B532" s="34" t="s">
        <v>1992</v>
      </c>
      <c r="C532" s="34" t="s">
        <v>2124</v>
      </c>
      <c r="D532" s="34" t="s">
        <v>2124</v>
      </c>
      <c r="E532" s="34" t="s">
        <v>2124</v>
      </c>
      <c r="F532" s="34" t="s">
        <v>2510</v>
      </c>
    </row>
    <row r="533" spans="1:6" ht="28.8" x14ac:dyDescent="0.3">
      <c r="A533" s="69" t="s">
        <v>2000</v>
      </c>
      <c r="B533" s="34" t="s">
        <v>1992</v>
      </c>
      <c r="C533" s="34" t="s">
        <v>2125</v>
      </c>
      <c r="D533" s="34" t="s">
        <v>2126</v>
      </c>
      <c r="E533" s="34" t="s">
        <v>2127</v>
      </c>
      <c r="F533" s="34" t="s">
        <v>2511</v>
      </c>
    </row>
    <row r="534" spans="1:6" x14ac:dyDescent="0.3">
      <c r="A534" s="69" t="s">
        <v>2000</v>
      </c>
      <c r="B534" s="34" t="s">
        <v>1992</v>
      </c>
      <c r="C534" s="34" t="s">
        <v>2128</v>
      </c>
      <c r="D534" s="34" t="s">
        <v>2129</v>
      </c>
      <c r="E534" s="34" t="s">
        <v>2130</v>
      </c>
      <c r="F534" s="34" t="s">
        <v>2512</v>
      </c>
    </row>
    <row r="535" spans="1:6" x14ac:dyDescent="0.3">
      <c r="A535" s="69" t="s">
        <v>2000</v>
      </c>
      <c r="B535" s="34" t="s">
        <v>1992</v>
      </c>
      <c r="C535" s="34" t="s">
        <v>2131</v>
      </c>
      <c r="D535" s="34" t="s">
        <v>2132</v>
      </c>
      <c r="E535" s="34" t="s">
        <v>2133</v>
      </c>
      <c r="F535" s="34" t="s">
        <v>2513</v>
      </c>
    </row>
    <row r="536" spans="1:6" x14ac:dyDescent="0.3">
      <c r="A536" s="69" t="s">
        <v>2000</v>
      </c>
      <c r="B536" s="34" t="s">
        <v>1992</v>
      </c>
      <c r="C536" s="34" t="s">
        <v>2134</v>
      </c>
      <c r="D536" s="34" t="s">
        <v>2135</v>
      </c>
      <c r="E536" s="34" t="s">
        <v>2136</v>
      </c>
      <c r="F536" s="34" t="s">
        <v>2514</v>
      </c>
    </row>
    <row r="537" spans="1:6" x14ac:dyDescent="0.3">
      <c r="A537" s="69" t="s">
        <v>2000</v>
      </c>
      <c r="B537" s="34" t="s">
        <v>1992</v>
      </c>
      <c r="C537" s="34" t="s">
        <v>2137</v>
      </c>
      <c r="D537" s="34" t="s">
        <v>2138</v>
      </c>
      <c r="E537" s="34" t="s">
        <v>2139</v>
      </c>
      <c r="F537" s="34" t="s">
        <v>2515</v>
      </c>
    </row>
    <row r="538" spans="1:6" ht="28.8" x14ac:dyDescent="0.3">
      <c r="A538" s="69" t="s">
        <v>2000</v>
      </c>
      <c r="B538" s="34" t="s">
        <v>1992</v>
      </c>
      <c r="C538" s="34" t="s">
        <v>2140</v>
      </c>
      <c r="D538" s="34" t="s">
        <v>2141</v>
      </c>
      <c r="E538" s="34" t="s">
        <v>2142</v>
      </c>
      <c r="F538" s="34" t="s">
        <v>2516</v>
      </c>
    </row>
    <row r="539" spans="1:6" x14ac:dyDescent="0.3">
      <c r="A539" s="69" t="s">
        <v>2000</v>
      </c>
      <c r="B539" s="34" t="s">
        <v>1992</v>
      </c>
      <c r="C539" s="34" t="s">
        <v>2143</v>
      </c>
      <c r="D539" s="34" t="s">
        <v>2144</v>
      </c>
      <c r="E539" s="34" t="s">
        <v>2145</v>
      </c>
      <c r="F539" s="34" t="s">
        <v>2517</v>
      </c>
    </row>
    <row r="540" spans="1:6" ht="43.2" x14ac:dyDescent="0.3">
      <c r="A540" s="69" t="s">
        <v>2000</v>
      </c>
      <c r="B540" s="34" t="s">
        <v>1992</v>
      </c>
      <c r="C540" s="34" t="s">
        <v>2146</v>
      </c>
      <c r="D540" s="34" t="s">
        <v>2147</v>
      </c>
      <c r="E540" s="34" t="s">
        <v>2148</v>
      </c>
      <c r="F540" s="34" t="s">
        <v>2518</v>
      </c>
    </row>
    <row r="541" spans="1:6" x14ac:dyDescent="0.3">
      <c r="A541" s="69" t="s">
        <v>2000</v>
      </c>
      <c r="B541" s="34" t="s">
        <v>1992</v>
      </c>
      <c r="C541" s="34" t="s">
        <v>2149</v>
      </c>
      <c r="D541" s="34" t="s">
        <v>2150</v>
      </c>
      <c r="E541" s="34" t="s">
        <v>2151</v>
      </c>
      <c r="F541" s="34" t="s">
        <v>2519</v>
      </c>
    </row>
    <row r="542" spans="1:6" x14ac:dyDescent="0.3">
      <c r="A542" s="69" t="s">
        <v>2000</v>
      </c>
      <c r="B542" s="34" t="s">
        <v>1992</v>
      </c>
      <c r="C542" s="34" t="s">
        <v>2152</v>
      </c>
      <c r="D542" s="34" t="s">
        <v>2153</v>
      </c>
      <c r="E542" s="34" t="s">
        <v>2154</v>
      </c>
      <c r="F542" s="34" t="s">
        <v>2520</v>
      </c>
    </row>
    <row r="543" spans="1:6" x14ac:dyDescent="0.3">
      <c r="A543" s="69" t="s">
        <v>2000</v>
      </c>
      <c r="B543" s="34" t="s">
        <v>1992</v>
      </c>
      <c r="C543" s="34" t="s">
        <v>2155</v>
      </c>
      <c r="D543" s="34" t="s">
        <v>2156</v>
      </c>
      <c r="E543" s="34" t="s">
        <v>2157</v>
      </c>
      <c r="F543" s="34" t="s">
        <v>2521</v>
      </c>
    </row>
    <row r="544" spans="1:6" x14ac:dyDescent="0.3">
      <c r="A544" s="69" t="s">
        <v>2000</v>
      </c>
      <c r="B544" s="34" t="s">
        <v>1992</v>
      </c>
      <c r="C544" s="34" t="s">
        <v>2158</v>
      </c>
      <c r="D544" s="34" t="s">
        <v>2159</v>
      </c>
      <c r="E544" s="34" t="s">
        <v>2160</v>
      </c>
      <c r="F544" s="34" t="s">
        <v>2522</v>
      </c>
    </row>
    <row r="545" spans="1:6" x14ac:dyDescent="0.3">
      <c r="A545" s="69" t="s">
        <v>2000</v>
      </c>
      <c r="B545" s="34" t="s">
        <v>1992</v>
      </c>
      <c r="C545" s="34" t="s">
        <v>2161</v>
      </c>
      <c r="D545" s="34" t="s">
        <v>2162</v>
      </c>
      <c r="E545" s="34" t="s">
        <v>2163</v>
      </c>
      <c r="F545" s="34" t="s">
        <v>2523</v>
      </c>
    </row>
    <row r="546" spans="1:6" ht="28.8" x14ac:dyDescent="0.3">
      <c r="A546" s="69" t="s">
        <v>2000</v>
      </c>
      <c r="B546" s="34" t="s">
        <v>1992</v>
      </c>
      <c r="C546" s="34" t="s">
        <v>2164</v>
      </c>
      <c r="D546" s="34" t="s">
        <v>2165</v>
      </c>
      <c r="E546" s="34" t="s">
        <v>2166</v>
      </c>
      <c r="F546" s="34" t="s">
        <v>2524</v>
      </c>
    </row>
    <row r="547" spans="1:6" x14ac:dyDescent="0.3">
      <c r="A547" s="69" t="s">
        <v>2000</v>
      </c>
      <c r="B547" s="34" t="s">
        <v>1992</v>
      </c>
      <c r="C547" s="34" t="s">
        <v>2167</v>
      </c>
      <c r="D547" s="34" t="s">
        <v>2168</v>
      </c>
      <c r="E547" s="34" t="s">
        <v>2169</v>
      </c>
      <c r="F547" s="34" t="s">
        <v>2525</v>
      </c>
    </row>
    <row r="548" spans="1:6" x14ac:dyDescent="0.3">
      <c r="A548" s="69" t="s">
        <v>2000</v>
      </c>
      <c r="B548" s="34" t="s">
        <v>1992</v>
      </c>
      <c r="C548" s="34" t="s">
        <v>2415</v>
      </c>
      <c r="D548" s="34" t="s">
        <v>2416</v>
      </c>
      <c r="E548" s="34" t="s">
        <v>2417</v>
      </c>
      <c r="F548" s="34" t="s">
        <v>2526</v>
      </c>
    </row>
    <row r="549" spans="1:6" ht="28.8" x14ac:dyDescent="0.3">
      <c r="A549" s="69" t="s">
        <v>2000</v>
      </c>
      <c r="B549" s="34" t="s">
        <v>1992</v>
      </c>
      <c r="C549" s="34" t="s">
        <v>2170</v>
      </c>
      <c r="D549" s="34" t="s">
        <v>2171</v>
      </c>
      <c r="E549" s="34" t="s">
        <v>2172</v>
      </c>
      <c r="F549" s="34" t="s">
        <v>2527</v>
      </c>
    </row>
    <row r="550" spans="1:6" x14ac:dyDescent="0.3">
      <c r="A550" s="69" t="s">
        <v>2000</v>
      </c>
      <c r="B550" s="34" t="s">
        <v>1992</v>
      </c>
      <c r="C550" s="34" t="s">
        <v>2173</v>
      </c>
      <c r="D550" s="34" t="s">
        <v>2174</v>
      </c>
      <c r="E550" s="34" t="s">
        <v>2175</v>
      </c>
      <c r="F550" s="34" t="s">
        <v>2528</v>
      </c>
    </row>
    <row r="551" spans="1:6" x14ac:dyDescent="0.3">
      <c r="A551" s="69" t="s">
        <v>2000</v>
      </c>
      <c r="B551" s="34" t="s">
        <v>1992</v>
      </c>
      <c r="C551" s="34" t="s">
        <v>2209</v>
      </c>
      <c r="D551" s="34" t="s">
        <v>2209</v>
      </c>
      <c r="E551" s="34" t="s">
        <v>2209</v>
      </c>
      <c r="F551" s="34" t="s">
        <v>2209</v>
      </c>
    </row>
    <row r="552" spans="1:6" x14ac:dyDescent="0.3">
      <c r="A552" s="69" t="s">
        <v>2000</v>
      </c>
      <c r="B552" s="34" t="s">
        <v>1992</v>
      </c>
      <c r="C552" s="34" t="s">
        <v>2539</v>
      </c>
      <c r="D552" s="34" t="s">
        <v>2221</v>
      </c>
      <c r="E552" s="34" t="s">
        <v>2226</v>
      </c>
      <c r="F552" s="34" t="s">
        <v>2227</v>
      </c>
    </row>
    <row r="553" spans="1:6" x14ac:dyDescent="0.3">
      <c r="A553" s="69" t="s">
        <v>2000</v>
      </c>
      <c r="B553" s="34" t="s">
        <v>1992</v>
      </c>
      <c r="C553" s="34" t="s">
        <v>2538</v>
      </c>
      <c r="D553" s="34" t="s">
        <v>2222</v>
      </c>
      <c r="E553" s="34" t="s">
        <v>2228</v>
      </c>
      <c r="F553" s="34" t="s">
        <v>2229</v>
      </c>
    </row>
    <row r="554" spans="1:6" x14ac:dyDescent="0.3">
      <c r="A554" s="69" t="s">
        <v>2000</v>
      </c>
      <c r="B554" s="34" t="s">
        <v>1992</v>
      </c>
      <c r="C554" s="34" t="s">
        <v>2210</v>
      </c>
      <c r="D554" s="34" t="s">
        <v>2223</v>
      </c>
      <c r="E554" s="34" t="s">
        <v>2230</v>
      </c>
      <c r="F554" s="34" t="s">
        <v>2231</v>
      </c>
    </row>
    <row r="555" spans="1:6" x14ac:dyDescent="0.3">
      <c r="A555" s="69" t="s">
        <v>2000</v>
      </c>
      <c r="B555" s="34" t="s">
        <v>1992</v>
      </c>
      <c r="C555" s="34" t="s">
        <v>2211</v>
      </c>
      <c r="D555" s="34" t="s">
        <v>2211</v>
      </c>
      <c r="E555" s="34" t="s">
        <v>2232</v>
      </c>
      <c r="F555" s="34" t="s">
        <v>2233</v>
      </c>
    </row>
    <row r="556" spans="1:6" x14ac:dyDescent="0.3">
      <c r="A556" s="69" t="s">
        <v>2000</v>
      </c>
      <c r="B556" s="34" t="s">
        <v>1992</v>
      </c>
      <c r="C556" s="34" t="s">
        <v>2212</v>
      </c>
      <c r="D556" s="34" t="s">
        <v>2224</v>
      </c>
      <c r="E556" s="34" t="s">
        <v>2234</v>
      </c>
      <c r="F556" s="34" t="s">
        <v>2235</v>
      </c>
    </row>
    <row r="557" spans="1:6" x14ac:dyDescent="0.3">
      <c r="A557" s="69" t="s">
        <v>2000</v>
      </c>
      <c r="B557" s="34" t="s">
        <v>1992</v>
      </c>
      <c r="C557" s="34" t="s">
        <v>2213</v>
      </c>
      <c r="D557" s="34" t="s">
        <v>2225</v>
      </c>
      <c r="E557" s="34" t="s">
        <v>2236</v>
      </c>
      <c r="F557" s="34" t="s">
        <v>2237</v>
      </c>
    </row>
    <row r="558" spans="1:6" ht="57.6" x14ac:dyDescent="0.3">
      <c r="A558" s="69" t="s">
        <v>2000</v>
      </c>
      <c r="B558" s="34" t="s">
        <v>1992</v>
      </c>
      <c r="C558" s="34" t="s">
        <v>2214</v>
      </c>
      <c r="D558" s="34" t="s">
        <v>2536</v>
      </c>
      <c r="E558" s="34" t="s">
        <v>2547</v>
      </c>
      <c r="F558" s="34" t="s">
        <v>2238</v>
      </c>
    </row>
    <row r="559" spans="1:6" x14ac:dyDescent="0.3">
      <c r="A559" s="69" t="s">
        <v>2000</v>
      </c>
      <c r="B559" s="34" t="s">
        <v>1992</v>
      </c>
      <c r="C559" s="34" t="s">
        <v>2215</v>
      </c>
      <c r="D559" s="34" t="s">
        <v>2244</v>
      </c>
      <c r="E559" s="34" t="s">
        <v>2418</v>
      </c>
      <c r="F559" s="34" t="s">
        <v>2529</v>
      </c>
    </row>
    <row r="560" spans="1:6" ht="86.4" x14ac:dyDescent="0.3">
      <c r="A560" s="69" t="s">
        <v>2000</v>
      </c>
      <c r="B560" s="34" t="s">
        <v>1992</v>
      </c>
      <c r="C560" s="34" t="s">
        <v>2216</v>
      </c>
      <c r="D560" s="34" t="s">
        <v>2245</v>
      </c>
      <c r="E560" s="34" t="s">
        <v>2419</v>
      </c>
      <c r="F560" s="34" t="s">
        <v>2254</v>
      </c>
    </row>
    <row r="561" spans="1:6" x14ac:dyDescent="0.3">
      <c r="A561" s="69" t="s">
        <v>2000</v>
      </c>
      <c r="B561" s="34" t="s">
        <v>1992</v>
      </c>
      <c r="C561" s="34" t="s">
        <v>2217</v>
      </c>
      <c r="D561" s="34" t="s">
        <v>2246</v>
      </c>
      <c r="E561" s="34" t="s">
        <v>2255</v>
      </c>
      <c r="F561" s="34" t="s">
        <v>2256</v>
      </c>
    </row>
    <row r="562" spans="1:6" x14ac:dyDescent="0.3">
      <c r="A562" s="69" t="s">
        <v>2000</v>
      </c>
      <c r="B562" s="34" t="s">
        <v>1992</v>
      </c>
      <c r="C562" s="34" t="s">
        <v>2218</v>
      </c>
      <c r="D562" s="34" t="s">
        <v>2247</v>
      </c>
      <c r="E562" s="34" t="s">
        <v>2257</v>
      </c>
      <c r="F562" s="34" t="s">
        <v>2258</v>
      </c>
    </row>
    <row r="563" spans="1:6" x14ac:dyDescent="0.3">
      <c r="A563" s="69" t="s">
        <v>2000</v>
      </c>
      <c r="B563" s="34" t="s">
        <v>1992</v>
      </c>
      <c r="C563" s="34" t="s">
        <v>2219</v>
      </c>
      <c r="D563" s="34" t="s">
        <v>2248</v>
      </c>
      <c r="E563" s="34" t="s">
        <v>2259</v>
      </c>
      <c r="F563" s="34" t="s">
        <v>2260</v>
      </c>
    </row>
    <row r="564" spans="1:6" x14ac:dyDescent="0.3">
      <c r="A564" s="69" t="s">
        <v>2000</v>
      </c>
      <c r="B564" s="34" t="s">
        <v>1992</v>
      </c>
      <c r="C564" s="34" t="s">
        <v>2220</v>
      </c>
      <c r="D564" s="34" t="s">
        <v>2249</v>
      </c>
      <c r="E564" s="34" t="s">
        <v>2261</v>
      </c>
      <c r="F564" s="34" t="s">
        <v>2262</v>
      </c>
    </row>
    <row r="565" spans="1:6" x14ac:dyDescent="0.3">
      <c r="A565" s="69" t="s">
        <v>2000</v>
      </c>
      <c r="B565" s="34" t="s">
        <v>1992</v>
      </c>
      <c r="C565" s="34" t="s">
        <v>2420</v>
      </c>
      <c r="D565" s="34" t="s">
        <v>2421</v>
      </c>
      <c r="E565" s="34" t="s">
        <v>2422</v>
      </c>
      <c r="F565" s="34" t="s">
        <v>2530</v>
      </c>
    </row>
    <row r="566" spans="1:6" x14ac:dyDescent="0.3">
      <c r="A566" s="69" t="s">
        <v>2000</v>
      </c>
      <c r="B566" s="34" t="s">
        <v>1992</v>
      </c>
      <c r="C566" s="34" t="s">
        <v>2423</v>
      </c>
      <c r="D566" s="34" t="s">
        <v>2424</v>
      </c>
      <c r="E566" s="34" t="s">
        <v>2425</v>
      </c>
      <c r="F566" s="34" t="s">
        <v>2531</v>
      </c>
    </row>
    <row r="567" spans="1:6" ht="28.8" x14ac:dyDescent="0.3">
      <c r="C567" s="34" t="s">
        <v>2426</v>
      </c>
      <c r="D567" s="34" t="s">
        <v>2427</v>
      </c>
      <c r="E567" s="34" t="s">
        <v>2428</v>
      </c>
      <c r="F567" s="34" t="s">
        <v>2429</v>
      </c>
    </row>
    <row r="568" spans="1:6" x14ac:dyDescent="0.3">
      <c r="C568" s="34" t="s">
        <v>2239</v>
      </c>
      <c r="D568" s="34" t="s">
        <v>2250</v>
      </c>
      <c r="E568" s="34" t="s">
        <v>2263</v>
      </c>
      <c r="F568" s="34" t="s">
        <v>2264</v>
      </c>
    </row>
    <row r="569" spans="1:6" x14ac:dyDescent="0.3">
      <c r="C569" s="34" t="s">
        <v>2240</v>
      </c>
      <c r="D569" s="34" t="s">
        <v>2251</v>
      </c>
      <c r="E569" s="34" t="s">
        <v>2430</v>
      </c>
      <c r="F569" s="34" t="s">
        <v>2265</v>
      </c>
    </row>
    <row r="570" spans="1:6" x14ac:dyDescent="0.3">
      <c r="C570" s="34" t="s">
        <v>2241</v>
      </c>
      <c r="D570" s="34" t="s">
        <v>2252</v>
      </c>
      <c r="E570" s="34" t="s">
        <v>2431</v>
      </c>
      <c r="F570" s="34" t="s">
        <v>2266</v>
      </c>
    </row>
    <row r="571" spans="1:6" x14ac:dyDescent="0.3">
      <c r="C571" s="34" t="s">
        <v>2242</v>
      </c>
      <c r="D571" s="34" t="s">
        <v>2253</v>
      </c>
      <c r="E571" s="34" t="s">
        <v>2267</v>
      </c>
      <c r="F571" s="34" t="s">
        <v>2268</v>
      </c>
    </row>
    <row r="572" spans="1:6" x14ac:dyDescent="0.3">
      <c r="C572" s="34" t="s">
        <v>2243</v>
      </c>
      <c r="D572" s="34" t="s">
        <v>2243</v>
      </c>
      <c r="E572" s="34" t="s">
        <v>2269</v>
      </c>
      <c r="F572" s="34" t="s">
        <v>2270</v>
      </c>
    </row>
    <row r="573" spans="1:6" x14ac:dyDescent="0.3">
      <c r="C573" s="34" t="s">
        <v>2271</v>
      </c>
      <c r="D573" s="34" t="s">
        <v>2290</v>
      </c>
      <c r="E573" s="34" t="s">
        <v>2307</v>
      </c>
      <c r="F573" s="34" t="s">
        <v>2308</v>
      </c>
    </row>
    <row r="574" spans="1:6" x14ac:dyDescent="0.3">
      <c r="C574" s="34" t="s">
        <v>2272</v>
      </c>
      <c r="D574" s="34" t="s">
        <v>2291</v>
      </c>
      <c r="E574" s="34" t="s">
        <v>2309</v>
      </c>
      <c r="F574" s="34" t="s">
        <v>2310</v>
      </c>
    </row>
    <row r="575" spans="1:6" ht="57.6" x14ac:dyDescent="0.3">
      <c r="C575" s="34" t="s">
        <v>2273</v>
      </c>
      <c r="D575" s="34" t="s">
        <v>2292</v>
      </c>
      <c r="E575" s="34" t="s">
        <v>2311</v>
      </c>
      <c r="F575" s="34" t="s">
        <v>2312</v>
      </c>
    </row>
    <row r="576" spans="1:6" x14ac:dyDescent="0.3">
      <c r="C576" s="34" t="s">
        <v>2274</v>
      </c>
      <c r="D576" s="34" t="s">
        <v>2293</v>
      </c>
      <c r="E576" s="34" t="s">
        <v>2313</v>
      </c>
      <c r="F576" s="34" t="s">
        <v>2314</v>
      </c>
    </row>
    <row r="577" spans="3:6" x14ac:dyDescent="0.3">
      <c r="C577" s="34" t="s">
        <v>2275</v>
      </c>
      <c r="D577" s="34" t="s">
        <v>2294</v>
      </c>
      <c r="E577" s="34" t="s">
        <v>2315</v>
      </c>
      <c r="F577" s="34" t="s">
        <v>2316</v>
      </c>
    </row>
    <row r="578" spans="3:6" ht="115.2" x14ac:dyDescent="0.3">
      <c r="C578" s="34" t="s">
        <v>2276</v>
      </c>
      <c r="D578" s="34" t="s">
        <v>2537</v>
      </c>
      <c r="E578" s="34" t="s">
        <v>2548</v>
      </c>
      <c r="F578" s="34" t="s">
        <v>2544</v>
      </c>
    </row>
    <row r="579" spans="3:6" x14ac:dyDescent="0.3">
      <c r="C579" s="34" t="s">
        <v>2277</v>
      </c>
      <c r="D579" s="34" t="s">
        <v>2295</v>
      </c>
      <c r="E579" s="34" t="s">
        <v>2317</v>
      </c>
      <c r="F579" s="34" t="s">
        <v>2318</v>
      </c>
    </row>
    <row r="580" spans="3:6" x14ac:dyDescent="0.3">
      <c r="C580" s="34" t="s">
        <v>2278</v>
      </c>
      <c r="D580" s="34" t="s">
        <v>2296</v>
      </c>
      <c r="E580" s="34" t="s">
        <v>2319</v>
      </c>
      <c r="F580" s="34" t="s">
        <v>2320</v>
      </c>
    </row>
    <row r="581" spans="3:6" x14ac:dyDescent="0.3">
      <c r="C581" s="34" t="s">
        <v>2279</v>
      </c>
      <c r="D581" s="34" t="s">
        <v>2279</v>
      </c>
      <c r="E581" s="34" t="s">
        <v>2279</v>
      </c>
      <c r="F581" s="34" t="s">
        <v>2279</v>
      </c>
    </row>
    <row r="582" spans="3:6" x14ac:dyDescent="0.3">
      <c r="C582" s="34" t="s">
        <v>2280</v>
      </c>
      <c r="D582" s="34" t="s">
        <v>2297</v>
      </c>
      <c r="E582" s="34" t="s">
        <v>2321</v>
      </c>
      <c r="F582" s="34" t="s">
        <v>2322</v>
      </c>
    </row>
    <row r="583" spans="3:6" ht="129.6" x14ac:dyDescent="0.3">
      <c r="C583" s="34" t="s">
        <v>2282</v>
      </c>
      <c r="D583" s="34" t="s">
        <v>2298</v>
      </c>
      <c r="E583" s="34" t="s">
        <v>2323</v>
      </c>
      <c r="F583" s="34" t="s">
        <v>2324</v>
      </c>
    </row>
    <row r="584" spans="3:6" x14ac:dyDescent="0.3">
      <c r="C584" s="34" t="s">
        <v>2281</v>
      </c>
      <c r="D584" s="34" t="s">
        <v>2299</v>
      </c>
      <c r="E584" s="34" t="s">
        <v>2325</v>
      </c>
      <c r="F584" s="34" t="s">
        <v>2326</v>
      </c>
    </row>
    <row r="585" spans="3:6" ht="86.4" x14ac:dyDescent="0.3">
      <c r="C585" s="34" t="s">
        <v>2283</v>
      </c>
      <c r="D585" s="34" t="s">
        <v>2300</v>
      </c>
      <c r="E585" s="34" t="s">
        <v>2327</v>
      </c>
      <c r="F585" s="34" t="s">
        <v>2328</v>
      </c>
    </row>
    <row r="586" spans="3:6" ht="28.8" x14ac:dyDescent="0.3">
      <c r="C586" s="34" t="s">
        <v>2284</v>
      </c>
      <c r="D586" s="34" t="s">
        <v>2301</v>
      </c>
      <c r="E586" s="34" t="s">
        <v>2329</v>
      </c>
      <c r="F586" s="34" t="s">
        <v>2330</v>
      </c>
    </row>
    <row r="587" spans="3:6" x14ac:dyDescent="0.3">
      <c r="C587" s="34" t="s">
        <v>2285</v>
      </c>
      <c r="D587" s="34" t="s">
        <v>2302</v>
      </c>
      <c r="E587" s="34" t="s">
        <v>2331</v>
      </c>
      <c r="F587" s="34" t="s">
        <v>2332</v>
      </c>
    </row>
    <row r="588" spans="3:6" ht="57.6" x14ac:dyDescent="0.3">
      <c r="C588" s="34" t="s">
        <v>2286</v>
      </c>
      <c r="D588" s="34" t="s">
        <v>2303</v>
      </c>
      <c r="E588" s="34" t="s">
        <v>2333</v>
      </c>
      <c r="F588" s="34" t="s">
        <v>2334</v>
      </c>
    </row>
    <row r="589" spans="3:6" ht="115.2" x14ac:dyDescent="0.3">
      <c r="C589" s="34" t="s">
        <v>2287</v>
      </c>
      <c r="D589" s="34" t="s">
        <v>2304</v>
      </c>
      <c r="E589" s="34" t="s">
        <v>2335</v>
      </c>
      <c r="F589" s="34" t="s">
        <v>2336</v>
      </c>
    </row>
    <row r="590" spans="3:6" x14ac:dyDescent="0.3">
      <c r="C590" s="34" t="s">
        <v>2288</v>
      </c>
      <c r="D590" s="34" t="s">
        <v>2305</v>
      </c>
      <c r="E590" s="34" t="s">
        <v>2337</v>
      </c>
      <c r="F590" s="34" t="s">
        <v>2338</v>
      </c>
    </row>
    <row r="591" spans="3:6" ht="86.4" x14ac:dyDescent="0.3">
      <c r="C591" s="34" t="s">
        <v>2289</v>
      </c>
      <c r="D591" s="34" t="s">
        <v>2306</v>
      </c>
      <c r="E591" s="34" t="s">
        <v>2339</v>
      </c>
      <c r="F591" s="34" t="s">
        <v>2340</v>
      </c>
    </row>
    <row r="592" spans="3:6" x14ac:dyDescent="0.3">
      <c r="C592" s="34" t="s">
        <v>680</v>
      </c>
      <c r="D592" s="34" t="s">
        <v>1092</v>
      </c>
      <c r="E592" s="34" t="s">
        <v>2341</v>
      </c>
      <c r="F592" s="34" t="s">
        <v>1653</v>
      </c>
    </row>
    <row r="593" spans="3:6" x14ac:dyDescent="0.3">
      <c r="C593" s="34" t="s">
        <v>2352</v>
      </c>
      <c r="D593" s="34" t="s">
        <v>2383</v>
      </c>
      <c r="E593" s="34" t="s">
        <v>2384</v>
      </c>
      <c r="F593" s="34" t="s">
        <v>2385</v>
      </c>
    </row>
    <row r="594" spans="3:6" x14ac:dyDescent="0.3">
      <c r="C594" s="34" t="s">
        <v>2353</v>
      </c>
      <c r="D594" s="34" t="s">
        <v>2369</v>
      </c>
      <c r="E594" s="34" t="s">
        <v>2386</v>
      </c>
      <c r="F594" s="34" t="s">
        <v>2387</v>
      </c>
    </row>
    <row r="595" spans="3:6" x14ac:dyDescent="0.3">
      <c r="C595" s="34" t="s">
        <v>2354</v>
      </c>
      <c r="D595" s="34" t="s">
        <v>2370</v>
      </c>
      <c r="E595" s="34" t="s">
        <v>2388</v>
      </c>
      <c r="F595" s="34" t="s">
        <v>2389</v>
      </c>
    </row>
    <row r="596" spans="3:6" x14ac:dyDescent="0.3">
      <c r="C596" s="34" t="s">
        <v>2355</v>
      </c>
      <c r="D596" s="34" t="s">
        <v>2371</v>
      </c>
      <c r="E596" s="34" t="s">
        <v>2390</v>
      </c>
      <c r="F596" s="34" t="s">
        <v>2391</v>
      </c>
    </row>
    <row r="597" spans="3:6" x14ac:dyDescent="0.3">
      <c r="C597" s="34" t="s">
        <v>2356</v>
      </c>
      <c r="D597" s="34" t="s">
        <v>2372</v>
      </c>
      <c r="E597" s="34" t="s">
        <v>2392</v>
      </c>
      <c r="F597" s="34" t="s">
        <v>2393</v>
      </c>
    </row>
    <row r="598" spans="3:6" x14ac:dyDescent="0.3">
      <c r="C598" s="34" t="s">
        <v>2357</v>
      </c>
      <c r="D598" s="34" t="s">
        <v>2373</v>
      </c>
      <c r="E598" s="34" t="s">
        <v>2394</v>
      </c>
      <c r="F598" s="34" t="s">
        <v>2395</v>
      </c>
    </row>
    <row r="599" spans="3:6" x14ac:dyDescent="0.3">
      <c r="C599" s="34" t="s">
        <v>2358</v>
      </c>
      <c r="D599" s="34" t="s">
        <v>2358</v>
      </c>
      <c r="E599" s="34" t="s">
        <v>2396</v>
      </c>
      <c r="F599" s="34" t="s">
        <v>2397</v>
      </c>
    </row>
    <row r="600" spans="3:6" x14ac:dyDescent="0.3">
      <c r="C600" s="34" t="s">
        <v>2359</v>
      </c>
      <c r="D600" s="34" t="s">
        <v>2374</v>
      </c>
      <c r="E600" s="34" t="s">
        <v>2398</v>
      </c>
      <c r="F600" s="34" t="s">
        <v>2399</v>
      </c>
    </row>
    <row r="601" spans="3:6" x14ac:dyDescent="0.3">
      <c r="C601" s="34" t="s">
        <v>2360</v>
      </c>
      <c r="D601" s="34" t="s">
        <v>2360</v>
      </c>
      <c r="E601" s="34" t="s">
        <v>2400</v>
      </c>
      <c r="F601" s="34" t="s">
        <v>2360</v>
      </c>
    </row>
    <row r="602" spans="3:6" x14ac:dyDescent="0.3">
      <c r="C602" s="34" t="s">
        <v>2361</v>
      </c>
      <c r="D602" s="34" t="s">
        <v>2375</v>
      </c>
      <c r="E602" s="34" t="s">
        <v>463</v>
      </c>
      <c r="F602" s="34" t="s">
        <v>1554</v>
      </c>
    </row>
    <row r="603" spans="3:6" x14ac:dyDescent="0.3">
      <c r="C603" s="34" t="s">
        <v>2362</v>
      </c>
      <c r="D603" s="34" t="s">
        <v>2376</v>
      </c>
      <c r="E603" s="34" t="s">
        <v>2401</v>
      </c>
      <c r="F603" s="34" t="s">
        <v>2402</v>
      </c>
    </row>
    <row r="604" spans="3:6" x14ac:dyDescent="0.3">
      <c r="C604" s="34" t="s">
        <v>2363</v>
      </c>
      <c r="D604" s="34" t="s">
        <v>2377</v>
      </c>
      <c r="E604" s="34" t="s">
        <v>2403</v>
      </c>
      <c r="F604" s="34" t="s">
        <v>2404</v>
      </c>
    </row>
    <row r="605" spans="3:6" x14ac:dyDescent="0.3">
      <c r="C605" s="34" t="s">
        <v>2364</v>
      </c>
      <c r="D605" s="34" t="s">
        <v>2378</v>
      </c>
      <c r="E605" s="34" t="s">
        <v>2405</v>
      </c>
      <c r="F605" s="34" t="s">
        <v>2406</v>
      </c>
    </row>
    <row r="606" spans="3:6" ht="28.8" x14ac:dyDescent="0.3">
      <c r="C606" s="34" t="s">
        <v>2365</v>
      </c>
      <c r="D606" s="34" t="s">
        <v>2379</v>
      </c>
      <c r="E606" s="34" t="s">
        <v>2407</v>
      </c>
      <c r="F606" s="34" t="s">
        <v>2408</v>
      </c>
    </row>
    <row r="607" spans="3:6" ht="43.2" x14ac:dyDescent="0.3">
      <c r="C607" s="34" t="s">
        <v>2366</v>
      </c>
      <c r="D607" s="34" t="s">
        <v>2380</v>
      </c>
      <c r="E607" s="34" t="s">
        <v>2409</v>
      </c>
      <c r="F607" s="34" t="s">
        <v>2410</v>
      </c>
    </row>
    <row r="608" spans="3:6" ht="28.8" x14ac:dyDescent="0.3">
      <c r="C608" s="34" t="s">
        <v>2367</v>
      </c>
      <c r="D608" s="34" t="s">
        <v>2381</v>
      </c>
      <c r="E608" s="34" t="s">
        <v>2411</v>
      </c>
      <c r="F608" s="34" t="s">
        <v>2412</v>
      </c>
    </row>
    <row r="609" spans="3:6" x14ac:dyDescent="0.3">
      <c r="C609" s="34" t="s">
        <v>2368</v>
      </c>
      <c r="D609" s="34" t="s">
        <v>2382</v>
      </c>
      <c r="E609" s="34" t="s">
        <v>2413</v>
      </c>
      <c r="F609" s="34" t="s">
        <v>2414</v>
      </c>
    </row>
    <row r="610" spans="3:6" x14ac:dyDescent="0.3">
      <c r="C610" s="34" t="s">
        <v>2440</v>
      </c>
      <c r="D610" s="34" t="s">
        <v>2441</v>
      </c>
      <c r="E610" s="34" t="s">
        <v>2442</v>
      </c>
      <c r="F610" s="34" t="s">
        <v>2443</v>
      </c>
    </row>
    <row r="611" spans="3:6" x14ac:dyDescent="0.3">
      <c r="C611" s="34" t="s">
        <v>2444</v>
      </c>
      <c r="D611" s="34" t="s">
        <v>2445</v>
      </c>
      <c r="E611" s="34" t="s">
        <v>2446</v>
      </c>
      <c r="F611" s="34" t="s">
        <v>2447</v>
      </c>
    </row>
    <row r="612" spans="3:6" x14ac:dyDescent="0.3">
      <c r="C612" s="34" t="s">
        <v>2540</v>
      </c>
      <c r="D612" s="34" t="s">
        <v>2541</v>
      </c>
      <c r="E612" s="34" t="s">
        <v>2542</v>
      </c>
      <c r="F612" s="34" t="s">
        <v>2541</v>
      </c>
    </row>
    <row r="613" spans="3:6" ht="28.8" x14ac:dyDescent="0.3">
      <c r="C613" s="34" t="s">
        <v>2549</v>
      </c>
      <c r="D613" s="34" t="s">
        <v>2550</v>
      </c>
      <c r="E613" s="34" t="s">
        <v>2551</v>
      </c>
    </row>
    <row r="614" spans="3:6" ht="28.8" x14ac:dyDescent="0.3">
      <c r="C614" s="34" t="s">
        <v>2552</v>
      </c>
      <c r="D614" s="34" t="s">
        <v>2553</v>
      </c>
      <c r="E614" s="34" t="s">
        <v>2554</v>
      </c>
    </row>
    <row r="615" spans="3:6" ht="28.8" x14ac:dyDescent="0.3">
      <c r="C615" s="34" t="s">
        <v>2555</v>
      </c>
      <c r="D615" s="34" t="s">
        <v>2556</v>
      </c>
      <c r="E615" s="34" t="s">
        <v>2557</v>
      </c>
    </row>
    <row r="616" spans="3:6" x14ac:dyDescent="0.3">
      <c r="C616" s="34" t="s">
        <v>2558</v>
      </c>
      <c r="D616" s="34" t="s">
        <v>2559</v>
      </c>
      <c r="E616" s="34" t="s">
        <v>2560</v>
      </c>
    </row>
    <row r="617" spans="3:6" ht="129.6" x14ac:dyDescent="0.3">
      <c r="C617" s="34" t="s">
        <v>2561</v>
      </c>
      <c r="D617" s="34" t="s">
        <v>2562</v>
      </c>
      <c r="E617" s="34" t="s">
        <v>2563</v>
      </c>
    </row>
    <row r="618" spans="3:6" x14ac:dyDescent="0.3">
      <c r="C618" s="34" t="s">
        <v>2566</v>
      </c>
      <c r="D618" s="34" t="s">
        <v>2573</v>
      </c>
      <c r="E618" s="34" t="s">
        <v>2574</v>
      </c>
      <c r="F618" s="34" t="s">
        <v>2579</v>
      </c>
    </row>
    <row r="619" spans="3:6" x14ac:dyDescent="0.3">
      <c r="C619" s="34" t="s">
        <v>2567</v>
      </c>
      <c r="D619" s="34" t="s">
        <v>2570</v>
      </c>
      <c r="E619" s="34" t="s">
        <v>2575</v>
      </c>
      <c r="F619" s="34" t="s">
        <v>2576</v>
      </c>
    </row>
    <row r="620" spans="3:6" ht="86.4" x14ac:dyDescent="0.3">
      <c r="C620" s="34" t="s">
        <v>2568</v>
      </c>
      <c r="D620" s="34" t="s">
        <v>2572</v>
      </c>
      <c r="E620" s="34" t="s">
        <v>2580</v>
      </c>
      <c r="F620" s="34" t="s">
        <v>2581</v>
      </c>
    </row>
    <row r="621" spans="3:6" x14ac:dyDescent="0.3">
      <c r="C621" s="34" t="s">
        <v>2569</v>
      </c>
      <c r="D621" s="34" t="s">
        <v>2571</v>
      </c>
      <c r="E621" s="34" t="s">
        <v>2577</v>
      </c>
      <c r="F621" s="34" t="s">
        <v>2578</v>
      </c>
    </row>
    <row r="622" spans="3:6" ht="172.8" x14ac:dyDescent="0.3">
      <c r="C622" s="34" t="s">
        <v>2582</v>
      </c>
      <c r="D622" s="34" t="s">
        <v>2591</v>
      </c>
      <c r="E622" s="34" t="s">
        <v>2595</v>
      </c>
      <c r="F622" s="34" t="s">
        <v>2596</v>
      </c>
    </row>
    <row r="623" spans="3:6" x14ac:dyDescent="0.3">
      <c r="C623" s="34" t="s">
        <v>2583</v>
      </c>
      <c r="D623" s="34" t="s">
        <v>2592</v>
      </c>
      <c r="E623" s="34" t="s">
        <v>2597</v>
      </c>
      <c r="F623" s="34" t="s">
        <v>2598</v>
      </c>
    </row>
    <row r="624" spans="3:6" ht="28.8" x14ac:dyDescent="0.3">
      <c r="C624" s="34" t="s">
        <v>2584</v>
      </c>
      <c r="D624" s="34" t="s">
        <v>2593</v>
      </c>
      <c r="E624" s="34" t="s">
        <v>2599</v>
      </c>
      <c r="F624" s="34" t="s">
        <v>2600</v>
      </c>
    </row>
    <row r="625" spans="3:9" x14ac:dyDescent="0.3">
      <c r="C625" s="34" t="s">
        <v>2585</v>
      </c>
      <c r="D625" s="34" t="s">
        <v>2594</v>
      </c>
      <c r="E625" s="34" t="s">
        <v>2601</v>
      </c>
      <c r="F625" s="34" t="s">
        <v>2602</v>
      </c>
    </row>
    <row r="626" spans="3:9" x14ac:dyDescent="0.3">
      <c r="C626" s="34" t="s">
        <v>2590</v>
      </c>
      <c r="D626" s="34" t="s">
        <v>2590</v>
      </c>
      <c r="E626" s="34" t="s">
        <v>2603</v>
      </c>
      <c r="F626" s="34" t="s">
        <v>2604</v>
      </c>
    </row>
    <row r="627" spans="3:9" ht="28.8" x14ac:dyDescent="0.3">
      <c r="C627" s="34" t="s">
        <v>2609</v>
      </c>
      <c r="D627" s="34" t="s">
        <v>2613</v>
      </c>
      <c r="E627" s="34" t="s">
        <v>2617</v>
      </c>
      <c r="F627" s="34" t="s">
        <v>2618</v>
      </c>
    </row>
    <row r="628" spans="3:9" x14ac:dyDescent="0.3">
      <c r="C628" s="34" t="s">
        <v>2610</v>
      </c>
      <c r="D628" s="34" t="s">
        <v>2614</v>
      </c>
      <c r="E628" s="34" t="s">
        <v>2619</v>
      </c>
      <c r="F628" s="34" t="s">
        <v>2620</v>
      </c>
    </row>
    <row r="629" spans="3:9" ht="43.2" x14ac:dyDescent="0.3">
      <c r="C629" s="34" t="s">
        <v>2611</v>
      </c>
      <c r="D629" s="34" t="s">
        <v>2615</v>
      </c>
      <c r="E629" s="34" t="s">
        <v>2621</v>
      </c>
      <c r="F629" s="34" t="s">
        <v>2622</v>
      </c>
    </row>
    <row r="630" spans="3:9" x14ac:dyDescent="0.3">
      <c r="C630" s="34" t="s">
        <v>2612</v>
      </c>
      <c r="D630" s="34" t="s">
        <v>2616</v>
      </c>
      <c r="E630" s="34" t="s">
        <v>2623</v>
      </c>
      <c r="F630" s="34" t="s">
        <v>2624</v>
      </c>
    </row>
    <row r="631" spans="3:9" ht="28.8" x14ac:dyDescent="0.3">
      <c r="C631" s="34" t="s">
        <v>2625</v>
      </c>
      <c r="D631" s="34" t="s">
        <v>2627</v>
      </c>
      <c r="E631" s="34" t="s">
        <v>2629</v>
      </c>
      <c r="F631" s="34" t="s">
        <v>2630</v>
      </c>
    </row>
    <row r="632" spans="3:9" x14ac:dyDescent="0.3">
      <c r="C632" s="34" t="s">
        <v>2626</v>
      </c>
      <c r="D632" s="34" t="s">
        <v>2628</v>
      </c>
      <c r="E632" s="34" t="s">
        <v>2631</v>
      </c>
      <c r="F632" s="34" t="s">
        <v>2632</v>
      </c>
    </row>
    <row r="633" spans="3:9" x14ac:dyDescent="0.3">
      <c r="C633" s="34" t="s">
        <v>2634</v>
      </c>
    </row>
    <row r="634" spans="3:9" x14ac:dyDescent="0.3">
      <c r="C634" s="34" t="s">
        <v>2635</v>
      </c>
      <c r="D634" s="34" t="s">
        <v>2654</v>
      </c>
      <c r="E634" s="34" t="s">
        <v>2655</v>
      </c>
      <c r="F634" s="34" t="s">
        <v>2656</v>
      </c>
      <c r="G634" s="34" t="s">
        <v>2657</v>
      </c>
      <c r="H634" s="34" t="s">
        <v>2658</v>
      </c>
      <c r="I634" s="34" t="s">
        <v>2659</v>
      </c>
    </row>
    <row r="635" spans="3:9" ht="57.6" x14ac:dyDescent="0.3">
      <c r="C635" t="s">
        <v>2660</v>
      </c>
      <c r="D635" s="34" t="s">
        <v>2661</v>
      </c>
      <c r="E635" s="34" t="s">
        <v>2662</v>
      </c>
      <c r="F635" s="34" t="s">
        <v>2663</v>
      </c>
      <c r="G635" s="34" t="s">
        <v>2664</v>
      </c>
      <c r="H635" s="34" t="s">
        <v>2665</v>
      </c>
      <c r="I635" s="34" t="s">
        <v>2666</v>
      </c>
    </row>
    <row r="636" spans="3:9" x14ac:dyDescent="0.3">
      <c r="C636" s="34" t="s">
        <v>2669</v>
      </c>
    </row>
    <row r="637" spans="3:9" x14ac:dyDescent="0.3">
      <c r="C637" s="34" t="s">
        <v>2670</v>
      </c>
    </row>
    <row r="638" spans="3:9" ht="201.6" x14ac:dyDescent="0.3">
      <c r="C638" s="34" t="s">
        <v>2671</v>
      </c>
    </row>
    <row r="639" spans="3:9" ht="129.6" x14ac:dyDescent="0.3">
      <c r="C639" s="34" t="s">
        <v>2672</v>
      </c>
    </row>
    <row r="640" spans="3:9" ht="57.6" x14ac:dyDescent="0.3">
      <c r="C640" s="34" t="s">
        <v>2675</v>
      </c>
      <c r="D640" s="34" t="s">
        <v>2677</v>
      </c>
      <c r="E640" s="34" t="s">
        <v>2679</v>
      </c>
      <c r="F640" s="34" t="s">
        <v>2680</v>
      </c>
    </row>
    <row r="641" spans="3:6" x14ac:dyDescent="0.3">
      <c r="C641" s="34" t="s">
        <v>2676</v>
      </c>
      <c r="D641" s="34" t="s">
        <v>2678</v>
      </c>
      <c r="E641" s="34" t="s">
        <v>2681</v>
      </c>
      <c r="F641" s="34" t="s">
        <v>2682</v>
      </c>
    </row>
  </sheetData>
  <sheetProtection formatCells="0" insertHyperlinks="0"/>
  <dataConsolidate/>
  <hyperlinks>
    <hyperlink ref="C94" r:id="rId1" xr:uid="{00000000-0004-0000-0300-000000000000}"/>
    <hyperlink ref="D94" r:id="rId2" xr:uid="{00000000-0004-0000-0300-000001000000}"/>
    <hyperlink ref="E94" r:id="rId3" xr:uid="{00000000-0004-0000-0300-000002000000}"/>
    <hyperlink ref="F94" r:id="rId4" xr:uid="{00000000-0004-0000-03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3"/>
  <dimension ref="A1:F15"/>
  <sheetViews>
    <sheetView workbookViewId="0">
      <pane ySplit="3" topLeftCell="A4" activePane="bottomLeft" state="frozen"/>
      <selection pane="bottomLeft" activeCell="C6" sqref="C6"/>
    </sheetView>
  </sheetViews>
  <sheetFormatPr baseColWidth="10" defaultColWidth="11.5546875" defaultRowHeight="13.2" x14ac:dyDescent="0.25"/>
  <cols>
    <col min="1" max="1" width="3.33203125" style="40" bestFit="1" customWidth="1"/>
    <col min="2" max="2" width="7.109375" style="40" bestFit="1" customWidth="1"/>
    <col min="3" max="3" width="31.6640625" style="40" customWidth="1"/>
    <col min="4" max="4" width="14.109375" style="40" customWidth="1"/>
    <col min="5" max="5" width="74.33203125" style="40" customWidth="1"/>
    <col min="6" max="6" width="134.44140625" style="40" customWidth="1"/>
    <col min="7" max="16384" width="11.5546875" style="40"/>
  </cols>
  <sheetData>
    <row r="1" spans="1:6" ht="17.399999999999999" x14ac:dyDescent="0.3">
      <c r="A1" s="39" t="s">
        <v>282</v>
      </c>
      <c r="B1" s="39"/>
      <c r="D1" s="39"/>
      <c r="F1" s="41">
        <v>43686</v>
      </c>
    </row>
    <row r="2" spans="1:6" ht="6.6" customHeight="1" x14ac:dyDescent="0.25"/>
    <row r="3" spans="1:6" ht="41.25" customHeight="1" x14ac:dyDescent="0.25">
      <c r="A3" s="43" t="s">
        <v>275</v>
      </c>
      <c r="B3" s="42" t="s">
        <v>311</v>
      </c>
      <c r="C3" s="42" t="s">
        <v>276</v>
      </c>
      <c r="D3" s="42" t="s">
        <v>77</v>
      </c>
      <c r="E3" s="42" t="s">
        <v>277</v>
      </c>
      <c r="F3" s="42" t="s">
        <v>278</v>
      </c>
    </row>
    <row r="4" spans="1:6" ht="28.8" x14ac:dyDescent="0.3">
      <c r="A4" s="44"/>
      <c r="B4" s="44">
        <v>64</v>
      </c>
      <c r="C4" s="45" t="s">
        <v>274</v>
      </c>
      <c r="D4" s="45" t="str">
        <f>C4</f>
        <v>N_Buttons</v>
      </c>
      <c r="E4" s="49" t="s">
        <v>2342</v>
      </c>
      <c r="F4" s="50" t="s">
        <v>2348</v>
      </c>
    </row>
    <row r="5" spans="1:6" ht="43.2" x14ac:dyDescent="0.25">
      <c r="A5" s="44"/>
      <c r="B5" s="44">
        <v>64</v>
      </c>
      <c r="C5" s="45" t="s">
        <v>1970</v>
      </c>
      <c r="D5" s="45" t="str">
        <f>C5</f>
        <v>N_Buttons1</v>
      </c>
      <c r="E5" s="49" t="s">
        <v>2343</v>
      </c>
      <c r="F5" s="100" t="s">
        <v>2349</v>
      </c>
    </row>
    <row r="6" spans="1:6" ht="43.2" x14ac:dyDescent="0.3">
      <c r="A6" s="44"/>
      <c r="B6" s="44">
        <v>64</v>
      </c>
      <c r="C6" s="45" t="s">
        <v>2344</v>
      </c>
      <c r="D6" s="45" t="str">
        <f t="shared" ref="D6:D7" si="0">C6</f>
        <v>N_OneTimeBut</v>
      </c>
      <c r="E6" s="49" t="s">
        <v>2346</v>
      </c>
      <c r="F6" s="50" t="s">
        <v>2350</v>
      </c>
    </row>
    <row r="7" spans="1:6" ht="43.2" x14ac:dyDescent="0.3">
      <c r="A7" s="44"/>
      <c r="B7" s="44">
        <v>64</v>
      </c>
      <c r="C7" s="99" t="s">
        <v>2345</v>
      </c>
      <c r="D7" s="45" t="str">
        <f t="shared" si="0"/>
        <v>N_OneTimeBut1</v>
      </c>
      <c r="E7" s="49" t="s">
        <v>2347</v>
      </c>
      <c r="F7" s="50" t="s">
        <v>2351</v>
      </c>
    </row>
    <row r="8" spans="1:6" ht="26.4" x14ac:dyDescent="0.25">
      <c r="A8" s="44"/>
      <c r="B8" s="44">
        <v>64</v>
      </c>
      <c r="C8" s="45" t="s">
        <v>279</v>
      </c>
      <c r="D8" s="45" t="str">
        <f>C8</f>
        <v>Binary</v>
      </c>
      <c r="E8" s="48" t="s">
        <v>391</v>
      </c>
      <c r="F8" s="47" t="s">
        <v>392</v>
      </c>
    </row>
    <row r="9" spans="1:6" ht="26.4" x14ac:dyDescent="0.25">
      <c r="A9" s="44"/>
      <c r="B9" s="44">
        <v>64</v>
      </c>
      <c r="C9" s="45" t="s">
        <v>1971</v>
      </c>
      <c r="D9" s="45" t="str">
        <f>C9</f>
        <v>Binary1</v>
      </c>
      <c r="E9" s="48" t="s">
        <v>1972</v>
      </c>
      <c r="F9" s="47" t="s">
        <v>392</v>
      </c>
    </row>
    <row r="10" spans="1:6" ht="39.6" x14ac:dyDescent="0.25">
      <c r="A10" s="44"/>
      <c r="B10" s="44">
        <v>64</v>
      </c>
      <c r="C10" s="45" t="s">
        <v>280</v>
      </c>
      <c r="D10" s="45" t="str">
        <f t="shared" ref="D10:D12" si="1">IF(C10&lt;&gt;"",LEFT(C10,FIND("(",C10)-1),"")</f>
        <v>Counter</v>
      </c>
      <c r="E10" s="48" t="s">
        <v>283</v>
      </c>
      <c r="F10" s="47" t="s">
        <v>284</v>
      </c>
    </row>
    <row r="11" spans="1:6" ht="26.4" x14ac:dyDescent="0.25">
      <c r="A11" s="44"/>
      <c r="B11" s="44">
        <v>64</v>
      </c>
      <c r="C11" s="45" t="s">
        <v>308</v>
      </c>
      <c r="D11" s="45" t="str">
        <f t="shared" si="1"/>
        <v>RandButton</v>
      </c>
      <c r="E11" s="48" t="s">
        <v>286</v>
      </c>
      <c r="F11" s="47" t="s">
        <v>287</v>
      </c>
    </row>
    <row r="12" spans="1:6" x14ac:dyDescent="0.25">
      <c r="A12" s="44"/>
      <c r="B12" s="44">
        <v>64</v>
      </c>
      <c r="C12" s="45" t="s">
        <v>281</v>
      </c>
      <c r="D12" s="45" t="str">
        <f t="shared" si="1"/>
        <v>RandomTime</v>
      </c>
      <c r="E12" s="48" t="s">
        <v>285</v>
      </c>
      <c r="F12" s="46" t="s">
        <v>388</v>
      </c>
    </row>
    <row r="13" spans="1:6" x14ac:dyDescent="0.25">
      <c r="A13" s="46"/>
      <c r="B13" s="44">
        <v>64</v>
      </c>
      <c r="C13" s="45" t="s">
        <v>384</v>
      </c>
      <c r="D13" s="45" t="str">
        <f t="shared" ref="D13" si="2">IF(C13&lt;&gt;"",LEFT(C13,FIND("(",C13)-1),"")</f>
        <v>RandomCount</v>
      </c>
      <c r="E13" s="48" t="s">
        <v>385</v>
      </c>
      <c r="F13" s="46" t="s">
        <v>389</v>
      </c>
    </row>
    <row r="14" spans="1:6" x14ac:dyDescent="0.25">
      <c r="A14" s="46"/>
      <c r="B14" s="44">
        <v>64</v>
      </c>
      <c r="C14" s="45" t="s">
        <v>386</v>
      </c>
      <c r="D14" s="45" t="str">
        <f t="shared" ref="D14" si="3">IF(C14&lt;&gt;"",LEFT(C14,FIND("(",C14)-1),"")</f>
        <v>RandomPingPong</v>
      </c>
      <c r="E14" s="48" t="s">
        <v>387</v>
      </c>
      <c r="F14" s="46" t="s">
        <v>390</v>
      </c>
    </row>
    <row r="15" spans="1:6" x14ac:dyDescent="0.25">
      <c r="A15" s="46"/>
      <c r="B15" s="44">
        <v>0</v>
      </c>
      <c r="C15" s="45" t="s">
        <v>1966</v>
      </c>
      <c r="D15" s="45" t="s">
        <v>1966</v>
      </c>
      <c r="E15" s="48" t="s">
        <v>1967</v>
      </c>
      <c r="F15" s="46" t="s">
        <v>1968</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F49"/>
  <sheetViews>
    <sheetView workbookViewId="0">
      <pane ySplit="15" topLeftCell="A16" activePane="bottomLeft" state="frozen"/>
      <selection pane="bottomLeft" activeCell="F6" sqref="F6"/>
    </sheetView>
  </sheetViews>
  <sheetFormatPr baseColWidth="10" defaultColWidth="11.5546875" defaultRowHeight="13.2" x14ac:dyDescent="0.25"/>
  <cols>
    <col min="1" max="2" width="3.33203125" style="40" bestFit="1" customWidth="1"/>
    <col min="3" max="3" width="41" style="40" customWidth="1"/>
    <col min="4" max="4" width="14.109375" style="40" customWidth="1"/>
    <col min="5" max="5" width="74.33203125" style="40" customWidth="1"/>
    <col min="6" max="6" width="134.44140625" style="40" customWidth="1"/>
    <col min="7" max="16384" width="11.5546875" style="40"/>
  </cols>
  <sheetData>
    <row r="1" spans="1:6" ht="17.399999999999999" x14ac:dyDescent="0.3">
      <c r="A1" s="39" t="s">
        <v>358</v>
      </c>
      <c r="B1" s="39"/>
      <c r="D1" s="39"/>
      <c r="F1" s="41">
        <v>43832</v>
      </c>
    </row>
    <row r="2" spans="1:6" ht="15" customHeight="1" x14ac:dyDescent="0.25">
      <c r="A2" s="65" t="s">
        <v>355</v>
      </c>
      <c r="B2" s="65"/>
      <c r="C2" s="65" t="s">
        <v>351</v>
      </c>
      <c r="D2" s="65" t="s">
        <v>352</v>
      </c>
      <c r="E2" s="65" t="s">
        <v>353</v>
      </c>
      <c r="F2" s="65" t="s">
        <v>354</v>
      </c>
    </row>
    <row r="3" spans="1:6" ht="41.25" customHeight="1" x14ac:dyDescent="0.25">
      <c r="A3" s="43" t="s">
        <v>275</v>
      </c>
      <c r="B3" s="64" t="s">
        <v>338</v>
      </c>
      <c r="C3" s="42" t="s">
        <v>312</v>
      </c>
      <c r="D3" s="42" t="s">
        <v>77</v>
      </c>
      <c r="E3" s="42" t="s">
        <v>277</v>
      </c>
      <c r="F3" s="42" t="s">
        <v>278</v>
      </c>
    </row>
    <row r="4" spans="1:6" x14ac:dyDescent="0.25">
      <c r="A4" s="46"/>
      <c r="B4" s="46"/>
      <c r="C4" s="46"/>
      <c r="D4" s="46" t="s">
        <v>2586</v>
      </c>
      <c r="E4" s="46" t="s">
        <v>361</v>
      </c>
      <c r="F4" s="46" t="s">
        <v>362</v>
      </c>
    </row>
    <row r="5" spans="1:6" x14ac:dyDescent="0.25">
      <c r="A5" s="46"/>
      <c r="B5" s="46"/>
      <c r="C5" s="46"/>
      <c r="D5" s="46" t="s">
        <v>2587</v>
      </c>
      <c r="E5" s="46" t="s">
        <v>2588</v>
      </c>
      <c r="F5" s="46" t="s">
        <v>2589</v>
      </c>
    </row>
    <row r="13" spans="1:6" ht="17.399999999999999" x14ac:dyDescent="0.3">
      <c r="A13" s="39" t="s">
        <v>337</v>
      </c>
      <c r="B13" s="39"/>
      <c r="D13" s="39"/>
      <c r="F13" s="41">
        <v>43832</v>
      </c>
    </row>
    <row r="14" spans="1:6" ht="15" customHeight="1" x14ac:dyDescent="0.25">
      <c r="A14" s="65" t="s">
        <v>355</v>
      </c>
      <c r="B14" s="65"/>
      <c r="C14" s="65" t="s">
        <v>351</v>
      </c>
      <c r="D14" s="65" t="s">
        <v>352</v>
      </c>
      <c r="E14" s="65" t="s">
        <v>353</v>
      </c>
      <c r="F14" s="65" t="s">
        <v>354</v>
      </c>
    </row>
    <row r="15" spans="1:6" ht="41.25" customHeight="1" x14ac:dyDescent="0.25">
      <c r="A15" s="43" t="s">
        <v>275</v>
      </c>
      <c r="B15" s="64" t="s">
        <v>338</v>
      </c>
      <c r="C15" s="42" t="s">
        <v>377</v>
      </c>
      <c r="D15" s="42" t="s">
        <v>77</v>
      </c>
      <c r="E15" s="42" t="s">
        <v>277</v>
      </c>
      <c r="F15" s="42" t="s">
        <v>278</v>
      </c>
    </row>
    <row r="16" spans="1:6" ht="14.4" x14ac:dyDescent="0.3">
      <c r="A16" s="44"/>
      <c r="B16" s="44"/>
      <c r="C16" s="45" t="s">
        <v>343</v>
      </c>
      <c r="D16" s="45" t="s">
        <v>339</v>
      </c>
      <c r="E16" s="49" t="s">
        <v>348</v>
      </c>
      <c r="F16" s="50"/>
    </row>
    <row r="17" spans="1:6" x14ac:dyDescent="0.25">
      <c r="A17" s="44"/>
      <c r="B17" s="44"/>
      <c r="C17" s="45" t="s">
        <v>344</v>
      </c>
      <c r="D17" s="45" t="s">
        <v>340</v>
      </c>
      <c r="E17" s="48" t="s">
        <v>349</v>
      </c>
      <c r="F17" s="47"/>
    </row>
    <row r="18" spans="1:6" x14ac:dyDescent="0.25">
      <c r="A18" s="44"/>
      <c r="B18" s="44"/>
      <c r="C18" s="45" t="s">
        <v>345</v>
      </c>
      <c r="D18" s="45" t="s">
        <v>341</v>
      </c>
      <c r="E18" s="48" t="s">
        <v>350</v>
      </c>
      <c r="F18" s="47"/>
    </row>
    <row r="19" spans="1:6" x14ac:dyDescent="0.25">
      <c r="A19" s="44"/>
      <c r="B19" s="44"/>
      <c r="C19" s="45" t="s">
        <v>346</v>
      </c>
      <c r="D19" s="45" t="s">
        <v>342</v>
      </c>
      <c r="E19" s="48" t="s">
        <v>347</v>
      </c>
      <c r="F19" s="47"/>
    </row>
    <row r="20" spans="1:6" x14ac:dyDescent="0.25">
      <c r="C20" s="40" t="s">
        <v>374</v>
      </c>
      <c r="D20" s="40" t="s">
        <v>375</v>
      </c>
      <c r="E20" s="40" t="s">
        <v>376</v>
      </c>
    </row>
    <row r="47" ht="12" customHeight="1" x14ac:dyDescent="0.25"/>
    <row r="48" hidden="1" x14ac:dyDescent="0.25"/>
    <row r="49" ht="15" customHeight="1" x14ac:dyDescent="0.25"/>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0"/>
  <dimension ref="A1:I35"/>
  <sheetViews>
    <sheetView workbookViewId="0">
      <pane ySplit="1" topLeftCell="A2" activePane="bottomLeft" state="frozen"/>
      <selection pane="bottomLeft" activeCell="D3" sqref="D3"/>
    </sheetView>
  </sheetViews>
  <sheetFormatPr baseColWidth="10" defaultColWidth="11.44140625" defaultRowHeight="13.2" x14ac:dyDescent="0.25"/>
  <cols>
    <col min="1" max="1" width="11.44140625" style="40"/>
    <col min="2" max="2" width="5.88671875" style="40" customWidth="1"/>
    <col min="3" max="3" width="6.6640625" style="40" customWidth="1"/>
    <col min="4" max="4" width="5" style="40" customWidth="1"/>
    <col min="5" max="6" width="9.109375" style="40" customWidth="1"/>
    <col min="7" max="7" width="32.44140625" style="40" customWidth="1"/>
    <col min="8" max="8" width="45.33203125" style="40" customWidth="1"/>
    <col min="9" max="9" width="40" style="40" customWidth="1"/>
    <col min="10" max="16384" width="11.44140625" style="40"/>
  </cols>
  <sheetData>
    <row r="1" spans="1:9" ht="31.2" customHeight="1" x14ac:dyDescent="0.25">
      <c r="A1" s="51" t="s">
        <v>288</v>
      </c>
      <c r="B1" s="51" t="s">
        <v>289</v>
      </c>
      <c r="C1" s="51" t="s">
        <v>51</v>
      </c>
      <c r="D1" s="51" t="s">
        <v>290</v>
      </c>
      <c r="E1" s="51" t="s">
        <v>291</v>
      </c>
      <c r="F1" s="51" t="s">
        <v>292</v>
      </c>
      <c r="G1" s="52" t="s">
        <v>293</v>
      </c>
      <c r="H1" s="52" t="s">
        <v>294</v>
      </c>
      <c r="I1" s="52" t="s">
        <v>295</v>
      </c>
    </row>
    <row r="2" spans="1:9" x14ac:dyDescent="0.25">
      <c r="A2" s="40" t="s">
        <v>299</v>
      </c>
      <c r="C2" s="40" t="s">
        <v>296</v>
      </c>
      <c r="D2" s="40">
        <v>0</v>
      </c>
      <c r="E2" s="40">
        <v>1048560</v>
      </c>
      <c r="F2" s="40" t="s">
        <v>300</v>
      </c>
      <c r="G2" s="40" t="s">
        <v>297</v>
      </c>
      <c r="H2" s="57" t="s">
        <v>298</v>
      </c>
    </row>
    <row r="3" spans="1:9" x14ac:dyDescent="0.25">
      <c r="A3" s="40" t="s">
        <v>306</v>
      </c>
      <c r="F3" s="40">
        <v>0</v>
      </c>
      <c r="G3" s="40" t="s">
        <v>307</v>
      </c>
      <c r="H3" s="54"/>
    </row>
    <row r="4" spans="1:9" x14ac:dyDescent="0.25">
      <c r="A4" s="40" t="s">
        <v>301</v>
      </c>
      <c r="C4" s="40" t="s">
        <v>296</v>
      </c>
      <c r="D4" s="40">
        <v>0</v>
      </c>
      <c r="E4" s="40">
        <v>1048560</v>
      </c>
      <c r="F4" s="40" t="s">
        <v>269</v>
      </c>
      <c r="G4" s="40" t="s">
        <v>302</v>
      </c>
      <c r="H4" s="55" t="str">
        <f>H2</f>
        <v xml:space="preserve">Die Zeit wird in Millisekunden angegeben. Es können aber auch „Sec“ oder „Min“ angehängt werden. Die Maximale Zeit beträgt 17 Minuten (1048560 ms). </v>
      </c>
      <c r="I4" s="56"/>
    </row>
    <row r="5" spans="1:9" x14ac:dyDescent="0.25">
      <c r="A5" s="40" t="s">
        <v>303</v>
      </c>
      <c r="C5" s="40" t="s">
        <v>296</v>
      </c>
      <c r="D5" s="40">
        <v>0</v>
      </c>
      <c r="E5" s="40">
        <v>1048560</v>
      </c>
      <c r="F5" s="40" t="s">
        <v>304</v>
      </c>
      <c r="G5" s="40" t="s">
        <v>305</v>
      </c>
      <c r="H5" s="54" t="str">
        <f>H2</f>
        <v xml:space="preserve">Die Zeit wird in Millisekunden angegeben. Es können aber auch „Sec“ oder „Min“ angehängt werden. Die Maximale Zeit beträgt 17 Minuten (1048560 ms). </v>
      </c>
    </row>
    <row r="6" spans="1:9" x14ac:dyDescent="0.25">
      <c r="B6" s="53"/>
      <c r="C6" s="53"/>
      <c r="D6" s="53"/>
      <c r="E6" s="53"/>
      <c r="F6" s="53"/>
      <c r="G6" s="54"/>
      <c r="H6" s="54"/>
    </row>
    <row r="7" spans="1:9" x14ac:dyDescent="0.25">
      <c r="B7" s="53"/>
      <c r="C7" s="53"/>
      <c r="D7" s="53"/>
      <c r="E7" s="53"/>
      <c r="F7" s="53"/>
      <c r="G7" s="54"/>
      <c r="H7" s="54"/>
    </row>
    <row r="8" spans="1:9" x14ac:dyDescent="0.25">
      <c r="B8" s="53"/>
      <c r="C8" s="53"/>
      <c r="D8" s="53"/>
      <c r="E8" s="53"/>
      <c r="F8" s="53"/>
      <c r="G8" s="54"/>
      <c r="H8" s="54"/>
    </row>
    <row r="9" spans="1:9" x14ac:dyDescent="0.25">
      <c r="B9" s="53"/>
      <c r="C9" s="53"/>
      <c r="D9" s="53"/>
      <c r="E9" s="53"/>
      <c r="F9" s="53"/>
      <c r="G9" s="54"/>
      <c r="H9" s="54"/>
    </row>
    <row r="10" spans="1:9" x14ac:dyDescent="0.25">
      <c r="B10" s="53"/>
      <c r="C10" s="53"/>
      <c r="D10" s="53"/>
      <c r="E10" s="53"/>
      <c r="F10" s="53"/>
      <c r="G10" s="54"/>
      <c r="H10" s="54"/>
    </row>
    <row r="11" spans="1:9" x14ac:dyDescent="0.25">
      <c r="B11" s="53"/>
      <c r="C11" s="53"/>
      <c r="D11" s="53"/>
      <c r="E11" s="53"/>
      <c r="F11" s="53"/>
      <c r="G11" s="54"/>
      <c r="H11" s="55"/>
      <c r="I11" s="56"/>
    </row>
    <row r="12" spans="1:9" x14ac:dyDescent="0.25">
      <c r="B12" s="53"/>
      <c r="C12" s="53"/>
      <c r="D12" s="53"/>
      <c r="E12" s="53"/>
      <c r="F12" s="53"/>
      <c r="G12" s="54"/>
      <c r="H12" s="55"/>
      <c r="I12" s="56"/>
    </row>
    <row r="13" spans="1:9" x14ac:dyDescent="0.25">
      <c r="B13" s="53"/>
      <c r="C13" s="53"/>
      <c r="D13" s="53"/>
      <c r="E13" s="53"/>
      <c r="F13" s="53"/>
      <c r="G13" s="54"/>
      <c r="H13" s="54"/>
    </row>
    <row r="14" spans="1:9" x14ac:dyDescent="0.25">
      <c r="B14" s="53"/>
      <c r="C14" s="53"/>
      <c r="D14" s="53"/>
      <c r="E14" s="53"/>
      <c r="F14" s="53"/>
      <c r="G14" s="54"/>
      <c r="H14" s="55"/>
    </row>
    <row r="15" spans="1:9" x14ac:dyDescent="0.25">
      <c r="B15" s="53"/>
      <c r="C15" s="53"/>
      <c r="D15" s="53"/>
      <c r="E15" s="53"/>
      <c r="F15" s="53"/>
      <c r="G15" s="54"/>
      <c r="H15" s="55"/>
    </row>
    <row r="16" spans="1:9" x14ac:dyDescent="0.25">
      <c r="B16" s="53"/>
      <c r="C16" s="53"/>
      <c r="D16" s="53"/>
      <c r="E16" s="53"/>
      <c r="F16" s="53"/>
      <c r="G16" s="54"/>
      <c r="H16" s="54"/>
    </row>
    <row r="17" spans="2:8" x14ac:dyDescent="0.25">
      <c r="B17" s="53"/>
      <c r="C17" s="53"/>
      <c r="D17" s="53"/>
      <c r="E17" s="53"/>
      <c r="F17" s="53"/>
      <c r="G17" s="54"/>
      <c r="H17" s="54"/>
    </row>
    <row r="18" spans="2:8" x14ac:dyDescent="0.25">
      <c r="B18" s="53"/>
      <c r="C18" s="53"/>
      <c r="D18" s="53"/>
      <c r="E18" s="53"/>
      <c r="F18" s="53"/>
      <c r="G18" s="54"/>
      <c r="H18" s="54"/>
    </row>
    <row r="19" spans="2:8" x14ac:dyDescent="0.25">
      <c r="B19" s="53"/>
      <c r="C19" s="53"/>
      <c r="D19" s="53"/>
      <c r="E19" s="53"/>
      <c r="F19" s="53"/>
      <c r="G19" s="54"/>
      <c r="H19" s="54"/>
    </row>
    <row r="20" spans="2:8" x14ac:dyDescent="0.25">
      <c r="B20" s="53"/>
      <c r="C20" s="53"/>
      <c r="D20" s="53"/>
      <c r="E20" s="53"/>
      <c r="F20" s="53"/>
      <c r="G20" s="54"/>
      <c r="H20" s="54"/>
    </row>
    <row r="21" spans="2:8" x14ac:dyDescent="0.25">
      <c r="B21" s="53"/>
      <c r="C21" s="53"/>
      <c r="D21" s="53"/>
      <c r="E21" s="53"/>
      <c r="F21" s="53"/>
      <c r="G21" s="54"/>
      <c r="H21" s="54"/>
    </row>
    <row r="22" spans="2:8" x14ac:dyDescent="0.25">
      <c r="B22" s="53"/>
      <c r="C22" s="53"/>
      <c r="D22" s="53"/>
      <c r="E22" s="53"/>
      <c r="F22" s="53"/>
      <c r="G22" s="54"/>
      <c r="H22" s="54"/>
    </row>
    <row r="23" spans="2:8" x14ac:dyDescent="0.25">
      <c r="B23" s="53"/>
      <c r="C23" s="53"/>
      <c r="D23" s="53"/>
      <c r="E23" s="53"/>
      <c r="F23" s="53"/>
      <c r="G23" s="54"/>
      <c r="H23" s="54"/>
    </row>
    <row r="24" spans="2:8" x14ac:dyDescent="0.25">
      <c r="B24" s="53"/>
      <c r="C24" s="53"/>
      <c r="D24" s="53"/>
      <c r="E24" s="53"/>
      <c r="F24" s="53"/>
      <c r="G24" s="54"/>
      <c r="H24" s="54"/>
    </row>
    <row r="25" spans="2:8" x14ac:dyDescent="0.25">
      <c r="B25" s="53"/>
      <c r="C25" s="53"/>
      <c r="D25" s="53"/>
      <c r="E25" s="53"/>
      <c r="F25" s="53"/>
      <c r="G25" s="54"/>
      <c r="H25" s="54"/>
    </row>
    <row r="26" spans="2:8" x14ac:dyDescent="0.25">
      <c r="B26" s="53"/>
      <c r="C26" s="53"/>
      <c r="D26" s="53"/>
      <c r="E26" s="53"/>
      <c r="F26" s="53"/>
      <c r="G26" s="54"/>
      <c r="H26" s="54"/>
    </row>
    <row r="27" spans="2:8" x14ac:dyDescent="0.25">
      <c r="B27" s="53"/>
      <c r="C27" s="53"/>
      <c r="D27" s="53"/>
      <c r="E27" s="53"/>
      <c r="F27" s="53"/>
      <c r="G27" s="54"/>
      <c r="H27" s="54"/>
    </row>
    <row r="28" spans="2:8" x14ac:dyDescent="0.25">
      <c r="B28" s="53"/>
      <c r="C28" s="53"/>
      <c r="D28" s="53"/>
      <c r="E28" s="53"/>
      <c r="F28" s="53"/>
      <c r="G28" s="54"/>
      <c r="H28" s="54"/>
    </row>
    <row r="29" spans="2:8" x14ac:dyDescent="0.25">
      <c r="B29" s="53"/>
      <c r="C29" s="53"/>
      <c r="D29" s="53"/>
      <c r="E29" s="53"/>
      <c r="F29" s="53"/>
      <c r="G29" s="54"/>
      <c r="H29" s="55"/>
    </row>
    <row r="30" spans="2:8" x14ac:dyDescent="0.25">
      <c r="B30" s="53"/>
      <c r="C30" s="53"/>
      <c r="D30" s="53"/>
      <c r="E30" s="53"/>
      <c r="F30" s="53"/>
      <c r="G30" s="54"/>
      <c r="H30" s="55"/>
    </row>
    <row r="31" spans="2:8" x14ac:dyDescent="0.25">
      <c r="B31" s="53"/>
      <c r="C31" s="53"/>
      <c r="D31" s="53"/>
      <c r="E31" s="53"/>
      <c r="F31" s="53"/>
      <c r="G31" s="54"/>
      <c r="H31" s="55"/>
    </row>
    <row r="32" spans="2:8" x14ac:dyDescent="0.25">
      <c r="B32" s="53"/>
      <c r="C32" s="53"/>
      <c r="D32" s="53"/>
      <c r="E32" s="53"/>
      <c r="F32" s="53"/>
      <c r="G32" s="54"/>
      <c r="H32" s="55"/>
    </row>
    <row r="33" spans="2:8" x14ac:dyDescent="0.25">
      <c r="B33" s="53"/>
      <c r="D33" s="53"/>
      <c r="E33" s="53"/>
      <c r="F33" s="53"/>
      <c r="H33" s="55"/>
    </row>
    <row r="34" spans="2:8" x14ac:dyDescent="0.25">
      <c r="B34" s="53"/>
      <c r="D34" s="53"/>
      <c r="E34" s="53"/>
      <c r="F34" s="53"/>
      <c r="H34" s="55"/>
    </row>
    <row r="35" spans="2:8" x14ac:dyDescent="0.25">
      <c r="B35" s="53"/>
      <c r="D35" s="53"/>
      <c r="E35" s="53"/>
      <c r="F35" s="53"/>
      <c r="G35" s="54"/>
      <c r="H35" s="55"/>
    </row>
  </sheetData>
  <autoFilter ref="A1:I32" xr:uid="{00000000-0009-0000-0000-000006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54</vt:i4>
      </vt:variant>
    </vt:vector>
  </HeadingPairs>
  <TitlesOfParts>
    <vt:vector size="60" baseType="lpstr">
      <vt:lpstr>Main</vt:lpstr>
      <vt:lpstr>Multiplexer</vt:lpstr>
      <vt:lpstr>Languages</vt:lpstr>
      <vt:lpstr>Goto_Activation_Entries</vt:lpstr>
      <vt:lpstr>Special_Mode_Dlg</vt:lpstr>
      <vt:lpstr>Par_Description</vt:lpstr>
      <vt:lpstr>Multiplexer!Add_Option</vt:lpstr>
      <vt:lpstr>Main!Analog</vt:lpstr>
      <vt:lpstr>Main!Analog_Inputs</vt:lpstr>
      <vt:lpstr>Main!Analoges_Überblenden</vt:lpstr>
      <vt:lpstr>Main!AnalogUeberbl</vt:lpstr>
      <vt:lpstr>Main!Bits_pro_Wert</vt:lpstr>
      <vt:lpstr>Multiplexer!CheckCell</vt:lpstr>
      <vt:lpstr>Main!CPX_LED_Assignement</vt:lpstr>
      <vt:lpstr>Main!DataBytes</vt:lpstr>
      <vt:lpstr>Main!Ende</vt:lpstr>
      <vt:lpstr>Main!ErsteRGBLED</vt:lpstr>
      <vt:lpstr>FlashUsage</vt:lpstr>
      <vt:lpstr>Main!FreeBits</vt:lpstr>
      <vt:lpstr>Main!FreeBits_BpC</vt:lpstr>
      <vt:lpstr>Main!Goto_Aktivierung</vt:lpstr>
      <vt:lpstr>Main!Goto_Bytes</vt:lpstr>
      <vt:lpstr>Main!Goto_Mode</vt:lpstr>
      <vt:lpstr>Main!Grafische_Anzeige</vt:lpstr>
      <vt:lpstr>Main!InChStr</vt:lpstr>
      <vt:lpstr>Main!InNrStr</vt:lpstr>
      <vt:lpstr>Main!InNrStr2</vt:lpstr>
      <vt:lpstr>Main!InputCh</vt:lpstr>
      <vt:lpstr>Main!Kanaele</vt:lpstr>
      <vt:lpstr>LED_Assignement_Head</vt:lpstr>
      <vt:lpstr>LED_Assignm_Head</vt:lpstr>
      <vt:lpstr>Multiplexer!Macro_Description</vt:lpstr>
      <vt:lpstr>Main!Macro_Range</vt:lpstr>
      <vt:lpstr>Main!MainVersion</vt:lpstr>
      <vt:lpstr>Main!Makro_Name</vt:lpstr>
      <vt:lpstr>Main!Mode</vt:lpstr>
      <vt:lpstr>Main!Mode16</vt:lpstr>
      <vt:lpstr>Main!MouseHook</vt:lpstr>
      <vt:lpstr>Multiplexer!Multiplexer.ini_file_date</vt:lpstr>
      <vt:lpstr>Multiplexer!Multiplexer_Name</vt:lpstr>
      <vt:lpstr>Multiplexer!MultiplexerNumber</vt:lpstr>
      <vt:lpstr>Multiplexer!Number_Of_LEDs</vt:lpstr>
      <vt:lpstr>Main!Pattern_Bytes</vt:lpstr>
      <vt:lpstr>Multiplexer!Pattern_Bytes</vt:lpstr>
      <vt:lpstr>Main!Pattern_u_FreeBits</vt:lpstr>
      <vt:lpstr>Main!RGB_Modul_Nr</vt:lpstr>
      <vt:lpstr>Main!SchalterNr</vt:lpstr>
      <vt:lpstr>Main!ShalterNr</vt:lpstr>
      <vt:lpstr>Main!Special_Mode</vt:lpstr>
      <vt:lpstr>Special_Mode_Head</vt:lpstr>
      <vt:lpstr>Special_Mode_Hesd</vt:lpstr>
      <vt:lpstr>Main!Start</vt:lpstr>
      <vt:lpstr>Main!Startkanal</vt:lpstr>
      <vt:lpstr>Main!StCh_FreeBits_BpC</vt:lpstr>
      <vt:lpstr>Main!TimerBytes</vt:lpstr>
      <vt:lpstr>Main!Wert_ausgeschaltet</vt:lpstr>
      <vt:lpstr>Main!Wert_Min</vt:lpstr>
      <vt:lpstr>Main!Wert0</vt:lpstr>
      <vt:lpstr>Main!WertMax</vt:lpstr>
      <vt:lpstr>Main!Zeiten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cp:lastPrinted>2020-06-10T22:25:33Z</cp:lastPrinted>
  <dcterms:created xsi:type="dcterms:W3CDTF">2018-08-17T09:41:41Z</dcterms:created>
  <dcterms:modified xsi:type="dcterms:W3CDTF">2023-11-29T22:08:40Z</dcterms:modified>
</cp:coreProperties>
</file>