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3.0.0.beta\extras\"/>
    </mc:Choice>
  </mc:AlternateContent>
  <xr:revisionPtr revIDLastSave="0" documentId="13_ncr:1_{F57AEBB7-CA70-4977-841C-1E322BCD7E10}" xr6:coauthVersionLast="46" xr6:coauthVersionMax="46" xr10:uidLastSave="{00000000-0000-0000-0000-000000000000}"/>
  <bookViews>
    <workbookView xWindow="28680" yWindow="-120" windowWidth="29040" windowHeight="18240"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DCC!$B$2:$O$45</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45" i="1" l="1"/>
  <c r="K44" i="1"/>
  <c r="K43" i="1"/>
  <c r="K42" i="1"/>
  <c r="K41" i="1"/>
  <c r="K40" i="1"/>
  <c r="K39" i="1"/>
  <c r="K38" i="1"/>
  <c r="K37" i="1"/>
  <c r="L278" i="3"/>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36" i="1"/>
  <c r="K35" i="1"/>
  <c r="K34" i="1"/>
  <c r="K33" i="1"/>
  <c r="K32" i="1"/>
  <c r="K31" i="1"/>
  <c r="K30" i="1"/>
  <c r="K29" i="1"/>
  <c r="K28" i="1"/>
  <c r="K27" i="1"/>
  <c r="K26" i="1"/>
  <c r="K25" i="1"/>
  <c r="K24" i="1"/>
  <c r="K23" i="1"/>
  <c r="K22" i="1"/>
  <c r="K21" i="1"/>
  <c r="K20"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9" i="1"/>
  <c r="K8" i="1"/>
  <c r="K7" i="1"/>
  <c r="K6" i="1"/>
  <c r="K5" i="1"/>
  <c r="K4" i="1"/>
  <c r="K19" i="1" l="1"/>
  <c r="K18" i="1"/>
  <c r="K17" i="1"/>
  <c r="K16" i="1"/>
  <c r="K15" i="1"/>
  <c r="K14" i="1"/>
  <c r="K13" i="1"/>
  <c r="K12" i="1"/>
  <c r="K11" i="1"/>
  <c r="K10"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0"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<sst xmlns="http://schemas.openxmlformats.org/spreadsheetml/2006/main" count="13140" uniqueCount="9354">
  <si>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</si>
  <si>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</si>
  <si>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</si>
  <si>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</si>
  <si>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</si>
  <si>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</si>
  <si>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</si>
  <si>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</si>
  <si>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</si>
  <si>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</si>
  <si>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</si>
  <si>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</si>
  <si>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</si>
  <si>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</si>
  <si>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</si>
  <si>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</si>
  <si>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</si>
  <si>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</si>
  <si>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</si>
  <si>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</si>
  <si>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</si>
  <si>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</si>
  <si>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</si>
  <si>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</si>
  <si>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</si>
  <si>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</si>
  <si>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</si>
  <si>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</si>
  <si>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</si>
  <si>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</si>
  <si>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</si>
  <si>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</si>
  <si>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</si>
  <si>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</si>
  <si>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</si>
  <si>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</si>
  <si>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</si>
  <si>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</si>
  <si>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</si>
  <si>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</si>
  <si>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</si>
  <si>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</si>
  <si>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</si>
  <si>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</si>
  <si>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</si>
  <si>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</si>
  <si>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</si>
  <si>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</si>
  <si>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</si>
  <si>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</si>
  <si>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</si>
  <si>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</si>
  <si>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</si>
  <si>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</si>
  <si>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</si>
  <si>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</si>
  <si>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</si>
  <si>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</si>
  <si>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</si>
  <si>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</si>
  <si>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</si>
  <si>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</si>
  <si>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</si>
  <si>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</si>
  <si>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</si>
  <si>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</si>
  <si>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</si>
  <si>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</si>
  <si>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</si>
  <si>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</si>
  <si>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</si>
  <si>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</si>
  <si>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</si>
  <si>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</si>
  <si>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</si>
  <si>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</si>
  <si>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</si>
  <si>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</si>
  <si>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</si>
  <si>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</si>
  <si>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</si>
  <si>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</si>
  <si>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</si>
  <si>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</si>
  <si>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</si>
  <si>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</si>
  <si>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</si>
  <si>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</si>
  <si>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</si>
  <si>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</si>
  <si>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</si>
  <si>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</si>
  <si>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</si>
  <si>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</si>
  <si>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</si>
  <si>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</si>
  <si>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</si>
  <si>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</si>
  <si>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</si>
  <si>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</si>
  <si>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</si>
  <si>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</si>
  <si>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</si>
  <si>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</si>
  <si>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</si>
  <si>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</si>
  <si>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</si>
  <si>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</si>
  <si>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</si>
  <si>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</si>
  <si>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</si>
  <si>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</si>
  <si>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</si>
  <si>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</si>
  <si>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</si>
  <si>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</si>
  <si>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</si>
  <si>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</si>
  <si>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</si>
  <si>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</si>
  <si>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</si>
  <si>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</si>
  <si>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</si>
  <si>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</si>
  <si>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</si>
  <si>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</si>
  <si>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</si>
  <si>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</si>
  <si>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</si>
  <si>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</si>
  <si>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</si>
  <si>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</si>
  <si>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</si>
  <si>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</si>
  <si>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</si>
  <si>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</si>
  <si>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</si>
  <si>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</si>
  <si>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</si>
  <si>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</si>
  <si>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</si>
  <si>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</si>
  <si>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</si>
  <si>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</si>
  <si>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</si>
  <si>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</si>
  <si>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</si>
  <si>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</si>
  <si>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</si>
  <si>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</si>
  <si>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</si>
  <si>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</si>
  <si>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</si>
  <si>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</si>
  <si>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</si>
  <si>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</si>
  <si>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</si>
  <si>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</si>
  <si>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</si>
  <si>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</si>
  <si>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</si>
  <si>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</si>
  <si>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</si>
  <si>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</si>
  <si>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</si>
  <si>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</si>
  <si>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</si>
  <si>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</si>
  <si>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</si>
  <si>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</si>
  <si>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</si>
  <si>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</si>
  <si>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</si>
  <si>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</si>
  <si>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</si>
  <si>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</si>
  <si>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</si>
  <si>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</si>
  <si>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</si>
  <si>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</si>
  <si>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</si>
  <si>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</si>
  <si>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</si>
  <si>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</si>
  <si>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</si>
  <si>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</si>
  <si>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</si>
  <si>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</si>
  <si>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</si>
  <si>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</si>
  <si>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</si>
  <si>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</si>
  <si>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</si>
  <si>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</si>
  <si>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</si>
  <si>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</si>
  <si>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</si>
  <si>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</si>
  <si>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</si>
  <si>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</si>
  <si>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</si>
  <si>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</si>
  <si>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</si>
  <si>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</si>
  <si>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</si>
  <si>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</si>
  <si>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</si>
  <si>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</si>
  <si>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</si>
  <si>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</si>
  <si>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</si>
  <si>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</si>
  <si>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</si>
  <si>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</si>
  <si>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</si>
  <si>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</si>
  <si>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</si>
  <si>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</si>
  <si>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</si>
  <si>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</si>
  <si>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</si>
  <si>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</si>
  <si>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</si>
  <si>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</si>
  <si>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</si>
  <si>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</si>
  <si>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</si>
  <si>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</si>
  <si>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</si>
  <si>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</si>
  <si>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</si>
  <si>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</si>
  <si>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</si>
  <si>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</si>
  <si>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</si>
  <si>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</si>
  <si>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</si>
  <si>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</si>
  <si>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</si>
  <si>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</si>
  <si>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</si>
  <si>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</si>
  <si>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</si>
  <si>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</si>
  <si>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</si>
  <si>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</si>
  <si>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</si>
  <si>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</si>
  <si>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</si>
  <si>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</si>
  <si>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</si>
  <si>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</si>
  <si>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</si>
  <si>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</si>
  <si>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</si>
  <si>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</si>
  <si>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</si>
  <si>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</si>
  <si>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</si>
  <si>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</si>
  <si>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</si>
  <si>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</si>
  <si>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</si>
  <si>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</si>
  <si>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</si>
  <si>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</si>
  <si>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</si>
  <si>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</si>
  <si>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</si>
  <si>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</si>
  <si>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</si>
  <si>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</si>
  <si>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</si>
  <si>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</si>
  <si>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</si>
  <si>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</si>
  <si>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</si>
  <si>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</si>
  <si>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</si>
  <si>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</si>
  <si>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</si>
  <si>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</si>
  <si>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</si>
  <si>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</si>
  <si>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</si>
  <si>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</si>
  <si>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</si>
  <si>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</si>
  <si>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</si>
  <si>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</si>
  <si>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</si>
  <si>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</si>
  <si>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</si>
  <si>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</si>
  <si>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</si>
  <si>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</si>
  <si>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</si>
  <si>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</si>
  <si>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</si>
  <si>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</si>
  <si>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</si>
  <si>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</si>
  <si>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</si>
  <si>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</si>
  <si>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</si>
  <si>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</si>
  <si>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</si>
  <si>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</si>
  <si>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</si>
  <si>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</si>
  <si>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</si>
  <si>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</si>
  <si>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</si>
  <si>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</si>
  <si>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</si>
  <si>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</si>
  <si>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</si>
  <si>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</si>
  <si>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</si>
  <si>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</si>
  <si>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</si>
  <si>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</si>
  <si>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</si>
  <si>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</si>
  <si>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</si>
  <si>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</si>
  <si>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</si>
  <si>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</si>
  <si>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</si>
  <si>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</si>
  <si>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</si>
  <si>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</si>
  <si>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</si>
  <si>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</si>
  <si>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</si>
  <si>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</si>
  <si>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</si>
  <si>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</si>
  <si>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</si>
  <si>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</si>
  <si>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</si>
  <si>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</si>
  <si>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</si>
  <si>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</si>
  <si>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</si>
  <si>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</si>
  <si>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</si>
  <si>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</si>
  <si>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</si>
  <si>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</si>
  <si>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</si>
  <si>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</si>
  <si>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</si>
  <si>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</si>
  <si>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</si>
  <si>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</si>
  <si>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</si>
  <si>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</si>
  <si>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</si>
  <si>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</si>
  <si>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</si>
  <si>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</si>
  <si>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</si>
  <si>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</si>
  <si>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</si>
  <si>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</si>
  <si>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</si>
  <si>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</si>
  <si>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</si>
  <si>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</si>
  <si>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</si>
  <si>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</si>
  <si>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</si>
  <si>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</si>
  <si>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</si>
  <si>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</si>
  <si>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</si>
  <si>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</si>
  <si>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</si>
  <si>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</si>
  <si>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</si>
  <si>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</si>
  <si>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</si>
  <si>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</si>
  <si>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</si>
  <si>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</si>
  <si>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</si>
  <si>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</si>
  <si>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</si>
  <si>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</si>
  <si>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</si>
  <si>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</si>
  <si>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</si>
  <si>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</si>
  <si>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</si>
  <si>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</si>
  <si>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</si>
  <si>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</si>
  <si>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</si>
  <si>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</si>
  <si>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</si>
  <si>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</si>
  <si>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</si>
  <si>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</si>
  <si>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</si>
  <si>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</si>
  <si>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</si>
  <si>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</si>
  <si>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</si>
  <si>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</si>
  <si>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</si>
  <si>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</si>
  <si>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</si>
  <si>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</si>
  <si>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</si>
  <si>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</si>
  <si>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</si>
  <si>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</si>
  <si>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</si>
  <si>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</si>
  <si>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</si>
  <si>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</si>
  <si>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</si>
  <si>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</si>
  <si>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</si>
  <si>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</si>
  <si>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</si>
  <si>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</si>
  <si>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</si>
  <si>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</si>
  <si>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</si>
  <si>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</si>
  <si>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</si>
  <si>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</si>
  <si>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</si>
  <si>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</si>
  <si>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</si>
  <si>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</si>
  <si>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</si>
  <si>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</si>
  <si>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</si>
  <si>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</si>
  <si>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</si>
  <si>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</si>
  <si>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</si>
  <si>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</si>
  <si>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</si>
  <si>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</si>
  <si>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</si>
  <si>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</si>
  <si>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</si>
  <si>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</si>
  <si>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</si>
  <si>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</si>
  <si>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</si>
  <si>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</si>
  <si>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</si>
  <si>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</si>
  <si>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</si>
  <si>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</si>
  <si>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</si>
  <si>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</si>
  <si>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</si>
  <si>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</si>
  <si>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</si>
  <si>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</si>
  <si>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</si>
  <si>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</si>
  <si>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</si>
  <si>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</si>
  <si>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</si>
  <si>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</si>
  <si>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</si>
  <si>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</si>
  <si>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</si>
  <si>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</si>
  <si>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</si>
  <si>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</si>
  <si>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</si>
  <si>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</si>
  <si>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</si>
  <si>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</si>
  <si>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</si>
  <si>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</si>
  <si>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</si>
  <si>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</si>
  <si>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</si>
  <si>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</si>
  <si>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</si>
  <si>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</si>
  <si>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</si>
  <si>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</si>
  <si>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</si>
  <si>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</si>
  <si>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</si>
  <si>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</si>
  <si>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</si>
  <si>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</si>
  <si>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</si>
  <si>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</si>
  <si>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</si>
  <si>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</si>
  <si>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</si>
  <si>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</si>
  <si>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</si>
  <si>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</si>
  <si>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</si>
  <si>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</si>
  <si>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</si>
  <si>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</si>
  <si>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</si>
  <si>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</si>
  <si>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</si>
  <si>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</si>
  <si>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</si>
  <si>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</si>
  <si>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</si>
  <si>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</si>
  <si>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</si>
  <si>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</si>
  <si>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</si>
  <si>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</si>
  <si>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</si>
  <si>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</si>
  <si>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</si>
  <si>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</si>
  <si>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</si>
  <si>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</si>
  <si>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</si>
  <si>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</si>
  <si>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</si>
  <si>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</si>
  <si>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</si>
  <si>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</si>
  <si>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</si>
  <si>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</si>
  <si>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</si>
  <si>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</si>
  <si>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</si>
  <si>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</si>
  <si>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</si>
  <si>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</si>
  <si>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</si>
  <si>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</si>
  <si>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</si>
  <si>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</si>
  <si>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</si>
  <si>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</si>
  <si>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</si>
  <si>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</si>
  <si>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</si>
  <si>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</si>
  <si>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</si>
  <si>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</si>
  <si>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</si>
  <si>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</si>
  <si>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</si>
  <si>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</si>
  <si>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</si>
  <si>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</si>
  <si>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</si>
  <si>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</si>
  <si>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</si>
  <si>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</si>
  <si>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</si>
  <si>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</si>
  <si>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</si>
  <si>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</si>
  <si>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</si>
  <si>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</si>
  <si>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</si>
  <si>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</si>
  <si>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</si>
  <si>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</si>
  <si>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</si>
  <si>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</si>
  <si>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</si>
  <si>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</si>
  <si>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</si>
  <si>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</si>
  <si>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</si>
  <si>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</si>
  <si>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</si>
  <si>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</si>
  <si>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</si>
  <si>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</si>
  <si>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</si>
  <si>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</si>
  <si>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</si>
  <si>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</si>
  <si>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</si>
  <si>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</si>
  <si>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</si>
  <si>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</si>
  <si>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</si>
  <si>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</si>
  <si>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</si>
  <si>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</si>
  <si>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</si>
  <si>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</si>
  <si>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</si>
  <si>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</si>
  <si>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</si>
  <si>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</si>
  <si>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</si>
  <si>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</si>
  <si>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</si>
  <si>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</si>
  <si>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</si>
  <si>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</si>
  <si>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</si>
  <si>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</si>
  <si>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</si>
  <si>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</si>
  <si>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</si>
  <si>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</si>
  <si>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</si>
  <si>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</si>
  <si>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</si>
  <si>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</si>
  <si>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</si>
  <si>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</si>
  <si>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</si>
  <si>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</si>
  <si>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</si>
  <si>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</si>
  <si>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</si>
  <si>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</si>
  <si>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</si>
  <si>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</si>
  <si>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</si>
  <si>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</si>
  <si>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</si>
  <si>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</si>
  <si>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</si>
  <si>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</si>
  <si>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</si>
  <si>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</si>
  <si>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</si>
  <si>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</si>
  <si>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</si>
  <si>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</si>
  <si>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</si>
  <si>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</si>
  <si>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</si>
  <si>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</si>
  <si>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</si>
  <si>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</si>
  <si>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</si>
  <si>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</si>
  <si>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</si>
  <si>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</si>
  <si>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</si>
  <si>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</si>
  <si>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</si>
  <si>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</si>
  <si>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</si>
  <si>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</si>
  <si>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</si>
  <si>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</si>
  <si>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</si>
  <si>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</si>
  <si>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</si>
  <si>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</si>
  <si>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</si>
  <si>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</si>
  <si>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</si>
  <si>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</si>
  <si>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</si>
  <si>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</si>
  <si>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</si>
  <si>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</si>
  <si>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</si>
  <si>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</si>
  <si>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</si>
  <si>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</si>
  <si>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</si>
  <si>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</si>
  <si>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</si>
  <si>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</si>
  <si>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</si>
  <si>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</si>
  <si>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</si>
  <si>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</si>
  <si>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</si>
  <si>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</si>
  <si>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</si>
  <si>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</si>
  <si>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</si>
  <si>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</si>
  <si>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</si>
  <si>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</si>
  <si>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</si>
  <si>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</si>
  <si>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</si>
  <si>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</si>
  <si>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</si>
  <si>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</si>
  <si>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</si>
  <si>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</si>
  <si>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</si>
  <si>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</si>
  <si>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</si>
  <si>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</si>
  <si>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</si>
  <si>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</si>
  <si>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</si>
  <si>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</si>
  <si>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</si>
  <si>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</si>
  <si>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</si>
  <si>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</si>
  <si>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</si>
  <si>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</si>
  <si>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</si>
  <si>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</si>
  <si>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</si>
  <si>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</si>
  <si>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</si>
  <si>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</si>
  <si>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</si>
  <si>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</si>
  <si>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</si>
  <si>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</si>
  <si>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</si>
  <si>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</si>
  <si>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</si>
  <si>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</si>
  <si>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</si>
  <si>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</si>
  <si>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</si>
  <si>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</si>
  <si>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</si>
  <si>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</si>
  <si>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</si>
  <si>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</si>
  <si>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</si>
  <si>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</si>
  <si>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</si>
  <si>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</si>
  <si>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</si>
  <si>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</si>
  <si>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</si>
  <si>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</si>
  <si>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</si>
  <si>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</si>
  <si>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</si>
  <si>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</si>
  <si>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</si>
  <si>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</si>
  <si>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</si>
  <si>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</si>
  <si>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</si>
  <si>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</si>
  <si>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</si>
  <si>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</si>
  <si>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</si>
  <si>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</si>
  <si>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</si>
  <si>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</si>
  <si>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</si>
  <si>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</si>
  <si>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</si>
  <si>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</si>
  <si>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</si>
  <si>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</si>
  <si>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</si>
  <si>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</si>
  <si>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</si>
  <si>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</si>
  <si>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</si>
  <si>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</si>
  <si>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</si>
  <si>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</si>
  <si>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</si>
  <si>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</si>
  <si>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</si>
  <si>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</si>
  <si>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</si>
  <si>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</si>
  <si>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</si>
  <si>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</si>
  <si>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</si>
  <si>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</si>
  <si>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</si>
  <si>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</si>
  <si>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</si>
  <si>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</si>
  <si>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</si>
  <si>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</si>
  <si>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</si>
  <si>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</si>
  <si>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</si>
  <si>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</si>
  <si>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</si>
  <si>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</si>
  <si>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</si>
  <si>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</si>
  <si>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</si>
  <si>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</si>
  <si>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</si>
  <si>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</si>
  <si>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</si>
  <si>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</si>
  <si>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</si>
  <si>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</si>
  <si>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</si>
  <si>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</si>
  <si>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</si>
  <si>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</si>
  <si>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</si>
  <si>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</si>
  <si>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</si>
  <si>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</si>
  <si>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</si>
  <si>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</si>
  <si>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</si>
  <si>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</si>
  <si>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</si>
  <si>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</si>
  <si>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</si>
  <si>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</si>
  <si>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</si>
  <si>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</si>
  <si>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</si>
  <si>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</si>
  <si>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</si>
  <si>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</si>
  <si>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</si>
  <si>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</si>
  <si>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</si>
  <si>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</si>
  <si>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</si>
  <si>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</si>
  <si>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</si>
  <si>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</si>
  <si>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</si>
  <si>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</si>
  <si>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</si>
  <si>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</si>
  <si>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</si>
  <si>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</si>
  <si>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</si>
  <si>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</si>
  <si>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</si>
  <si>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</si>
  <si>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</si>
  <si>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</si>
  <si>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</si>
  <si>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</si>
  <si>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</si>
  <si>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</si>
  <si>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</si>
  <si>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</si>
  <si>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</si>
  <si>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</si>
  <si>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</si>
  <si>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</si>
  <si>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</si>
  <si>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</si>
  <si>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</si>
  <si>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</si>
  <si>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</si>
  <si>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</si>
  <si>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</si>
  <si>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</si>
  <si>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</si>
  <si>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</si>
  <si>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</si>
  <si>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</si>
  <si>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</si>
  <si>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</si>
  <si>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</si>
  <si>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</si>
  <si>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</si>
  <si>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</si>
  <si>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</si>
  <si>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</si>
  <si>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</si>
  <si>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</si>
  <si>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</si>
  <si>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</si>
  <si>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</si>
  <si>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</si>
  <si>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</si>
  <si>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</si>
  <si>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</si>
  <si>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</si>
  <si>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</si>
  <si>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</si>
  <si>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</si>
  <si>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</si>
  <si>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</si>
  <si>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</si>
  <si>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</si>
  <si>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</si>
  <si>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</si>
  <si>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</si>
  <si>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</si>
  <si>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</si>
  <si>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</si>
  <si>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</si>
  <si>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</si>
  <si>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</si>
  <si>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</si>
  <si>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</si>
  <si>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</si>
  <si>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</si>
  <si>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</si>
  <si>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</si>
  <si>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</si>
  <si>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</si>
  <si>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</si>
  <si>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</si>
  <si>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</si>
  <si>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</si>
  <si>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</si>
  <si>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</si>
  <si>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</si>
  <si>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</si>
  <si>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</si>
  <si>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</si>
  <si>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</si>
  <si>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</si>
  <si>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</si>
  <si>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</si>
  <si>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</si>
  <si>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</si>
  <si>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</si>
  <si>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</si>
  <si>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</si>
  <si>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</si>
  <si>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</si>
  <si>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</si>
  <si>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</si>
  <si>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</si>
  <si>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</si>
  <si>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</si>
  <si>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</si>
  <si>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</si>
  <si>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</si>
  <si>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</si>
  <si>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</si>
  <si>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</si>
  <si>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</si>
  <si>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</si>
  <si>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</si>
  <si>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</si>
  <si>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</si>
  <si>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</si>
  <si>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</si>
  <si>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</si>
  <si>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</si>
  <si>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</si>
  <si>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</si>
  <si>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</si>
  <si>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</si>
  <si>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</si>
  <si>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</si>
  <si>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</si>
  <si>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</si>
  <si>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</si>
  <si>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</si>
  <si>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</si>
  <si>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</si>
  <si>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</si>
  <si>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</si>
  <si>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</si>
  <si>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</si>
  <si>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</si>
  <si>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</si>
  <si>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</si>
  <si>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</si>
  <si>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</si>
  <si>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</si>
  <si>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</si>
  <si>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</si>
  <si>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</si>
  <si>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</si>
  <si>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</si>
  <si>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</si>
  <si>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</si>
  <si>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</si>
  <si>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</si>
  <si>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</si>
  <si>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</si>
  <si>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</si>
  <si>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</si>
  <si>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</si>
  <si>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</si>
  <si>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</si>
  <si>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</si>
  <si>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</si>
  <si>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</si>
  <si>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</si>
  <si>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</si>
  <si>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</si>
  <si>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</si>
  <si>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</si>
  <si>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</si>
  <si>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</si>
  <si>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</si>
  <si>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</si>
  <si>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</si>
  <si>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</si>
  <si>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</si>
  <si>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</si>
  <si>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</si>
  <si>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</si>
  <si>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</si>
  <si>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</si>
  <si>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</si>
  <si>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</si>
  <si>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</si>
  <si>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</si>
  <si>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</si>
  <si>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</si>
  <si>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</si>
  <si>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</si>
  <si>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</si>
  <si>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</si>
  <si>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</si>
  <si>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</si>
  <si>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</si>
  <si>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</si>
  <si>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</si>
  <si>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</si>
  <si>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</si>
  <si>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</si>
  <si>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</si>
  <si>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</si>
  <si>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</si>
  <si>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</si>
  <si>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</si>
  <si>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</si>
  <si>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</si>
  <si>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</si>
  <si>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</si>
  <si>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</si>
  <si>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</si>
  <si>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</si>
  <si>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</si>
  <si>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</si>
  <si>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</si>
  <si>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</si>
  <si>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</si>
  <si>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</si>
  <si>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</si>
  <si>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</si>
  <si>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</si>
  <si>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</si>
  <si>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</si>
  <si>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</si>
  <si>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</si>
  <si>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</si>
  <si>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</si>
  <si>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</si>
  <si>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</si>
  <si>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</si>
  <si>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</si>
  <si>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</si>
  <si>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</si>
  <si>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</si>
  <si>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</si>
  <si>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</si>
  <si>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</si>
  <si>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</si>
  <si>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</si>
  <si>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</si>
  <si>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</si>
  <si>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</si>
  <si>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</si>
  <si>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</si>
  <si>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</si>
  <si>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</si>
  <si>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</si>
  <si>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</si>
  <si>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</si>
  <si>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</si>
  <si>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</si>
  <si>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</si>
  <si>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</si>
  <si>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</si>
  <si>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</si>
  <si>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</si>
  <si>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</si>
  <si>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</si>
  <si>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</si>
  <si>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</si>
  <si>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</si>
  <si>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</si>
  <si>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</si>
  <si>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</si>
  <si>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</si>
  <si>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</si>
  <si>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</si>
  <si>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</si>
  <si>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</si>
  <si>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</si>
  <si>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</si>
  <si>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</si>
  <si>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</si>
  <si>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</si>
  <si>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</si>
  <si>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</si>
  <si>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</si>
  <si>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</si>
  <si>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</si>
  <si>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</si>
  <si>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</si>
  <si>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</si>
  <si>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</si>
  <si>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</si>
  <si>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</si>
  <si>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</si>
  <si>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</si>
  <si>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</si>
  <si>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</si>
  <si>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</si>
  <si>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</si>
  <si>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</si>
  <si>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</si>
  <si>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</si>
  <si>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</si>
  <si>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</si>
  <si>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</si>
  <si>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</si>
  <si>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</si>
  <si>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</si>
  <si>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</si>
  <si>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</si>
  <si>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</si>
  <si>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</si>
  <si>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</si>
  <si>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</si>
  <si>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</si>
  <si>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</si>
  <si>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</si>
  <si>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</si>
  <si>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</si>
  <si>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</si>
  <si>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</si>
  <si>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</si>
  <si>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</si>
  <si>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</si>
  <si>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</si>
  <si>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</si>
  <si>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</si>
  <si>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</si>
  <si>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</si>
  <si>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</si>
  <si>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</si>
  <si>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</si>
  <si>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</si>
  <si>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</si>
  <si>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</si>
  <si>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</si>
  <si>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</si>
  <si>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</si>
  <si>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</si>
  <si>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</si>
  <si>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</si>
  <si>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</si>
  <si>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</si>
  <si>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</si>
  <si>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</si>
  <si>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</si>
  <si>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</si>
  <si>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</si>
  <si>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</si>
  <si>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</si>
  <si>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</si>
  <si>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</si>
  <si>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</si>
  <si>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</si>
  <si>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</si>
  <si>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</si>
  <si>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</si>
  <si>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</si>
  <si>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</si>
  <si>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</si>
  <si>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</si>
  <si>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</si>
  <si>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</si>
  <si>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</si>
  <si>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</si>
  <si>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</si>
  <si>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</si>
  <si>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</si>
  <si>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</si>
  <si>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</si>
  <si>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</si>
  <si>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</si>
  <si>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</si>
  <si>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</si>
  <si>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</si>
  <si>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</si>
  <si>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</si>
  <si>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</si>
  <si>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</si>
  <si>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</si>
  <si>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</si>
  <si>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</si>
  <si>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</si>
  <si>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</si>
  <si>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</si>
  <si>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</si>
  <si>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</si>
  <si>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</si>
  <si>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</si>
  <si>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</si>
  <si>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</si>
  <si>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</si>
  <si>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</si>
  <si>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</si>
  <si>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</si>
  <si>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</si>
  <si>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</si>
  <si>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</si>
  <si>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</si>
  <si>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</si>
  <si>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</si>
  <si>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</si>
  <si>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</si>
  <si>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</si>
  <si>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</si>
  <si>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</si>
  <si>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</si>
  <si>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</si>
  <si>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</si>
  <si>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</si>
  <si>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</si>
  <si>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</si>
  <si>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</si>
  <si>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</si>
  <si>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</si>
  <si>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</si>
  <si>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</si>
  <si>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</si>
  <si>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</si>
  <si>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</si>
  <si>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</si>
  <si>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</si>
  <si>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</si>
  <si>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</si>
  <si>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</si>
  <si>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</si>
  <si>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</si>
  <si>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</si>
  <si>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</si>
  <si>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</si>
  <si>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</si>
  <si>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</si>
  <si>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</si>
  <si>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</si>
  <si>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</si>
  <si>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</si>
  <si>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</si>
  <si>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</si>
  <si>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</si>
  <si>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</si>
  <si>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</si>
  <si>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</si>
  <si>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</si>
  <si>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</si>
  <si>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</si>
  <si>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</si>
  <si>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</si>
  <si>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</si>
  <si>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</si>
  <si>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</si>
  <si>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</si>
  <si>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</si>
  <si>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</si>
  <si>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</si>
  <si>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</si>
  <si>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</si>
  <si>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</si>
  <si>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</si>
  <si>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</si>
  <si>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</si>
  <si>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</si>
  <si>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</si>
  <si>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</si>
  <si>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</si>
  <si>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</si>
  <si>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</si>
  <si>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</si>
  <si>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</si>
  <si>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</si>
  <si>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</si>
  <si>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</si>
  <si>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</si>
  <si>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</si>
  <si>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</si>
  <si>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</si>
  <si>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</si>
  <si>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</si>
  <si>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</si>
  <si>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</si>
  <si>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</si>
  <si>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</si>
  <si>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</si>
  <si>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</si>
  <si>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</si>
  <si>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</si>
  <si>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</si>
  <si>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</si>
  <si>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</si>
  <si>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</si>
  <si>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</si>
  <si>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</si>
  <si>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</si>
  <si>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</si>
  <si>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</si>
  <si>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</si>
  <si>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</si>
  <si>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</si>
  <si>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</si>
  <si>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</si>
  <si>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</si>
  <si>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</si>
  <si>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</si>
  <si>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</si>
  <si>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</si>
  <si>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</si>
  <si>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</si>
  <si>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</si>
  <si>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</si>
  <si>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</si>
  <si>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</si>
  <si>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</si>
  <si>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</si>
  <si>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</si>
  <si>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</si>
  <si>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</si>
  <si>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</si>
  <si>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</si>
  <si>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</si>
  <si>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</si>
  <si>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</si>
  <si>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</si>
  <si>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</si>
  <si>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</si>
  <si>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</si>
  <si>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</si>
  <si>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</si>
  <si>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</si>
  <si>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</si>
  <si>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</si>
  <si>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</si>
  <si>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</si>
  <si>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</si>
  <si>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</si>
  <si>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</si>
  <si>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</si>
  <si>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</si>
  <si>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</si>
  <si>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</si>
  <si>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</si>
  <si>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</si>
  <si>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</si>
  <si>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</si>
  <si>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</si>
  <si>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</si>
  <si>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</si>
  <si>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</si>
  <si>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</si>
  <si>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</si>
  <si>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</si>
  <si>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</si>
  <si>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</si>
  <si>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</si>
  <si>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</si>
  <si>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</si>
  <si>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</si>
  <si>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</si>
  <si>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</si>
  <si>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</si>
  <si>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</si>
  <si>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</si>
  <si>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</si>
  <si>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</si>
  <si>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</si>
  <si>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</si>
  <si>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</si>
  <si>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</si>
  <si>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</si>
  <si>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</si>
  <si>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</si>
  <si>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</si>
  <si>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</si>
  <si>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</si>
  <si>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</si>
  <si>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</si>
  <si>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</si>
  <si>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</si>
  <si>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</si>
  <si>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</si>
  <si>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</si>
  <si>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</si>
  <si>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</si>
  <si>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</si>
  <si>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</si>
  <si>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</si>
  <si>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</si>
  <si>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</si>
  <si>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</si>
  <si>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</si>
  <si>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</si>
  <si>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</si>
  <si>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</si>
  <si>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</si>
  <si>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</si>
  <si>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</si>
  <si>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</si>
  <si>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</si>
  <si>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</si>
  <si>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</si>
  <si>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</si>
  <si>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</si>
  <si>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</si>
  <si>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</si>
  <si>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</si>
  <si>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</si>
  <si>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</si>
  <si>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</si>
  <si>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</si>
  <si>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</si>
  <si>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</si>
  <si>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</si>
  <si>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</si>
  <si>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</si>
  <si>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</si>
  <si>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</si>
  <si>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</si>
  <si>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</si>
  <si>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</si>
  <si>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</si>
  <si>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</si>
  <si>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</si>
  <si>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</si>
  <si>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</si>
  <si>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</si>
  <si>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</si>
  <si>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</si>
  <si>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</si>
  <si>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</si>
  <si>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</si>
  <si>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</si>
  <si>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</si>
  <si>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</si>
  <si>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</si>
  <si>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</si>
  <si>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</si>
  <si>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</si>
  <si>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</si>
  <si>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</si>
  <si>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</si>
  <si>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</si>
  <si>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</si>
  <si>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</si>
  <si>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</si>
  <si>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</si>
  <si>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</si>
  <si>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</si>
  <si>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</si>
  <si>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</si>
  <si>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</si>
  <si>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</si>
  <si>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</si>
  <si>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</si>
  <si>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</si>
  <si>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</si>
  <si>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</si>
  <si>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</si>
  <si>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</si>
  <si>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</si>
  <si>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</si>
  <si>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</si>
  <si>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</si>
  <si>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</si>
  <si>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</si>
  <si>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</si>
  <si>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</si>
  <si>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</si>
  <si>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</si>
  <si>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</si>
  <si>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</si>
  <si>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</si>
  <si>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</si>
  <si>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</si>
  <si>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</si>
  <si>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</si>
  <si>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</si>
  <si>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</si>
  <si>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</si>
  <si>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</si>
  <si>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</si>
  <si>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</si>
  <si>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</si>
  <si>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</si>
  <si>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</si>
  <si>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</si>
  <si>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</si>
  <si>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</si>
  <si>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</si>
  <si>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</si>
  <si>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</si>
  <si>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</si>
  <si>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</si>
  <si>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</si>
  <si>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</si>
  <si>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</si>
  <si>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</si>
  <si>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</si>
  <si>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</si>
  <si>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</si>
  <si>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</si>
  <si>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</si>
  <si>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</si>
  <si>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</si>
  <si>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</si>
  <si>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</si>
  <si>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</si>
  <si>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</si>
  <si>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</si>
  <si>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</si>
  <si>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</si>
  <si>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</si>
  <si>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</si>
  <si>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</si>
  <si>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</si>
  <si>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</si>
  <si>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</si>
  <si>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</si>
  <si>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</si>
  <si>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</si>
  <si>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</si>
  <si>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</si>
  <si>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</si>
  <si>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</si>
  <si>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</si>
  <si>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</si>
  <si>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</si>
  <si>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</si>
  <si>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</si>
  <si>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</si>
  <si>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</si>
  <si>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</si>
  <si>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</si>
  <si>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</si>
  <si>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</si>
  <si>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</si>
  <si>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</si>
  <si>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</si>
  <si>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</si>
  <si>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</si>
  <si>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</si>
  <si>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</si>
  <si>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</si>
  <si>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</si>
  <si>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</si>
  <si>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</si>
  <si>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</si>
  <si>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</si>
  <si>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</si>
  <si>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</si>
  <si>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</si>
  <si>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</si>
  <si>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</si>
  <si>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</si>
  <si>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</si>
  <si>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</si>
  <si>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</si>
  <si>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</si>
  <si>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</si>
  <si>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</si>
  <si>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</si>
  <si>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</si>
  <si>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</si>
  <si>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</si>
  <si>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</si>
  <si>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</si>
  <si>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</si>
  <si>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</si>
  <si>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</si>
  <si>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</si>
  <si>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</si>
  <si>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</si>
  <si>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</si>
  <si>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</si>
  <si>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</si>
  <si>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</si>
  <si>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</si>
  <si>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</si>
  <si>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</si>
  <si>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</si>
  <si>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</si>
  <si>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</si>
  <si>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</si>
  <si>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</si>
  <si>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</si>
  <si>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</si>
  <si>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</si>
  <si>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</si>
  <si>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</si>
  <si>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</si>
  <si>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</si>
  <si>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</si>
  <si>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</si>
  <si>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</si>
  <si>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</si>
  <si>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</si>
  <si>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</si>
  <si>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</si>
  <si>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</si>
  <si>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</si>
  <si>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</si>
  <si>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</si>
  <si>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</si>
  <si>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</si>
  <si>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</si>
  <si>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</si>
  <si>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</si>
  <si>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</si>
  <si>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</si>
  <si>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</si>
  <si>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</si>
  <si>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</si>
  <si>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</si>
  <si>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</si>
  <si>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</si>
  <si>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</si>
  <si>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</si>
  <si>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</si>
  <si>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</si>
  <si>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</si>
  <si>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</si>
  <si>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</si>
  <si>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</si>
  <si>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</si>
  <si>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</si>
  <si>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</si>
  <si>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</si>
  <si>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</si>
  <si>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</si>
  <si>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</si>
  <si>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</si>
  <si>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</si>
  <si>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</si>
  <si>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</si>
  <si>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</si>
  <si>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</si>
  <si>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</si>
  <si>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</si>
  <si>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</si>
  <si>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</si>
  <si>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</si>
  <si>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</si>
  <si>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</si>
  <si>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</si>
  <si>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</si>
  <si>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</si>
  <si>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</si>
  <si>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</si>
  <si>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</si>
  <si>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</si>
  <si>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</si>
  <si>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</si>
  <si>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</si>
  <si>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</si>
  <si>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</si>
  <si>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</si>
  <si>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</si>
  <si>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</si>
  <si>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</si>
  <si>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</si>
  <si>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</si>
  <si>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</si>
  <si>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</si>
  <si>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</si>
  <si>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</si>
  <si>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</si>
  <si>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</si>
  <si>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</si>
  <si>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</si>
  <si>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</si>
  <si>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</si>
  <si>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</si>
  <si>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</si>
  <si>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</si>
  <si>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</si>
  <si>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</si>
  <si>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</si>
  <si>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</si>
  <si>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</si>
  <si>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</si>
  <si>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</si>
  <si>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</si>
  <si>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</si>
  <si>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</si>
  <si>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</si>
  <si>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</si>
  <si>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</si>
  <si>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</si>
  <si>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</si>
  <si>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</si>
  <si>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</si>
  <si>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</si>
  <si>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</si>
  <si>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</si>
  <si>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</si>
  <si>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</si>
  <si>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</si>
  <si>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</si>
  <si>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</si>
  <si>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</si>
  <si>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</si>
  <si>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</si>
  <si>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</si>
  <si>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</si>
  <si>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</si>
  <si>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</si>
  <si>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</si>
  <si>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</si>
  <si>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</si>
  <si>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</si>
  <si>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</si>
  <si>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</si>
  <si>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</si>
  <si>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</si>
  <si>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</si>
  <si>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</si>
  <si>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</si>
  <si>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</si>
  <si>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</si>
  <si>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</si>
  <si>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</si>
  <si>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</si>
  <si>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</si>
  <si>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</si>
  <si>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</si>
  <si>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</si>
  <si>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</si>
  <si>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</si>
  <si>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</si>
  <si>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</si>
  <si>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</si>
  <si>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</si>
  <si>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</si>
  <si>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</si>
  <si>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</si>
  <si>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</si>
  <si>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</si>
  <si>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</si>
  <si>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</si>
  <si>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</si>
  <si>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</si>
  <si>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</si>
  <si>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</si>
  <si>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</si>
  <si>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</si>
  <si>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</si>
  <si>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</si>
  <si>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</si>
  <si>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</si>
  <si>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</si>
  <si>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</si>
  <si>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</si>
  <si>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</si>
  <si>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</si>
  <si>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</si>
  <si>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</si>
  <si>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</si>
  <si>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</si>
  <si>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</si>
  <si>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</si>
  <si>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</si>
  <si>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</si>
  <si>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</si>
  <si>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</si>
  <si>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</si>
  <si>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</si>
  <si>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</si>
  <si>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</si>
  <si>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</si>
  <si>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</si>
  <si>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</si>
  <si>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</si>
  <si>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</si>
  <si>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</si>
  <si>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</si>
  <si>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</si>
  <si>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</si>
  <si>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</si>
  <si>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</si>
  <si>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</si>
  <si>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</si>
  <si>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</si>
  <si>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</si>
  <si>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</si>
  <si>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</si>
  <si>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</si>
  <si>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</si>
  <si>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</si>
  <si>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</si>
  <si>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</si>
  <si>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</si>
  <si>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</si>
  <si>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</si>
  <si>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</si>
  <si>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</si>
  <si>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</si>
  <si>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</si>
  <si>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</si>
  <si>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</si>
  <si>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</si>
  <si>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</si>
  <si>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</si>
  <si>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</si>
  <si>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</si>
  <si>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</si>
  <si>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</si>
  <si>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</si>
  <si>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</si>
  <si>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</si>
  <si>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</si>
  <si>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</si>
  <si>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</si>
  <si>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</si>
  <si>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</si>
  <si>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</si>
  <si>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</si>
  <si>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</si>
  <si>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</si>
  <si>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</si>
  <si>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</si>
  <si>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</si>
  <si>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</si>
  <si>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</si>
  <si>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</si>
  <si>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</si>
  <si>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</si>
  <si>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</si>
  <si>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</si>
  <si>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</si>
  <si>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</si>
  <si>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</si>
  <si>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</si>
  <si>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</si>
  <si>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</si>
  <si>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</si>
  <si>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</si>
  <si>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</si>
  <si>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</si>
  <si>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</si>
  <si>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</si>
  <si>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</si>
  <si>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</si>
  <si>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</si>
  <si>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</si>
  <si>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</si>
  <si>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</si>
  <si>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</si>
  <si>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</si>
  <si>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</si>
  <si>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</si>
  <si>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</si>
  <si>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</si>
  <si>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</si>
  <si>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</si>
  <si>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</si>
  <si>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</si>
  <si>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</si>
  <si>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</si>
  <si>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</si>
  <si>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</si>
  <si>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</si>
  <si>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</si>
  <si>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</si>
  <si>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</si>
  <si>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</si>
  <si>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</si>
  <si>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</si>
  <si>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</si>
  <si>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</si>
  <si>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</si>
  <si>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</si>
  <si>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</si>
  <si>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</si>
  <si>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</si>
  <si>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</si>
  <si>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</si>
  <si>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</si>
  <si>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</si>
  <si>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</si>
  <si>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</si>
  <si>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</si>
  <si>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</si>
  <si>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</si>
  <si>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</si>
  <si>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</si>
  <si>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</si>
  <si>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</si>
  <si>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</si>
  <si>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</si>
  <si>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</si>
  <si>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</si>
  <si>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</si>
  <si>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</si>
  <si>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</si>
  <si>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</si>
  <si>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</si>
  <si>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</si>
  <si>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</si>
  <si>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</si>
  <si>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</si>
  <si>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</si>
  <si>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</si>
  <si>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</si>
  <si>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</si>
  <si>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</si>
  <si>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</si>
  <si>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</si>
  <si>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</si>
  <si>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</si>
  <si>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</si>
  <si>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</si>
  <si>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</si>
  <si>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</si>
  <si>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</si>
  <si>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</si>
  <si>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</si>
  <si>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</si>
  <si>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</si>
  <si>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</si>
  <si>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</si>
  <si>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</si>
  <si>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</si>
  <si>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</si>
  <si>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</si>
  <si>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</si>
  <si>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</si>
  <si>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</si>
  <si>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</si>
  <si>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</si>
  <si>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</si>
  <si>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</si>
  <si>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</si>
  <si>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</si>
  <si>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</si>
  <si>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</si>
  <si>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</si>
  <si>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</si>
  <si>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</si>
  <si>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</si>
  <si>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</si>
  <si>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</si>
  <si>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</si>
  <si>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</si>
  <si>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</si>
  <si>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</si>
  <si>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</si>
  <si>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</si>
  <si>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</si>
  <si>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</si>
  <si>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</si>
  <si>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</si>
  <si>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</si>
  <si>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</si>
  <si>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</si>
  <si>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</si>
  <si>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</si>
  <si>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</si>
  <si>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</si>
  <si>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</si>
  <si>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</si>
  <si>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</si>
  <si>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</si>
  <si>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</si>
  <si>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</si>
  <si>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</si>
  <si>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</si>
  <si>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</si>
  <si>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</si>
  <si>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</si>
  <si>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</si>
  <si>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</si>
  <si>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</si>
  <si>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</si>
  <si>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</si>
  <si>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</si>
  <si>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</si>
  <si>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</si>
  <si>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</si>
  <si>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</si>
  <si>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</si>
  <si>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</si>
  <si>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</si>
  <si>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</si>
  <si>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</si>
  <si>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</si>
  <si>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</si>
  <si>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</si>
  <si>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</si>
  <si>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</si>
  <si>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</si>
  <si>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</si>
  <si>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</si>
  <si>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</si>
  <si>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</si>
  <si>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</si>
  <si>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</si>
  <si>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</si>
  <si>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</si>
  <si>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</si>
  <si>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</si>
  <si>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</si>
  <si>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</si>
  <si>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</si>
  <si>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</si>
  <si>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</si>
  <si>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</si>
  <si>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</si>
  <si>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</si>
  <si>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</si>
  <si>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</si>
  <si>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</si>
  <si>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</si>
  <si>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</si>
  <si>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</si>
  <si>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</si>
  <si>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</si>
  <si>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</si>
  <si>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</si>
  <si>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</si>
  <si>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</si>
  <si>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</si>
  <si>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</si>
  <si>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</si>
  <si>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</si>
  <si>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</si>
  <si>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</si>
  <si>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</si>
  <si>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</si>
  <si>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</si>
  <si>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</si>
  <si>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</si>
  <si>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</si>
  <si>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</si>
  <si>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</si>
  <si>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</si>
  <si>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</si>
  <si>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</si>
  <si>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</si>
  <si>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</si>
  <si>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</si>
  <si>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</si>
  <si>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</si>
  <si>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</si>
  <si>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</si>
  <si>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</si>
  <si>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</si>
  <si>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</si>
  <si>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</si>
  <si>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</si>
  <si>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</si>
  <si>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</si>
  <si>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</si>
  <si>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</si>
  <si>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</si>
  <si>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</si>
  <si>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</si>
  <si>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</si>
  <si>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</si>
  <si>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</si>
  <si>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</si>
  <si>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</si>
  <si>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</si>
  <si>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</si>
  <si>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</si>
  <si>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</si>
  <si>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</si>
  <si>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</si>
  <si>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</si>
  <si>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</si>
  <si>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</si>
  <si>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</si>
  <si>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</si>
  <si>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</si>
  <si>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</si>
  <si>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</si>
  <si>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</si>
  <si>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</si>
  <si>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</si>
  <si>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</si>
  <si>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</si>
  <si>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</si>
  <si>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</si>
  <si>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</si>
  <si>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</si>
  <si>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</si>
  <si>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</si>
  <si>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</si>
  <si>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</si>
  <si>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</si>
  <si>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</si>
  <si>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</si>
  <si>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</si>
  <si>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</si>
  <si>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</si>
  <si>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</si>
  <si>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</si>
  <si>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</si>
  <si>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</si>
  <si>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</si>
  <si>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</si>
  <si>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</si>
  <si>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</si>
  <si>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</si>
  <si>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</si>
  <si>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</si>
  <si>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</si>
  <si>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</si>
  <si>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</si>
  <si>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</si>
  <si>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</si>
  <si>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</si>
  <si>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</si>
  <si>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</si>
  <si>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</si>
  <si>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</si>
  <si>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</si>
  <si>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</si>
  <si>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</si>
  <si>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</si>
  <si>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</si>
  <si>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</si>
  <si>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</si>
  <si>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</si>
  <si>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</si>
  <si>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</si>
  <si>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</si>
  <si>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</si>
  <si>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</si>
  <si>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</si>
  <si>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</si>
  <si>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</si>
  <si>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</si>
  <si>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</si>
  <si>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</si>
  <si>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</si>
  <si>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</si>
  <si>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</si>
  <si>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</si>
  <si>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</si>
  <si>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</si>
  <si>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</si>
  <si>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</si>
  <si>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</si>
  <si>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</si>
  <si>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</si>
  <si>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</si>
  <si>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</si>
  <si>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</si>
  <si>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</si>
  <si>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</si>
  <si>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</si>
  <si>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</si>
  <si>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</si>
  <si>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</si>
  <si>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</si>
  <si>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</si>
  <si>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</si>
  <si>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</si>
  <si>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</si>
  <si>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</si>
  <si>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</si>
  <si>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</si>
  <si>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</si>
  <si>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</si>
  <si>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</si>
  <si>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</si>
  <si>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</si>
  <si>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</si>
  <si>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</si>
  <si>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</si>
  <si>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</si>
  <si>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</si>
  <si>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</si>
  <si>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</si>
  <si>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</si>
  <si>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</si>
  <si>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</si>
  <si>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</si>
  <si>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</si>
  <si>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</si>
  <si>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</si>
  <si>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</si>
  <si>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</si>
  <si>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</si>
  <si>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</si>
  <si>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</si>
  <si>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</si>
  <si>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</si>
  <si>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</si>
  <si>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</si>
  <si>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</si>
  <si>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</si>
  <si>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</si>
  <si>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</si>
  <si>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</si>
  <si>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</si>
  <si>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</si>
  <si>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</si>
  <si>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</si>
  <si>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</si>
  <si>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</si>
  <si>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</si>
  <si>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</si>
  <si>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</si>
  <si>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</si>
  <si>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</si>
  <si>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</si>
  <si>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</si>
  <si>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</si>
  <si>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</si>
  <si>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</si>
  <si>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</si>
  <si>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</si>
  <si>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</si>
  <si>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</si>
  <si>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</si>
  <si>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</si>
  <si>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</si>
  <si>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</si>
  <si>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</si>
  <si>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</si>
  <si>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</si>
  <si>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</si>
  <si>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</si>
  <si>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</si>
  <si>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</si>
  <si>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</si>
  <si>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</si>
  <si>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</si>
  <si>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</si>
  <si>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</si>
  <si>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</si>
  <si>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</si>
  <si>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</si>
  <si>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</si>
  <si>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</si>
  <si>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</si>
  <si>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</si>
  <si>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</si>
  <si>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</si>
  <si>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</si>
  <si>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</si>
  <si>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</si>
  <si>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</si>
  <si>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</si>
  <si>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</si>
  <si>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</si>
  <si>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</si>
  <si>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</si>
  <si>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</si>
  <si>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</si>
  <si>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</si>
  <si>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</si>
  <si>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</si>
  <si>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</si>
  <si>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</si>
  <si>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</si>
  <si>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</si>
  <si>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</si>
  <si>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</si>
  <si>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</si>
  <si>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</si>
  <si>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</si>
  <si>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</si>
  <si>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</si>
  <si>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</si>
  <si>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</si>
  <si>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</si>
  <si>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</si>
  <si>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</si>
  <si>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</si>
  <si>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</si>
  <si>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</si>
  <si>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</si>
  <si>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</si>
  <si>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</si>
  <si>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</si>
  <si>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</si>
  <si>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</si>
  <si>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</si>
  <si>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</si>
  <si>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</si>
  <si>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</si>
  <si>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</si>
  <si>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</si>
  <si>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</si>
  <si>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</si>
  <si>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</si>
  <si>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</si>
  <si>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</si>
  <si>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</si>
  <si>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</si>
  <si>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</si>
  <si>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</si>
  <si>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</si>
  <si>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</si>
  <si>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</si>
  <si>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</si>
  <si>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</si>
  <si>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</si>
  <si>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</si>
  <si>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</si>
  <si>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</si>
  <si>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</si>
  <si>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</si>
  <si>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</si>
  <si>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</si>
  <si>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</si>
  <si>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</si>
  <si>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</si>
  <si>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</si>
  <si>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</si>
  <si>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</si>
  <si>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</si>
  <si>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</si>
  <si>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</si>
  <si>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</si>
  <si>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</si>
  <si>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</si>
  <si>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</si>
  <si>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</si>
  <si>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</si>
  <si>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</si>
  <si>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</si>
  <si>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</si>
  <si>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</si>
  <si>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</si>
  <si>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</si>
  <si>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</si>
  <si>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</si>
  <si>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</si>
  <si>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</si>
  <si>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</si>
  <si>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</si>
  <si>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</si>
  <si>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</si>
  <si>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</si>
  <si>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</si>
  <si>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</si>
  <si>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</si>
  <si>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</si>
  <si>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</si>
  <si>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</si>
  <si>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</si>
  <si>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</si>
  <si>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</si>
  <si>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</si>
  <si>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</si>
  <si>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</si>
  <si>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</si>
  <si>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</si>
  <si>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</si>
  <si>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</si>
  <si>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</si>
  <si>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</si>
  <si>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</si>
  <si>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</si>
  <si>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</si>
  <si>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</si>
  <si>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</si>
  <si>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</si>
  <si>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</si>
  <si>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</si>
  <si>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</si>
  <si>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</si>
  <si>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</si>
  <si>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</si>
  <si>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</si>
  <si>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</si>
  <si>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</si>
  <si>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</si>
  <si>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</si>
  <si>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</si>
  <si>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</si>
  <si>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</si>
  <si>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</si>
  <si>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</si>
  <si>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</si>
  <si>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</si>
  <si>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</si>
  <si>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</si>
  <si>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</si>
  <si>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</si>
  <si>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</si>
  <si>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</si>
  <si>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</si>
  <si>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</si>
  <si>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</si>
  <si>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</si>
  <si>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</si>
  <si>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</si>
  <si>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</si>
  <si>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</si>
  <si>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</si>
  <si>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</si>
  <si>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</si>
  <si>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</si>
  <si>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</si>
  <si>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</si>
  <si>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</si>
  <si>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</si>
  <si>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</si>
  <si>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</si>
  <si>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</si>
  <si>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</si>
  <si>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</si>
  <si>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</si>
  <si>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</si>
  <si>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</si>
  <si>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</si>
  <si>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</si>
  <si>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</si>
  <si>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</si>
  <si>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</si>
  <si>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</si>
  <si>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</si>
  <si>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</si>
  <si>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</si>
  <si>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</si>
  <si>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</si>
  <si>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</si>
  <si>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</si>
  <si>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</si>
  <si>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</si>
  <si>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</si>
  <si>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</si>
  <si>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</si>
  <si>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</si>
  <si>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</si>
  <si>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</si>
  <si>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</si>
  <si>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</si>
  <si>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</si>
  <si>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</si>
  <si>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</si>
  <si>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</si>
  <si>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</si>
  <si>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</si>
  <si>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</si>
  <si>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</si>
  <si>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</si>
  <si>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</si>
  <si>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</si>
  <si>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</si>
  <si>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</si>
  <si>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</si>
  <si>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</si>
  <si>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</si>
  <si>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</si>
  <si>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</si>
  <si>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</si>
  <si>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</si>
  <si>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</si>
  <si>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</si>
  <si>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</si>
  <si>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</si>
  <si>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</si>
  <si>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</si>
  <si>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</si>
  <si>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</si>
  <si>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</si>
  <si>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</si>
  <si>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</si>
  <si>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</si>
  <si>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</si>
  <si>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</si>
  <si>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</si>
  <si>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</si>
  <si>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</si>
  <si>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</si>
  <si>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</si>
  <si>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</si>
  <si>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</si>
  <si>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</si>
  <si>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</si>
  <si>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</si>
  <si>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</si>
  <si>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</si>
  <si>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</si>
  <si>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</si>
  <si>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</si>
  <si>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</si>
  <si>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</si>
  <si>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</si>
  <si>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</si>
  <si>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</si>
  <si>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</si>
  <si>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</si>
  <si>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</si>
  <si>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</si>
  <si>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</si>
  <si>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</si>
  <si>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</si>
  <si>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</si>
  <si>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</si>
  <si>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</si>
  <si>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</si>
  <si>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</si>
  <si>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</si>
  <si>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</si>
  <si>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</si>
  <si>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</si>
  <si>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</si>
  <si>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</si>
  <si>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</si>
  <si>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</si>
  <si>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</si>
  <si>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</si>
  <si>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</si>
  <si>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</si>
  <si>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</si>
  <si>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</si>
  <si>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</si>
  <si>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</si>
  <si>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</si>
  <si>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</si>
  <si>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</si>
  <si>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</si>
  <si>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</si>
  <si>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</si>
  <si>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</si>
  <si>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</si>
  <si>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</si>
  <si>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</si>
  <si>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</si>
  <si>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</si>
  <si>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</si>
  <si>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</si>
  <si>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</si>
  <si>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</si>
  <si>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</si>
  <si>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</si>
  <si>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</si>
  <si>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</si>
  <si>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</si>
  <si>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</si>
  <si>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</si>
  <si>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</si>
  <si>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</si>
  <si>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</si>
  <si>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</si>
  <si>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</si>
  <si>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</si>
  <si>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</si>
  <si>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</si>
  <si>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</si>
  <si>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</si>
  <si>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</si>
  <si>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</si>
  <si>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</si>
  <si>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</si>
  <si>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</si>
  <si>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</si>
  <si>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</si>
  <si>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</si>
  <si>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</si>
  <si>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</si>
  <si>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</si>
  <si>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</si>
  <si>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</si>
  <si>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</si>
  <si>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</si>
  <si>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</si>
  <si>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</si>
  <si>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</si>
  <si>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</si>
  <si>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</si>
  <si>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</si>
  <si>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</si>
  <si>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</si>
  <si>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</si>
  <si>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</si>
  <si>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</si>
  <si>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</si>
  <si>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</si>
  <si>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</si>
  <si>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</si>
  <si>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</si>
  <si>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</si>
  <si>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</si>
  <si>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</si>
  <si>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</si>
  <si>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</si>
  <si>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</si>
  <si>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</si>
  <si>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</si>
  <si>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</si>
  <si>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</si>
  <si>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</si>
  <si>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</si>
  <si>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</si>
  <si>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</si>
  <si>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</si>
  <si>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</si>
  <si>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</si>
  <si>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</si>
  <si>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</si>
  <si>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</si>
  <si>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</si>
  <si>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</si>
  <si>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</si>
  <si>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</si>
  <si>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</si>
  <si>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</si>
  <si>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</si>
  <si>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</si>
  <si>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</si>
  <si>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</si>
  <si>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</si>
  <si>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</si>
  <si>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</si>
  <si>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</si>
  <si>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</si>
  <si>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</si>
  <si>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</si>
  <si>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</si>
  <si>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</si>
  <si>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</si>
  <si>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</si>
  <si>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</si>
  <si>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</si>
  <si>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</si>
  <si>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</si>
  <si>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</si>
  <si>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</si>
  <si>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</si>
  <si>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</si>
  <si>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</si>
  <si>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</si>
  <si>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</si>
  <si>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</si>
  <si>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</si>
  <si>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</si>
  <si>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</si>
  <si>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</si>
  <si>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</si>
  <si>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</si>
  <si>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</si>
  <si>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</si>
  <si>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</si>
  <si>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</si>
  <si>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</si>
  <si>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</si>
  <si>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</si>
  <si>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</si>
  <si>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</si>
  <si>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</si>
  <si>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</si>
  <si>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</si>
  <si>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</si>
  <si>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</si>
  <si>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</si>
  <si>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</si>
  <si>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</si>
  <si>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</si>
  <si>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</si>
  <si>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</si>
  <si>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</si>
  <si>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</si>
  <si>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</si>
  <si>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</si>
  <si>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</si>
  <si>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</si>
  <si>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</si>
  <si>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</si>
  <si>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</si>
  <si>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</si>
  <si>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</si>
  <si>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</si>
  <si>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</si>
  <si>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</si>
  <si>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</si>
  <si>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</si>
  <si>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</si>
  <si>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</si>
  <si>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</si>
  <si>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</si>
  <si>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</si>
  <si>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</si>
  <si>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</si>
  <si>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</si>
  <si>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</si>
  <si>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</si>
  <si>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</si>
  <si>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</si>
  <si>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</si>
  <si>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</si>
  <si>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</si>
  <si>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</si>
  <si>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</si>
  <si>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</si>
  <si>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</si>
  <si>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</si>
  <si>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</si>
  <si>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</si>
  <si>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</si>
  <si>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</si>
  <si>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</si>
  <si>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</si>
  <si>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</si>
  <si>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</si>
  <si>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</si>
  <si>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</si>
  <si>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</si>
  <si>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</si>
  <si>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</si>
  <si>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</si>
  <si>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</si>
  <si>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</si>
  <si>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</si>
  <si>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</si>
  <si>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</si>
  <si>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</si>
  <si>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</si>
  <si>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</si>
  <si>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</si>
  <si>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</si>
  <si>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</si>
  <si>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</si>
  <si>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</si>
  <si>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</si>
  <si>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</si>
  <si>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</si>
  <si>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</si>
  <si>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</si>
  <si>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</si>
  <si>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</si>
  <si>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</si>
  <si>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</si>
  <si>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</si>
  <si>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</si>
  <si>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</si>
  <si>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</si>
  <si>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</si>
  <si>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</si>
  <si>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</si>
  <si>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</si>
  <si>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</si>
  <si>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</si>
  <si>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</si>
  <si>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</si>
  <si>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</si>
  <si>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</si>
  <si>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</si>
  <si>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</si>
  <si>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</si>
  <si>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</si>
  <si>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</si>
  <si>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</si>
  <si>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</si>
  <si>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</si>
  <si>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</si>
  <si>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</si>
  <si>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</si>
  <si>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</si>
  <si>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</si>
  <si>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</si>
  <si>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</si>
  <si>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</si>
  <si>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</si>
  <si>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</si>
  <si>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</si>
  <si>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</si>
  <si>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</si>
  <si>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</si>
  <si>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</si>
  <si>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</si>
  <si>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</si>
  <si>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</si>
  <si>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</si>
  <si>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</si>
  <si>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</si>
  <si>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</si>
  <si>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</si>
  <si>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</si>
  <si>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</si>
  <si>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</si>
  <si>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</si>
  <si>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</si>
  <si>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</si>
  <si>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</si>
  <si>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</si>
  <si>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</si>
  <si>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</si>
  <si>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</si>
  <si>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</si>
  <si>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</si>
  <si>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</si>
  <si>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</si>
  <si>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</si>
  <si>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</si>
  <si>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</si>
  <si>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</si>
  <si>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</si>
  <si>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</si>
  <si>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</si>
  <si>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</si>
  <si>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</si>
  <si>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</si>
  <si>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</si>
  <si>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</si>
  <si>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</si>
  <si>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</si>
  <si>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</si>
  <si>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</si>
  <si>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</si>
  <si>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</si>
  <si>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</si>
  <si>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</si>
  <si>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</si>
  <si>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</si>
  <si>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</si>
  <si>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</si>
  <si>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</si>
  <si>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</si>
  <si>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</si>
  <si>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</si>
  <si>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</si>
  <si>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</si>
  <si>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</si>
  <si>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</si>
  <si>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</si>
  <si>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</si>
  <si>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</si>
  <si>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</si>
  <si>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</si>
  <si>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</si>
  <si>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</si>
  <si>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</si>
  <si>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</si>
  <si>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</si>
  <si>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</si>
  <si>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</si>
  <si>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</si>
  <si>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</si>
  <si>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</si>
  <si>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</si>
  <si>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</si>
  <si>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</si>
  <si>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</si>
  <si>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</si>
  <si>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</si>
  <si>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</si>
  <si>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</si>
  <si>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</si>
  <si>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</si>
  <si>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</si>
  <si>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</si>
  <si>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</si>
  <si>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</si>
  <si>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</si>
  <si>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</si>
  <si>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</si>
  <si>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</si>
  <si>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</si>
  <si>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</si>
  <si>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</si>
  <si>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</si>
  <si>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</si>
  <si>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</si>
  <si>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</si>
  <si>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</si>
  <si>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</si>
  <si>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</si>
  <si>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</si>
  <si>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</si>
  <si>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</si>
  <si>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</si>
  <si>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</si>
  <si>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</si>
  <si>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</si>
  <si>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</si>
  <si>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</si>
  <si>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</si>
  <si>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</si>
  <si>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</si>
  <si>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</si>
  <si>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</si>
  <si>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</si>
  <si>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</si>
  <si>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</si>
  <si>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</si>
  <si>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</si>
  <si>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</si>
  <si>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</si>
  <si>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</si>
  <si>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</si>
  <si>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</si>
  <si>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</si>
  <si>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</si>
  <si>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</si>
  <si>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</si>
  <si>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</si>
  <si>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</si>
  <si>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</si>
  <si>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</si>
  <si>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</si>
  <si>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</si>
  <si>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</si>
  <si>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</si>
  <si>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</si>
  <si>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</si>
  <si>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</si>
  <si>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</si>
  <si>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</si>
  <si>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</si>
  <si>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</si>
  <si>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</si>
  <si>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</si>
  <si>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</si>
  <si>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</si>
  <si>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</si>
  <si>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</si>
  <si>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</si>
  <si>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</si>
  <si>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</si>
  <si>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</si>
  <si>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</si>
  <si>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</si>
  <si>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</si>
  <si>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</si>
  <si>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</si>
  <si>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</si>
  <si>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</si>
  <si>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</si>
  <si>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</si>
  <si>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</si>
  <si>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</si>
  <si>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</si>
  <si>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</si>
  <si>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</si>
  <si>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</si>
  <si>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</si>
  <si>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</si>
  <si>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</si>
  <si>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</si>
  <si>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</si>
  <si>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</si>
  <si>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</si>
  <si>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</si>
  <si>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</si>
  <si>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</si>
  <si>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</si>
  <si>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</si>
  <si>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</si>
  <si>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</si>
  <si>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</si>
  <si>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</si>
  <si>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</si>
  <si>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</si>
  <si>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</si>
  <si>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</si>
  <si>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</si>
  <si>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</si>
  <si>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</si>
  <si>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</si>
  <si>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</si>
  <si>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</si>
  <si>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</si>
  <si>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</si>
  <si>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</si>
  <si>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</si>
  <si>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</si>
  <si>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</si>
  <si>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</si>
  <si>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</si>
  <si>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</si>
  <si>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</si>
  <si>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</si>
  <si>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</si>
  <si>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</si>
  <si>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</si>
  <si>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</si>
  <si>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</si>
  <si>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</si>
  <si>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</si>
  <si>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</si>
  <si>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</si>
  <si>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</si>
  <si>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</si>
  <si>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</si>
  <si>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</si>
  <si>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</si>
  <si>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</si>
  <si>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</si>
  <si>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</si>
  <si>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</si>
  <si>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</si>
  <si>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</si>
  <si>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</si>
  <si>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</si>
  <si>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</si>
  <si>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</si>
  <si>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</si>
  <si>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</si>
  <si>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</si>
  <si>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</si>
  <si>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</si>
  <si>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</si>
  <si>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</si>
  <si>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</si>
  <si>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</si>
  <si>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</si>
  <si>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</si>
  <si>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</si>
  <si>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</si>
  <si>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</si>
  <si>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</si>
  <si>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</si>
  <si>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</si>
  <si>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</si>
  <si>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</si>
  <si>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</si>
  <si>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</si>
  <si>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</si>
  <si>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</si>
  <si>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</si>
  <si>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</si>
  <si>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</si>
  <si>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</si>
  <si>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</si>
  <si>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</si>
  <si>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</si>
  <si>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</si>
  <si>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</si>
  <si>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</si>
  <si>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</si>
  <si>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</si>
  <si>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</si>
  <si>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</si>
  <si>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</si>
  <si>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</si>
  <si>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</si>
  <si>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</si>
  <si>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</si>
  <si>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</si>
  <si>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</si>
  <si>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</si>
  <si>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</si>
  <si>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</si>
  <si>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</si>
  <si>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</si>
  <si>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</si>
  <si>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</si>
  <si>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</si>
  <si>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</si>
  <si>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</si>
  <si>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</si>
  <si>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</si>
  <si>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</si>
  <si>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</si>
  <si>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</si>
  <si>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</si>
  <si>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</si>
  <si>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</si>
  <si>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</si>
  <si>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</si>
  <si>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</si>
  <si>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</si>
  <si>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</si>
  <si>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</si>
  <si>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</si>
  <si>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</si>
  <si>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</si>
  <si>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</si>
  <si>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</si>
  <si>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</si>
  <si>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</si>
  <si>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</si>
  <si>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</si>
  <si>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</si>
  <si>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</si>
  <si>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</si>
  <si>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</si>
  <si>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</si>
  <si>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</si>
  <si>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</si>
  <si>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</si>
  <si>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</si>
  <si>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</si>
  <si>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</si>
  <si>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</si>
  <si>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</si>
  <si>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</si>
  <si>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</si>
  <si>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</si>
  <si>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</si>
  <si>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</si>
  <si>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</si>
  <si>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</si>
  <si>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</si>
  <si>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</si>
  <si>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</si>
  <si>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</si>
  <si>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</si>
  <si>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</si>
  <si>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</si>
  <si>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</si>
  <si>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</si>
  <si>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</si>
  <si>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</si>
  <si>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</si>
  <si>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</si>
  <si>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</si>
  <si>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</si>
  <si>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</si>
  <si>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</si>
  <si>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</si>
  <si>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</si>
  <si>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</si>
  <si>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</si>
  <si>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</si>
  <si>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</si>
  <si>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</si>
  <si>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</si>
  <si>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</si>
  <si>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</si>
  <si>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</si>
  <si>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</si>
  <si>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</si>
  <si>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</si>
  <si>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</si>
  <si>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</si>
  <si>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</si>
  <si>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</si>
  <si>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</si>
  <si>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</si>
  <si>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</si>
  <si>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</si>
  <si>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</si>
  <si>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</si>
  <si>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</si>
  <si>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</si>
  <si>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</si>
  <si>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</si>
  <si>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</si>
  <si>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</si>
  <si>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</si>
  <si>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</si>
  <si>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</si>
  <si>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</si>
  <si>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</si>
  <si>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</si>
  <si>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</si>
  <si>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</si>
  <si>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</si>
  <si>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</si>
  <si>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</si>
  <si>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</si>
  <si>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</si>
  <si>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</si>
  <si>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</si>
  <si>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</si>
  <si>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</si>
  <si>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</si>
  <si>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</si>
  <si>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</si>
  <si>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</si>
  <si>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</si>
  <si>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</si>
  <si>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</si>
  <si>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</si>
  <si>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</si>
  <si>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</si>
  <si>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</si>
  <si>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</si>
  <si>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</si>
  <si>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</si>
  <si>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</si>
  <si>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</si>
  <si>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</si>
  <si>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</si>
  <si>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</si>
  <si>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</si>
  <si>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</si>
  <si>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</si>
  <si>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</si>
  <si>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</si>
  <si>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</si>
  <si>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</si>
  <si>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</si>
  <si>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</si>
  <si>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</si>
  <si>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</si>
  <si>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</si>
  <si>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</si>
  <si>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</si>
  <si>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</si>
  <si>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</si>
  <si>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</si>
  <si>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</si>
  <si>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</si>
  <si>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</si>
  <si>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</si>
  <si>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</si>
  <si>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</si>
  <si>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</si>
  <si>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</si>
  <si>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</si>
  <si>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</si>
  <si>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</si>
  <si>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</si>
  <si>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</si>
  <si>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</si>
  <si>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</si>
  <si>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</si>
  <si>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</si>
  <si>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</si>
  <si>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</si>
  <si>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</si>
  <si>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</si>
  <si>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</si>
  <si>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</si>
  <si>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</si>
  <si>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</si>
  <si>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</si>
  <si>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</si>
  <si>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</si>
  <si>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</si>
  <si>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</si>
  <si>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</si>
  <si>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</si>
  <si>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</si>
  <si>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</si>
  <si>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</si>
  <si>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</si>
  <si>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</si>
  <si>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</si>
  <si>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</si>
  <si>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</si>
  <si>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</si>
  <si>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</si>
  <si>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</si>
  <si>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</si>
  <si>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</si>
  <si>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</si>
  <si>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</si>
  <si>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</si>
  <si>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</si>
  <si>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</si>
  <si>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</si>
  <si>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</si>
  <si>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</si>
  <si>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</si>
  <si>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</si>
  <si>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</si>
  <si>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</si>
  <si>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</si>
  <si>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</si>
  <si>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</si>
  <si>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</si>
  <si>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</si>
  <si>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</si>
  <si>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</si>
  <si>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</si>
  <si>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</si>
  <si>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</si>
  <si>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</si>
  <si>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</si>
  <si>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</si>
  <si>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</si>
  <si>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</si>
  <si>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</si>
  <si>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</si>
  <si>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</si>
  <si>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</si>
  <si>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</si>
  <si>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</si>
  <si>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</si>
  <si>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</si>
  <si>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</si>
  <si>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</si>
  <si>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</si>
  <si>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</si>
  <si>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</si>
  <si>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</si>
  <si>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</si>
  <si>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</si>
  <si>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</si>
  <si>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</si>
  <si>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</si>
  <si>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</si>
  <si>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</si>
  <si>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</si>
  <si>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</si>
  <si>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</si>
  <si>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</si>
  <si>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</si>
  <si>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</si>
  <si>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</si>
  <si>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</si>
  <si>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</si>
  <si>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</si>
  <si>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</si>
  <si>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</si>
  <si>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</si>
  <si>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</si>
  <si>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</si>
  <si>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</si>
  <si>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</si>
  <si>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</si>
  <si>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</si>
  <si>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</si>
  <si>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</si>
  <si>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</si>
  <si>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</si>
  <si>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</si>
  <si>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</si>
  <si>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</si>
  <si>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</si>
  <si>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</si>
  <si>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</si>
  <si>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</si>
  <si>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</si>
  <si>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</si>
  <si>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</si>
  <si>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</si>
  <si>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</si>
  <si>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</si>
  <si>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</si>
  <si>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</si>
  <si>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</si>
  <si>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</si>
  <si>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</si>
  <si>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</si>
  <si>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</si>
  <si>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</si>
  <si>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</si>
  <si>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</si>
  <si>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</si>
  <si>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</si>
  <si>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</si>
  <si>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</si>
  <si>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</si>
  <si>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</si>
  <si>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</si>
  <si>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</si>
  <si>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</si>
  <si>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</si>
  <si>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</si>
  <si>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</si>
  <si>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</si>
  <si>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</si>
  <si>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</si>
  <si>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</si>
  <si>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</si>
  <si>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</si>
  <si>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</si>
  <si>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</si>
  <si>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</si>
  <si>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</si>
  <si>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</si>
  <si>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</si>
  <si>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</si>
  <si>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</si>
  <si>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</si>
  <si>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</si>
  <si>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</si>
  <si>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</si>
  <si>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</si>
  <si>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</si>
  <si>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</si>
  <si>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</si>
  <si>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</si>
  <si>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</si>
  <si>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</si>
  <si>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</si>
  <si>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</si>
  <si>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</si>
  <si>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</si>
  <si>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</si>
  <si>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</si>
  <si>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</si>
  <si>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</si>
  <si>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</si>
  <si>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</si>
  <si>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</si>
  <si>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</si>
  <si>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</si>
  <si>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</si>
  <si>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</si>
  <si>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</si>
  <si>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</si>
  <si>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</si>
  <si>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</si>
  <si>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</si>
  <si>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</si>
  <si>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</si>
  <si>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</si>
  <si>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</si>
  <si>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</si>
  <si>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</si>
  <si>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</si>
  <si>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</si>
  <si>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</si>
  <si>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</si>
  <si>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</si>
  <si>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</si>
  <si>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</si>
  <si>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</si>
  <si>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</si>
  <si>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</si>
  <si>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</si>
  <si>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</si>
  <si>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</si>
  <si>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</si>
  <si>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</si>
  <si>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</si>
  <si>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</si>
  <si>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</si>
  <si>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</si>
  <si>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</si>
  <si>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</si>
  <si>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</si>
  <si>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</si>
  <si>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</si>
  <si>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</si>
  <si>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</si>
  <si>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</si>
  <si>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</si>
  <si>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</si>
  <si>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</si>
  <si>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</si>
  <si>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</si>
  <si>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</si>
  <si>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</si>
  <si>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</si>
  <si>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</si>
  <si>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</si>
  <si>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</si>
  <si>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</si>
  <si>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</si>
  <si>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</si>
  <si>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</si>
  <si>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</si>
  <si>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</si>
  <si>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</si>
  <si>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</si>
  <si>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</si>
  <si>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</si>
  <si>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</si>
  <si>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</si>
  <si>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</si>
  <si>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</si>
  <si>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</si>
  <si>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</si>
  <si>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</si>
  <si>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</si>
  <si>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</si>
  <si>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</si>
  <si>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</si>
  <si>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</si>
  <si>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</si>
  <si>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</si>
  <si>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</si>
  <si>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</si>
  <si>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</si>
  <si>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</si>
  <si>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</si>
  <si>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</si>
  <si>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</si>
  <si>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</si>
  <si>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</si>
  <si>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</si>
  <si>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</si>
  <si>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</si>
  <si>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</si>
  <si>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</si>
  <si>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</si>
  <si>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</si>
  <si>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</si>
  <si>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</si>
  <si>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</si>
  <si>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</si>
  <si>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</si>
  <si>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</si>
  <si>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</si>
  <si>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</si>
  <si>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</si>
  <si>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</si>
  <si>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</si>
  <si>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</si>
  <si>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</si>
  <si>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</si>
  <si>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</si>
  <si>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</si>
  <si>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</si>
  <si>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</si>
  <si>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</si>
  <si>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</si>
  <si>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</si>
  <si>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</si>
  <si>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</si>
  <si>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</si>
  <si>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</si>
  <si>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</si>
  <si>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</si>
  <si>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</si>
  <si>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</si>
  <si>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</si>
  <si>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</si>
  <si>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</si>
  <si>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</si>
  <si>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</si>
  <si>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</si>
  <si>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</si>
  <si>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</si>
  <si>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</si>
  <si>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</si>
  <si>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</si>
  <si>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</si>
  <si>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</si>
  <si>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</si>
  <si>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</si>
  <si>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</si>
  <si>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</si>
  <si>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</si>
  <si>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</si>
  <si>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</si>
  <si>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</si>
  <si>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</si>
  <si>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</si>
  <si>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</si>
  <si>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</si>
  <si>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</si>
  <si>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</si>
  <si>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</si>
  <si>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</si>
  <si>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</si>
  <si>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</si>
  <si>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</si>
  <si>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</si>
  <si>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</si>
  <si>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</si>
  <si>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</si>
  <si>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</si>
  <si>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</si>
  <si>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</si>
  <si>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</si>
  <si>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</si>
  <si>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</si>
  <si>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</si>
  <si>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</si>
  <si>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</si>
  <si>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</si>
  <si>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</si>
  <si>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</si>
  <si>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</si>
  <si>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</si>
  <si>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</si>
  <si>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</si>
  <si>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</si>
  <si>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</si>
  <si>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</si>
  <si>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</si>
  <si>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</si>
  <si>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</si>
  <si>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</si>
  <si>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</si>
  <si>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</si>
  <si>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</si>
  <si>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</si>
  <si>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</si>
  <si>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</si>
  <si>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</si>
  <si>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</si>
  <si>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</si>
  <si>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</si>
  <si>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</si>
  <si>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</si>
  <si>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</si>
  <si>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</si>
  <si>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</si>
  <si>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</si>
  <si>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</si>
  <si>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</si>
  <si>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</si>
  <si>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</si>
  <si>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</si>
  <si>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</si>
  <si>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</si>
  <si>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</si>
  <si>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</si>
  <si>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</si>
  <si>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</si>
  <si>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</si>
  <si>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</si>
  <si>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</si>
  <si>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</si>
  <si>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</si>
  <si>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</si>
  <si>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</si>
  <si>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</si>
  <si>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</si>
  <si>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</si>
  <si>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</si>
  <si>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</si>
  <si>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</si>
  <si>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</si>
  <si>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</si>
  <si>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</si>
  <si>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</si>
  <si>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</si>
  <si>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</si>
  <si>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</si>
  <si>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</si>
  <si>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</si>
  <si>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</si>
  <si>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</si>
  <si>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</si>
  <si>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</si>
  <si>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</si>
  <si>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</si>
  <si>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</si>
  <si>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</si>
  <si>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</si>
  <si>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</si>
  <si>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</si>
  <si>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</si>
  <si>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</si>
  <si>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</si>
  <si>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</si>
  <si>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</si>
  <si>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</si>
  <si>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</si>
  <si>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</si>
  <si>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</si>
  <si>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</si>
  <si>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</si>
  <si>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</si>
  <si>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</si>
  <si>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</si>
  <si>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</si>
  <si>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</si>
  <si>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</si>
  <si>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</si>
  <si>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</si>
  <si>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</si>
  <si>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</si>
  <si>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</si>
  <si>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</si>
  <si>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</si>
  <si>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</si>
  <si>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</si>
  <si>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</si>
  <si>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</si>
  <si>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</si>
  <si>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</si>
  <si>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</si>
  <si>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</si>
  <si>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</si>
  <si>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</si>
  <si>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</si>
  <si>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</si>
  <si>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</si>
  <si>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</si>
  <si>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</si>
  <si>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</si>
  <si>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</si>
  <si>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</si>
  <si>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</si>
  <si>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</si>
  <si>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</si>
  <si>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</si>
  <si>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</si>
  <si>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</si>
  <si>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</si>
  <si>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</si>
  <si>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</si>
  <si>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</si>
  <si>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</si>
  <si>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</si>
  <si>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</si>
  <si>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</si>
  <si>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</si>
  <si>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</si>
  <si>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</si>
  <si>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</si>
  <si>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</si>
  <si>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</si>
  <si>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</si>
  <si>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</si>
  <si>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</si>
  <si>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</si>
  <si>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</si>
  <si>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</si>
  <si>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</si>
  <si>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</si>
  <si>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</si>
  <si>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</si>
  <si>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</si>
  <si>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</si>
  <si>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</si>
  <si>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</si>
  <si>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</si>
  <si>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</si>
  <si>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</si>
  <si>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</si>
  <si>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</si>
  <si>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</si>
  <si>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</si>
  <si>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</si>
  <si>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</si>
  <si>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</si>
  <si>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</si>
  <si>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</si>
  <si>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</si>
  <si>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</si>
  <si>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</si>
  <si>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</si>
  <si>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</si>
  <si>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</si>
  <si>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</si>
  <si>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</si>
  <si>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</si>
  <si>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</si>
  <si>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</si>
  <si>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</si>
  <si>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</si>
  <si>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</si>
  <si>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</si>
  <si>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</si>
  <si>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</si>
  <si>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</si>
  <si>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</si>
  <si>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</si>
  <si>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</si>
  <si>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</si>
  <si>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</si>
  <si>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</si>
  <si>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</si>
  <si>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</si>
  <si>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</si>
  <si>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</si>
  <si>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</si>
  <si>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</si>
  <si>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</si>
  <si>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</si>
  <si>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</si>
  <si>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</si>
  <si>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</si>
  <si>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</si>
  <si>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</si>
  <si>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</si>
  <si>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</si>
  <si>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</si>
  <si>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</si>
  <si>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</si>
  <si>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</si>
  <si>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</si>
  <si>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</si>
  <si>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</si>
  <si>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</si>
  <si>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</si>
  <si>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</si>
  <si>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</si>
  <si>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</si>
  <si>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</si>
  <si>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</si>
  <si>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</si>
  <si>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</si>
  <si>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</si>
  <si>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</si>
  <si>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</si>
  <si>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</si>
  <si>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</si>
  <si>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</si>
  <si>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</si>
  <si>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</si>
  <si>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</si>
  <si>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</si>
  <si>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</si>
  <si>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</si>
  <si>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</si>
  <si>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</si>
  <si>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</si>
  <si>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</si>
  <si>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</si>
  <si>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</si>
  <si>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</si>
  <si>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</si>
  <si>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</si>
  <si>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</si>
  <si>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</si>
  <si>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</si>
  <si>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</si>
  <si>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</si>
  <si>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</si>
  <si>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</si>
  <si>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</si>
  <si>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</si>
  <si>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</si>
  <si>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</si>
  <si>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</si>
  <si>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</si>
  <si>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</si>
  <si>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</si>
  <si>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</si>
  <si>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</si>
  <si>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</si>
  <si>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</si>
  <si>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</si>
  <si>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</si>
  <si>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</si>
  <si>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</si>
  <si>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</si>
  <si>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</si>
  <si>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</si>
  <si>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</si>
  <si>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</si>
  <si>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</si>
  <si>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</si>
  <si>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</si>
  <si>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</si>
  <si>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</si>
  <si>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</si>
  <si>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</si>
  <si>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</si>
  <si>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</si>
  <si>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</si>
  <si>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</si>
  <si>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</si>
  <si>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</si>
  <si>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</si>
  <si>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</si>
  <si>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</si>
  <si>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</si>
  <si>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</si>
  <si>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</si>
  <si>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</si>
  <si>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</si>
  <si>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</si>
  <si>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</si>
  <si>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</si>
  <si>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</si>
  <si>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</si>
  <si>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</si>
  <si>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</si>
  <si>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</si>
  <si>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</si>
  <si>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</si>
  <si>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</si>
  <si>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</si>
  <si>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</si>
  <si>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</si>
  <si>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</si>
  <si>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</si>
  <si>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</si>
  <si>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</si>
  <si>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</si>
  <si>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</si>
  <si>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</si>
  <si>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</si>
  <si>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</si>
  <si>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</si>
  <si>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</si>
  <si>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</si>
  <si>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</si>
  <si>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</si>
  <si>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</si>
  <si>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</si>
  <si>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</si>
  <si>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</si>
  <si>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</si>
  <si>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</si>
  <si>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</si>
  <si>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</si>
  <si>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</si>
  <si>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</si>
  <si>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</si>
  <si>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</si>
  <si>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</si>
  <si>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</si>
  <si>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</si>
  <si>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</si>
  <si>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</si>
  <si>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</si>
  <si>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</si>
  <si>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</si>
  <si>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</si>
  <si>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</si>
  <si>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</si>
  <si>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</si>
  <si>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</si>
  <si>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</si>
  <si>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</si>
  <si>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</si>
  <si>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</si>
  <si>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</si>
  <si>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</si>
  <si>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</si>
  <si>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</si>
  <si>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</si>
  <si>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</si>
  <si>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</si>
  <si>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</si>
  <si>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</si>
  <si>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</si>
  <si>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</si>
  <si>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</si>
  <si>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</si>
  <si>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</si>
  <si>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</si>
  <si>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</si>
  <si>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</si>
  <si>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</si>
  <si>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</si>
  <si>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</si>
  <si>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</si>
  <si>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</si>
  <si>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</si>
  <si>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</si>
  <si>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</si>
  <si>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</si>
  <si>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</si>
  <si>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</si>
  <si>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</si>
  <si>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</si>
  <si>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</si>
  <si>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</si>
  <si>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</si>
  <si>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</si>
  <si>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</si>
  <si>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</si>
  <si>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</si>
  <si>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</si>
  <si>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</si>
  <si>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</si>
  <si>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</si>
  <si>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</si>
  <si>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</si>
  <si>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</si>
  <si>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</si>
  <si>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</si>
  <si>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</si>
  <si>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</si>
  <si>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</si>
  <si>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</si>
  <si>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</si>
  <si>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</si>
  <si>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</si>
  <si>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</si>
  <si>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</si>
  <si>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</si>
  <si>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</si>
  <si>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</si>
  <si>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</si>
  <si>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</si>
  <si>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</si>
  <si>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</si>
  <si>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</si>
  <si>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</si>
  <si>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</si>
  <si>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</si>
  <si>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</si>
  <si>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</si>
  <si>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</si>
  <si>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</si>
  <si>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</si>
  <si>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</si>
  <si>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</si>
  <si>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</si>
  <si>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</si>
  <si>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</si>
  <si>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</si>
  <si>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</si>
  <si>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</si>
  <si>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</si>
  <si>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</si>
  <si>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</si>
  <si>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</si>
  <si>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</si>
  <si>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</si>
  <si>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</si>
  <si>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</si>
  <si>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</si>
  <si>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</si>
  <si>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</si>
  <si>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</si>
  <si>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</si>
  <si>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</si>
  <si>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</si>
  <si>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</si>
  <si>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</si>
  <si>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</si>
  <si>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</si>
  <si>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</si>
  <si>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</si>
  <si>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</si>
  <si>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</si>
  <si>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</si>
  <si>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</si>
  <si>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</si>
  <si>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</si>
  <si>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</si>
  <si>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</si>
  <si>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</si>
  <si>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</si>
  <si>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</si>
  <si>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</si>
  <si>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</si>
  <si>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</si>
  <si>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</si>
  <si>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</si>
  <si>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</si>
  <si>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</si>
  <si>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</si>
  <si>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</si>
  <si>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</si>
  <si>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</si>
  <si>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</si>
  <si>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</si>
  <si>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</si>
  <si>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</si>
  <si>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</si>
  <si>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</si>
  <si>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</si>
  <si>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</si>
  <si>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</si>
  <si>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</si>
  <si>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</si>
  <si>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</si>
  <si>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</si>
  <si>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</si>
  <si>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</si>
  <si>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</si>
  <si>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</si>
  <si>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</si>
  <si>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</si>
  <si>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</si>
  <si>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</si>
  <si>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</si>
  <si>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</si>
  <si>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</si>
  <si>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</si>
  <si>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</si>
  <si>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</si>
  <si>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</si>
  <si>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</si>
  <si>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</si>
  <si>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</si>
  <si>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</si>
  <si>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</si>
  <si>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</si>
  <si>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</si>
  <si>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</si>
  <si>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</si>
  <si>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</si>
  <si>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</si>
  <si>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</si>
  <si>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</si>
  <si>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</si>
  <si>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</si>
  <si>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</si>
  <si>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</si>
  <si>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</si>
  <si>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</si>
  <si>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</si>
  <si>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</si>
  <si>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</si>
  <si>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</si>
  <si>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</si>
  <si>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</si>
  <si>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</si>
  <si>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</si>
  <si>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</si>
  <si>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</si>
  <si>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</si>
  <si>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</si>
  <si>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</si>
  <si>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</si>
  <si>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</si>
  <si>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</si>
  <si>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</si>
  <si>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</si>
  <si>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</si>
  <si>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</si>
  <si>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</si>
  <si>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</si>
  <si>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</si>
  <si>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</si>
  <si>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</si>
  <si>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</si>
  <si>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</si>
  <si>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</si>
  <si>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</si>
  <si>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</si>
  <si>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</si>
  <si>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</si>
  <si>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</si>
  <si>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</si>
  <si>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</si>
  <si>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</si>
  <si>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</si>
  <si>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</si>
  <si>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</si>
  <si>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</si>
  <si>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</si>
  <si>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</si>
  <si>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</si>
  <si>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</si>
  <si>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</si>
  <si>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</si>
  <si>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</si>
  <si>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</si>
  <si>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</si>
  <si>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</si>
  <si>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</si>
  <si>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</si>
  <si>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</si>
  <si>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</si>
  <si>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</si>
  <si>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</si>
  <si>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</si>
  <si>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</si>
  <si>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</si>
  <si>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</si>
  <si>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</si>
  <si>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</si>
  <si>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</si>
  <si>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</si>
  <si>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</si>
  <si>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</si>
  <si>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</si>
  <si>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</si>
  <si>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</si>
  <si>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</si>
  <si>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</si>
  <si>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</si>
  <si>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</si>
  <si>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</si>
  <si>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</si>
  <si>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</si>
  <si>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</si>
  <si>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</si>
  <si>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</si>
  <si>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</si>
  <si>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</si>
  <si>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</si>
  <si>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</si>
  <si>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</si>
  <si>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</si>
  <si>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</si>
  <si>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</si>
  <si>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</si>
  <si>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</si>
  <si>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</si>
  <si>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</si>
  <si>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</si>
  <si>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</si>
  <si>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</si>
  <si>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</si>
  <si>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</si>
  <si>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</si>
  <si>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</si>
  <si>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</si>
  <si>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</si>
  <si>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</si>
  <si>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</si>
  <si>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</si>
  <si>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</si>
  <si>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</si>
  <si>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</si>
  <si>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</si>
  <si>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</si>
  <si>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</si>
  <si>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</si>
  <si>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</si>
  <si>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</si>
  <si>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</si>
  <si>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</si>
  <si>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</si>
  <si>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</si>
  <si>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</si>
  <si>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</si>
  <si>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</si>
  <si>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</si>
  <si>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</si>
  <si>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</si>
  <si>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</si>
  <si>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</si>
  <si>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</si>
  <si>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</si>
  <si>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</si>
  <si>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</si>
  <si>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</si>
  <si>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</si>
  <si>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</si>
  <si>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</si>
  <si>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</si>
  <si>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</si>
  <si>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</si>
  <si>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</si>
  <si>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</si>
  <si>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</si>
  <si>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</si>
  <si>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</si>
  <si>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</si>
  <si>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</si>
  <si>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</si>
  <si>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</si>
  <si>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</si>
  <si>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</si>
  <si>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</si>
  <si>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</si>
  <si>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</si>
  <si>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</si>
  <si>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</si>
  <si>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</si>
  <si>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</si>
  <si>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</si>
  <si>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</si>
  <si>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</si>
  <si>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</si>
  <si>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</si>
  <si>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</si>
  <si>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</si>
  <si>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</si>
  <si>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</si>
  <si>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</si>
  <si>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</si>
  <si>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</si>
  <si>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</si>
  <si>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</si>
  <si>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</si>
  <si>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</si>
  <si>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</si>
  <si>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</si>
  <si>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</si>
  <si>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</si>
  <si>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</si>
  <si>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</si>
  <si>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</si>
  <si>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</si>
  <si>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</si>
  <si>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</si>
  <si>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</si>
  <si>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</si>
  <si>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</si>
  <si>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</si>
  <si>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</si>
  <si>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</si>
  <si>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</si>
  <si>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</si>
  <si>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</si>
  <si>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</si>
  <si>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</si>
  <si>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</si>
  <si>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</si>
  <si>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</si>
  <si>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</si>
  <si>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</si>
  <si>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</si>
  <si>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</si>
  <si>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</si>
  <si>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</si>
  <si>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</si>
  <si>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</si>
  <si>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</si>
  <si>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</si>
  <si>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</si>
  <si>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</si>
  <si>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</si>
  <si>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</si>
  <si>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</si>
  <si>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</si>
  <si>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</si>
  <si>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</si>
  <si>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</si>
  <si>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</si>
  <si>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</si>
  <si>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</si>
  <si>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</si>
  <si>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</si>
  <si>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</si>
  <si>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</si>
  <si>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</si>
  <si>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</si>
  <si>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</si>
  <si>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</si>
  <si>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</si>
  <si>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</si>
  <si>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</si>
  <si>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</si>
  <si>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</si>
  <si>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</si>
  <si>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</si>
  <si>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</si>
  <si>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</si>
  <si>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</si>
  <si>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</si>
  <si>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</si>
  <si>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</si>
  <si>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</si>
  <si>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</si>
  <si>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</si>
  <si>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</si>
  <si>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</si>
  <si>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</si>
  <si>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</si>
  <si>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</si>
  <si>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</si>
  <si>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</si>
  <si>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</si>
  <si>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</si>
  <si>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</si>
  <si>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</si>
  <si>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</si>
  <si>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</si>
  <si>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</si>
  <si>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</si>
  <si>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</si>
  <si>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</si>
  <si>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</si>
  <si>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</si>
  <si>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</si>
  <si>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</si>
  <si>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</si>
  <si>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</si>
  <si>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</si>
  <si>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</si>
  <si>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</si>
  <si>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</si>
  <si>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</si>
  <si>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</si>
  <si>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</si>
  <si>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</si>
  <si>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</si>
  <si>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</si>
  <si>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</si>
  <si>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</si>
  <si>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</si>
  <si>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</si>
  <si>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</si>
  <si>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</si>
  <si>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</si>
  <si>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</si>
  <si>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</si>
  <si>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</si>
  <si>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</si>
  <si>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</si>
  <si>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</si>
  <si>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</si>
  <si>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</si>
  <si>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</si>
  <si>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</si>
  <si>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</si>
  <si>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</si>
  <si>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</si>
  <si>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</si>
  <si>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</si>
  <si>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</si>
  <si>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</si>
  <si>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</si>
  <si>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</si>
  <si>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</si>
  <si>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</si>
  <si>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</si>
  <si>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</si>
  <si>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</si>
  <si>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</si>
  <si>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</si>
  <si>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</si>
  <si>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</si>
  <si>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</si>
  <si>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</si>
  <si>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</si>
  <si>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</si>
  <si>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</si>
  <si>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</si>
  <si>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</si>
  <si>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</si>
  <si>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</si>
  <si>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</si>
  <si>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</si>
  <si>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</si>
  <si>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</si>
  <si>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</si>
  <si>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</si>
  <si>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</si>
  <si>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</si>
  <si>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</si>
  <si>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</si>
  <si>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</si>
  <si>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</si>
  <si>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</si>
  <si>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</si>
  <si>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</si>
  <si>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</si>
  <si>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</si>
  <si>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</si>
  <si>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</si>
  <si>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</si>
  <si>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</si>
  <si>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</si>
  <si>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</si>
  <si>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</si>
  <si>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</si>
  <si>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</si>
  <si>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</si>
  <si>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</si>
  <si>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</si>
  <si>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</si>
  <si>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</si>
  <si>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</si>
  <si>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</si>
  <si>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</si>
  <si>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</si>
  <si>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</si>
  <si>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</si>
  <si>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</si>
  <si>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</si>
  <si>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</si>
  <si>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</si>
  <si>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</si>
  <si>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</si>
  <si>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</si>
  <si>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</si>
  <si>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</si>
  <si>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</si>
  <si>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</si>
  <si>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</si>
  <si>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</si>
  <si>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</si>
  <si>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</si>
  <si>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</si>
  <si>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</si>
  <si>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</si>
  <si>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</si>
  <si>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</si>
  <si>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</si>
  <si>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</si>
  <si>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</si>
  <si>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</si>
  <si>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</si>
  <si>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</si>
  <si>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</si>
  <si>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</si>
  <si>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</si>
  <si>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</si>
  <si>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</si>
  <si>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</si>
  <si>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</si>
  <si>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</si>
  <si>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</si>
  <si>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</si>
  <si>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</si>
  <si>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</si>
  <si>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</si>
  <si>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</si>
  <si>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</si>
  <si>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</si>
  <si>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</si>
  <si>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</si>
  <si>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</si>
  <si>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</si>
  <si>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</si>
  <si>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</si>
  <si>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</si>
  <si>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</si>
  <si>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</si>
  <si>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</si>
  <si>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</si>
  <si>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</si>
  <si>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</si>
  <si>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</si>
  <si>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</si>
  <si>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</si>
  <si>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</si>
  <si>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</si>
  <si>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</si>
  <si>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</si>
  <si>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</si>
  <si>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</si>
  <si>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</si>
  <si>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</si>
  <si>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</si>
  <si>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</si>
  <si>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</si>
  <si>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</si>
  <si>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</si>
  <si>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</si>
  <si>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</si>
  <si>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</si>
  <si>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</si>
  <si>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</si>
  <si>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</si>
  <si>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</si>
  <si>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</si>
  <si>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</si>
  <si>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</si>
  <si>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</si>
  <si>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</si>
  <si>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</si>
  <si>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</si>
  <si>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</si>
  <si>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</si>
  <si>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</si>
  <si>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</si>
  <si>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</si>
  <si>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</si>
  <si>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</si>
  <si>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</si>
  <si>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</si>
  <si>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</si>
  <si>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</si>
  <si>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</si>
  <si>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</si>
  <si>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</si>
  <si>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</si>
  <si>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</si>
  <si>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</si>
  <si>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</si>
  <si>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</si>
  <si>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</si>
  <si>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</si>
  <si>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</si>
  <si>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</si>
  <si>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</si>
  <si>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</si>
  <si>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</si>
  <si>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</si>
  <si>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</si>
  <si>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</si>
  <si>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</si>
  <si>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</si>
  <si>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</si>
  <si>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</si>
  <si>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</si>
  <si>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</si>
  <si>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</si>
  <si>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</si>
  <si>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</si>
  <si>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</si>
  <si>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</si>
  <si>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</si>
  <si>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</si>
  <si>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</si>
  <si>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</si>
  <si>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</si>
  <si>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</si>
  <si>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</si>
  <si>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</si>
  <si>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</si>
  <si>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</si>
  <si>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</si>
  <si>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</si>
  <si>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</si>
  <si>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</si>
  <si>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</si>
  <si>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</si>
  <si>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</si>
  <si>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</si>
  <si>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</si>
  <si>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</si>
  <si>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</si>
  <si>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</si>
  <si>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</si>
  <si>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</si>
  <si>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</si>
  <si>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</si>
  <si>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</si>
  <si>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</si>
  <si>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</si>
  <si>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</si>
  <si>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</si>
  <si>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</si>
  <si>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</si>
  <si>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</si>
  <si>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</si>
  <si>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</si>
  <si>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</si>
  <si>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</si>
  <si>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</si>
  <si>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</si>
  <si>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</si>
  <si>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</si>
  <si>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</si>
  <si>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</si>
  <si>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</si>
  <si>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</si>
  <si>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</si>
  <si>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</si>
  <si>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</si>
  <si>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</si>
  <si>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</si>
  <si>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</si>
  <si>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</si>
  <si>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</si>
  <si>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</si>
  <si>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</si>
  <si>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</si>
  <si>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</si>
  <si>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</si>
  <si>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</si>
  <si>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</si>
  <si>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</si>
  <si>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</si>
  <si>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</si>
  <si>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</si>
  <si>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</si>
  <si>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</si>
  <si>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</si>
  <si>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</si>
  <si>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</si>
  <si>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</si>
  <si>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</si>
  <si>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</si>
  <si>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</si>
  <si>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</si>
  <si>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</si>
  <si>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</si>
  <si>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</si>
  <si>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</si>
  <si>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</si>
  <si>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</si>
  <si>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</si>
  <si>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</si>
  <si>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</si>
  <si>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</si>
  <si>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</si>
  <si>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</si>
  <si>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</si>
  <si>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</si>
  <si>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</si>
  <si>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</si>
  <si>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</si>
  <si>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</si>
  <si>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</si>
  <si>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</si>
  <si>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</si>
  <si>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</si>
  <si>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</si>
  <si>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</si>
  <si>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</si>
  <si>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</si>
  <si>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</si>
  <si>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</si>
  <si>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</si>
  <si>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</si>
  <si>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</si>
  <si>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</si>
  <si>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</si>
  <si>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</si>
  <si>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</si>
  <si>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</si>
  <si>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</si>
  <si>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</si>
  <si>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</si>
  <si>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</si>
  <si>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</si>
  <si>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</si>
  <si>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</si>
  <si>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</si>
  <si>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</si>
  <si>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</si>
  <si>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</si>
  <si>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</si>
  <si>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</si>
  <si>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</si>
  <si>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</si>
  <si>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</si>
  <si>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</si>
  <si>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</si>
  <si>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</si>
  <si>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</si>
  <si>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</si>
  <si>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</si>
  <si>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</si>
  <si>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</si>
  <si>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</si>
  <si>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</si>
  <si>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</si>
  <si>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</si>
  <si>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</si>
  <si>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</si>
  <si>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</si>
  <si>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</si>
  <si>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</si>
  <si>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</si>
  <si>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</si>
  <si>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</si>
  <si>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</si>
  <si>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</si>
  <si>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</si>
  <si>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</si>
  <si>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</si>
  <si>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</si>
  <si>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</si>
  <si>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</si>
  <si>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</si>
  <si>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</si>
  <si>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</si>
  <si>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</si>
  <si>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</si>
  <si>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</si>
  <si>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</si>
  <si>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</si>
  <si>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</si>
  <si>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</si>
  <si>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</si>
  <si>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</si>
  <si>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</si>
  <si>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</si>
  <si>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</si>
  <si>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</si>
  <si>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</si>
  <si>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</si>
  <si>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</si>
  <si>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</si>
  <si>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</si>
  <si>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</si>
  <si>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</si>
  <si>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</si>
  <si>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</si>
  <si>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</si>
  <si>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</si>
  <si>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</si>
  <si>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</si>
  <si>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</si>
  <si>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</si>
  <si>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</si>
  <si>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</si>
  <si>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</si>
  <si>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</si>
  <si>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</si>
  <si>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</si>
  <si>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</si>
  <si>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</si>
  <si>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</si>
  <si>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</si>
  <si>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</si>
  <si>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</si>
  <si>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</si>
  <si>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</si>
  <si>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</si>
  <si>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</si>
  <si>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</si>
  <si>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</si>
  <si>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</si>
  <si>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</si>
  <si>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</si>
  <si>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</si>
  <si>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</si>
  <si>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</si>
  <si>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</si>
  <si>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</si>
  <si>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</si>
  <si>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</si>
  <si>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</si>
  <si>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</si>
  <si>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</si>
  <si>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</si>
  <si>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</si>
  <si>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</si>
  <si>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</si>
  <si>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</si>
  <si>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</si>
  <si>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</si>
  <si>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</si>
  <si>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</si>
  <si>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</si>
  <si>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</si>
  <si>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</si>
  <si>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</si>
  <si>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</si>
  <si>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</si>
  <si>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</si>
  <si>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</si>
  <si>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</si>
  <si>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</si>
  <si>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</si>
  <si>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</si>
  <si>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</si>
  <si>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</si>
  <si>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</si>
  <si>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</si>
  <si>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</si>
  <si>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</si>
  <si>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</si>
  <si>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</si>
  <si>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</si>
  <si>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</si>
  <si>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</si>
  <si>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</si>
  <si>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</si>
  <si>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</si>
  <si>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</si>
  <si>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</si>
  <si>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</si>
  <si>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</si>
  <si>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</si>
  <si>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</si>
  <si>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</si>
  <si>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</si>
  <si>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</si>
  <si>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</si>
  <si>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</si>
  <si>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</si>
  <si>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</si>
  <si>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</si>
  <si>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</si>
  <si>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</si>
  <si>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</si>
  <si>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</si>
  <si>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</si>
  <si>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</si>
  <si>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</si>
  <si>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</si>
  <si>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</si>
  <si>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</si>
  <si>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</si>
  <si>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</si>
  <si>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</si>
  <si>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</si>
  <si>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</si>
  <si>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</si>
  <si>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</si>
  <si>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</si>
  <si>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</si>
  <si>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</si>
  <si>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</si>
  <si>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</si>
  <si>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</si>
  <si>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</si>
  <si>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</si>
  <si>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</si>
  <si>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</si>
  <si>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</si>
  <si>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</si>
  <si>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</si>
  <si>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</si>
  <si>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</si>
  <si>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</si>
  <si>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</si>
  <si>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</si>
  <si>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</si>
  <si>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</si>
  <si>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</si>
  <si>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</si>
  <si>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</si>
  <si>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</si>
  <si>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</si>
  <si>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</si>
  <si>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</si>
  <si>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</si>
  <si>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</si>
  <si>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</si>
  <si>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</si>
  <si>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</si>
  <si>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</si>
  <si>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</si>
  <si>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</si>
  <si>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</si>
  <si>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</si>
  <si>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</si>
  <si>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</si>
  <si>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</si>
  <si>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</si>
  <si>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</si>
  <si>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</si>
  <si>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</si>
  <si>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</si>
  <si>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</si>
  <si>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</si>
  <si>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</si>
  <si>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</si>
  <si>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</si>
  <si>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</si>
  <si>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</si>
  <si>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</si>
  <si>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</si>
  <si>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</si>
  <si>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</si>
  <si>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</si>
  <si>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</si>
  <si>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</si>
  <si>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</si>
  <si>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</si>
  <si>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</si>
  <si>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</si>
  <si>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</si>
  <si>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</si>
  <si>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</si>
  <si>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</si>
  <si>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</si>
  <si>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</si>
  <si>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</si>
  <si>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</si>
  <si>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</si>
  <si>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</si>
  <si>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</si>
  <si>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</si>
  <si>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</si>
  <si>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</si>
  <si>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</si>
  <si>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</si>
  <si>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</si>
  <si>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</si>
  <si>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</si>
  <si>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</si>
  <si>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</si>
  <si>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</si>
  <si>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</si>
  <si>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</si>
  <si>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</si>
  <si>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</si>
  <si>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</si>
  <si>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</si>
  <si>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</si>
  <si>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</si>
  <si>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</si>
  <si>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</si>
  <si>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</si>
  <si>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</si>
  <si>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</si>
  <si>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</si>
  <si>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</si>
  <si>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</si>
  <si>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</si>
  <si>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</si>
  <si>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</si>
  <si>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</si>
  <si>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</si>
  <si>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</si>
  <si>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</si>
  <si>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</si>
  <si>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</si>
  <si>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</si>
  <si>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</si>
  <si>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</si>
  <si>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</si>
  <si>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</si>
  <si>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</si>
  <si>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</si>
  <si>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</si>
  <si>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</si>
  <si>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</si>
  <si>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</si>
  <si>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</si>
  <si>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</si>
  <si>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</si>
  <si>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</si>
  <si>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</si>
  <si>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</si>
  <si>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</si>
  <si>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</si>
  <si>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</si>
  <si>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</si>
  <si>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</si>
  <si>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</si>
  <si>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</si>
  <si>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</si>
  <si>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</si>
  <si>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</si>
  <si>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</si>
  <si>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</si>
  <si>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</si>
  <si>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</si>
  <si>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</si>
  <si>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</si>
  <si>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</si>
  <si>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</si>
  <si>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</si>
  <si>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</si>
  <si>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</si>
  <si>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</si>
  <si>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</si>
  <si>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</si>
  <si>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</si>
  <si>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</si>
  <si>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</si>
  <si>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</si>
  <si>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</si>
  <si>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</si>
  <si>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</si>
  <si>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</si>
  <si>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</si>
  <si>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</si>
  <si>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</si>
  <si>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</si>
  <si>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</si>
  <si>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</si>
  <si>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</si>
  <si>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</si>
  <si>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</si>
  <si>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</si>
  <si>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</si>
  <si>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</si>
  <si>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</si>
  <si>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</si>
  <si>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</si>
  <si>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</si>
  <si>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</si>
  <si>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</si>
  <si>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</si>
  <si>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</si>
  <si>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</si>
  <si>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</si>
  <si>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</si>
  <si>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</si>
  <si>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</si>
  <si>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</si>
  <si>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</si>
  <si>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</si>
  <si>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</si>
  <si>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</si>
  <si>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</si>
  <si>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</si>
  <si>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</si>
  <si>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</si>
  <si>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</si>
  <si>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</si>
  <si>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</si>
  <si>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</si>
  <si>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</si>
  <si>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</si>
  <si>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</si>
  <si>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</si>
  <si>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</si>
  <si>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</si>
  <si>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</si>
  <si>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</si>
  <si>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</si>
  <si>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</si>
  <si>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</si>
  <si>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</si>
  <si>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</si>
  <si>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</si>
  <si>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</si>
  <si>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</si>
  <si>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</si>
  <si>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</si>
  <si>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</si>
  <si>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</si>
  <si>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</si>
  <si>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</si>
  <si>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</si>
  <si>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</si>
  <si>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</si>
  <si>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</si>
  <si>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</si>
  <si>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</si>
  <si>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</si>
  <si>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</si>
  <si>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</si>
  <si>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</si>
  <si>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</si>
  <si>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</si>
  <si>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</si>
  <si>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</si>
  <si>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</si>
  <si>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</si>
  <si>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</si>
  <si>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</si>
  <si>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</si>
  <si>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</si>
  <si>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</si>
  <si>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</si>
  <si>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</si>
  <si>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</si>
  <si>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</si>
  <si>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</si>
  <si>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</si>
  <si>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</si>
  <si>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</si>
  <si>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</si>
  <si>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</si>
  <si>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</si>
  <si>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</si>
  <si>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</si>
  <si>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</si>
  <si>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</si>
  <si>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</si>
  <si>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</si>
  <si>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</si>
  <si>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</si>
  <si>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</si>
  <si>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</si>
  <si>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</si>
  <si>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</si>
  <si>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</si>
  <si>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</si>
  <si>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</si>
  <si>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</si>
  <si>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</si>
  <si>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</si>
  <si>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</si>
  <si>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</si>
  <si>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</si>
  <si>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</si>
  <si>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</si>
  <si>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</si>
  <si>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</si>
  <si>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</si>
  <si>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</si>
  <si>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</si>
  <si>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</si>
  <si>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</si>
  <si>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</si>
  <si>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</si>
  <si>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</si>
  <si>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</si>
  <si>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</si>
  <si>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</si>
  <si>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</si>
  <si>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</si>
  <si>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</si>
  <si>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</si>
  <si>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</si>
  <si>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</si>
  <si>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</si>
  <si>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</si>
  <si>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</si>
  <si>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</si>
  <si>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</si>
  <si>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</si>
  <si>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</si>
  <si>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</si>
  <si>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</si>
  <si>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</si>
  <si>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</si>
  <si>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</si>
  <si>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</si>
  <si>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</si>
  <si>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</si>
  <si>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</si>
  <si>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</si>
  <si>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</si>
  <si>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</si>
  <si>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</si>
  <si>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</si>
  <si>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</si>
  <si>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</si>
  <si>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</si>
  <si>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</si>
  <si>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</si>
  <si>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</si>
  <si>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</si>
  <si>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</si>
  <si>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</si>
  <si>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</si>
  <si>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</si>
  <si>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</si>
  <si>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</si>
  <si>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</si>
  <si>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</si>
  <si>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</si>
  <si>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</si>
  <si>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</si>
  <si>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</si>
  <si>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</si>
  <si>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</si>
  <si>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</si>
  <si>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</si>
  <si>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</si>
  <si>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</si>
  <si>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</si>
  <si>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</si>
  <si>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</si>
  <si>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</si>
  <si>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</si>
  <si>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</si>
  <si>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</si>
  <si>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</si>
  <si>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</si>
  <si>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</si>
  <si>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</si>
  <si>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</si>
  <si>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</si>
  <si>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</si>
  <si>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</si>
  <si>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</si>
  <si>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</si>
  <si>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</si>
  <si>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</si>
  <si>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</si>
  <si>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</si>
  <si>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</si>
  <si>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</si>
  <si>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</si>
  <si>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</si>
  <si>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</si>
  <si>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</si>
  <si>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</si>
  <si>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</si>
  <si>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</si>
  <si>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</si>
  <si>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</si>
  <si>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</si>
  <si>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</si>
  <si>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</si>
  <si>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</si>
  <si>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</si>
  <si>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</si>
  <si>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</si>
  <si>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</si>
  <si>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</si>
  <si>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</si>
  <si>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</si>
  <si>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</si>
  <si>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</si>
  <si>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</si>
  <si>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</si>
  <si>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</si>
  <si>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</si>
  <si>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</si>
  <si>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</si>
  <si>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</si>
  <si>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</si>
  <si>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</si>
  <si>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</si>
  <si>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</si>
  <si>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</si>
  <si>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</si>
  <si>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</si>
  <si>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</si>
  <si>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</si>
  <si>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</si>
  <si>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</si>
  <si>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</si>
  <si>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</si>
  <si>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</si>
  <si>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</si>
  <si>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</si>
  <si>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</si>
  <si>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</si>
  <si>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</si>
  <si>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</si>
  <si>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</si>
  <si>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</si>
  <si>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</si>
  <si>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</si>
  <si>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</si>
  <si>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</si>
  <si>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</si>
  <si>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</si>
  <si>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</si>
  <si>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</si>
  <si>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</si>
  <si>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</si>
  <si>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</si>
  <si>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</si>
  <si>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</si>
  <si>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</si>
  <si>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</si>
  <si>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</si>
  <si>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</si>
  <si>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</si>
  <si>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</si>
  <si>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</si>
  <si>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</si>
  <si>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</si>
  <si>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</si>
  <si>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</si>
  <si>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</si>
  <si>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</si>
  <si>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</si>
  <si>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</si>
  <si>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</si>
  <si>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</si>
  <si>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</si>
  <si>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</si>
  <si>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</si>
  <si>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</si>
  <si>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</si>
  <si>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</si>
  <si>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</si>
  <si>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</si>
  <si>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</si>
  <si>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</si>
  <si>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</si>
  <si>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</si>
  <si>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</si>
  <si>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</si>
  <si>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</si>
  <si>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</si>
  <si>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</si>
  <si>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</si>
  <si>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</si>
  <si>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</si>
  <si>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</si>
  <si>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</si>
  <si>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</si>
  <si>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</si>
  <si>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</si>
  <si>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</si>
  <si>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</si>
  <si>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</si>
  <si>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</si>
  <si>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</si>
  <si>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</si>
  <si>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</si>
  <si>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</si>
  <si>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</si>
  <si>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</si>
  <si>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</si>
  <si>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</si>
  <si>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</si>
  <si>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</si>
  <si>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</si>
  <si>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</si>
  <si>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</si>
  <si>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</si>
  <si>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</si>
  <si>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</si>
  <si>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</si>
  <si>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</si>
  <si>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</si>
  <si>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</si>
  <si>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</si>
  <si>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</si>
  <si>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</si>
  <si>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</si>
  <si>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</si>
  <si>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</si>
  <si>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</si>
  <si>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</si>
  <si>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</si>
  <si>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</si>
  <si>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</si>
  <si>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</si>
  <si>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</si>
  <si>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</si>
  <si>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</si>
  <si>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</si>
  <si>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</si>
  <si>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</si>
  <si>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</si>
  <si>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</si>
  <si>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</si>
  <si>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</si>
  <si>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</si>
  <si>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</si>
  <si>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</si>
  <si>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</si>
  <si>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</si>
  <si>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</si>
  <si>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</si>
  <si>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</si>
  <si>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</si>
  <si>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</si>
  <si>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</si>
  <si>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</si>
  <si>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</si>
  <si>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</si>
  <si>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</si>
  <si>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</si>
  <si>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</si>
  <si>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</si>
  <si>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</si>
  <si>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</si>
  <si>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</si>
  <si>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</si>
  <si>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</si>
  <si>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</si>
  <si>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</si>
  <si>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</si>
  <si>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</si>
  <si>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</si>
  <si>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</si>
  <si>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</si>
  <si>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</si>
  <si>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</si>
  <si>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</si>
  <si>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</si>
  <si>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</si>
  <si>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</si>
  <si>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</si>
  <si>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</si>
  <si>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</si>
  <si>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</si>
  <si>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</si>
  <si>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</si>
  <si>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</si>
  <si>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</si>
  <si>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</si>
  <si>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</si>
  <si>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</si>
  <si>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</si>
  <si>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</si>
  <si>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</si>
  <si>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</si>
  <si>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</si>
  <si>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</si>
  <si>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</si>
  <si>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</si>
  <si>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</si>
  <si>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</si>
  <si>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</si>
  <si>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</si>
  <si>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</si>
  <si>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</si>
  <si>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</si>
  <si>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</si>
  <si>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</si>
  <si>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</si>
  <si>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</si>
  <si>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</si>
  <si>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</si>
  <si>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</si>
  <si>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</si>
  <si>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</si>
  <si>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</si>
  <si>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</si>
  <si>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</si>
  <si>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</si>
  <si>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</si>
  <si>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</si>
  <si>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</si>
  <si>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</si>
  <si>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</si>
  <si>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</si>
  <si>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</si>
  <si>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</si>
  <si>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</si>
  <si>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</si>
  <si>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</si>
  <si>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</si>
  <si>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</si>
  <si>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</si>
  <si>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</si>
  <si>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</si>
  <si>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</si>
  <si>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</si>
  <si>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</si>
  <si>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</si>
  <si>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</si>
  <si>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</si>
  <si>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</si>
  <si>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</si>
  <si>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</si>
  <si>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</si>
  <si>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</si>
  <si>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</si>
  <si>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</si>
  <si>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</si>
  <si>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</si>
  <si>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</si>
  <si>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</si>
  <si>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</si>
  <si>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</si>
  <si>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</si>
  <si>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</si>
  <si>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</si>
  <si>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</si>
  <si>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</si>
  <si>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</si>
  <si>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</si>
  <si>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</si>
  <si>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</si>
  <si>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</si>
  <si>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</si>
  <si>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</si>
  <si>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</si>
  <si>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</si>
  <si>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</si>
  <si>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</si>
  <si>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</si>
  <si>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</si>
  <si>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</si>
  <si>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</si>
  <si>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</si>
  <si>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</si>
  <si>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</si>
  <si>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</si>
  <si>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</si>
  <si>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</si>
  <si>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</si>
  <si>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</si>
  <si>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</si>
  <si>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</si>
  <si>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</si>
  <si>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</si>
  <si>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</si>
  <si>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</si>
  <si>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</si>
  <si>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</si>
  <si>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</si>
  <si>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</si>
  <si>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</si>
  <si>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</si>
  <si>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</si>
  <si>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</si>
  <si>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</si>
  <si>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</si>
  <si>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</si>
  <si>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</si>
  <si>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</si>
  <si>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</si>
  <si>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</si>
  <si>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</si>
  <si>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</si>
  <si>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</si>
  <si>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</si>
  <si>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</si>
  <si>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</si>
  <si>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</si>
  <si>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</si>
  <si>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</si>
  <si>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</si>
  <si>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</si>
  <si>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</si>
  <si>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</si>
  <si>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</si>
  <si>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</si>
  <si>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</si>
  <si>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</si>
  <si>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</si>
  <si>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</si>
  <si>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</si>
  <si>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</si>
  <si>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</si>
  <si>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</si>
  <si>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</si>
  <si>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</si>
  <si>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</si>
  <si>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</si>
  <si>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</si>
  <si>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</si>
  <si>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</si>
  <si>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</si>
  <si>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</si>
  <si>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</si>
  <si>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</si>
  <si>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</si>
  <si>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</si>
  <si>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</si>
  <si>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</si>
  <si>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</si>
  <si>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</si>
  <si>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</si>
  <si>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</si>
  <si>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</si>
  <si>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</si>
  <si>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</si>
  <si>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</si>
  <si>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</si>
  <si>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</si>
  <si>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</si>
  <si>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</si>
  <si>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</si>
  <si>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</si>
  <si>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</si>
  <si>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</si>
  <si>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</si>
  <si>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</si>
  <si>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</si>
  <si>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</si>
  <si>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</si>
  <si>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</si>
  <si>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</si>
  <si>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</si>
  <si>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</si>
  <si>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</si>
  <si>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</si>
  <si>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</si>
  <si>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</si>
  <si>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</si>
  <si>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</si>
  <si>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</si>
  <si>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</si>
  <si>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</si>
  <si>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</si>
  <si>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</si>
  <si>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</si>
  <si>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</si>
  <si>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</si>
  <si>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</si>
  <si>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</si>
  <si>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</si>
  <si>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</si>
  <si>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</si>
  <si>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</si>
  <si>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</si>
  <si>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</si>
  <si>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</si>
  <si>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</si>
  <si>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</si>
  <si>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</si>
  <si>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</si>
  <si>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</si>
  <si>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</si>
  <si>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</si>
  <si>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</si>
  <si>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</si>
  <si>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</si>
  <si>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</si>
  <si>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</si>
  <si>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</si>
  <si>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</si>
  <si>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</si>
  <si>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</si>
  <si>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</si>
  <si>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</si>
  <si>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</si>
  <si>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</si>
  <si>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</si>
  <si>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</si>
  <si>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</si>
  <si>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</si>
  <si>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</si>
  <si>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</si>
  <si>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</si>
  <si>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</si>
  <si>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</si>
  <si>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</si>
  <si>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</si>
  <si>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</si>
  <si>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</si>
  <si>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</si>
  <si>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</si>
  <si>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</si>
  <si>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</si>
  <si>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</si>
  <si>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</si>
  <si>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</si>
  <si>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</si>
  <si>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</si>
  <si>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</si>
  <si>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</si>
  <si>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</si>
  <si>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</si>
  <si>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</si>
  <si>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</si>
  <si>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</si>
  <si>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</si>
  <si>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</si>
  <si>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</si>
  <si>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</si>
  <si>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</si>
  <si>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</si>
  <si>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</si>
  <si>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</si>
  <si>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</si>
  <si>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</si>
  <si>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</si>
  <si>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</si>
  <si>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</si>
  <si>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</si>
  <si>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</si>
  <si>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</si>
  <si>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</si>
  <si>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</si>
  <si>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</si>
  <si>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</si>
  <si>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</si>
  <si>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</si>
  <si>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</si>
  <si>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</si>
  <si>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</si>
  <si>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</si>
  <si>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</si>
  <si>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</si>
  <si>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</si>
  <si>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</si>
  <si>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</si>
  <si>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</si>
  <si>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</si>
  <si>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</si>
  <si>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</si>
  <si>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</si>
  <si>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</si>
  <si>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</si>
  <si>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</si>
  <si>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</si>
  <si>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</si>
  <si>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</si>
  <si>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</si>
  <si>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</si>
  <si>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</si>
  <si>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</si>
  <si>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</si>
  <si>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</si>
  <si>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</si>
  <si>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</si>
  <si>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</si>
  <si>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</si>
  <si>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</si>
  <si>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</si>
  <si>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</si>
  <si>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</si>
  <si>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</si>
  <si>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</si>
  <si>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</si>
  <si>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</si>
  <si>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</si>
  <si>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</si>
  <si>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</si>
  <si>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</si>
  <si>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</si>
  <si>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</si>
  <si>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</si>
  <si>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</si>
  <si>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</si>
  <si>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</si>
  <si>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</si>
  <si>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</si>
  <si>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</si>
  <si>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</si>
  <si>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</si>
  <si>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</si>
  <si>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</si>
  <si>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</si>
  <si>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</si>
  <si>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</si>
  <si>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</si>
  <si>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</si>
  <si>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</si>
  <si>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</si>
  <si>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</si>
  <si>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</si>
  <si>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</si>
  <si>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</si>
  <si>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</si>
  <si>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</si>
  <si>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</si>
  <si>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</si>
  <si>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</si>
  <si>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</si>
  <si>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</si>
  <si>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</si>
  <si>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</si>
  <si>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</si>
  <si>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</si>
  <si>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</si>
  <si>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</si>
  <si>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</si>
  <si>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</si>
  <si>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</si>
  <si>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</si>
  <si>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</si>
  <si>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</si>
  <si>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</si>
  <si>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</si>
  <si>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</si>
  <si>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</si>
  <si>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</si>
  <si>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</si>
  <si>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</si>
  <si>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</si>
  <si>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</si>
  <si>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</si>
  <si>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</si>
  <si>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</si>
  <si>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</si>
  <si>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</si>
  <si>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</si>
  <si>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</si>
  <si>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</si>
  <si>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</si>
  <si>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</si>
  <si>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</si>
  <si>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</si>
  <si>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</si>
  <si>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</si>
  <si>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</si>
  <si>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</si>
  <si>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</si>
  <si>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</si>
  <si>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</si>
  <si>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</si>
  <si>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</si>
  <si>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</si>
  <si>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</si>
  <si>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</si>
  <si>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</si>
  <si>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</si>
  <si>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</si>
  <si>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</si>
  <si>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</si>
  <si>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</si>
  <si>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</si>
  <si>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</si>
  <si>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</si>
  <si>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</si>
  <si>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</si>
  <si>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</si>
  <si>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</si>
  <si>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</si>
  <si>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</si>
  <si>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</si>
  <si>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</si>
  <si>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</si>
  <si>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</si>
  <si>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</si>
  <si>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</si>
  <si>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</si>
  <si>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</si>
  <si>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</si>
  <si>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</si>
  <si>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</si>
  <si>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</si>
  <si>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</si>
  <si>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</si>
  <si>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</si>
  <si>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</si>
  <si>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</si>
  <si>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</si>
  <si>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</si>
  <si>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</si>
  <si>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</si>
  <si>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</si>
  <si>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</si>
  <si>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</si>
  <si>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</si>
  <si>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</si>
  <si>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</si>
  <si>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</si>
  <si>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</si>
  <si>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</si>
  <si>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</si>
  <si>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</si>
  <si>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</si>
  <si>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</si>
  <si>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</si>
  <si>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</si>
  <si>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</si>
  <si>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</si>
  <si>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</si>
  <si>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</si>
  <si>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</si>
  <si>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</si>
  <si>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</si>
  <si>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</si>
  <si>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</si>
  <si>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</si>
  <si>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</si>
  <si>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</si>
  <si>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</si>
  <si>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</si>
  <si>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</si>
  <si>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</si>
  <si>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</si>
  <si>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</si>
  <si>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</si>
  <si>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</si>
  <si>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</si>
  <si>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</si>
  <si>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</si>
  <si>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</si>
  <si>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</si>
  <si>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</si>
  <si>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</si>
  <si>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</si>
  <si>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</si>
  <si>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</si>
  <si>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</si>
  <si>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</si>
  <si>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</si>
  <si>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</si>
  <si>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</si>
  <si>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</si>
  <si>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</si>
  <si>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</si>
  <si>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</si>
  <si>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</si>
  <si>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</si>
  <si>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</si>
  <si>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</si>
  <si>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</si>
  <si>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</si>
  <si>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</si>
  <si>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</si>
  <si>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</si>
  <si>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</si>
  <si>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</si>
  <si>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</si>
  <si>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</si>
  <si>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</si>
  <si>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</si>
  <si>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</si>
  <si>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</si>
  <si>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</si>
  <si>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</si>
  <si>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</si>
  <si>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</si>
  <si>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</si>
  <si>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</si>
  <si>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</si>
  <si>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</si>
  <si>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</si>
  <si>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</si>
  <si>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</si>
  <si>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</si>
  <si>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</si>
  <si>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</si>
  <si>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</si>
  <si>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</si>
  <si>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</si>
  <si>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</si>
  <si>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</si>
  <si>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</si>
  <si>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</si>
  <si>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</si>
  <si>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</si>
  <si>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</si>
  <si>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</si>
  <si>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</si>
  <si>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</si>
  <si>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</si>
  <si>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</si>
  <si>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</si>
  <si>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</si>
  <si>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</si>
  <si>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</si>
  <si>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</si>
  <si>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</si>
  <si>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</si>
  <si>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</si>
  <si>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</si>
  <si>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</si>
  <si>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</si>
  <si>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</si>
  <si>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</si>
  <si>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</si>
  <si>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</si>
  <si>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</si>
  <si>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</si>
  <si>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</si>
  <si>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</si>
  <si>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</si>
  <si>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</si>
  <si>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</si>
  <si>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</si>
  <si>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</si>
  <si>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</si>
  <si>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</si>
  <si>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</si>
  <si>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</si>
  <si>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</si>
  <si>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</si>
  <si>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</si>
  <si>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</si>
  <si>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</si>
  <si>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</si>
  <si>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</si>
  <si>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</si>
  <si>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</si>
  <si>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</si>
  <si>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</si>
  <si>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</si>
  <si>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</si>
  <si>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</si>
  <si>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</si>
  <si>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</si>
  <si>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</si>
  <si>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</si>
  <si>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</si>
  <si>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</si>
  <si>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</si>
  <si>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</si>
  <si>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</si>
  <si>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</si>
  <si>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</si>
  <si>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</si>
  <si>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</si>
  <si>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</si>
  <si>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</si>
  <si>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</si>
  <si>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</si>
  <si>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</si>
  <si>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</si>
  <si>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</si>
  <si>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</si>
  <si>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</si>
  <si>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</si>
  <si>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</si>
  <si>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</si>
  <si>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</si>
  <si>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</si>
  <si>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</si>
  <si>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</si>
  <si>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</si>
  <si>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</si>
  <si>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</si>
  <si>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</si>
  <si>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</si>
  <si>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</si>
  <si>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</si>
  <si>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</si>
  <si>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</si>
  <si>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</si>
  <si>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</si>
  <si>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</si>
  <si>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</si>
  <si>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</si>
  <si>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</si>
  <si>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</si>
  <si>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</si>
  <si>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</si>
  <si>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</si>
  <si>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</si>
  <si>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</si>
  <si>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</si>
  <si>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</si>
  <si>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</si>
  <si>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</si>
  <si>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</si>
  <si>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</si>
  <si>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</si>
  <si>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</si>
  <si>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</si>
  <si>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</si>
  <si>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</si>
  <si>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</si>
  <si>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</si>
  <si>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</si>
  <si>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</si>
  <si>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</si>
  <si>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</si>
  <si>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</si>
  <si>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</si>
  <si>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</si>
  <si>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</si>
  <si>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</si>
  <si>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</si>
  <si>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</si>
  <si>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</si>
  <si>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</si>
  <si>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</si>
  <si>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</si>
  <si>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</si>
  <si>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</si>
  <si>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</si>
  <si>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</si>
  <si>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</si>
  <si>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</si>
  <si>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</si>
  <si>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</si>
  <si>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</si>
  <si>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</si>
  <si>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</si>
  <si>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</si>
  <si>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</si>
  <si>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</si>
  <si>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</si>
  <si>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</si>
  <si>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</si>
  <si>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</si>
  <si>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</si>
  <si>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</si>
  <si>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</si>
  <si>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</si>
  <si>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</si>
  <si>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</si>
  <si>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</si>
  <si>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</si>
  <si>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</si>
  <si>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</si>
  <si>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</si>
  <si>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</si>
  <si>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</si>
  <si>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</si>
  <si>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</si>
  <si>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</si>
  <si>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</si>
  <si>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</si>
  <si>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</si>
  <si>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</si>
  <si>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</si>
  <si>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</si>
  <si>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</si>
  <si>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</si>
  <si>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</si>
  <si>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</si>
  <si>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</si>
  <si>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</si>
  <si>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</si>
  <si>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</si>
  <si>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</si>
  <si>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</si>
  <si>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</si>
  <si>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</si>
  <si>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</si>
  <si>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</si>
  <si>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</si>
  <si>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</si>
  <si>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</si>
  <si>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</si>
  <si>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</si>
  <si>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</si>
  <si>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</si>
  <si>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</si>
  <si>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</si>
  <si>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</si>
  <si>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</si>
  <si>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</si>
  <si>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</si>
  <si>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</si>
  <si>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</si>
  <si>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</si>
  <si>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</si>
  <si>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</si>
  <si>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</si>
  <si>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</si>
  <si>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</si>
  <si>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</si>
  <si>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</si>
  <si>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</si>
  <si>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</si>
  <si>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</si>
  <si>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</si>
  <si>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</si>
  <si>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</si>
  <si>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</si>
  <si>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</si>
  <si>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</si>
  <si>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</si>
  <si>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</si>
  <si>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</si>
  <si>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</si>
  <si>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</si>
  <si>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</si>
  <si>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</si>
  <si>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</si>
  <si>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</si>
  <si>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</si>
  <si>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</si>
  <si>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</si>
  <si>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</si>
  <si>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</si>
  <si>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</si>
  <si>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</si>
  <si>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</si>
  <si>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</si>
  <si>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</si>
  <si>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</si>
  <si>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</si>
  <si>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</si>
  <si>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</si>
  <si>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</si>
  <si>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</si>
  <si>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</si>
  <si>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</si>
  <si>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</si>
  <si>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</si>
  <si>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</si>
  <si>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</si>
  <si>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</si>
  <si>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</si>
  <si>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</si>
  <si>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</si>
  <si>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</si>
  <si>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</si>
  <si>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</si>
  <si>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</si>
  <si>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</si>
  <si>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</si>
  <si>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</si>
  <si>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</si>
  <si>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</si>
  <si>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</si>
  <si>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</si>
  <si>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</si>
  <si>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</si>
  <si>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</si>
  <si>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</si>
  <si>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</si>
  <si>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</si>
  <si>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</si>
  <si>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</si>
  <si>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</si>
  <si>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</si>
  <si>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</si>
  <si>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</si>
  <si>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</si>
  <si>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</si>
  <si>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</si>
  <si>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</si>
  <si>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</si>
  <si>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</si>
  <si>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</si>
  <si>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</si>
  <si>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</si>
  <si>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</si>
  <si>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</si>
  <si>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</si>
  <si>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</si>
  <si>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</si>
  <si>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</si>
  <si>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</si>
  <si>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</si>
  <si>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</si>
  <si>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</si>
  <si>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</si>
  <si>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</si>
  <si>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</si>
  <si>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</si>
  <si>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</si>
  <si>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</si>
  <si>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</si>
  <si>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</si>
  <si>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</si>
  <si>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</si>
  <si>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</si>
  <si>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</si>
  <si>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</si>
  <si>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</si>
  <si>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</si>
  <si>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</si>
  <si>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</si>
  <si>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</si>
  <si>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</si>
  <si>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</si>
  <si>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</si>
  <si>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</si>
  <si>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</si>
  <si>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</si>
  <si>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</si>
  <si>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</si>
  <si>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</si>
  <si>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</si>
  <si>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</si>
  <si>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</si>
  <si>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</si>
  <si>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</si>
  <si>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</si>
  <si>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</si>
  <si>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</si>
  <si>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</si>
  <si>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</si>
  <si>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</si>
  <si>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</si>
  <si>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</si>
  <si>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</si>
  <si>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</si>
  <si>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</si>
  <si>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</si>
  <si>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</si>
  <si>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</si>
  <si>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</si>
  <si>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</si>
  <si>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</si>
  <si>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</si>
  <si>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</si>
  <si>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</si>
  <si>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</si>
  <si>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</si>
  <si>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</si>
  <si>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</si>
  <si>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</si>
  <si>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</si>
  <si>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</si>
  <si>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</si>
  <si>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</si>
  <si>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</si>
  <si>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</si>
  <si>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</si>
  <si>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</si>
  <si>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</si>
  <si>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</si>
  <si>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</si>
  <si>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</si>
  <si>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</si>
  <si>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</si>
  <si>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</si>
  <si>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</si>
  <si>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</si>
  <si>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</si>
  <si>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</si>
  <si>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</si>
  <si>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</si>
  <si>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</si>
  <si>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</si>
  <si>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</si>
  <si>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</si>
  <si>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</si>
  <si>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</si>
  <si>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</si>
  <si>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</si>
  <si>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</si>
  <si>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</si>
  <si>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</si>
  <si>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</si>
  <si>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</si>
  <si>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</si>
  <si>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</si>
  <si>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</si>
  <si>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</si>
  <si>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</si>
  <si>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</si>
  <si>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</si>
  <si>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</si>
  <si>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</si>
  <si>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</si>
  <si>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</si>
  <si>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</si>
  <si>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</si>
  <si>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</si>
  <si>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</si>
  <si>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</si>
  <si>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</si>
  <si>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</si>
  <si>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</si>
  <si>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</si>
  <si>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</si>
  <si>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</si>
  <si>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</si>
  <si>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</si>
  <si>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</si>
  <si>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</si>
  <si>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</si>
  <si>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</si>
  <si>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</si>
  <si>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</si>
  <si>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</si>
  <si>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</si>
  <si>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</si>
  <si>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</si>
  <si>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</si>
  <si>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</si>
  <si>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</si>
  <si>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</si>
  <si>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</si>
  <si>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</si>
  <si>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</si>
  <si>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</si>
  <si>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</si>
  <si>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</si>
  <si>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</si>
  <si>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</si>
  <si>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</si>
  <si>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</si>
  <si>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</si>
  <si>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</si>
  <si>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</si>
  <si>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</si>
  <si>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</si>
  <si>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</si>
  <si>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</si>
  <si>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</si>
  <si>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</si>
  <si>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</si>
  <si>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</si>
  <si>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</si>
  <si>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</si>
  <si>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</si>
  <si>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</si>
  <si>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</si>
  <si>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</si>
  <si>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</si>
  <si>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</si>
  <si>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</si>
  <si>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</si>
  <si>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</si>
  <si>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</si>
  <si>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</si>
  <si>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</si>
  <si>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</si>
  <si>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</si>
  <si>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</si>
  <si>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</si>
  <si>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</si>
  <si>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</si>
  <si>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</si>
  <si>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</si>
  <si>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</si>
  <si>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</si>
  <si>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</si>
  <si>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</si>
  <si>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</si>
  <si>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</si>
  <si>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</si>
  <si>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</si>
  <si>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</si>
  <si>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</si>
  <si>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</si>
  <si>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</si>
  <si>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</si>
  <si>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</si>
  <si>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</si>
  <si>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</si>
  <si>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</si>
  <si>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</si>
  <si>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</si>
  <si>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</si>
  <si>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</si>
  <si>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</si>
  <si>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</si>
  <si>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</si>
  <si>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</si>
  <si>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</si>
  <si>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</si>
  <si>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</si>
  <si>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</si>
  <si>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</si>
  <si>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</si>
  <si>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</si>
  <si>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</si>
  <si>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</si>
  <si>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</si>
  <si>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</si>
  <si>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</si>
  <si>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</si>
  <si>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</si>
  <si>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</si>
  <si>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</si>
  <si>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</si>
  <si>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</si>
  <si>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</si>
  <si>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</si>
  <si>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</si>
  <si>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</si>
  <si>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</si>
  <si>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</si>
  <si>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</si>
  <si>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</si>
  <si>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</si>
  <si>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</si>
  <si>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</si>
  <si>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</si>
  <si>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</si>
  <si>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</si>
  <si>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</si>
  <si>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</si>
  <si>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</si>
  <si>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</si>
  <si>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</si>
  <si>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</si>
  <si>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</si>
  <si>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</si>
  <si>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</si>
  <si>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</si>
  <si>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</si>
  <si>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</si>
  <si>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</si>
  <si>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</si>
  <si>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</si>
  <si>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</si>
  <si>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</si>
  <si>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</si>
  <si>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</si>
  <si>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</si>
  <si>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</si>
  <si>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</si>
  <si>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</si>
  <si>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</si>
  <si>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</si>
  <si>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</si>
  <si>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</si>
  <si>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</si>
  <si>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</si>
  <si>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</si>
  <si>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</si>
  <si>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</si>
  <si>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</si>
  <si>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</si>
  <si>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</si>
  <si>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</si>
  <si>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</si>
  <si>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</si>
  <si>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</si>
  <si>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</si>
  <si>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</si>
  <si>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</si>
  <si>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</si>
  <si>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</si>
  <si>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</si>
  <si>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</si>
  <si>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</si>
  <si>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</si>
  <si>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</si>
  <si>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</si>
  <si>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</si>
  <si>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</si>
  <si>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</si>
  <si>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</si>
  <si>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</si>
  <si>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</si>
  <si>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</si>
  <si>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</si>
  <si>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</si>
  <si>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</si>
  <si>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</si>
  <si>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</si>
  <si>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</si>
  <si>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</si>
  <si>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</si>
  <si>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</si>
  <si>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</si>
  <si>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</si>
  <si>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</si>
  <si>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</si>
  <si>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</si>
  <si>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</si>
  <si>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</si>
  <si>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</si>
  <si>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</si>
  <si>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</si>
  <si>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</si>
  <si>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</si>
  <si>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</si>
  <si>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</si>
  <si>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</si>
  <si>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</si>
  <si>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</si>
  <si>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</si>
  <si>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</si>
  <si>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</si>
  <si>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</si>
  <si>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</si>
  <si>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</si>
  <si>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</si>
  <si>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</si>
  <si>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</si>
  <si>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</si>
  <si>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</si>
  <si>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</si>
  <si>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</si>
  <si>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</si>
  <si>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</si>
  <si>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</si>
  <si>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</si>
  <si>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</si>
  <si>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</si>
  <si>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</si>
  <si>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</si>
  <si>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</si>
  <si>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</si>
  <si>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</si>
  <si>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</si>
  <si>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</si>
  <si>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</si>
  <si>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</si>
  <si>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</si>
  <si>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</si>
  <si>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</si>
  <si>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</si>
  <si>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</si>
  <si>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</si>
  <si>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</si>
  <si>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</si>
  <si>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</si>
  <si>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</si>
  <si>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</si>
  <si>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</si>
  <si>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</si>
  <si>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</si>
  <si>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</si>
  <si>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</si>
  <si>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</si>
  <si>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</si>
  <si>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</si>
  <si>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</si>
  <si>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</si>
  <si>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</si>
  <si>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</si>
  <si>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</si>
  <si>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</si>
  <si>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</si>
  <si>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</si>
  <si>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</si>
  <si>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</si>
  <si>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</si>
  <si>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</si>
  <si>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</si>
  <si>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</si>
  <si>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</si>
  <si>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</si>
  <si>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</si>
  <si>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</si>
  <si>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</si>
  <si>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</si>
  <si>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</si>
  <si>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</si>
  <si>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</si>
  <si>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</si>
  <si>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</si>
  <si>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</si>
  <si>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</si>
  <si>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</si>
  <si>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</si>
  <si>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</si>
  <si>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</si>
  <si>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</si>
  <si>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</si>
  <si>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</si>
  <si>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</si>
  <si>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</si>
  <si>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</si>
  <si>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</si>
  <si>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</si>
  <si>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</si>
  <si>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</si>
  <si>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</si>
  <si>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</si>
  <si>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</si>
  <si>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</si>
  <si>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</si>
  <si>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</si>
  <si>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</si>
  <si>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</si>
  <si>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</si>
  <si>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</si>
  <si>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</si>
  <si>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</si>
  <si>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</si>
  <si>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</si>
  <si>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</si>
  <si>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</si>
  <si>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</si>
  <si>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</si>
  <si>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</si>
  <si>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</si>
  <si>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</si>
  <si>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</si>
  <si>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</si>
  <si>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</si>
  <si>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</si>
  <si>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</si>
  <si>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</si>
  <si>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</si>
  <si>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</si>
  <si>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</si>
  <si>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</si>
  <si>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</si>
  <si>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</si>
  <si>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</si>
  <si>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</si>
  <si>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</si>
  <si>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</si>
  <si>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</si>
  <si>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</si>
  <si>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</si>
  <si>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</si>
  <si>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</si>
  <si>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</si>
  <si>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</si>
  <si>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</si>
  <si>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</si>
  <si>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</si>
  <si>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</si>
  <si>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</si>
  <si>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</si>
  <si>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</si>
  <si>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</si>
  <si>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</si>
  <si>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</si>
  <si>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</si>
  <si>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</si>
  <si>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</si>
  <si>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</si>
  <si>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</si>
  <si>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</si>
  <si>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</si>
  <si>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</si>
  <si>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</si>
  <si>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</si>
  <si>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</si>
  <si>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</si>
  <si>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</si>
  <si>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</si>
  <si>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</si>
  <si>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</si>
  <si>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</si>
  <si>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</si>
  <si>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</si>
  <si>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</si>
  <si>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</si>
  <si>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</si>
  <si>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</si>
  <si>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</si>
  <si>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</si>
  <si>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</si>
  <si>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</si>
  <si>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</si>
  <si>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</si>
  <si>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</si>
  <si>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</si>
  <si>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</si>
  <si>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</si>
  <si>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</si>
  <si>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</si>
  <si>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</si>
  <si>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</si>
  <si>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</si>
  <si>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</si>
  <si>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</si>
  <si>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</si>
  <si>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</si>
  <si>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</si>
  <si>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</si>
  <si>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</si>
  <si>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</si>
  <si>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</si>
  <si>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</si>
  <si>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</si>
  <si>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</si>
  <si>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</si>
  <si>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</si>
  <si>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</si>
  <si>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</si>
  <si>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</si>
  <si>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</si>
  <si>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</si>
  <si>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</si>
  <si>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</si>
  <si>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</si>
  <si>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</si>
  <si>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</si>
  <si>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</si>
  <si>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</si>
  <si>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</si>
  <si>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</si>
  <si>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</si>
  <si>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</si>
  <si>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</si>
  <si>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</si>
  <si>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</si>
  <si>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</si>
  <si>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</si>
  <si>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</si>
  <si>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</si>
  <si>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</si>
  <si>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</si>
  <si>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</si>
  <si>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</si>
  <si>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</si>
  <si>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</si>
  <si>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</si>
  <si>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</si>
  <si>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</si>
  <si>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</si>
  <si>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</si>
  <si>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</si>
  <si>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</si>
  <si>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</si>
  <si>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</si>
  <si>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</si>
  <si>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</si>
  <si>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</si>
  <si>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</si>
  <si>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</si>
  <si>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</si>
  <si>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</si>
  <si>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</si>
  <si>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</si>
  <si>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</si>
  <si>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</si>
  <si>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</si>
  <si>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</si>
  <si>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</si>
  <si>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</si>
  <si>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</si>
  <si>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</si>
  <si>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</si>
  <si>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</si>
  <si>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</si>
  <si>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</si>
  <si>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</si>
  <si>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</si>
  <si>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</si>
  <si>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</si>
  <si>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</si>
  <si>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</si>
  <si>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</si>
  <si>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</si>
  <si>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</si>
  <si>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</si>
  <si>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</si>
  <si>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</si>
  <si>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</si>
  <si>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</si>
  <si>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</si>
  <si>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</si>
  <si>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</si>
  <si>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</si>
  <si>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</si>
  <si>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</si>
  <si>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</si>
  <si>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</si>
  <si>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</si>
  <si>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</si>
  <si>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</si>
  <si>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</si>
  <si>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</si>
  <si>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</si>
  <si>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</si>
  <si>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</si>
  <si>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</si>
  <si>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</si>
  <si>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</si>
  <si>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</si>
  <si>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</si>
  <si>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</si>
  <si>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</si>
  <si>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</si>
  <si>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</si>
  <si>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</si>
  <si>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</si>
  <si>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</si>
  <si>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</si>
  <si>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</si>
  <si>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</si>
  <si>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</si>
  <si>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</si>
  <si>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</si>
  <si>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</si>
  <si>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</si>
  <si>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</si>
  <si>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</si>
  <si>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</si>
  <si>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</si>
  <si>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</si>
  <si>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</si>
  <si>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</si>
  <si>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</si>
  <si>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</si>
  <si>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</si>
  <si>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</si>
  <si>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</si>
  <si>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</si>
  <si>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</si>
  <si>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</si>
  <si>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</si>
  <si>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</si>
  <si>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</si>
  <si>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</si>
  <si>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</si>
  <si>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</si>
  <si>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</si>
  <si>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</si>
  <si>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</si>
  <si>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</si>
  <si>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</si>
  <si>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</si>
  <si>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</si>
  <si>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</si>
  <si>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</si>
  <si>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</si>
  <si>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</si>
  <si>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</si>
  <si>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</si>
  <si>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</si>
  <si>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</si>
  <si>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</si>
  <si>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</si>
  <si>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</si>
  <si>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</si>
  <si>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</si>
  <si>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</si>
  <si>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</si>
  <si>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</si>
  <si>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</si>
  <si>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</si>
  <si>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</si>
  <si>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</si>
  <si>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</si>
  <si>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</si>
  <si>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</si>
  <si>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</si>
  <si>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</si>
  <si>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</si>
  <si>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</si>
  <si>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</si>
  <si>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</si>
  <si>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</si>
  <si>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</si>
  <si>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</si>
  <si>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</si>
  <si>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</si>
  <si>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</si>
  <si>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</si>
  <si>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</si>
  <si>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</si>
  <si>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</si>
  <si>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</si>
  <si>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</si>
  <si>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</si>
  <si>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</si>
  <si>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</si>
  <si>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</si>
  <si>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</si>
  <si>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</si>
  <si>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</si>
  <si>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</si>
  <si>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</si>
  <si>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</si>
  <si>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</si>
  <si>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</si>
  <si>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</si>
  <si>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</si>
  <si>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</si>
  <si>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</si>
  <si>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</si>
  <si>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</si>
  <si>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</si>
  <si>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</si>
  <si>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</si>
  <si>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</si>
  <si>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</si>
  <si>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</si>
  <si>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</si>
  <si>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</si>
  <si>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</si>
  <si>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</si>
  <si>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</si>
  <si>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</si>
  <si>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</si>
  <si>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</si>
  <si>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</si>
  <si>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</si>
  <si>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</si>
  <si>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</si>
  <si>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</si>
  <si>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</si>
  <si>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</si>
  <si>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</si>
  <si>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</si>
  <si>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</si>
  <si>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</si>
  <si>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</si>
  <si>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</si>
  <si>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</si>
  <si>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</si>
  <si>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</si>
  <si>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</si>
  <si>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</si>
  <si>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</si>
  <si>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</si>
  <si>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</si>
  <si>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</si>
  <si>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</si>
  <si>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</si>
  <si>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</si>
  <si>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</si>
  <si>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</si>
  <si>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</si>
  <si>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</si>
  <si>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</si>
  <si>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</si>
  <si>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</si>
  <si>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</si>
  <si>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</si>
  <si>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</si>
  <si>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</si>
  <si>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</si>
  <si>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</si>
  <si>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</si>
  <si>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</si>
  <si>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</si>
  <si>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</si>
  <si>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</si>
  <si>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</si>
  <si>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</si>
  <si>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</si>
  <si>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</si>
  <si>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</si>
  <si>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</si>
  <si>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</si>
  <si>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</si>
  <si>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</si>
  <si>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</si>
  <si>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</si>
  <si>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</si>
  <si>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</si>
  <si>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</si>
  <si>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</si>
  <si>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</si>
  <si>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</si>
  <si>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</si>
  <si>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</si>
  <si>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</si>
  <si>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</si>
  <si>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</si>
  <si>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</si>
  <si>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</si>
  <si>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</si>
  <si>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</si>
  <si>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</si>
  <si>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</si>
  <si>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</si>
  <si>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</si>
  <si>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</si>
  <si>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</si>
  <si>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</si>
  <si>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</si>
  <si>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</si>
  <si>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</si>
  <si>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</si>
  <si>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</si>
  <si>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</si>
  <si>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</si>
  <si>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</si>
  <si>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</si>
  <si>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</si>
  <si>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</si>
  <si>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</si>
  <si>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</si>
  <si>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</si>
  <si>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</si>
  <si>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</si>
  <si>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</si>
  <si>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</si>
  <si>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</si>
  <si>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</si>
  <si>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</si>
  <si>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</si>
  <si>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</si>
  <si>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</si>
  <si>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</si>
  <si>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</si>
  <si>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</si>
  <si>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</si>
  <si>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</si>
  <si>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</si>
  <si>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</si>
  <si>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</si>
  <si>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</si>
  <si>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</si>
  <si>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</si>
  <si>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</si>
  <si>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</si>
  <si>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</si>
  <si>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</si>
  <si>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</si>
  <si>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</si>
  <si>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</si>
  <si>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</si>
  <si>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</si>
  <si>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</si>
  <si>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</si>
  <si>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</si>
  <si>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</si>
  <si>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</si>
  <si>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</si>
  <si>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</si>
  <si>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</si>
  <si>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</si>
  <si>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</si>
  <si>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</si>
  <si>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</si>
  <si>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</si>
  <si>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</si>
  <si>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</si>
  <si>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</si>
  <si>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</si>
  <si>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</si>
  <si>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</si>
  <si>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</si>
  <si>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</si>
  <si>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</si>
  <si>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</si>
  <si>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</si>
  <si>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</si>
  <si>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</si>
  <si>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</si>
  <si>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</si>
  <si>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</si>
  <si>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</si>
  <si>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</si>
  <si>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</si>
  <si>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</si>
  <si>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</si>
  <si>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</si>
  <si>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</si>
  <si>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</si>
  <si>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</si>
  <si>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</si>
  <si>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</si>
  <si>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</si>
  <si>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</si>
  <si>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</si>
  <si>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</si>
  <si>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</si>
  <si>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</si>
  <si>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</si>
  <si>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</si>
  <si>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</si>
  <si>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</si>
  <si>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</si>
  <si>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</si>
  <si>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</si>
  <si>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</si>
  <si>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</si>
  <si>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</si>
  <si>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</si>
  <si>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</si>
  <si>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</si>
  <si>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</si>
  <si>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</si>
  <si>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</si>
  <si>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</si>
  <si>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</si>
  <si>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</si>
  <si>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</si>
  <si>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</si>
  <si>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</si>
  <si>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</si>
  <si>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</si>
  <si>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</si>
  <si>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</si>
  <si>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</si>
  <si>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</si>
  <si>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</si>
  <si>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</si>
  <si>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</si>
  <si>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</si>
  <si>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</si>
  <si>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</si>
  <si>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</si>
  <si>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</si>
  <si>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</si>
  <si>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</si>
  <si>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</si>
  <si>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</si>
  <si>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</si>
  <si>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</si>
  <si>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</si>
  <si>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</si>
  <si>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</si>
  <si>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</si>
  <si>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</si>
  <si>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</si>
  <si>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</si>
  <si>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</si>
  <si>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</si>
  <si>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</si>
  <si>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</si>
  <si>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</si>
  <si>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</si>
  <si>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</si>
  <si>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</si>
  <si>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</si>
  <si>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</si>
  <si>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</si>
  <si>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</si>
  <si>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</si>
  <si>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</si>
  <si>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</si>
  <si>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</si>
  <si>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</si>
  <si>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</si>
  <si>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</si>
  <si>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</si>
  <si>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</si>
  <si>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</si>
  <si>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</si>
  <si>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</si>
  <si>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</si>
  <si>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</si>
  <si>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</si>
  <si>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</si>
  <si>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</si>
  <si>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</si>
  <si>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</si>
  <si>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</si>
  <si>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</si>
  <si>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</si>
  <si>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</si>
  <si>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</si>
  <si>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</si>
  <si>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</si>
  <si>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</si>
  <si>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</si>
  <si>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</si>
  <si>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</si>
  <si>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</si>
  <si>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</si>
  <si>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</si>
  <si>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</si>
  <si>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</si>
  <si>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</si>
  <si>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</si>
  <si>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</si>
  <si>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</si>
  <si>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</si>
  <si>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</si>
  <si>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</si>
  <si>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</si>
  <si>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</si>
  <si>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</si>
  <si>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</si>
  <si>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</si>
  <si>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</si>
  <si>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</si>
  <si>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</si>
  <si>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</si>
  <si>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</si>
  <si>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</si>
  <si>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</si>
  <si>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</si>
  <si>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</si>
  <si>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</si>
  <si>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</si>
  <si>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</si>
  <si>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</si>
  <si>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</si>
  <si>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</si>
  <si>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</si>
  <si>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</si>
  <si>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</si>
  <si>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</si>
  <si>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</si>
  <si>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</si>
  <si>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</si>
  <si>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</si>
  <si>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</si>
  <si>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</si>
  <si>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</si>
  <si>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</si>
  <si>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</si>
  <si>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</si>
  <si>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</si>
  <si>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</si>
  <si>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</si>
  <si>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</si>
  <si>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</si>
  <si>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</si>
  <si>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</si>
  <si>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</si>
  <si>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</si>
  <si>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</si>
  <si>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</si>
  <si>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</si>
  <si>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</si>
  <si>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</si>
  <si>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</si>
  <si>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</si>
  <si>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</si>
  <si>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</si>
  <si>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</si>
  <si>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</si>
  <si>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</si>
  <si>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</si>
  <si>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</si>
  <si>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</si>
  <si>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</si>
  <si>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</si>
  <si>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</si>
  <si>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</si>
  <si>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</si>
  <si>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</si>
  <si>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</si>
  <si>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</si>
  <si>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</si>
  <si>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</si>
  <si>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</si>
  <si>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</si>
  <si>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</si>
  <si>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</si>
  <si>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</si>
  <si>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</si>
  <si>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</si>
  <si>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</si>
  <si>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</si>
  <si>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</si>
  <si>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</si>
  <si>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</si>
  <si>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</si>
  <si>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</si>
  <si>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</si>
  <si>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</si>
  <si>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</si>
  <si>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</si>
  <si>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</si>
  <si>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</si>
  <si>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</si>
  <si>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</si>
  <si>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</si>
  <si>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</si>
  <si>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</si>
  <si>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</si>
  <si>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</si>
  <si>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</si>
  <si>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</si>
  <si>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</si>
  <si>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</si>
  <si>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</si>
  <si>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</si>
  <si>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</si>
  <si>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</si>
  <si>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</si>
  <si>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</si>
  <si>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</si>
  <si>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</si>
  <si>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</si>
  <si>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</si>
  <si>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</si>
  <si>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</si>
  <si>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</si>
  <si>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</si>
  <si>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</si>
  <si>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</si>
  <si>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</si>
  <si>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</si>
  <si>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</si>
  <si>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</si>
  <si>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</si>
  <si>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</si>
  <si>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</si>
  <si>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</si>
  <si>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</si>
  <si>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</si>
  <si>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</si>
  <si>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</si>
  <si>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</si>
  <si>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</si>
  <si>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</si>
  <si>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</si>
  <si>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</si>
  <si>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</si>
  <si>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</si>
  <si>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</si>
  <si>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</si>
  <si>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</si>
  <si>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</si>
  <si>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</si>
  <si>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</si>
  <si>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</si>
  <si>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</si>
  <si>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</si>
  <si>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</si>
  <si>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</si>
  <si>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</si>
  <si>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</si>
  <si>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</si>
  <si>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</si>
  <si>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</si>
  <si>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</si>
  <si>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</si>
  <si>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</si>
  <si>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</si>
  <si>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</si>
  <si>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</si>
  <si>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</si>
  <si>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</si>
  <si>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</si>
  <si>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</si>
  <si>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</si>
  <si>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</si>
  <si>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</si>
  <si>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</si>
  <si>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</si>
  <si>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</si>
  <si>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</si>
  <si>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</si>
  <si>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</si>
  <si>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</si>
  <si>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</si>
  <si>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</si>
  <si>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</si>
  <si>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</si>
  <si>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</si>
  <si>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</si>
  <si>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</si>
  <si>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</si>
  <si>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</si>
  <si>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</si>
  <si>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</si>
  <si>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</si>
  <si>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</si>
  <si>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</si>
  <si>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</si>
  <si>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</si>
  <si>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</si>
  <si>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</si>
  <si>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</si>
  <si>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</si>
  <si>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</si>
  <si>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</si>
  <si>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</si>
  <si>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</si>
  <si>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</si>
  <si>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</si>
  <si>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</si>
  <si>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</si>
  <si>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</si>
  <si>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</si>
  <si>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</si>
  <si>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</si>
  <si>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</si>
  <si>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</si>
  <si>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</si>
  <si>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</si>
  <si>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</si>
  <si>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</si>
  <si>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</si>
  <si>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</si>
  <si>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</si>
  <si>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</si>
  <si>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</si>
  <si>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</si>
  <si>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</si>
  <si>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</si>
  <si>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</si>
  <si>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</si>
  <si>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</si>
  <si>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</si>
  <si>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</si>
  <si>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</si>
  <si>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</si>
  <si>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</si>
  <si>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</si>
  <si>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</si>
  <si>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</si>
  <si>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</si>
  <si>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</si>
  <si>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</si>
  <si>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</si>
  <si>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</si>
  <si>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</si>
  <si>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</si>
  <si>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</si>
  <si>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</si>
  <si>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</si>
  <si>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</si>
  <si>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</si>
  <si>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</si>
  <si>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</si>
  <si>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</si>
  <si>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</si>
  <si>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</si>
  <si>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</si>
  <si>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</si>
  <si>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</si>
  <si>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</si>
  <si>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</si>
  <si>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</si>
  <si>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</si>
  <si>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</si>
  <si>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</si>
  <si>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</si>
  <si>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</si>
  <si>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</si>
  <si>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</si>
  <si>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</si>
  <si>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</si>
  <si>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</si>
  <si>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</si>
  <si>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</si>
  <si>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</si>
  <si>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</si>
  <si>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</si>
  <si>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</si>
  <si>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</si>
  <si>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</si>
  <si>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</si>
  <si>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</si>
  <si>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</si>
  <si>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</si>
  <si>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</si>
  <si>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</si>
  <si>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</si>
  <si>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</si>
  <si>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</si>
  <si>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</si>
  <si>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</si>
  <si>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</si>
  <si>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</si>
  <si>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</si>
  <si>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</si>
  <si>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</si>
  <si>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</si>
  <si>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</si>
  <si>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</si>
  <si>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</si>
  <si>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</si>
  <si>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</si>
  <si>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</si>
  <si>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</si>
  <si>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</si>
  <si>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</si>
  <si>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</si>
  <si>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</si>
  <si>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</si>
  <si>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</si>
  <si>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</si>
  <si>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</si>
  <si>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</si>
  <si>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</si>
  <si>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</si>
  <si>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</si>
  <si>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</si>
  <si>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</si>
  <si>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</si>
  <si>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</si>
  <si>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</si>
  <si>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</si>
  <si>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</si>
  <si>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</si>
  <si>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</si>
  <si>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</si>
  <si>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</si>
  <si>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</si>
  <si>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</si>
  <si>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</si>
  <si>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</si>
  <si>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</si>
  <si>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</si>
  <si>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</si>
  <si>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</si>
  <si>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</si>
  <si>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</si>
  <si>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</si>
  <si>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</si>
  <si>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</si>
  <si>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</si>
  <si>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</si>
  <si>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</si>
  <si>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</si>
  <si>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</si>
  <si>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</si>
  <si>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</si>
  <si>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</si>
  <si>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</si>
  <si>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</si>
  <si>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</si>
  <si>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</si>
  <si>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</si>
  <si>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</si>
  <si>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</si>
  <si>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</si>
  <si>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</si>
  <si>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</si>
  <si>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</si>
  <si>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</si>
  <si>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</si>
  <si>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</si>
  <si>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</si>
  <si>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</si>
  <si>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</si>
  <si>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</si>
  <si>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</si>
  <si>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</si>
  <si>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</si>
  <si>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</si>
  <si>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</si>
  <si>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</si>
  <si>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</si>
  <si>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</si>
  <si>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</si>
  <si>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</si>
  <si>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</si>
  <si>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</si>
  <si>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</si>
  <si>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</si>
  <si>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</si>
  <si>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</si>
  <si>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</si>
  <si>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</si>
  <si>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</si>
  <si>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</si>
  <si>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</si>
  <si>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</si>
  <si>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</si>
  <si>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</si>
  <si>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</si>
  <si>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</si>
  <si>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</si>
  <si>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</si>
  <si>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</si>
  <si>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</si>
  <si>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</si>
  <si>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</si>
  <si>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</si>
  <si>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</si>
  <si>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</si>
  <si>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</si>
  <si>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</si>
  <si>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</si>
  <si>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</si>
  <si>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</si>
  <si>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</si>
  <si>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</si>
  <si>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</si>
  <si>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</si>
  <si>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</si>
  <si>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</si>
  <si>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</si>
  <si>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</si>
  <si>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</si>
  <si>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</si>
  <si>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</si>
  <si>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</si>
  <si>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</si>
  <si>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</si>
  <si>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</si>
  <si>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</si>
  <si>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</si>
  <si>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</si>
  <si>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</si>
  <si>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</si>
  <si>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</si>
  <si>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</si>
  <si>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</si>
  <si>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</si>
  <si>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</si>
  <si>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</si>
  <si>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</si>
  <si>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</si>
  <si>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</si>
  <si>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</si>
  <si>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</si>
  <si>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</si>
  <si>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</si>
  <si>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</si>
  <si>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</si>
  <si>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</si>
  <si>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</si>
  <si>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</si>
  <si>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</si>
  <si>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</si>
  <si>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</si>
  <si>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</si>
  <si>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</si>
  <si>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</si>
  <si>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</si>
  <si>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</si>
  <si>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</si>
  <si>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</si>
  <si>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</si>
  <si>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</si>
  <si>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</si>
  <si>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</si>
  <si>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</si>
  <si>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</si>
  <si>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</si>
  <si>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</si>
  <si>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</si>
  <si>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</si>
  <si>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</si>
  <si>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</si>
  <si>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</si>
  <si>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</si>
  <si>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</si>
  <si>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</si>
  <si>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</si>
  <si>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</si>
  <si>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</si>
  <si>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</si>
  <si>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</si>
  <si>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</si>
  <si>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</si>
  <si>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</si>
  <si>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</si>
  <si>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</si>
  <si>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</si>
  <si>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</si>
  <si>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</si>
  <si>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</si>
  <si>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</si>
  <si>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</si>
  <si>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</si>
  <si>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</si>
  <si>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</si>
  <si>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</si>
  <si>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</si>
  <si>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</si>
  <si>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</si>
  <si>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</si>
  <si>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</si>
  <si>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</si>
  <si>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</si>
  <si>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</si>
  <si>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</si>
  <si>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</si>
  <si>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</si>
  <si>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</si>
  <si>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</si>
  <si>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</si>
  <si>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</si>
  <si>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</si>
  <si>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</si>
  <si>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</si>
  <si>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</si>
  <si>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</si>
  <si>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</si>
  <si>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</si>
  <si>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</si>
  <si>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</si>
  <si>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</si>
  <si>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</si>
  <si>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</si>
  <si>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</si>
  <si>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</si>
  <si>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</si>
  <si>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</si>
  <si>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</si>
  <si>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</si>
  <si>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</si>
  <si>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</si>
  <si>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</si>
  <si>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</si>
  <si>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</si>
  <si>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</si>
  <si>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</si>
  <si>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</si>
  <si>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</si>
  <si>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</si>
  <si>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</si>
  <si>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</si>
  <si>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</si>
  <si>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</si>
  <si>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</si>
  <si>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</si>
  <si>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</si>
  <si>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</si>
  <si>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</si>
  <si>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</si>
  <si>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</si>
  <si>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</si>
  <si>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</si>
  <si>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</si>
  <si>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</si>
  <si>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</si>
  <si>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</si>
  <si>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</si>
  <si>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</si>
  <si>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</si>
  <si>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</si>
  <si>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</si>
  <si>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</si>
  <si>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</si>
  <si>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</si>
  <si>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</si>
  <si>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</si>
  <si>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</si>
  <si>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</si>
  <si>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</si>
  <si>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</si>
  <si>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</si>
  <si>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</si>
  <si>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</si>
  <si>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</si>
  <si>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</si>
  <si>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</si>
  <si>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</si>
  <si>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</si>
  <si>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</si>
  <si>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</si>
  <si>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</si>
  <si>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</si>
  <si>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</si>
  <si>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</si>
  <si>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</si>
  <si>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</si>
  <si>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</si>
  <si>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</si>
  <si>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</si>
  <si>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</si>
  <si>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</si>
  <si>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</si>
  <si>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</si>
  <si>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</si>
  <si>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</si>
  <si>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</si>
  <si>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</si>
  <si>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</si>
  <si>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</si>
  <si>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</si>
  <si>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</si>
  <si>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</si>
  <si>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</si>
  <si>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</si>
  <si>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</si>
  <si>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</si>
  <si>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</si>
  <si>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</si>
  <si>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</si>
  <si>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</si>
  <si>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</si>
  <si>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</si>
  <si>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</si>
  <si>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</si>
  <si>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</si>
  <si>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</si>
  <si>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</si>
  <si>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</si>
  <si>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</si>
  <si>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</si>
  <si>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</si>
  <si>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</si>
  <si>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</si>
  <si>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</si>
  <si>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</si>
  <si>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</si>
  <si>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</si>
  <si>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</si>
  <si>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</si>
  <si>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</si>
  <si>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</si>
  <si>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</si>
  <si>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</si>
  <si>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</si>
  <si>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</si>
  <si>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</si>
  <si>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</si>
  <si>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</si>
  <si>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</si>
  <si>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</si>
  <si>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</si>
  <si>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</si>
  <si>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</si>
  <si>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</si>
  <si>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</si>
  <si>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</si>
  <si>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</si>
  <si>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</si>
  <si>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</si>
  <si>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</si>
  <si>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</si>
  <si>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</si>
  <si>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</si>
  <si>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</si>
  <si>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</si>
  <si>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</si>
  <si>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</si>
  <si>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</si>
  <si>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</si>
  <si>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</si>
  <si>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</si>
  <si>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</si>
  <si>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</si>
  <si>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</si>
  <si>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</si>
  <si>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</si>
  <si>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</si>
  <si>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</si>
  <si>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</si>
  <si>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</si>
  <si>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</si>
  <si>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</si>
  <si>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</si>
  <si>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</si>
  <si>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</si>
  <si>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</si>
  <si>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</si>
  <si>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</si>
  <si>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</si>
  <si>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</si>
  <si>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</si>
  <si>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</si>
  <si>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</si>
  <si>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</si>
  <si>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</si>
  <si>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</si>
  <si>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</si>
  <si>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</si>
  <si>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</si>
  <si>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</si>
  <si>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</si>
  <si>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</si>
  <si>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</si>
  <si>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</si>
  <si>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</si>
  <si>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</si>
  <si>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</si>
  <si>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</si>
  <si>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</si>
  <si>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</si>
  <si>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</si>
  <si>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</si>
  <si>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</si>
  <si>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</si>
  <si>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</si>
  <si>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</si>
  <si>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</si>
  <si>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</si>
  <si>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</si>
  <si>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</si>
  <si>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</si>
  <si>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</si>
  <si>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</si>
  <si>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</si>
  <si>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</si>
  <si>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</si>
  <si>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</si>
  <si>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</si>
  <si>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</si>
  <si>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</si>
  <si>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</si>
  <si>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</si>
  <si>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</si>
  <si>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</si>
  <si>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</si>
  <si>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</si>
  <si>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</si>
  <si>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</si>
  <si>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</si>
  <si>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</si>
  <si>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</si>
  <si>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</si>
  <si>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</si>
  <si>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</si>
  <si>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</si>
  <si>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</si>
  <si>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</si>
  <si>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</si>
  <si>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</si>
  <si>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</si>
  <si>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</si>
  <si>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</si>
  <si>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</si>
  <si>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</si>
  <si>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</si>
  <si>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</si>
  <si>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</si>
  <si>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</si>
  <si>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</si>
  <si>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</si>
  <si>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</si>
  <si>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</si>
  <si>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</si>
  <si>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</si>
  <si>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</si>
  <si>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</si>
  <si>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</si>
  <si>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</si>
  <si>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</si>
  <si>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</si>
  <si>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</si>
  <si>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</si>
  <si>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</si>
  <si>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</si>
  <si>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</si>
  <si>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</si>
  <si>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</si>
  <si>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</si>
  <si>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</si>
  <si>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</si>
  <si>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</si>
  <si>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</si>
  <si>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</si>
  <si>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</si>
  <si>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</si>
  <si>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</si>
  <si>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</si>
  <si>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</si>
  <si>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</si>
  <si>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</si>
  <si>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</si>
  <si>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</si>
  <si>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</si>
  <si>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</si>
  <si>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</si>
  <si>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</si>
  <si>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</si>
  <si>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</si>
  <si>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</si>
  <si>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</si>
  <si>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</si>
  <si>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</si>
  <si>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</si>
  <si>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</si>
  <si>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</si>
  <si>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</si>
  <si>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</si>
  <si>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</si>
  <si>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</si>
  <si>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</si>
  <si>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</si>
  <si>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</si>
  <si>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</si>
  <si>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</si>
  <si>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</si>
  <si>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</si>
  <si>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</si>
  <si>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</si>
  <si>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</si>
  <si>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</si>
  <si>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</si>
  <si>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</si>
  <si>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</si>
  <si>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</si>
  <si>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</si>
  <si>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</si>
  <si>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</si>
  <si>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</si>
  <si>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</si>
  <si>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</si>
  <si>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</si>
  <si>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</si>
  <si>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</si>
  <si>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</si>
  <si>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</si>
  <si>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</si>
  <si>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</si>
  <si>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</si>
  <si>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</si>
  <si>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</si>
  <si>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</si>
  <si>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</si>
  <si>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</si>
  <si>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</si>
  <si>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</si>
  <si>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</si>
  <si>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</si>
  <si>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</si>
  <si>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</si>
  <si>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</si>
  <si>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</si>
  <si>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</si>
  <si>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</si>
  <si>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</si>
  <si>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</si>
  <si>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</si>
  <si>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</si>
  <si>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</si>
  <si>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</si>
  <si>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</si>
  <si>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</si>
  <si>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</si>
  <si>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</si>
  <si>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</si>
  <si>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</si>
  <si>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</si>
  <si>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</si>
  <si>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</si>
  <si>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</si>
  <si>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</si>
  <si>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</si>
  <si>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</si>
  <si>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</si>
  <si>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</si>
  <si>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</si>
  <si>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</si>
  <si>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</si>
  <si>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</si>
  <si>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</si>
  <si>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</si>
  <si>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</si>
  <si>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</si>
  <si>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</si>
  <si>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</si>
  <si>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</si>
  <si>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</si>
  <si>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</si>
  <si>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</si>
  <si>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</si>
  <si>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</si>
  <si>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</si>
  <si>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</si>
  <si>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</si>
  <si>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</si>
  <si>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</si>
  <si>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</si>
  <si>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</si>
  <si>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</si>
  <si>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</si>
  <si>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</si>
  <si>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</si>
  <si>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</si>
  <si>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</si>
  <si>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</si>
  <si>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</si>
  <si>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</si>
  <si>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</si>
  <si>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</si>
  <si>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</si>
  <si>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</si>
  <si>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</si>
  <si>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</si>
  <si>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</si>
  <si>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</si>
  <si>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</si>
  <si>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</si>
  <si>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</si>
  <si>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</si>
  <si>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</si>
  <si>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</si>
  <si>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</si>
  <si>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</si>
  <si>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</si>
  <si>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</si>
  <si>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</si>
  <si>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</si>
  <si>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</si>
  <si>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</si>
  <si>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</si>
  <si>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</si>
  <si>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</si>
  <si>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</si>
  <si>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</si>
  <si>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</si>
  <si>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</si>
  <si>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</si>
  <si>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</si>
  <si>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</si>
  <si>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</si>
  <si>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</si>
  <si>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</si>
  <si>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</si>
  <si>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</si>
  <si>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</si>
  <si>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</si>
  <si>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</si>
  <si>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</si>
  <si>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</si>
  <si>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</si>
  <si>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</si>
  <si>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</si>
  <si>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</si>
  <si>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</si>
  <si>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</si>
  <si>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</si>
  <si>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</si>
  <si>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</si>
  <si>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</si>
  <si>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</si>
  <si>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</si>
  <si>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</si>
  <si>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</si>
  <si>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</si>
  <si>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</si>
  <si>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</si>
  <si>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</si>
  <si>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</si>
  <si>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</si>
  <si>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</si>
  <si>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</si>
  <si>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</si>
  <si>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</si>
  <si>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</si>
  <si>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</si>
  <si>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</si>
  <si>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</si>
  <si>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</si>
  <si>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</si>
  <si>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</si>
  <si>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</si>
  <si>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</si>
  <si>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</si>
  <si>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</si>
  <si>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</si>
  <si>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</si>
  <si>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</si>
  <si>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</si>
  <si>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</si>
  <si>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</si>
  <si>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</si>
  <si>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</si>
  <si>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</si>
  <si>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</si>
  <si>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</si>
  <si>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</si>
  <si>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</si>
  <si>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</si>
  <si>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</si>
  <si>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</si>
  <si>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</si>
  <si>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</si>
  <si>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</si>
  <si>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</si>
  <si>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</si>
  <si>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</si>
  <si>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</si>
  <si>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</si>
  <si>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</si>
  <si>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</si>
  <si>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</si>
  <si>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</si>
  <si>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</si>
  <si>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</si>
  <si>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</si>
  <si>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</si>
  <si>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</si>
  <si>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</si>
  <si>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</si>
  <si>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</si>
  <si>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</si>
  <si>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</si>
  <si>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</si>
  <si>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</si>
  <si>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</si>
  <si>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</si>
  <si>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</si>
  <si>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</si>
  <si>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</si>
  <si>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</si>
  <si>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</si>
  <si>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</si>
  <si>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</si>
  <si>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</si>
  <si>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</si>
  <si>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</si>
  <si>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</si>
  <si>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</si>
  <si>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</si>
  <si>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</si>
  <si>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</si>
  <si>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</si>
  <si>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</si>
  <si>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</si>
  <si>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</si>
  <si>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</si>
  <si>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</si>
  <si>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</si>
  <si>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</si>
  <si>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</si>
  <si>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</si>
  <si>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</si>
  <si>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</si>
  <si>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</si>
  <si>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</si>
  <si>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</si>
  <si>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</si>
  <si>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</si>
  <si>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</si>
  <si>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</si>
  <si>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</si>
  <si>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</si>
  <si>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</si>
  <si>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</si>
  <si>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</si>
  <si>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</si>
  <si>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</si>
  <si>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</si>
  <si>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</si>
  <si>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</si>
  <si>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</si>
  <si>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</si>
  <si>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</si>
  <si>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</si>
  <si>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</si>
  <si>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</si>
  <si>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</si>
  <si>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</si>
  <si>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</si>
  <si>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</si>
  <si>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</si>
  <si>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</si>
  <si>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</si>
  <si>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</si>
  <si>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</si>
  <si>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</si>
  <si>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</si>
  <si>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</si>
  <si>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</si>
  <si>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</si>
  <si>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</si>
  <si>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</si>
  <si>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</si>
  <si>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</si>
  <si>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</si>
  <si>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</si>
  <si>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</si>
  <si>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</si>
  <si>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</si>
  <si>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</si>
  <si>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</si>
  <si>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</si>
  <si>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</si>
  <si>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</si>
  <si>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</si>
  <si>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</si>
  <si>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</si>
  <si>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</si>
  <si>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</si>
  <si>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</si>
  <si>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</si>
  <si>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</si>
  <si>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</si>
  <si>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</si>
  <si>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</si>
  <si>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</si>
  <si>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</si>
  <si>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</si>
  <si>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</si>
  <si>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</si>
  <si>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</si>
  <si>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</si>
  <si>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</si>
  <si>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</si>
  <si>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</si>
  <si>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</si>
  <si>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</si>
  <si>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</si>
  <si>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</si>
  <si>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</si>
  <si>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</si>
  <si>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</si>
  <si>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</si>
  <si>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</si>
  <si>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</si>
  <si>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</si>
  <si>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</si>
  <si>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</si>
  <si>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</si>
  <si>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</si>
  <si>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</si>
  <si>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</si>
  <si>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</si>
  <si>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</si>
  <si>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</si>
  <si>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</si>
  <si>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</si>
  <si>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</si>
  <si>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</si>
  <si>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</si>
  <si>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</si>
  <si>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</si>
  <si>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</si>
  <si>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</si>
  <si>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</si>
  <si>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</si>
  <si>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</si>
  <si>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</si>
  <si>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</si>
  <si>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</si>
  <si>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</si>
  <si>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</si>
  <si>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</si>
  <si>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</si>
  <si>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</si>
  <si>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</si>
  <si>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</si>
  <si>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</si>
  <si>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</si>
  <si>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</si>
  <si>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</si>
  <si>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</si>
  <si>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</si>
  <si>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</si>
  <si>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</si>
  <si>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</si>
  <si>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</si>
  <si>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</si>
  <si>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</si>
  <si>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</si>
  <si>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</si>
  <si>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</si>
  <si>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</si>
  <si>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</si>
  <si>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</si>
  <si>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</si>
  <si>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</si>
  <si>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</si>
  <si>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</si>
  <si>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</si>
  <si>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</si>
  <si>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</si>
  <si>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</si>
  <si>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</si>
  <si>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</si>
  <si>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</si>
  <si>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</si>
  <si>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</si>
  <si>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</si>
  <si>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</si>
  <si>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</si>
  <si>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</si>
  <si>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</si>
  <si>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</si>
  <si>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</si>
  <si>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</si>
  <si>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</si>
  <si>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</si>
  <si>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</si>
  <si>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</si>
  <si>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</si>
  <si>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</si>
  <si>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</si>
  <si>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</si>
  <si>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</si>
  <si>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</si>
  <si>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</si>
  <si>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</si>
  <si>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</si>
  <si>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</si>
  <si>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</si>
  <si>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</si>
  <si>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</si>
  <si>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</si>
  <si>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</si>
  <si>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</si>
  <si>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</si>
  <si>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</si>
  <si>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</si>
  <si>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</si>
  <si>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</si>
  <si>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</si>
  <si>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</si>
  <si>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</si>
  <si>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</si>
  <si>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</si>
  <si>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</si>
  <si>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</si>
  <si>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</si>
  <si>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</si>
  <si>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</si>
  <si>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</si>
  <si>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</si>
  <si>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</si>
  <si>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</si>
  <si>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</si>
  <si>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</si>
  <si>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</si>
  <si>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</si>
  <si>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</si>
  <si>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</si>
  <si>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</si>
  <si>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</si>
  <si>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</si>
  <si>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</si>
  <si>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</si>
  <si>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</si>
  <si>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</si>
  <si>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</si>
  <si>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</si>
  <si>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</si>
  <si>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</si>
  <si>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</si>
  <si>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</si>
  <si>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</si>
  <si>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</si>
  <si>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</si>
  <si>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</si>
  <si>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</si>
  <si>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</si>
  <si>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</si>
  <si>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</si>
  <si>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</si>
  <si>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</si>
  <si>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</si>
  <si>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</si>
  <si>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</si>
  <si>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</si>
  <si>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</si>
  <si>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</si>
  <si>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</si>
  <si>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</si>
  <si>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</si>
  <si>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</si>
  <si>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</si>
  <si>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</si>
  <si>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</si>
  <si>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</si>
  <si>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</si>
  <si>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</si>
  <si>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</si>
  <si>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</si>
  <si>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</si>
  <si>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</si>
  <si>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</si>
  <si>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</si>
  <si>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</si>
  <si>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</si>
  <si>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</si>
  <si>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</si>
  <si>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</si>
  <si>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</si>
  <si>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</si>
  <si>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</si>
  <si>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</si>
  <si>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</si>
  <si>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</si>
  <si>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</si>
  <si>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</si>
  <si>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</si>
  <si>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</si>
  <si>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</si>
  <si>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</si>
  <si>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</si>
  <si>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</si>
  <si>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</si>
  <si>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</si>
  <si>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</si>
  <si>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</si>
  <si>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</si>
  <si>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</si>
  <si>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</si>
  <si>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</si>
  <si>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</si>
  <si>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</si>
  <si>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</si>
  <si>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</si>
  <si>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</si>
  <si>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</si>
  <si>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</si>
  <si>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</si>
  <si>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</si>
  <si>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</si>
  <si>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</si>
  <si>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</si>
  <si>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</si>
  <si>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</si>
  <si>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</si>
  <si>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</si>
  <si>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</si>
  <si>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</si>
  <si>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</si>
  <si>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</si>
  <si>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</si>
  <si>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</si>
  <si>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</si>
  <si>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</si>
  <si>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</si>
  <si>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</si>
  <si>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</si>
  <si>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</si>
  <si>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</si>
  <si>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</si>
  <si>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</si>
  <si>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</si>
  <si>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</si>
  <si>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</si>
  <si>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</si>
  <si>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</si>
  <si>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</si>
  <si>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</si>
  <si>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</si>
  <si>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</si>
  <si>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</si>
  <si>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</si>
  <si>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</si>
  <si>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</si>
  <si>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</si>
  <si>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</si>
  <si>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</si>
  <si>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</si>
  <si>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</si>
  <si>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</si>
  <si>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</si>
  <si>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</si>
  <si>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</si>
  <si>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</si>
  <si>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</si>
  <si>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</si>
  <si>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</si>
  <si>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</si>
  <si>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</si>
  <si>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</si>
  <si>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</si>
  <si>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</si>
  <si>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</si>
  <si>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</si>
  <si>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</si>
  <si>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</si>
  <si>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</si>
  <si>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</si>
  <si>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</si>
  <si>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</si>
  <si>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</si>
  <si>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</si>
  <si>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</si>
  <si>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</si>
  <si>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</si>
  <si>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</si>
  <si>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</si>
  <si>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</si>
  <si>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</si>
  <si>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</si>
  <si>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</si>
  <si>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</si>
  <si>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</si>
  <si>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</si>
  <si>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</si>
  <si>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</si>
  <si>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</si>
  <si>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</si>
  <si>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</si>
  <si>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</si>
  <si>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</si>
  <si>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</si>
  <si>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</si>
  <si>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</si>
  <si>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</si>
  <si>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</si>
  <si>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</si>
  <si>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</si>
  <si>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</si>
  <si>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</si>
  <si>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</si>
  <si>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</si>
  <si>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</si>
  <si>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</si>
  <si>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</si>
  <si>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</si>
  <si>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</si>
  <si>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</si>
  <si>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</si>
  <si>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</si>
  <si>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</si>
  <si>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</si>
  <si>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</si>
  <si>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</si>
  <si>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</si>
  <si>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</si>
  <si>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</si>
  <si>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</si>
  <si>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</si>
  <si>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</si>
  <si>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</si>
  <si>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</si>
  <si>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</si>
  <si>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</si>
  <si>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</si>
  <si>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</si>
  <si>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</si>
  <si>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</si>
  <si>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</si>
  <si>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</si>
  <si>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</si>
  <si>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</si>
  <si>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</si>
  <si>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</si>
  <si>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</si>
  <si>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</si>
  <si>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</si>
  <si>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</si>
  <si>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</si>
  <si>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</si>
  <si>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</si>
  <si>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</si>
  <si>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</si>
  <si>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</si>
  <si>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</si>
  <si>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</si>
  <si>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</si>
  <si>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</si>
  <si>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</si>
  <si>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</si>
  <si>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</si>
  <si>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</si>
  <si>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</si>
  <si>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</si>
  <si>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</si>
  <si>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</si>
  <si>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</si>
  <si>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</si>
  <si>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</si>
  <si>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</si>
  <si>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</si>
  <si>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</si>
  <si>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</si>
  <si>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</si>
  <si>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</si>
  <si>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</si>
  <si>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</si>
  <si>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</si>
  <si>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</si>
  <si>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</si>
  <si>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</si>
  <si>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</si>
  <si>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</si>
  <si>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</si>
  <si>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</si>
  <si>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</si>
  <si>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</si>
  <si>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</si>
  <si>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</si>
  <si>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</si>
  <si>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</si>
  <si>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</si>
  <si>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</si>
  <si>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</si>
  <si>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</si>
  <si>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</si>
  <si>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</si>
  <si>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</si>
  <si>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</si>
  <si>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</si>
  <si>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</si>
  <si>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</si>
  <si>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</si>
  <si>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</si>
  <si>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</si>
  <si>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</si>
  <si>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</si>
  <si>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</si>
  <si>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</si>
  <si>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</si>
  <si>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</si>
  <si>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</si>
  <si>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</si>
  <si>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</si>
  <si>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</si>
  <si>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</si>
  <si>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</si>
  <si>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</si>
  <si>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</si>
  <si>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</si>
  <si>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</si>
  <si>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</si>
  <si>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</si>
  <si>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</si>
  <si>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</si>
  <si>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</si>
  <si>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</si>
  <si>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</si>
  <si>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</si>
  <si>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</si>
  <si>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</si>
  <si>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</si>
  <si>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</si>
  <si>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</si>
  <si>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</si>
  <si>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</si>
  <si>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</si>
  <si>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</si>
  <si>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</si>
  <si>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</si>
  <si>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</si>
  <si>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</si>
  <si>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</si>
  <si>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</si>
  <si>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</si>
  <si>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</si>
  <si>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</si>
  <si>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</si>
  <si>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</si>
  <si>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</si>
  <si>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</si>
  <si>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</si>
  <si>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</si>
  <si>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</si>
  <si>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</si>
  <si>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</si>
  <si>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</si>
  <si>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</si>
  <si>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</si>
  <si>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</si>
  <si>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</si>
  <si>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</si>
  <si>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</si>
  <si>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</si>
  <si>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</si>
  <si>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</si>
  <si>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</si>
  <si>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</si>
  <si>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</si>
  <si>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</si>
  <si>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</si>
  <si>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</si>
  <si>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</si>
  <si>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</si>
  <si>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</si>
  <si>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</si>
  <si>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</si>
  <si>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</si>
  <si>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</si>
  <si>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</si>
  <si>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</si>
  <si>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</si>
  <si>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</si>
  <si>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</si>
  <si>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</si>
  <si>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</si>
  <si>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</si>
  <si>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</si>
  <si>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</si>
  <si>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</si>
  <si>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</si>
  <si>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</si>
  <si>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</si>
  <si>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</si>
  <si>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</si>
  <si>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</si>
  <si>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</si>
  <si>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</si>
  <si>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</si>
  <si>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</si>
  <si>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</si>
  <si>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</si>
  <si>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</si>
  <si>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</si>
  <si>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</si>
  <si>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</si>
  <si>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</si>
  <si>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</si>
  <si>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</si>
  <si>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</si>
  <si>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</si>
  <si>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</si>
  <si>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</si>
  <si>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</si>
  <si>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</si>
  <si>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</si>
  <si>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</si>
  <si>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</si>
  <si>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</si>
  <si>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</si>
  <si>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</si>
  <si>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</si>
  <si>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</si>
  <si>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</si>
  <si>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</si>
  <si>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</si>
  <si>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</si>
  <si>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</si>
  <si>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</si>
  <si>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</si>
  <si>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</si>
  <si>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</si>
  <si>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</si>
  <si>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</si>
  <si>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</si>
  <si>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</si>
  <si>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</si>
  <si>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</si>
  <si>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</si>
  <si>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</si>
  <si>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</si>
  <si>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</si>
  <si>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</si>
  <si>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</si>
  <si>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</si>
  <si>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</si>
  <si>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</si>
  <si>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</si>
  <si>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</si>
  <si>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</si>
  <si>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</si>
  <si>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</si>
  <si>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</si>
  <si>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</si>
  <si>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</si>
  <si>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</si>
  <si>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</si>
  <si>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</si>
  <si>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</si>
  <si>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</si>
  <si>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</si>
  <si>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</si>
  <si>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</si>
  <si>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</si>
  <si>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</si>
  <si>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</si>
  <si>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</si>
  <si>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</si>
  <si>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</si>
  <si>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</si>
  <si>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</si>
  <si>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</si>
  <si>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</si>
  <si>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</si>
  <si>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</si>
  <si>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</si>
  <si>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</si>
  <si>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</si>
  <si>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</si>
  <si>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</si>
  <si>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</si>
  <si>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</si>
  <si>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</si>
  <si>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</si>
  <si>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</si>
  <si>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</si>
  <si>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</si>
  <si>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</si>
  <si>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</si>
  <si>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</si>
  <si>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</si>
  <si>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</si>
  <si>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</si>
  <si>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</si>
  <si>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</si>
  <si>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</si>
  <si>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</si>
  <si>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</si>
  <si>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</si>
  <si>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</si>
  <si>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</si>
  <si>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</si>
  <si>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</si>
  <si>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</si>
  <si>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</si>
  <si>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</si>
  <si>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</si>
  <si>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</si>
  <si>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</si>
  <si>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</si>
  <si>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</si>
  <si>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</si>
  <si>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</si>
  <si>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</si>
  <si>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</si>
  <si>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</si>
  <si>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</si>
  <si>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</si>
  <si>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</si>
  <si>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</si>
  <si>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</si>
  <si>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</si>
  <si>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</si>
  <si>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</si>
  <si>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</si>
  <si>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</si>
  <si>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</si>
  <si>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</si>
  <si>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</si>
  <si>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</si>
  <si>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</si>
  <si>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</si>
  <si>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</si>
  <si>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</si>
  <si>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</si>
  <si>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</si>
  <si>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</si>
  <si>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</si>
  <si>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</si>
  <si>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</si>
  <si>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</si>
  <si>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</si>
  <si>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</si>
  <si>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Board for ESP32 (Experimental) 
Use the actual FastLed library from
  https://github.com/FastLED/FastLED
until a newer oficial version than 3.3.3 is released because here the flicker during the OTA Upload is fixed.</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</si>
  <si>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</si>
  <si>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</si>
  <si>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</si>
  <si>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</si>
  <si>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</si>
  <si>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</si>
  <si>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</si>
  <si>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</si>
  <si>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</si>
  <si>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</si>
  <si>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</si>
  <si>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</si>
  <si>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</si>
  <si>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</si>
  <si>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</si>
  <si>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</si>
  <si>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</si>
  <si>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</si>
  <si>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</si>
  <si>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</si>
  <si>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</si>
  <si>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</si>
  <si>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</si>
  <si>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</si>
  <si>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</si>
  <si>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</si>
  <si>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</si>
  <si>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</si>
  <si>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</si>
  <si>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</si>
  <si>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</si>
  <si>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</si>
  <si>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</si>
  <si>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</si>
  <si>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</si>
  <si>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</si>
  <si>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</si>
  <si>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</si>
  <si>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</si>
  <si>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</si>
  <si>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</si>
  <si>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</si>
  <si>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</si>
  <si>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</si>
  <si>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</si>
  <si>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</si>
  <si>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</si>
  <si>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</si>
  <si>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</si>
  <si>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</si>
  <si>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</si>
  <si>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</si>
  <si>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</si>
  <si>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</si>
  <si>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</si>
  <si>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</si>
  <si>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</si>
  <si>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</si>
  <si>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</si>
  <si>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</si>
  <si>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</si>
  <si>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</si>
  <si>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</si>
  <si>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</si>
  <si>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</si>
  <si>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</si>
  <si>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</si>
  <si>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</si>
  <si>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</si>
  <si>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</si>
  <si>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</si>
  <si>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</si>
  <si>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</si>
  <si>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</si>
  <si>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</si>
  <si>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</si>
  <si>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</si>
  <si>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</si>
  <si>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</si>
  <si>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</si>
  <si>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</si>
  <si>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</si>
  <si>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</si>
  <si>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</si>
  <si>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</si>
  <si>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</si>
  <si>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</si>
  <si>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</si>
  <si>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</si>
  <si>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</si>
  <si>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</si>
  <si>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</si>
  <si>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</si>
  <si>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</si>
  <si>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</si>
  <si>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</si>
  <si>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</si>
  <si>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</si>
  <si>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</si>
  <si>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</si>
  <si>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</si>
  <si>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</si>
  <si>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</si>
  <si>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</si>
  <si>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</si>
  <si>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</si>
  <si>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</si>
  <si>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</si>
  <si>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</si>
  <si>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</si>
  <si>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</si>
  <si>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</si>
  <si>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</si>
  <si>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</si>
  <si>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</si>
  <si>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</si>
  <si>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</si>
  <si>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</si>
  <si>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</si>
  <si>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</si>
  <si>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</si>
  <si>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</si>
  <si>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</si>
  <si>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</si>
  <si>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</si>
  <si>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</si>
  <si>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</si>
  <si>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</si>
  <si>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</si>
  <si>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</si>
  <si>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</si>
  <si>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</si>
  <si>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</si>
  <si>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</si>
  <si>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</si>
  <si>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</si>
  <si>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</si>
  <si>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</si>
  <si>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</si>
  <si>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</si>
  <si>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</si>
  <si>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</si>
  <si>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</si>
  <si>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</si>
  <si>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</si>
  <si>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</si>
  <si>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</si>
  <si>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</si>
  <si>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</si>
  <si>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</si>
  <si>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</si>
  <si>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</si>
  <si>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</si>
  <si>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</si>
  <si>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</si>
  <si>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</si>
  <si>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</si>
  <si>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</si>
  <si>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</si>
  <si>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</si>
  <si>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</si>
  <si>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</si>
  <si>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</si>
  <si>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</si>
  <si>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</si>
  <si>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</si>
  <si>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</si>
  <si>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</si>
  <si>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</si>
  <si>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</si>
  <si>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</si>
  <si>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</si>
  <si>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</si>
  <si>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</si>
  <si>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</si>
  <si>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</si>
  <si>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</si>
  <si>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</si>
  <si>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</si>
  <si>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</si>
  <si>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</si>
  <si>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</si>
  <si>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</si>
  <si>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</si>
  <si>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</si>
  <si>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</si>
  <si>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</si>
  <si>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</si>
  <si>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</si>
  <si>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</si>
  <si>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</si>
  <si>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</si>
  <si>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</si>
  <si>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</si>
  <si>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</si>
  <si>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</si>
  <si>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</si>
  <si>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</si>
  <si>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</si>
  <si>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</si>
  <si>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</si>
  <si>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</si>
  <si>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</si>
  <si>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</si>
  <si>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</si>
  <si>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</si>
  <si>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</si>
  <si>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</si>
  <si>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</si>
  <si>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</si>
  <si>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</si>
  <si>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</si>
  <si>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</si>
  <si>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</si>
  <si>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</si>
  <si>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</si>
  <si>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</si>
  <si>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</si>
  <si>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</si>
  <si>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</si>
  <si>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</si>
  <si>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</si>
  <si>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</si>
  <si>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</si>
  <si>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</si>
  <si>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</si>
  <si>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</si>
  <si>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</si>
  <si>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</si>
  <si>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</si>
  <si>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</si>
  <si>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</si>
  <si>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</si>
  <si>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</si>
  <si>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</si>
  <si>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</si>
  <si>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</si>
  <si>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</si>
  <si>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</si>
  <si>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</si>
  <si>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</si>
  <si>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</si>
  <si>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</si>
  <si>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</si>
  <si>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</si>
  <si>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</si>
  <si>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</si>
  <si>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</si>
  <si>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</si>
  <si>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</si>
  <si>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</si>
  <si>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</si>
  <si>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</si>
  <si>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</si>
  <si>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</si>
  <si>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</si>
  <si>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</si>
  <si>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</si>
  <si>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</si>
  <si>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</si>
  <si>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</si>
  <si>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</si>
  <si>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</si>
  <si>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</si>
  <si>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</si>
  <si>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</si>
  <si>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</si>
  <si>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</si>
  <si>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</si>
  <si>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</si>
  <si>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</si>
  <si>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</si>
  <si>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</si>
  <si>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</si>
  <si>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</si>
  <si>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</si>
  <si>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</si>
  <si>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</si>
  <si>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</si>
  <si>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</si>
  <si>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</si>
  <si>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</si>
  <si>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</si>
  <si>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</si>
  <si>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</si>
  <si>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</si>
  <si>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</si>
  <si>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</si>
  <si>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</si>
  <si>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</si>
  <si>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</si>
  <si>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</si>
  <si>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</si>
  <si>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</si>
  <si>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</si>
  <si>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</si>
  <si>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</si>
  <si>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</si>
  <si>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</si>
  <si>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</si>
  <si>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</si>
  <si>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</si>
  <si>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</si>
  <si>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</si>
  <si>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</si>
  <si>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</si>
  <si>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</si>
  <si>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</si>
  <si>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</si>
  <si>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</si>
  <si>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</si>
  <si>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</si>
  <si>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</si>
  <si>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</si>
  <si>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</si>
  <si>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</si>
  <si>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</si>
  <si>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</si>
  <si>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</si>
  <si>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</si>
  <si>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</si>
  <si>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</si>
  <si>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</si>
  <si>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</si>
  <si>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</si>
  <si>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</si>
  <si>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</si>
  <si>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</si>
  <si>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</si>
  <si>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</si>
  <si>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</si>
  <si>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</si>
  <si>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</si>
  <si>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</si>
  <si>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</si>
  <si>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</si>
  <si>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</si>
  <si>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</si>
  <si>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</si>
  <si>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</si>
  <si>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</si>
  <si>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</si>
  <si>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</si>
  <si>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</si>
  <si>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</si>
  <si>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</si>
  <si>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</si>
  <si>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</si>
  <si>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</si>
  <si>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1.5.2</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</si>
  <si>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</si>
  <si>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</si>
  <si>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</si>
  <si>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</si>
  <si>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</si>
  <si>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</si>
  <si>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</si>
  <si>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</si>
  <si>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</si>
  <si>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</si>
  <si>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</si>
  <si>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</si>
  <si>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</si>
  <si>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</si>
  <si>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</si>
  <si>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</si>
  <si>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</si>
  <si>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</si>
  <si>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</si>
  <si>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</si>
  <si>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</si>
  <si>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</si>
  <si>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</si>
  <si>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</si>
  <si>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</si>
  <si>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</si>
  <si>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</si>
  <si>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</si>
  <si>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</si>
  <si>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</si>
  <si>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</si>
  <si>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</si>
  <si>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</si>
  <si>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</si>
  <si>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</si>
  <si>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</si>
  <si>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</si>
  <si>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</si>
  <si>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</si>
  <si>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</si>
  <si>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</si>
  <si>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</si>
  <si>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</si>
  <si>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</si>
  <si>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</si>
  <si>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</si>
  <si>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</si>
  <si>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</si>
  <si>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</si>
  <si>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</si>
  <si>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</si>
  <si>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</si>
  <si>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</si>
  <si>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</si>
  <si>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</si>
  <si>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</si>
  <si>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</si>
  <si>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</si>
  <si>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</si>
  <si>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</si>
  <si>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</si>
  <si>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</si>
  <si>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</si>
  <si>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</si>
  <si>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</si>
  <si>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</si>
  <si>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</si>
  <si>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</si>
  <si>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</si>
  <si>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</si>
  <si>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</si>
  <si>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</si>
  <si>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</si>
  <si>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</si>
  <si>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</si>
  <si>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</si>
  <si>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Soundmodule an Servoplatine</t>
  </si>
  <si>
    <t>3.0.0</t>
  </si>
  <si>
    <t>2.0.3-alpha</t>
  </si>
  <si>
    <t>2.28.10</t>
  </si>
  <si>
    <t>C:\Users\Jürgen\Documents\Arduino</t>
  </si>
  <si>
    <t>2.0.8</t>
  </si>
  <si>
    <t>1.0.5</t>
  </si>
  <si>
    <t>2.1.1</t>
  </si>
  <si>
    <t>ESP32 Wroom</t>
  </si>
  <si>
    <t>Stuur naar de Arduino</t>
  </si>
  <si>
    <t>Invia ad Arduino</t>
  </si>
  <si>
    <t>Enviar al Arduino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</si>
</sst>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4" fillId="0" borderId="0"/>
    <xf numFmtId="0" fontId="58" fillId="0" borderId="0" applyNumberFormat="0" applyFill="0" applyBorder="0" applyAlignment="0" applyProtection="0"/>
    <xf numFmtId="0" fontId="62" fillId="0" borderId="0"/>
    <xf numFmtId="0" fontId="70" fillId="0" borderId="0" applyNumberFormat="0" applyFill="0" applyBorder="0" applyAlignment="0" applyProtection="0"/>
    <xf numFmtId="0" fontId="36" fillId="0" borderId="0"/>
  </cellStyleXfs>
  <cellXfs count="447">
    <xf numFmtId="0" fontId="0" fillId="0" borderId="0" xfId="0"/>
    <xf numFmtId="0" fontId="0" fillId="0" borderId="0" xfId="0" applyAlignment="1">
      <alignment horizontal="center"/>
    </xf>
    <xf numFmtId="0" fontId="35" fillId="2" borderId="1" xfId="0" applyFont="1" applyFill="1" applyBorder="1" applyAlignment="1">
      <alignment horizontal="center" vertical="center" wrapText="1"/>
    </xf>
    <xf numFmtId="0" fontId="35" fillId="2" borderId="1" xfId="0" applyFont="1" applyFill="1" applyBorder="1" applyAlignment="1">
      <alignment vertical="center"/>
    </xf>
    <xf numFmtId="0" fontId="39"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6" fillId="0" borderId="1" xfId="0" applyFont="1" applyBorder="1" applyAlignment="1">
      <alignment vertical="top"/>
    </xf>
    <xf numFmtId="0" fontId="39" fillId="0" borderId="1" xfId="0" applyFont="1" applyBorder="1" applyAlignment="1">
      <alignment vertical="top"/>
    </xf>
    <xf numFmtId="0" fontId="36" fillId="0" borderId="1" xfId="0" applyFont="1" applyBorder="1" applyAlignment="1">
      <alignment horizontal="center" vertical="top"/>
    </xf>
    <xf numFmtId="0" fontId="40" fillId="0" borderId="0" xfId="0" applyFont="1"/>
    <xf numFmtId="14" fontId="0" fillId="0" borderId="0" xfId="0" applyNumberFormat="1" applyAlignment="1">
      <alignment horizontal="left"/>
    </xf>
    <xf numFmtId="0" fontId="0" fillId="0" borderId="0" xfId="0" applyFill="1"/>
    <xf numFmtId="0" fontId="42" fillId="0" borderId="0" xfId="0" applyFont="1"/>
    <xf numFmtId="0" fontId="36" fillId="0" borderId="0" xfId="0" applyFont="1"/>
    <xf numFmtId="0" fontId="36" fillId="0" borderId="0" xfId="0" applyFont="1" applyAlignment="1">
      <alignment horizontal="center"/>
    </xf>
    <xf numFmtId="0" fontId="36" fillId="0" borderId="0" xfId="0" quotePrefix="1" applyFont="1" applyAlignment="1">
      <alignment horizontal="center"/>
    </xf>
    <xf numFmtId="0" fontId="0" fillId="3" borderId="0" xfId="0" applyFill="1"/>
    <xf numFmtId="0" fontId="36" fillId="0" borderId="0" xfId="0" quotePrefix="1" applyFont="1" applyAlignment="1">
      <alignment horizontal="left"/>
    </xf>
    <xf numFmtId="0" fontId="36" fillId="0" borderId="0" xfId="0" applyFont="1" applyAlignment="1">
      <alignment horizontal="left"/>
    </xf>
    <xf numFmtId="0" fontId="0" fillId="0" borderId="0" xfId="0" applyAlignment="1">
      <alignment horizontal="left"/>
    </xf>
    <xf numFmtId="0" fontId="43" fillId="0" borderId="0" xfId="0" applyFont="1" applyAlignment="1">
      <alignment horizontal="left"/>
    </xf>
    <xf numFmtId="0" fontId="43" fillId="0" borderId="0" xfId="0" applyFont="1"/>
    <xf numFmtId="0" fontId="44" fillId="0" borderId="1" xfId="0" applyFont="1" applyBorder="1" applyAlignment="1">
      <alignment horizontal="center" vertical="center"/>
    </xf>
    <xf numFmtId="0" fontId="35" fillId="2" borderId="2" xfId="0" applyFont="1" applyFill="1" applyBorder="1" applyAlignment="1">
      <alignment horizontal="center" vertical="top" wrapText="1"/>
    </xf>
    <xf numFmtId="0" fontId="35" fillId="2" borderId="1" xfId="0" applyFont="1" applyFill="1" applyBorder="1" applyAlignment="1">
      <alignment vertical="center" textRotation="90"/>
    </xf>
    <xf numFmtId="0" fontId="35" fillId="2" borderId="2" xfId="0" applyFont="1" applyFill="1" applyBorder="1" applyAlignment="1">
      <alignment vertical="top"/>
    </xf>
    <xf numFmtId="164" fontId="35" fillId="2" borderId="2" xfId="0" applyNumberFormat="1" applyFont="1" applyFill="1" applyBorder="1" applyAlignment="1">
      <alignment vertical="top" wrapText="1"/>
    </xf>
    <xf numFmtId="0" fontId="35" fillId="2" borderId="1" xfId="0" applyFont="1" applyFill="1" applyBorder="1" applyAlignment="1">
      <alignment horizontal="center" vertical="top" textRotation="90"/>
    </xf>
    <xf numFmtId="0" fontId="39" fillId="0" borderId="1" xfId="0" applyFont="1" applyFill="1" applyBorder="1" applyAlignment="1">
      <alignment vertical="top"/>
    </xf>
    <xf numFmtId="0" fontId="39" fillId="0" borderId="1" xfId="0" quotePrefix="1" applyFont="1" applyBorder="1" applyAlignment="1">
      <alignment vertical="top"/>
    </xf>
    <xf numFmtId="49" fontId="0" fillId="0" borderId="1" xfId="0" applyNumberFormat="1" applyBorder="1" applyAlignment="1">
      <alignment horizontal="center" vertical="top"/>
    </xf>
    <xf numFmtId="49" fontId="36" fillId="0" borderId="1" xfId="0" applyNumberFormat="1" applyFont="1" applyBorder="1" applyAlignment="1">
      <alignment horizontal="center" vertical="top"/>
    </xf>
    <xf numFmtId="0" fontId="35" fillId="2" borderId="1" xfId="0" applyFont="1" applyFill="1" applyBorder="1" applyAlignment="1">
      <alignment horizontal="center" vertical="top" wrapText="1"/>
    </xf>
    <xf numFmtId="0" fontId="35" fillId="2" borderId="1" xfId="0" applyFont="1" applyFill="1" applyBorder="1" applyAlignment="1">
      <alignment horizontal="left" vertical="top" wrapText="1"/>
    </xf>
    <xf numFmtId="0" fontId="36" fillId="4" borderId="1" xfId="0" applyFont="1" applyFill="1" applyBorder="1" applyAlignment="1">
      <alignment horizontal="center" vertical="top"/>
    </xf>
    <xf numFmtId="0" fontId="0" fillId="4" borderId="1" xfId="0" applyFill="1" applyBorder="1" applyAlignment="1">
      <alignment horizontal="center" vertical="top"/>
    </xf>
    <xf numFmtId="0" fontId="39" fillId="4" borderId="1" xfId="0" applyFont="1" applyFill="1" applyBorder="1" applyAlignment="1">
      <alignment vertical="top" wrapText="1"/>
    </xf>
    <xf numFmtId="0" fontId="0" fillId="4" borderId="1" xfId="0" applyNumberFormat="1" applyFill="1" applyBorder="1" applyAlignment="1">
      <alignment horizontal="center" vertical="top"/>
    </xf>
    <xf numFmtId="0" fontId="36" fillId="0" borderId="1" xfId="0" applyFont="1" applyBorder="1" applyAlignment="1">
      <alignment vertical="top" wrapText="1"/>
    </xf>
    <xf numFmtId="49" fontId="36" fillId="0" borderId="1" xfId="0" applyNumberFormat="1" applyFont="1" applyBorder="1" applyAlignment="1">
      <alignment horizontal="center" vertical="top" wrapText="1"/>
    </xf>
    <xf numFmtId="0" fontId="36" fillId="0" borderId="0" xfId="0" applyFont="1" applyBorder="1" applyAlignment="1">
      <alignment horizontal="right"/>
    </xf>
    <xf numFmtId="0" fontId="36" fillId="0" borderId="0" xfId="0" applyFont="1" applyFill="1" applyBorder="1" applyAlignment="1">
      <alignment horizontal="left"/>
    </xf>
    <xf numFmtId="0" fontId="0" fillId="0" borderId="0" xfId="0" applyFont="1" applyAlignment="1">
      <alignment horizontal="left"/>
    </xf>
    <xf numFmtId="0" fontId="36" fillId="0" borderId="1" xfId="0" applyNumberFormat="1" applyFont="1" applyBorder="1" applyAlignment="1">
      <alignment horizontal="center" vertical="top"/>
    </xf>
    <xf numFmtId="0" fontId="0" fillId="0" borderId="5" xfId="0" applyBorder="1" applyAlignment="1">
      <alignment horizontal="center" vertical="top"/>
    </xf>
    <xf numFmtId="0" fontId="36" fillId="0" borderId="0" xfId="0" applyFont="1" applyAlignment="1">
      <alignment horizontal="right"/>
    </xf>
    <xf numFmtId="0" fontId="50" fillId="0" borderId="0" xfId="0" applyFont="1"/>
    <xf numFmtId="0" fontId="39" fillId="0" borderId="5" xfId="0" applyFont="1" applyBorder="1" applyAlignment="1">
      <alignment vertical="top"/>
    </xf>
    <xf numFmtId="49" fontId="36" fillId="0" borderId="5" xfId="0" applyNumberFormat="1" applyFont="1" applyBorder="1" applyAlignment="1">
      <alignment horizontal="center" vertical="top"/>
    </xf>
    <xf numFmtId="0" fontId="51" fillId="0" borderId="0" xfId="0" applyFont="1"/>
    <xf numFmtId="0" fontId="36" fillId="0" borderId="3" xfId="0" quotePrefix="1" applyFont="1" applyBorder="1"/>
    <xf numFmtId="0" fontId="36" fillId="0" borderId="3" xfId="0" applyFont="1" applyBorder="1"/>
    <xf numFmtId="0" fontId="52" fillId="0" borderId="3" xfId="0" quotePrefix="1" applyFont="1" applyBorder="1"/>
    <xf numFmtId="165" fontId="52" fillId="0" borderId="3" xfId="0" applyNumberFormat="1" applyFont="1" applyBorder="1"/>
    <xf numFmtId="166" fontId="52" fillId="0" borderId="3" xfId="0" applyNumberFormat="1" applyFont="1" applyBorder="1" applyAlignment="1">
      <alignment horizontal="left"/>
    </xf>
    <xf numFmtId="165" fontId="52" fillId="0" borderId="3" xfId="0" applyNumberFormat="1" applyFont="1" applyBorder="1" applyAlignment="1">
      <alignment horizontal="left"/>
    </xf>
    <xf numFmtId="0" fontId="52" fillId="0" borderId="3" xfId="0" quotePrefix="1" applyFont="1" applyBorder="1" applyAlignment="1"/>
    <xf numFmtId="0" fontId="39" fillId="0" borderId="6" xfId="0" applyFont="1" applyBorder="1" applyAlignment="1">
      <alignment vertical="top"/>
    </xf>
    <xf numFmtId="0" fontId="35" fillId="2" borderId="6" xfId="0" applyFont="1" applyFill="1" applyBorder="1" applyAlignment="1">
      <alignment vertical="center" wrapText="1"/>
    </xf>
    <xf numFmtId="0" fontId="0" fillId="0" borderId="7" xfId="0" applyBorder="1" applyAlignment="1">
      <alignment horizontal="center" vertical="top"/>
    </xf>
    <xf numFmtId="0" fontId="36" fillId="0" borderId="7" xfId="0" applyFont="1" applyBorder="1" applyAlignment="1">
      <alignment horizontal="center" vertical="top"/>
    </xf>
    <xf numFmtId="0" fontId="36" fillId="0" borderId="7" xfId="0" applyFont="1" applyBorder="1" applyAlignment="1">
      <alignment vertical="top"/>
    </xf>
    <xf numFmtId="49" fontId="36" fillId="0" borderId="7" xfId="0" applyNumberFormat="1" applyFont="1" applyBorder="1" applyAlignment="1">
      <alignment horizontal="center" vertical="top"/>
    </xf>
    <xf numFmtId="0" fontId="39" fillId="0" borderId="7" xfId="0" applyFont="1" applyBorder="1" applyAlignment="1">
      <alignment vertical="top"/>
    </xf>
    <xf numFmtId="0" fontId="44" fillId="0" borderId="8" xfId="0" applyFont="1" applyBorder="1" applyAlignment="1">
      <alignment horizontal="center" vertical="center"/>
    </xf>
    <xf numFmtId="0" fontId="36"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9" fillId="4" borderId="8" xfId="0" applyFont="1" applyFill="1" applyBorder="1" applyAlignment="1">
      <alignment vertical="top" wrapText="1"/>
    </xf>
    <xf numFmtId="0" fontId="36"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6" fillId="0" borderId="9" xfId="0" applyNumberFormat="1" applyFont="1" applyBorder="1" applyAlignment="1">
      <alignment horizontal="center" vertical="top"/>
    </xf>
    <xf numFmtId="0" fontId="36" fillId="0" borderId="9" xfId="0" applyFont="1" applyBorder="1" applyAlignment="1">
      <alignment horizontal="center" vertical="top"/>
    </xf>
    <xf numFmtId="0" fontId="39" fillId="0" borderId="9" xfId="0" applyFont="1" applyBorder="1" applyAlignment="1">
      <alignment vertical="top"/>
    </xf>
    <xf numFmtId="0" fontId="36" fillId="0" borderId="9" xfId="0" applyFont="1" applyBorder="1" applyAlignment="1">
      <alignment vertical="top"/>
    </xf>
    <xf numFmtId="0" fontId="41" fillId="0" borderId="0" xfId="0" applyFont="1" applyBorder="1" applyAlignment="1">
      <alignment vertical="top"/>
    </xf>
    <xf numFmtId="0" fontId="41" fillId="0" borderId="0" xfId="0" applyFont="1" applyAlignment="1">
      <alignment vertical="top"/>
    </xf>
    <xf numFmtId="0" fontId="36" fillId="0" borderId="5" xfId="0" applyFont="1" applyBorder="1" applyAlignment="1">
      <alignment vertical="top"/>
    </xf>
    <xf numFmtId="0" fontId="36" fillId="5" borderId="1" xfId="0" applyFont="1" applyFill="1" applyBorder="1" applyAlignment="1">
      <alignment horizontal="center" vertical="top"/>
    </xf>
    <xf numFmtId="49" fontId="36" fillId="5" borderId="1" xfId="0" applyNumberFormat="1" applyFont="1" applyFill="1" applyBorder="1" applyAlignment="1">
      <alignment horizontal="center" vertical="top"/>
    </xf>
    <xf numFmtId="0" fontId="39" fillId="5" borderId="1" xfId="0" applyFont="1" applyFill="1" applyBorder="1" applyAlignment="1">
      <alignment vertical="top"/>
    </xf>
    <xf numFmtId="0" fontId="39"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6" fillId="5" borderId="7" xfId="0" applyNumberFormat="1" applyFont="1" applyFill="1" applyBorder="1" applyAlignment="1">
      <alignment horizontal="center" vertical="top"/>
    </xf>
    <xf numFmtId="0" fontId="36" fillId="5" borderId="7" xfId="0" applyFont="1" applyFill="1" applyBorder="1" applyAlignment="1">
      <alignment horizontal="center" vertical="top"/>
    </xf>
    <xf numFmtId="0" fontId="39" fillId="5" borderId="7" xfId="0" applyFont="1" applyFill="1" applyBorder="1" applyAlignment="1">
      <alignment vertical="top"/>
    </xf>
    <xf numFmtId="0" fontId="36" fillId="5" borderId="7" xfId="0" applyFont="1" applyFill="1" applyBorder="1" applyAlignment="1">
      <alignment vertical="top"/>
    </xf>
    <xf numFmtId="0" fontId="36"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6" fillId="5" borderId="5" xfId="0" applyNumberFormat="1" applyFont="1" applyFill="1" applyBorder="1" applyAlignment="1">
      <alignment horizontal="center" vertical="top"/>
    </xf>
    <xf numFmtId="0" fontId="39" fillId="5" borderId="5" xfId="0" applyFont="1" applyFill="1" applyBorder="1" applyAlignment="1">
      <alignment vertical="top"/>
    </xf>
    <xf numFmtId="0" fontId="0" fillId="5" borderId="5" xfId="0" applyFill="1" applyBorder="1" applyAlignment="1">
      <alignment vertical="top"/>
    </xf>
    <xf numFmtId="0" fontId="39" fillId="5" borderId="1" xfId="0" applyFont="1" applyFill="1" applyBorder="1" applyAlignment="1">
      <alignment vertical="top" wrapText="1"/>
    </xf>
    <xf numFmtId="0" fontId="34" fillId="0" borderId="0" xfId="1" applyAlignment="1">
      <alignment vertical="top" wrapText="1"/>
    </xf>
    <xf numFmtId="0" fontId="56" fillId="0" borderId="0" xfId="1" applyFont="1" applyAlignment="1">
      <alignment vertical="top" wrapText="1"/>
    </xf>
    <xf numFmtId="0" fontId="57" fillId="6" borderId="0" xfId="1" applyFont="1" applyFill="1" applyAlignment="1">
      <alignment horizontal="center" vertical="top" wrapText="1"/>
    </xf>
    <xf numFmtId="0" fontId="57" fillId="6" borderId="0" xfId="1" applyFont="1" applyFill="1" applyAlignment="1">
      <alignment vertical="top" wrapText="1"/>
    </xf>
    <xf numFmtId="0" fontId="34" fillId="0" borderId="0" xfId="1" applyAlignment="1">
      <alignment horizontal="center" vertical="top" wrapText="1"/>
    </xf>
    <xf numFmtId="0" fontId="59" fillId="0" borderId="0" xfId="1" applyFont="1" applyAlignment="1">
      <alignment vertical="top" wrapText="1"/>
    </xf>
    <xf numFmtId="0" fontId="59" fillId="0" borderId="0" xfId="1" applyFont="1" applyAlignment="1">
      <alignment horizontal="left" vertical="top" wrapText="1"/>
    </xf>
    <xf numFmtId="0" fontId="55" fillId="0" borderId="0" xfId="1" applyFont="1" applyFill="1" applyAlignment="1">
      <alignment vertical="top" wrapText="1"/>
    </xf>
    <xf numFmtId="0" fontId="34" fillId="0" borderId="0" xfId="1" applyFill="1" applyAlignment="1">
      <alignment vertical="top" wrapText="1"/>
    </xf>
    <xf numFmtId="0" fontId="59" fillId="0" borderId="0" xfId="1" applyFont="1" applyFill="1" applyAlignment="1">
      <alignment vertical="top" wrapText="1"/>
    </xf>
    <xf numFmtId="0" fontId="59" fillId="0" borderId="0" xfId="1" applyFont="1" applyFill="1" applyAlignment="1">
      <alignment horizontal="left" vertical="top" wrapText="1"/>
    </xf>
    <xf numFmtId="0" fontId="3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6" fillId="0" borderId="0" xfId="0" applyFont="1" applyAlignment="1">
      <alignment horizontal="center" vertical="top" wrapText="1"/>
    </xf>
    <xf numFmtId="0" fontId="36" fillId="0" borderId="0" xfId="0" applyFont="1" applyAlignment="1">
      <alignment vertical="top" wrapText="1"/>
    </xf>
    <xf numFmtId="0" fontId="0" fillId="0" borderId="0" xfId="0" applyAlignment="1">
      <alignment horizontal="left" vertical="top" wrapText="1"/>
    </xf>
    <xf numFmtId="0" fontId="36" fillId="0" borderId="0" xfId="0" applyFont="1" applyAlignment="1">
      <alignment horizontal="left" vertical="top" wrapText="1"/>
    </xf>
    <xf numFmtId="0" fontId="61" fillId="0" borderId="0" xfId="0" applyFont="1" applyAlignment="1">
      <alignment vertical="top" wrapText="1"/>
    </xf>
    <xf numFmtId="0" fontId="0" fillId="0" borderId="0" xfId="0" applyAlignment="1">
      <alignment horizontal="left" wrapText="1"/>
    </xf>
    <xf numFmtId="0" fontId="57" fillId="6" borderId="0" xfId="0" applyFont="1" applyFill="1" applyAlignment="1">
      <alignment horizontal="center" vertical="top" wrapText="1"/>
    </xf>
    <xf numFmtId="0" fontId="61" fillId="0" borderId="0" xfId="0" applyFont="1" applyAlignment="1">
      <alignment horizontal="left" vertical="top" wrapText="1"/>
    </xf>
    <xf numFmtId="0" fontId="55" fillId="6" borderId="0" xfId="0" applyFont="1" applyFill="1" applyAlignment="1">
      <alignment horizontal="center" vertical="top" wrapText="1"/>
    </xf>
    <xf numFmtId="0" fontId="33" fillId="0" borderId="0" xfId="1" applyFont="1" applyAlignment="1">
      <alignment vertical="top" wrapText="1"/>
    </xf>
    <xf numFmtId="0" fontId="33"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3" fillId="0" borderId="0" xfId="1" quotePrefix="1" applyFont="1" applyAlignment="1">
      <alignment vertical="top" wrapText="1"/>
    </xf>
    <xf numFmtId="0" fontId="0" fillId="0" borderId="0" xfId="1" quotePrefix="1" applyFont="1" applyAlignment="1">
      <alignment vertical="top" wrapText="1"/>
    </xf>
    <xf numFmtId="0" fontId="32" fillId="0" borderId="0" xfId="1" applyFont="1" applyAlignment="1">
      <alignment vertical="top" wrapText="1"/>
    </xf>
    <xf numFmtId="0" fontId="36" fillId="0" borderId="0" xfId="1" applyFont="1" applyAlignment="1">
      <alignment vertical="top" wrapText="1"/>
    </xf>
    <xf numFmtId="0" fontId="32" fillId="0" borderId="0" xfId="1" applyFont="1" applyAlignment="1">
      <alignment horizontal="center" vertical="top" wrapText="1"/>
    </xf>
    <xf numFmtId="0" fontId="34" fillId="6" borderId="0" xfId="1" applyFill="1" applyAlignment="1">
      <alignment horizontal="center" vertical="top" wrapText="1"/>
    </xf>
    <xf numFmtId="0" fontId="34" fillId="6" borderId="0" xfId="1" applyFill="1" applyAlignment="1">
      <alignment vertical="top" wrapText="1"/>
    </xf>
    <xf numFmtId="0" fontId="34" fillId="6" borderId="0" xfId="1" quotePrefix="1" applyFill="1" applyAlignment="1">
      <alignment vertical="top" wrapText="1"/>
    </xf>
    <xf numFmtId="0" fontId="32" fillId="6" borderId="0" xfId="1" applyFont="1" applyFill="1" applyAlignment="1">
      <alignment vertical="top" wrapText="1"/>
    </xf>
    <xf numFmtId="0" fontId="0" fillId="0" borderId="0" xfId="0" quotePrefix="1"/>
    <xf numFmtId="0" fontId="35" fillId="2" borderId="1" xfId="0" applyFont="1" applyFill="1" applyBorder="1" applyAlignment="1">
      <alignment vertical="center" wrapText="1"/>
    </xf>
    <xf numFmtId="0" fontId="36" fillId="0" borderId="11" xfId="0" applyFont="1" applyBorder="1" applyAlignment="1">
      <alignment vertical="top"/>
    </xf>
    <xf numFmtId="0" fontId="30" fillId="0" borderId="0" xfId="1" applyFont="1" applyAlignment="1">
      <alignment vertical="top" wrapText="1"/>
    </xf>
    <xf numFmtId="0" fontId="31" fillId="0" borderId="0" xfId="1" applyFont="1" applyAlignment="1">
      <alignment horizontal="center" vertical="top" wrapText="1"/>
    </xf>
    <xf numFmtId="0" fontId="30" fillId="0" borderId="0" xfId="1" applyFont="1" applyAlignment="1">
      <alignment horizontal="center" vertical="top" wrapText="1"/>
    </xf>
    <xf numFmtId="0" fontId="29" fillId="0" borderId="0" xfId="1" applyFont="1" applyFill="1" applyAlignment="1">
      <alignment vertical="top" wrapText="1"/>
    </xf>
    <xf numFmtId="0" fontId="36" fillId="0" borderId="0" xfId="3" applyFont="1" applyAlignment="1">
      <alignment vertical="top" wrapText="1"/>
    </xf>
    <xf numFmtId="0" fontId="0" fillId="0" borderId="0" xfId="3" applyFont="1" applyAlignment="1">
      <alignment vertical="top" wrapText="1"/>
    </xf>
    <xf numFmtId="0" fontId="62" fillId="0" borderId="0" xfId="3" applyAlignment="1">
      <alignment vertical="top" wrapText="1"/>
    </xf>
    <xf numFmtId="0" fontId="61" fillId="0" borderId="0" xfId="3" applyFont="1" applyAlignment="1">
      <alignment vertical="top" wrapText="1"/>
    </xf>
    <xf numFmtId="0" fontId="57" fillId="6" borderId="0" xfId="3" applyFont="1" applyFill="1" applyAlignment="1">
      <alignment horizontal="center" vertical="top" wrapText="1"/>
    </xf>
    <xf numFmtId="0" fontId="36" fillId="0" borderId="0" xfId="3" applyFont="1" applyAlignment="1">
      <alignment horizontal="left" vertical="top" wrapText="1"/>
    </xf>
    <xf numFmtId="0" fontId="28" fillId="0" borderId="0" xfId="1" applyFont="1" applyAlignment="1">
      <alignment vertical="top" wrapText="1"/>
    </xf>
    <xf numFmtId="0" fontId="28" fillId="0" borderId="0" xfId="1" applyFont="1" applyAlignment="1">
      <alignment horizontal="center" vertical="top" wrapText="1"/>
    </xf>
    <xf numFmtId="0" fontId="27" fillId="0" borderId="0" xfId="1" applyFont="1" applyFill="1" applyAlignment="1">
      <alignment vertical="top" wrapText="1"/>
    </xf>
    <xf numFmtId="0" fontId="27" fillId="0" borderId="0" xfId="1" applyFont="1" applyAlignment="1">
      <alignment vertical="top" wrapText="1"/>
    </xf>
    <xf numFmtId="0" fontId="26" fillId="0" borderId="0" xfId="1" applyFont="1" applyFill="1" applyAlignment="1">
      <alignment vertical="top" wrapText="1"/>
    </xf>
    <xf numFmtId="0" fontId="26" fillId="0" borderId="0" xfId="1" applyFont="1" applyAlignment="1">
      <alignment vertical="top" wrapText="1"/>
    </xf>
    <xf numFmtId="0" fontId="26" fillId="3" borderId="0" xfId="1" applyFont="1" applyFill="1" applyAlignment="1">
      <alignment vertical="top" wrapText="1"/>
    </xf>
    <xf numFmtId="0" fontId="26" fillId="0" borderId="0" xfId="1" quotePrefix="1" applyFont="1" applyAlignment="1">
      <alignment vertical="top" wrapText="1"/>
    </xf>
    <xf numFmtId="0" fontId="63" fillId="0" borderId="0" xfId="1" quotePrefix="1" applyFont="1" applyAlignment="1">
      <alignment vertical="top" wrapText="1"/>
    </xf>
    <xf numFmtId="0" fontId="63" fillId="0" borderId="0" xfId="1" applyFont="1" applyAlignment="1">
      <alignment vertical="top" wrapText="1"/>
    </xf>
    <xf numFmtId="0" fontId="63" fillId="3" borderId="0" xfId="1" applyFont="1" applyFill="1" applyAlignment="1">
      <alignment vertical="top" wrapText="1"/>
    </xf>
    <xf numFmtId="0" fontId="36" fillId="0" borderId="0" xfId="1" quotePrefix="1" applyFont="1" applyAlignment="1">
      <alignment vertical="top" wrapText="1"/>
    </xf>
    <xf numFmtId="0" fontId="64" fillId="0" borderId="0" xfId="1" applyFont="1" applyAlignment="1">
      <alignment vertical="top" wrapText="1"/>
    </xf>
    <xf numFmtId="0" fontId="0" fillId="0" borderId="0" xfId="0" applyFont="1" applyAlignment="1">
      <alignment vertical="top" wrapText="1"/>
    </xf>
    <xf numFmtId="0" fontId="65" fillId="0" borderId="0" xfId="1" applyFont="1" applyAlignment="1">
      <alignment vertical="top" wrapText="1"/>
    </xf>
    <xf numFmtId="0" fontId="65" fillId="0" borderId="0" xfId="1" quotePrefix="1" applyFont="1" applyAlignment="1">
      <alignment vertical="top" wrapText="1"/>
    </xf>
    <xf numFmtId="0" fontId="66" fillId="0" borderId="0" xfId="0" applyFont="1" applyAlignment="1">
      <alignment vertical="top" wrapText="1"/>
    </xf>
    <xf numFmtId="0" fontId="25" fillId="0" borderId="0" xfId="1" applyFont="1" applyFill="1" applyAlignment="1">
      <alignment vertical="top" wrapText="1"/>
    </xf>
    <xf numFmtId="0" fontId="25" fillId="0" borderId="0" xfId="1" quotePrefix="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36" fillId="3" borderId="0" xfId="1" applyFont="1" applyFill="1" applyAlignment="1">
      <alignment vertical="top" wrapText="1"/>
    </xf>
    <xf numFmtId="0" fontId="22" fillId="0" borderId="0" xfId="1" quotePrefix="1" applyFont="1" applyAlignment="1">
      <alignment vertical="top" wrapText="1"/>
    </xf>
    <xf numFmtId="0" fontId="36" fillId="0" borderId="0" xfId="0" applyFont="1" applyFill="1" applyBorder="1" applyAlignment="1">
      <alignment horizontal="right"/>
    </xf>
    <xf numFmtId="0" fontId="36" fillId="0" borderId="0" xfId="0" applyNumberFormat="1" applyFont="1" applyAlignment="1">
      <alignment horizontal="left"/>
    </xf>
    <xf numFmtId="0" fontId="24" fillId="0" borderId="0" xfId="1" applyFont="1" applyAlignment="1">
      <alignment horizontal="center" vertical="top" wrapText="1"/>
    </xf>
    <xf numFmtId="0" fontId="21" fillId="0" borderId="0" xfId="1" applyFont="1" applyFill="1" applyAlignment="1">
      <alignment vertical="top" wrapText="1"/>
    </xf>
    <xf numFmtId="0" fontId="20" fillId="0" borderId="0" xfId="1" applyFont="1" applyAlignment="1">
      <alignment vertical="top" wrapText="1"/>
    </xf>
    <xf numFmtId="0" fontId="65" fillId="3" borderId="0" xfId="1" applyFont="1" applyFill="1" applyAlignment="1">
      <alignment vertical="top" wrapText="1"/>
    </xf>
    <xf numFmtId="0" fontId="20" fillId="7" borderId="0" xfId="1" applyFont="1" applyFill="1" applyAlignment="1">
      <alignment vertical="top" wrapText="1"/>
    </xf>
    <xf numFmtId="0" fontId="19" fillId="0" borderId="0" xfId="1" applyFont="1" applyAlignment="1">
      <alignment vertical="top" wrapText="1"/>
    </xf>
    <xf numFmtId="0" fontId="36" fillId="0" borderId="0" xfId="1" applyFont="1" applyFill="1" applyAlignment="1">
      <alignment vertical="top" wrapText="1"/>
    </xf>
    <xf numFmtId="0" fontId="19" fillId="0" borderId="0" xfId="1" quotePrefix="1" applyFont="1" applyAlignment="1">
      <alignment vertical="top" wrapText="1"/>
    </xf>
    <xf numFmtId="0" fontId="19" fillId="0" borderId="0" xfId="1" applyFont="1" applyFill="1" applyAlignment="1">
      <alignment vertical="top" wrapText="1"/>
    </xf>
    <xf numFmtId="0" fontId="44" fillId="0" borderId="12" xfId="0" applyFont="1" applyBorder="1" applyAlignment="1">
      <alignment horizontal="center" vertical="center"/>
    </xf>
    <xf numFmtId="0" fontId="0" fillId="0" borderId="12" xfId="0" applyBorder="1" applyAlignment="1">
      <alignment horizontal="center" vertical="top"/>
    </xf>
    <xf numFmtId="0" fontId="39" fillId="4" borderId="12" xfId="0" applyFont="1" applyFill="1" applyBorder="1" applyAlignment="1">
      <alignment vertical="top"/>
    </xf>
    <xf numFmtId="0" fontId="0" fillId="4" borderId="12" xfId="0" applyFill="1" applyBorder="1" applyAlignment="1">
      <alignment horizontal="center" vertical="top"/>
    </xf>
    <xf numFmtId="0" fontId="44" fillId="0" borderId="13" xfId="0" applyFont="1" applyBorder="1" applyAlignment="1">
      <alignment horizontal="center" vertical="center"/>
    </xf>
    <xf numFmtId="0" fontId="0" fillId="0" borderId="13" xfId="0" applyBorder="1" applyAlignment="1">
      <alignment horizontal="center" vertical="top"/>
    </xf>
    <xf numFmtId="0" fontId="39"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8" fillId="0" borderId="0" xfId="1" applyFont="1" applyAlignment="1">
      <alignment vertical="top" wrapText="1"/>
    </xf>
    <xf numFmtId="0" fontId="18" fillId="0" borderId="0" xfId="1" applyFont="1" applyFill="1" applyAlignment="1">
      <alignment vertical="top" wrapText="1"/>
    </xf>
    <xf numFmtId="0" fontId="18"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5"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6" fillId="0" borderId="14" xfId="0" applyNumberFormat="1" applyFont="1" applyBorder="1" applyAlignment="1">
      <alignment horizontal="center" vertical="top"/>
    </xf>
    <xf numFmtId="0" fontId="36" fillId="0" borderId="14" xfId="0" applyFont="1" applyBorder="1" applyAlignment="1">
      <alignment horizontal="center" vertical="top"/>
    </xf>
    <xf numFmtId="0" fontId="39" fillId="0" borderId="14" xfId="0" applyFont="1" applyBorder="1" applyAlignment="1">
      <alignment vertical="top"/>
    </xf>
    <xf numFmtId="0" fontId="36" fillId="0" borderId="14" xfId="0" applyFont="1" applyBorder="1" applyAlignment="1">
      <alignment vertical="top"/>
    </xf>
    <xf numFmtId="0" fontId="39" fillId="0" borderId="7" xfId="0" applyFont="1" applyFill="1" applyBorder="1" applyAlignment="1">
      <alignment vertical="top"/>
    </xf>
    <xf numFmtId="0" fontId="36" fillId="0" borderId="14" xfId="0" applyFont="1" applyBorder="1" applyAlignment="1">
      <alignment vertical="top" wrapText="1"/>
    </xf>
    <xf numFmtId="0" fontId="41" fillId="0" borderId="0" xfId="0" applyFont="1" applyBorder="1" applyAlignment="1">
      <alignment vertical="top" wrapText="1"/>
    </xf>
    <xf numFmtId="0" fontId="36" fillId="0" borderId="0" xfId="0" applyFont="1" applyFill="1"/>
    <xf numFmtId="0" fontId="35" fillId="2" borderId="14" xfId="0" applyFont="1" applyFill="1" applyBorder="1" applyAlignment="1">
      <alignment horizontal="center" vertical="top" wrapText="1"/>
    </xf>
    <xf numFmtId="0" fontId="36" fillId="0" borderId="11" xfId="0" applyFont="1" applyBorder="1" applyAlignment="1">
      <alignment vertical="top" wrapText="1"/>
    </xf>
    <xf numFmtId="0" fontId="0" fillId="0" borderId="10" xfId="0" applyBorder="1" applyAlignment="1">
      <alignment vertical="top"/>
    </xf>
    <xf numFmtId="0" fontId="36" fillId="0" borderId="10" xfId="0" applyFont="1" applyBorder="1" applyAlignment="1">
      <alignment vertical="top" wrapText="1"/>
    </xf>
    <xf numFmtId="0" fontId="39" fillId="0" borderId="14" xfId="0" applyFont="1" applyFill="1" applyBorder="1" applyAlignment="1">
      <alignment vertical="top"/>
    </xf>
    <xf numFmtId="0" fontId="36" fillId="0" borderId="10" xfId="0" applyFont="1" applyBorder="1" applyAlignment="1">
      <alignment vertical="top"/>
    </xf>
    <xf numFmtId="0" fontId="36" fillId="5" borderId="11" xfId="0" applyFont="1" applyFill="1" applyBorder="1" applyAlignment="1">
      <alignment vertical="top" wrapText="1"/>
    </xf>
    <xf numFmtId="0" fontId="36"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1"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6" fillId="0" borderId="15" xfId="0" applyFont="1" applyBorder="1" applyAlignment="1">
      <alignment vertical="top"/>
    </xf>
    <xf numFmtId="0" fontId="36" fillId="0" borderId="15" xfId="0" applyFont="1" applyBorder="1" applyAlignment="1">
      <alignment horizontal="center" vertical="top"/>
    </xf>
    <xf numFmtId="49" fontId="36" fillId="0" borderId="15" xfId="0" applyNumberFormat="1" applyFont="1" applyBorder="1" applyAlignment="1">
      <alignment horizontal="center" vertical="top"/>
    </xf>
    <xf numFmtId="0" fontId="39" fillId="0" borderId="15" xfId="0" quotePrefix="1" applyFont="1" applyBorder="1" applyAlignment="1">
      <alignment vertical="top"/>
    </xf>
    <xf numFmtId="0" fontId="39" fillId="0" borderId="15" xfId="0" applyFont="1" applyBorder="1" applyAlignment="1">
      <alignment vertical="top"/>
    </xf>
    <xf numFmtId="0" fontId="36" fillId="0" borderId="15" xfId="0" applyFont="1" applyBorder="1" applyAlignment="1">
      <alignment vertical="top" wrapText="1"/>
    </xf>
    <xf numFmtId="0" fontId="44"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9" fillId="4" borderId="16" xfId="0" applyFont="1" applyFill="1" applyBorder="1" applyAlignment="1">
      <alignment vertical="top"/>
    </xf>
    <xf numFmtId="0" fontId="0" fillId="4" borderId="16" xfId="0" applyFill="1" applyBorder="1" applyAlignment="1">
      <alignment horizontal="center" vertical="top"/>
    </xf>
    <xf numFmtId="0" fontId="36" fillId="0" borderId="16" xfId="0" applyFont="1" applyBorder="1" applyAlignment="1">
      <alignment vertical="top"/>
    </xf>
    <xf numFmtId="0" fontId="36" fillId="0" borderId="16" xfId="0" applyFont="1" applyBorder="1" applyAlignment="1">
      <alignment vertical="top" wrapText="1"/>
    </xf>
    <xf numFmtId="0" fontId="36" fillId="0" borderId="16" xfId="0" applyFont="1" applyBorder="1" applyAlignment="1">
      <alignment horizontal="center" vertical="top"/>
    </xf>
    <xf numFmtId="0" fontId="36"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7" fillId="0" borderId="0" xfId="1" applyFont="1" applyAlignment="1">
      <alignment vertical="top" wrapText="1"/>
    </xf>
    <xf numFmtId="0" fontId="35" fillId="2" borderId="16" xfId="0" applyFont="1" applyFill="1" applyBorder="1" applyAlignment="1">
      <alignment horizontal="center" vertical="top" textRotation="90"/>
    </xf>
    <xf numFmtId="0" fontId="36" fillId="5" borderId="16" xfId="0" applyFont="1" applyFill="1" applyBorder="1" applyAlignment="1">
      <alignment horizontal="center" vertical="top"/>
    </xf>
    <xf numFmtId="0" fontId="36" fillId="0" borderId="0" xfId="0" applyFont="1" applyBorder="1" applyAlignment="1">
      <alignment horizontal="center" vertical="top"/>
    </xf>
    <xf numFmtId="0" fontId="0" fillId="5" borderId="16" xfId="0" applyFill="1" applyBorder="1" applyAlignment="1">
      <alignment horizontal="center" vertical="top"/>
    </xf>
    <xf numFmtId="49" fontId="36" fillId="0" borderId="16" xfId="0" applyNumberFormat="1" applyFont="1" applyBorder="1" applyAlignment="1">
      <alignment horizontal="center" vertical="top"/>
    </xf>
    <xf numFmtId="0" fontId="39" fillId="0" borderId="16" xfId="0" applyFont="1" applyBorder="1" applyAlignment="1">
      <alignment vertical="top"/>
    </xf>
    <xf numFmtId="0" fontId="67" fillId="2" borderId="2" xfId="0" applyFont="1" applyFill="1" applyBorder="1" applyAlignment="1">
      <alignment horizontal="center" vertical="top" wrapText="1"/>
    </xf>
    <xf numFmtId="164" fontId="67" fillId="2" borderId="2" xfId="0" applyNumberFormat="1" applyFont="1" applyFill="1" applyBorder="1" applyAlignment="1">
      <alignment horizontal="center" vertical="top" wrapText="1"/>
    </xf>
    <xf numFmtId="164" fontId="67"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6"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9" fillId="8" borderId="5" xfId="0" applyFont="1" applyFill="1" applyBorder="1" applyAlignment="1">
      <alignment vertical="top"/>
    </xf>
    <xf numFmtId="0" fontId="39" fillId="8" borderId="6" xfId="0" applyFont="1" applyFill="1" applyBorder="1" applyAlignment="1">
      <alignment vertical="top"/>
    </xf>
    <xf numFmtId="0" fontId="36"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6"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9" fillId="8" borderId="16" xfId="0" applyFont="1" applyFill="1" applyBorder="1" applyAlignment="1">
      <alignment vertical="top"/>
    </xf>
    <xf numFmtId="0" fontId="36" fillId="8" borderId="16" xfId="0" applyFont="1" applyFill="1" applyBorder="1" applyAlignment="1">
      <alignment vertical="top"/>
    </xf>
    <xf numFmtId="0" fontId="0" fillId="8" borderId="16" xfId="0" applyFill="1" applyBorder="1" applyAlignment="1">
      <alignment vertical="top"/>
    </xf>
    <xf numFmtId="0" fontId="69" fillId="0" borderId="11" xfId="0" applyFont="1" applyBorder="1" applyAlignment="1">
      <alignment vertical="top"/>
    </xf>
    <xf numFmtId="0" fontId="16"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6" fillId="0" borderId="17" xfId="0" applyFont="1" applyBorder="1" applyAlignment="1">
      <alignment horizontal="center" vertical="top"/>
    </xf>
    <xf numFmtId="0" fontId="36" fillId="0" borderId="17" xfId="0" applyFont="1" applyBorder="1" applyAlignment="1">
      <alignment vertical="top"/>
    </xf>
    <xf numFmtId="0" fontId="39" fillId="0" borderId="17" xfId="0" applyFont="1" applyBorder="1" applyAlignment="1">
      <alignment vertical="top"/>
    </xf>
    <xf numFmtId="49" fontId="36" fillId="0" borderId="17" xfId="0" applyNumberFormat="1" applyFont="1" applyBorder="1" applyAlignment="1">
      <alignment horizontal="center" vertical="top"/>
    </xf>
    <xf numFmtId="0" fontId="39" fillId="0" borderId="17" xfId="0" applyFont="1" applyFill="1" applyBorder="1" applyAlignment="1">
      <alignment vertical="top"/>
    </xf>
    <xf numFmtId="0" fontId="0" fillId="0" borderId="1" xfId="0" applyFill="1" applyBorder="1" applyAlignment="1">
      <alignment horizontal="center" vertical="top"/>
    </xf>
    <xf numFmtId="0" fontId="36"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9"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6" fillId="0" borderId="1" xfId="0" applyNumberFormat="1" applyFont="1" applyFill="1" applyBorder="1" applyAlignment="1">
      <alignment horizontal="center" vertical="top"/>
    </xf>
    <xf numFmtId="0" fontId="36" fillId="0" borderId="1" xfId="0" applyFont="1" applyFill="1" applyBorder="1" applyAlignment="1">
      <alignment vertical="top"/>
    </xf>
    <xf numFmtId="0" fontId="36" fillId="0" borderId="11" xfId="0" applyFont="1" applyFill="1" applyBorder="1" applyAlignment="1">
      <alignment vertical="top" wrapText="1"/>
    </xf>
    <xf numFmtId="0" fontId="0" fillId="0" borderId="17" xfId="0" applyFill="1" applyBorder="1" applyAlignment="1">
      <alignment horizontal="center" vertical="top"/>
    </xf>
    <xf numFmtId="0" fontId="36" fillId="0" borderId="17" xfId="0" applyFont="1" applyFill="1" applyBorder="1" applyAlignment="1">
      <alignment horizontal="center" vertical="top"/>
    </xf>
    <xf numFmtId="49" fontId="36" fillId="0" borderId="17" xfId="0" applyNumberFormat="1" applyFont="1" applyFill="1" applyBorder="1" applyAlignment="1">
      <alignment horizontal="center" vertical="top"/>
    </xf>
    <xf numFmtId="0" fontId="36" fillId="0" borderId="17" xfId="0" applyFont="1" applyFill="1" applyBorder="1" applyAlignment="1">
      <alignment vertical="top"/>
    </xf>
    <xf numFmtId="49" fontId="0" fillId="0" borderId="16" xfId="0" applyNumberFormat="1" applyFill="1" applyBorder="1" applyAlignment="1">
      <alignment horizontal="center" vertical="top"/>
    </xf>
    <xf numFmtId="0" fontId="39"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5"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6" fillId="0" borderId="22" xfId="0" applyNumberFormat="1" applyFont="1" applyBorder="1" applyAlignment="1">
      <alignment horizontal="center" vertical="top"/>
    </xf>
    <xf numFmtId="0" fontId="36" fillId="0" borderId="22" xfId="0" applyFont="1" applyBorder="1" applyAlignment="1">
      <alignment horizontal="center" vertical="top"/>
    </xf>
    <xf numFmtId="0" fontId="39" fillId="0" borderId="22" xfId="0" applyFont="1" applyBorder="1" applyAlignment="1">
      <alignment vertical="top"/>
    </xf>
    <xf numFmtId="0" fontId="36" fillId="0" borderId="22" xfId="0" applyFont="1" applyBorder="1" applyAlignment="1">
      <alignment vertical="top"/>
    </xf>
    <xf numFmtId="0" fontId="36" fillId="0" borderId="22" xfId="0" applyFont="1" applyBorder="1" applyAlignment="1">
      <alignment vertical="top" wrapText="1"/>
    </xf>
    <xf numFmtId="0" fontId="35" fillId="2" borderId="13" xfId="0" applyFont="1" applyFill="1" applyBorder="1" applyAlignment="1">
      <alignment horizontal="center" vertical="top" wrapText="1"/>
    </xf>
    <xf numFmtId="0" fontId="36" fillId="0" borderId="0" xfId="0" applyFont="1" applyAlignment="1">
      <alignment horizontal="left" wrapText="1"/>
    </xf>
    <xf numFmtId="49" fontId="36" fillId="0" borderId="12" xfId="0" applyNumberFormat="1" applyFont="1" applyBorder="1" applyAlignment="1">
      <alignment horizontal="center" vertical="top" wrapText="1"/>
    </xf>
    <xf numFmtId="0" fontId="44"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9" fillId="4" borderId="23" xfId="0" applyFont="1" applyFill="1" applyBorder="1" applyAlignment="1">
      <alignment vertical="top"/>
    </xf>
    <xf numFmtId="0" fontId="0" fillId="4" borderId="23" xfId="0" applyFill="1" applyBorder="1" applyAlignment="1">
      <alignment horizontal="center" vertical="top"/>
    </xf>
    <xf numFmtId="0" fontId="44"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9"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6" fillId="0" borderId="23" xfId="0" applyFont="1" applyBorder="1" applyAlignment="1">
      <alignment horizontal="center" vertical="top" wrapText="1"/>
    </xf>
    <xf numFmtId="49" fontId="36"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9"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6" fillId="4" borderId="23" xfId="0" applyFont="1" applyFill="1" applyBorder="1" applyAlignment="1">
      <alignment horizontal="center" vertical="top"/>
    </xf>
    <xf numFmtId="0" fontId="36" fillId="0" borderId="23" xfId="0" applyFont="1" applyBorder="1" applyAlignment="1">
      <alignment vertical="top"/>
    </xf>
    <xf numFmtId="0" fontId="36" fillId="4" borderId="23" xfId="0" applyFont="1" applyFill="1" applyBorder="1" applyAlignment="1">
      <alignment vertical="top" wrapText="1"/>
    </xf>
    <xf numFmtId="0" fontId="36" fillId="0" borderId="23" xfId="0" applyFont="1" applyBorder="1" applyAlignment="1">
      <alignment horizontal="center" vertical="top"/>
    </xf>
    <xf numFmtId="0" fontId="36" fillId="0" borderId="23" xfId="0" applyFont="1" applyBorder="1" applyAlignment="1">
      <alignment horizontal="left" vertical="top"/>
    </xf>
    <xf numFmtId="0" fontId="48" fillId="0" borderId="23" xfId="0" applyFont="1" applyBorder="1" applyAlignment="1">
      <alignment vertical="top" wrapText="1"/>
    </xf>
    <xf numFmtId="0" fontId="36"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9" fillId="0" borderId="23" xfId="0" applyFont="1" applyBorder="1" applyAlignment="1">
      <alignment vertical="top" wrapText="1"/>
    </xf>
    <xf numFmtId="0" fontId="38" fillId="0" borderId="23" xfId="0" quotePrefix="1" applyFont="1" applyBorder="1" applyAlignment="1">
      <alignment horizontal="center" vertical="top"/>
    </xf>
    <xf numFmtId="0" fontId="38" fillId="4" borderId="23" xfId="0" quotePrefix="1" applyFont="1" applyFill="1" applyBorder="1" applyAlignment="1">
      <alignment horizontal="center" vertical="top"/>
    </xf>
    <xf numFmtId="0" fontId="36" fillId="0" borderId="23" xfId="0" applyFont="1" applyBorder="1" applyAlignment="1">
      <alignment vertical="top" wrapText="1"/>
    </xf>
    <xf numFmtId="0" fontId="36" fillId="0" borderId="23" xfId="0" applyFont="1" applyFill="1" applyBorder="1" applyAlignment="1">
      <alignment vertical="top" wrapText="1"/>
    </xf>
    <xf numFmtId="0" fontId="36" fillId="0" borderId="23" xfId="0" applyFont="1" applyFill="1" applyBorder="1" applyAlignment="1">
      <alignment horizontal="center" vertical="top"/>
    </xf>
    <xf numFmtId="0" fontId="54" fillId="0" borderId="23" xfId="0" applyFont="1" applyBorder="1" applyAlignment="1">
      <alignment vertical="top" wrapText="1"/>
    </xf>
    <xf numFmtId="0" fontId="53" fillId="4" borderId="23" xfId="0" applyFont="1" applyFill="1" applyBorder="1" applyAlignment="1">
      <alignment vertical="top"/>
    </xf>
    <xf numFmtId="0" fontId="53" fillId="4" borderId="23" xfId="0" applyFont="1" applyFill="1" applyBorder="1" applyAlignment="1">
      <alignment vertical="top" wrapText="1"/>
    </xf>
    <xf numFmtId="0" fontId="54" fillId="4" borderId="23" xfId="0" applyFont="1" applyFill="1" applyBorder="1" applyAlignment="1">
      <alignment horizontal="center" vertical="top"/>
    </xf>
    <xf numFmtId="0" fontId="39" fillId="4" borderId="23" xfId="0" applyFont="1" applyFill="1" applyBorder="1" applyAlignment="1">
      <alignment horizontal="center" vertical="top"/>
    </xf>
    <xf numFmtId="49" fontId="36"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3" fillId="0" borderId="0" xfId="0" applyFont="1" applyAlignment="1">
      <alignment vertical="top" wrapText="1"/>
    </xf>
    <xf numFmtId="0" fontId="13" fillId="0" borderId="0" xfId="1" applyFont="1" applyAlignment="1">
      <alignment vertical="top" wrapText="1"/>
    </xf>
    <xf numFmtId="0" fontId="51" fillId="0" borderId="3" xfId="0" applyFont="1" applyBorder="1" applyAlignment="1">
      <alignment horizontal="left"/>
    </xf>
    <xf numFmtId="0" fontId="74" fillId="0" borderId="3" xfId="0" applyNumberFormat="1" applyFont="1" applyBorder="1" applyAlignment="1">
      <alignment horizontal="center"/>
    </xf>
    <xf numFmtId="0" fontId="51" fillId="0" borderId="3" xfId="0" applyFont="1" applyBorder="1"/>
    <xf numFmtId="0" fontId="51" fillId="0" borderId="3" xfId="0" applyNumberFormat="1" applyFont="1" applyBorder="1" applyAlignment="1">
      <alignment horizontal="center"/>
    </xf>
    <xf numFmtId="0" fontId="51" fillId="0" borderId="3" xfId="0" applyFont="1" applyBorder="1" applyAlignment="1">
      <alignment vertical="center"/>
    </xf>
    <xf numFmtId="0" fontId="12" fillId="0" borderId="0" xfId="1" applyFont="1" applyAlignment="1">
      <alignment vertical="top" wrapText="1"/>
    </xf>
    <xf numFmtId="0" fontId="39" fillId="0" borderId="23" xfId="0" applyFont="1" applyBorder="1" applyAlignment="1">
      <alignment vertical="top"/>
    </xf>
    <xf numFmtId="0" fontId="39" fillId="0" borderId="23" xfId="0" applyFont="1" applyFill="1" applyBorder="1" applyAlignment="1">
      <alignment vertical="top"/>
    </xf>
    <xf numFmtId="49" fontId="36" fillId="0" borderId="23" xfId="0" applyNumberFormat="1" applyFont="1" applyBorder="1" applyAlignment="1">
      <alignment horizontal="center" vertical="top"/>
    </xf>
    <xf numFmtId="0" fontId="11" fillId="0" borderId="0" xfId="1" applyFont="1" applyAlignment="1">
      <alignment vertical="top" wrapText="1"/>
    </xf>
    <xf numFmtId="0" fontId="0" fillId="0" borderId="0" xfId="0" applyBorder="1"/>
    <xf numFmtId="0" fontId="36" fillId="0" borderId="0" xfId="0" applyFont="1" applyFill="1" applyAlignment="1">
      <alignment horizontal="center"/>
    </xf>
    <xf numFmtId="0" fontId="0" fillId="0" borderId="0" xfId="0" applyFill="1" applyAlignment="1">
      <alignment horizontal="center"/>
    </xf>
    <xf numFmtId="0" fontId="10" fillId="0" borderId="0" xfId="1" applyFont="1" applyAlignment="1">
      <alignment vertical="top" wrapText="1"/>
    </xf>
    <xf numFmtId="0" fontId="36" fillId="0" borderId="0" xfId="0" applyFont="1" applyFill="1" applyAlignment="1">
      <alignment horizontal="left"/>
    </xf>
    <xf numFmtId="0" fontId="43" fillId="0" borderId="0" xfId="0" applyFont="1" applyFill="1" applyAlignment="1">
      <alignment horizontal="left"/>
    </xf>
    <xf numFmtId="0" fontId="43" fillId="0" borderId="0" xfId="0" applyFont="1" applyFill="1"/>
    <xf numFmtId="0" fontId="36" fillId="0" borderId="0" xfId="0" applyFont="1" applyBorder="1" applyAlignment="1">
      <alignment vertical="top"/>
    </xf>
    <xf numFmtId="0" fontId="9" fillId="0" borderId="0" xfId="1" applyFont="1" applyAlignment="1">
      <alignment vertical="top" wrapText="1"/>
    </xf>
    <xf numFmtId="0" fontId="8"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7" fillId="0" borderId="0" xfId="1" applyFont="1" applyAlignment="1">
      <alignment vertical="top" wrapText="1"/>
    </xf>
    <xf numFmtId="0" fontId="6" fillId="0" borderId="0" xfId="1" applyFont="1" applyFill="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44" fillId="0" borderId="18" xfId="0" applyFont="1" applyBorder="1" applyAlignment="1">
      <alignment horizontal="center" vertical="top"/>
    </xf>
    <xf numFmtId="0" fontId="0" fillId="0" borderId="19" xfId="0" applyBorder="1" applyAlignment="1">
      <alignment horizontal="center" vertical="top"/>
    </xf>
    <xf numFmtId="0" fontId="36" fillId="0" borderId="19" xfId="0" applyFont="1" applyBorder="1" applyAlignment="1">
      <alignment vertical="top"/>
    </xf>
    <xf numFmtId="0" fontId="0" fillId="0" borderId="19" xfId="0" applyBorder="1" applyAlignment="1">
      <alignment vertical="top"/>
    </xf>
    <xf numFmtId="49" fontId="36" fillId="0" borderId="19" xfId="0" applyNumberFormat="1" applyFont="1" applyBorder="1" applyAlignment="1">
      <alignment horizontal="center" vertical="top"/>
    </xf>
    <xf numFmtId="0" fontId="48" fillId="0" borderId="19" xfId="0" applyFont="1" applyBorder="1" applyAlignment="1">
      <alignment horizontal="center" vertical="top"/>
    </xf>
    <xf numFmtId="0" fontId="48" fillId="0" borderId="19" xfId="0" applyFont="1" applyBorder="1" applyAlignment="1">
      <alignment vertical="top"/>
    </xf>
    <xf numFmtId="49" fontId="48" fillId="0" borderId="19" xfId="0" applyNumberFormat="1" applyFont="1" applyBorder="1" applyAlignment="1">
      <alignment horizontal="center" vertical="top"/>
    </xf>
    <xf numFmtId="0" fontId="72" fillId="0" borderId="19" xfId="4" applyFont="1" applyBorder="1" applyAlignment="1">
      <alignment vertical="top"/>
    </xf>
    <xf numFmtId="0" fontId="70" fillId="0" borderId="19" xfId="4" applyBorder="1" applyAlignment="1">
      <alignment vertical="top"/>
    </xf>
    <xf numFmtId="49" fontId="0" fillId="0" borderId="19" xfId="0" applyNumberFormat="1" applyBorder="1" applyAlignment="1">
      <alignment horizontal="center" vertical="top"/>
    </xf>
    <xf numFmtId="0" fontId="36" fillId="0" borderId="19" xfId="0" applyFont="1" applyBorder="1" applyAlignment="1">
      <alignment horizontal="center" vertical="top"/>
    </xf>
    <xf numFmtId="0" fontId="44" fillId="0" borderId="19" xfId="0" applyFont="1" applyBorder="1" applyAlignment="1">
      <alignment horizontal="center" vertical="top"/>
    </xf>
    <xf numFmtId="0" fontId="48" fillId="0" borderId="19" xfId="0" applyFont="1" applyBorder="1" applyAlignment="1">
      <alignment vertical="top" wrapText="1"/>
    </xf>
    <xf numFmtId="0" fontId="44"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2" fillId="0" borderId="0" xfId="1" applyFont="1" applyAlignment="1">
      <alignment vertical="top" wrapText="1"/>
    </xf>
    <xf numFmtId="0" fontId="43" fillId="0" borderId="23" xfId="0" applyFont="1" applyBorder="1" applyAlignment="1">
      <alignment vertical="top"/>
    </xf>
    <xf numFmtId="0" fontId="43" fillId="0" borderId="23" xfId="0" applyFont="1" applyBorder="1" applyAlignment="1">
      <alignment vertical="top" wrapText="1"/>
    </xf>
    <xf numFmtId="0" fontId="43" fillId="0" borderId="11" xfId="0" applyFont="1" applyBorder="1" applyAlignment="1">
      <alignment vertical="top" wrapText="1"/>
    </xf>
    <xf numFmtId="0" fontId="43" fillId="0" borderId="10" xfId="0" applyFont="1" applyBorder="1" applyAlignment="1">
      <alignment vertical="top"/>
    </xf>
    <xf numFmtId="0" fontId="0" fillId="0" borderId="22" xfId="0" applyBorder="1" applyAlignment="1">
      <alignment vertical="top" wrapText="1"/>
    </xf>
    <xf numFmtId="0" fontId="51" fillId="0" borderId="0" xfId="0" applyFont="1" applyBorder="1"/>
    <xf numFmtId="0" fontId="48" fillId="0" borderId="23" xfId="0" applyFont="1" applyBorder="1" applyAlignment="1">
      <alignment horizontal="center" vertical="top"/>
    </xf>
    <xf numFmtId="0" fontId="48" fillId="0" borderId="23" xfId="0" applyFont="1" applyBorder="1" applyAlignment="1">
      <alignment vertical="top"/>
    </xf>
    <xf numFmtId="49" fontId="48" fillId="0" borderId="23" xfId="0" applyNumberFormat="1" applyFont="1" applyBorder="1" applyAlignment="1">
      <alignment horizontal="center" vertical="top"/>
    </xf>
    <xf numFmtId="0" fontId="72" fillId="0" borderId="23" xfId="4" applyFont="1" applyBorder="1" applyAlignment="1">
      <alignment vertical="top"/>
    </xf>
    <xf numFmtId="0" fontId="74" fillId="0" borderId="3" xfId="0" applyFont="1" applyBorder="1" applyAlignment="1">
      <alignment horizontal="center"/>
    </xf>
    <xf numFmtId="0" fontId="51" fillId="0" borderId="3" xfId="0" applyFont="1" applyBorder="1" applyAlignment="1">
      <alignment horizontal="center"/>
    </xf>
    <xf numFmtId="0" fontId="35" fillId="2" borderId="24" xfId="0" applyFont="1" applyFill="1" applyBorder="1" applyAlignment="1">
      <alignment horizontal="center" vertical="top" wrapText="1"/>
    </xf>
    <xf numFmtId="0" fontId="35" fillId="2" borderId="24" xfId="0" applyFont="1" applyFill="1" applyBorder="1" applyAlignment="1">
      <alignment horizontal="left" vertical="top"/>
    </xf>
    <xf numFmtId="0" fontId="35" fillId="2" borderId="24" xfId="0" applyFont="1" applyFill="1" applyBorder="1" applyAlignment="1">
      <alignment vertical="top"/>
    </xf>
    <xf numFmtId="164" fontId="35" fillId="2" borderId="24" xfId="0" applyNumberFormat="1" applyFont="1" applyFill="1" applyBorder="1" applyAlignment="1">
      <alignment vertical="top" wrapText="1"/>
    </xf>
    <xf numFmtId="0" fontId="67" fillId="2" borderId="24" xfId="0" applyFont="1" applyFill="1" applyBorder="1" applyAlignment="1">
      <alignment horizontal="center" vertical="top" wrapText="1"/>
    </xf>
    <xf numFmtId="164" fontId="67" fillId="2" borderId="24" xfId="0" applyNumberFormat="1" applyFont="1" applyFill="1" applyBorder="1" applyAlignment="1">
      <alignment horizontal="center" vertical="top" wrapText="1"/>
    </xf>
    <xf numFmtId="0" fontId="0" fillId="0" borderId="0" xfId="0" applyAlignment="1">
      <alignment horizontal="left"/>
    </xf>
    <xf numFmtId="49" fontId="36" fillId="0" borderId="13" xfId="0" applyNumberFormat="1" applyFont="1" applyBorder="1" applyAlignment="1">
      <alignment horizontal="center" vertical="top"/>
    </xf>
    <xf numFmtId="0" fontId="36" fillId="0" borderId="0" xfId="0" applyFont="1" applyAlignment="1">
      <alignment vertical="center"/>
    </xf>
    <xf numFmtId="0" fontId="0" fillId="0" borderId="0" xfId="0" applyAlignment="1">
      <alignment horizontal="center" vertical="center"/>
    </xf>
    <xf numFmtId="0" fontId="3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6" fillId="0" borderId="0" xfId="0" applyFont="1" applyAlignment="1">
      <alignment horizontal="left" vertical="center" wrapText="1"/>
    </xf>
    <xf numFmtId="0" fontId="39" fillId="0" borderId="23" xfId="0" applyFont="1" applyBorder="1" applyAlignment="1">
      <alignment vertical="top" wrapText="1"/>
    </xf>
    <xf numFmtId="0" fontId="36" fillId="4" borderId="11" xfId="0" applyFont="1" applyFill="1" applyBorder="1" applyAlignment="1">
      <alignment vertical="top" wrapText="1"/>
    </xf>
    <xf numFmtId="0" fontId="0" fillId="0" borderId="23" xfId="0" applyBorder="1"/>
    <xf numFmtId="0" fontId="36" fillId="0" borderId="23" xfId="0" applyFont="1" applyFill="1" applyBorder="1" applyAlignment="1">
      <alignment horizontal="center" vertical="top" wrapText="1"/>
    </xf>
    <xf numFmtId="0" fontId="36" fillId="0" borderId="23" xfId="0" applyFont="1" applyBorder="1"/>
    <xf numFmtId="0" fontId="36" fillId="0" borderId="23" xfId="0" applyFont="1" applyBorder="1" applyAlignment="1">
      <alignment wrapText="1"/>
    </xf>
    <xf numFmtId="167" fontId="37" fillId="0" borderId="0" xfId="0" applyNumberFormat="1" applyFont="1" applyAlignment="1">
      <alignment horizontal="left"/>
    </xf>
    <xf numFmtId="0" fontId="0" fillId="0" borderId="0" xfId="0" applyAlignment="1">
      <alignment horizontal="left"/>
    </xf>
    <xf numFmtId="0" fontId="47" fillId="0" borderId="0" xfId="0" applyFont="1" applyAlignment="1">
      <alignment vertical="center" wrapText="1"/>
    </xf>
    <xf numFmtId="0" fontId="0" fillId="0" borderId="0" xfId="0" applyAlignment="1"/>
    <xf numFmtId="0" fontId="36"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xf numFmtId="0" fontId="1" fillId="0" borderId="0" xfId="1" applyFont="1" applyAlignment="1">
      <alignment vertical="top" wrapText="1"/>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9.xml"/><Relationship Id="rId3" Type="http://schemas.openxmlformats.org/officeDocument/2006/relationships/hyperlink" Target="https://github.com/Hardi-St/MobaLedLib_Docu/raw/master/Betatest/MobaLedLib-master.zip" TargetMode="External"/><Relationship Id="rId7" Type="http://schemas.openxmlformats.org/officeDocument/2006/relationships/vmlDrawing" Target="../drawings/vmlDrawing10.vml"/><Relationship Id="rId12" Type="http://schemas.openxmlformats.org/officeDocument/2006/relationships/ctrlProp" Target="../ctrlProps/ctrlProp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drawing" Target="../drawings/drawing6.xml"/><Relationship Id="rId11" Type="http://schemas.openxmlformats.org/officeDocument/2006/relationships/ctrlProp" Target="../ctrlProps/ctrlProp4.xml"/><Relationship Id="rId5" Type="http://schemas.openxmlformats.org/officeDocument/2006/relationships/printerSettings" Target="../printerSettings/printerSettings10.bin"/><Relationship Id="rId10" Type="http://schemas.openxmlformats.org/officeDocument/2006/relationships/ctrlProp" Target="../ctrlProps/ctrlProp3.xml"/><Relationship Id="rId4" Type="http://schemas.openxmlformats.org/officeDocument/2006/relationships/hyperlink" Target="https://github.com/tzapu/WiFiManager" TargetMode="Externa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39"/>
      <c r="C1" s="440"/>
    </row>
    <row r="2" spans="2:3" ht="20.25" x14ac:dyDescent="0.3">
      <c r="B2" s="13"/>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6"/>
  <sheetViews>
    <sheetView zoomScale="90" zoomScaleNormal="90" workbookViewId="0">
      <pane xSplit="4" ySplit="2" topLeftCell="E1014" activePane="bottomRight" state="frozen"/>
      <selection pane="topRight" activeCell="E1" sqref="E1"/>
      <selection pane="bottomLeft" activeCell="A3" sqref="A3"/>
      <selection pane="bottomRight" activeCell="C1037" sqref="C1037"/>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8920</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8924</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8921</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9186</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8922</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9187</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8909</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8923</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8924</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9188</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9189</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9107</v>
      </c>
      <c r="D428" s="100" t="s">
        <v>9108</v>
      </c>
      <c r="E428" s="100" t="s">
        <v>9109</v>
      </c>
      <c r="F428" s="125" t="s">
        <v>9110</v>
      </c>
      <c r="G428" s="163" t="s">
        <v>9111</v>
      </c>
      <c r="H428" s="163" t="s">
        <v>9112</v>
      </c>
      <c r="I428" s="100" t="s">
        <v>9113</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9190</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9191</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9192</v>
      </c>
      <c r="F444" s="100" t="s">
        <v>3694</v>
      </c>
      <c r="G444" s="163" t="s">
        <v>2032</v>
      </c>
      <c r="H444" s="163" t="s">
        <v>2032</v>
      </c>
      <c r="I444" s="100" t="s">
        <v>7305</v>
      </c>
    </row>
    <row r="445" spans="1:9" ht="30" x14ac:dyDescent="0.2">
      <c r="A445" s="104" t="s">
        <v>1093</v>
      </c>
      <c r="B445" s="100" t="s">
        <v>1181</v>
      </c>
      <c r="C445" s="111" t="s">
        <v>1186</v>
      </c>
      <c r="D445" s="100" t="s">
        <v>2033</v>
      </c>
      <c r="E445" s="100" t="s">
        <v>9193</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9252</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9253</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9254</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9255</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9256</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9257</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9258</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9259</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9194</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9260</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9262</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9261</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9263</v>
      </c>
      <c r="F493" s="158" t="s">
        <v>8833</v>
      </c>
      <c r="G493" s="158" t="s">
        <v>8835</v>
      </c>
      <c r="H493" s="158" t="s">
        <v>8837</v>
      </c>
      <c r="I493" s="158" t="s">
        <v>8849</v>
      </c>
    </row>
    <row r="494" spans="1:9" x14ac:dyDescent="0.2">
      <c r="A494" s="104" t="s">
        <v>1093</v>
      </c>
      <c r="B494" s="387" t="s">
        <v>8832</v>
      </c>
      <c r="C494" s="157" t="s">
        <v>8829</v>
      </c>
      <c r="D494" s="158" t="s">
        <v>8831</v>
      </c>
      <c r="E494" s="158" t="s">
        <v>9264</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9195</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9196</v>
      </c>
      <c r="F521" s="100" t="s">
        <v>2128</v>
      </c>
      <c r="G521" s="163" t="s">
        <v>3544</v>
      </c>
      <c r="H521" s="163" t="s">
        <v>3544</v>
      </c>
      <c r="I521" s="100" t="s">
        <v>7365</v>
      </c>
    </row>
    <row r="522" spans="1:9" ht="30" x14ac:dyDescent="0.2">
      <c r="A522" s="104" t="s">
        <v>1093</v>
      </c>
      <c r="B522" s="100" t="s">
        <v>1317</v>
      </c>
      <c r="C522" s="111" t="s">
        <v>1320</v>
      </c>
      <c r="D522" s="100" t="s">
        <v>2129</v>
      </c>
      <c r="E522" s="100" t="s">
        <v>9197</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9198</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9199</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9200</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9201</v>
      </c>
      <c r="F582" s="125" t="s">
        <v>3705</v>
      </c>
      <c r="G582" s="163" t="s">
        <v>3958</v>
      </c>
      <c r="H582" s="163" t="s">
        <v>3958</v>
      </c>
      <c r="I582" s="100" t="s">
        <v>7425</v>
      </c>
    </row>
    <row r="583" spans="1:9" ht="45" x14ac:dyDescent="0.2">
      <c r="A583" s="104" t="s">
        <v>1093</v>
      </c>
      <c r="B583" s="100" t="s">
        <v>1422</v>
      </c>
      <c r="C583" s="111" t="s">
        <v>1427</v>
      </c>
      <c r="D583" s="100" t="s">
        <v>2244</v>
      </c>
      <c r="E583" s="125" t="s">
        <v>9202</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9203</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9204</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9205</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9206</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9207</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9208</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9209</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9210</v>
      </c>
      <c r="F697" s="100" t="s">
        <v>3720</v>
      </c>
      <c r="G697" s="163" t="s">
        <v>3250</v>
      </c>
      <c r="H697" s="163" t="s">
        <v>3250</v>
      </c>
      <c r="I697" s="100" t="s">
        <v>7532</v>
      </c>
    </row>
    <row r="698" spans="1:9" ht="30" x14ac:dyDescent="0.2">
      <c r="A698" s="141" t="s">
        <v>3232</v>
      </c>
      <c r="C698" s="100" t="s">
        <v>332</v>
      </c>
      <c r="D698" s="100" t="s">
        <v>3251</v>
      </c>
      <c r="E698" s="100" t="s">
        <v>9211</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9212</v>
      </c>
      <c r="F716" s="100" t="s">
        <v>3298</v>
      </c>
      <c r="G716" s="163" t="s">
        <v>3297</v>
      </c>
      <c r="H716" s="163" t="s">
        <v>3297</v>
      </c>
      <c r="I716" s="100" t="s">
        <v>7551</v>
      </c>
    </row>
    <row r="717" spans="1:9" x14ac:dyDescent="0.2">
      <c r="A717" s="141" t="s">
        <v>3232</v>
      </c>
      <c r="C717" s="100" t="s">
        <v>474</v>
      </c>
      <c r="D717" s="100" t="s">
        <v>3299</v>
      </c>
      <c r="E717" s="100" t="s">
        <v>9213</v>
      </c>
      <c r="F717" s="100" t="s">
        <v>3728</v>
      </c>
      <c r="G717" s="163" t="s">
        <v>3299</v>
      </c>
      <c r="H717" s="163" t="s">
        <v>3299</v>
      </c>
      <c r="I717" s="100" t="s">
        <v>7552</v>
      </c>
    </row>
    <row r="718" spans="1:9" x14ac:dyDescent="0.2">
      <c r="A718" s="141" t="s">
        <v>3232</v>
      </c>
      <c r="C718" s="100" t="s">
        <v>485</v>
      </c>
      <c r="D718" s="100" t="s">
        <v>3300</v>
      </c>
      <c r="E718" s="100" t="s">
        <v>9214</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9215</v>
      </c>
      <c r="F722" s="100" t="s">
        <v>3311</v>
      </c>
      <c r="G722" s="163" t="s">
        <v>3310</v>
      </c>
      <c r="H722" s="163" t="s">
        <v>3310</v>
      </c>
      <c r="I722" s="100" t="s">
        <v>7557</v>
      </c>
    </row>
    <row r="723" spans="1:9" x14ac:dyDescent="0.2">
      <c r="A723" s="141" t="s">
        <v>3232</v>
      </c>
      <c r="C723" s="100" t="s">
        <v>478</v>
      </c>
      <c r="D723" s="100" t="s">
        <v>3312</v>
      </c>
      <c r="E723" s="100" t="s">
        <v>9216</v>
      </c>
      <c r="F723" s="100" t="s">
        <v>3313</v>
      </c>
      <c r="G723" s="163" t="s">
        <v>3312</v>
      </c>
      <c r="H723" s="163" t="s">
        <v>3312</v>
      </c>
      <c r="I723" s="100" t="s">
        <v>7558</v>
      </c>
    </row>
    <row r="724" spans="1:9" x14ac:dyDescent="0.2">
      <c r="A724" s="141" t="s">
        <v>3232</v>
      </c>
      <c r="C724" s="100" t="s">
        <v>479</v>
      </c>
      <c r="D724" s="100" t="s">
        <v>3314</v>
      </c>
      <c r="E724" s="100" t="s">
        <v>9217</v>
      </c>
      <c r="F724" s="100" t="s">
        <v>3315</v>
      </c>
      <c r="G724" s="163" t="s">
        <v>3314</v>
      </c>
      <c r="H724" s="163" t="s">
        <v>3314</v>
      </c>
      <c r="I724" s="100" t="s">
        <v>7559</v>
      </c>
    </row>
    <row r="725" spans="1:9" x14ac:dyDescent="0.2">
      <c r="A725" s="141" t="s">
        <v>3232</v>
      </c>
      <c r="C725" s="100" t="s">
        <v>487</v>
      </c>
      <c r="D725" s="100" t="s">
        <v>3316</v>
      </c>
      <c r="E725" s="100" t="s">
        <v>9218</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9219</v>
      </c>
      <c r="F733" s="100" t="s">
        <v>3159</v>
      </c>
      <c r="G733" s="163" t="s">
        <v>3335</v>
      </c>
      <c r="H733" s="163" t="s">
        <v>3335</v>
      </c>
      <c r="I733" s="100" t="s">
        <v>7568</v>
      </c>
    </row>
    <row r="734" spans="1:9" x14ac:dyDescent="0.2">
      <c r="A734" s="141" t="s">
        <v>3232</v>
      </c>
      <c r="C734" s="100" t="s">
        <v>352</v>
      </c>
      <c r="D734" s="100" t="s">
        <v>3336</v>
      </c>
      <c r="E734" s="100" t="s">
        <v>9220</v>
      </c>
      <c r="F734" s="100" t="s">
        <v>3162</v>
      </c>
      <c r="G734" s="163" t="s">
        <v>3336</v>
      </c>
      <c r="H734" s="163" t="s">
        <v>3336</v>
      </c>
      <c r="I734" s="100" t="s">
        <v>7569</v>
      </c>
    </row>
    <row r="735" spans="1:9" x14ac:dyDescent="0.2">
      <c r="A735" s="141" t="s">
        <v>3232</v>
      </c>
      <c r="C735" s="100" t="s">
        <v>353</v>
      </c>
      <c r="D735" s="100" t="s">
        <v>3337</v>
      </c>
      <c r="E735" s="100" t="s">
        <v>9221</v>
      </c>
      <c r="F735" s="100" t="s">
        <v>3165</v>
      </c>
      <c r="G735" s="163" t="s">
        <v>3337</v>
      </c>
      <c r="H735" s="163" t="s">
        <v>3337</v>
      </c>
      <c r="I735" s="100" t="s">
        <v>7570</v>
      </c>
    </row>
    <row r="736" spans="1:9" x14ac:dyDescent="0.2">
      <c r="A736" s="141" t="s">
        <v>3232</v>
      </c>
      <c r="C736" s="100" t="s">
        <v>354</v>
      </c>
      <c r="D736" s="100" t="s">
        <v>3338</v>
      </c>
      <c r="E736" s="100" t="s">
        <v>9222</v>
      </c>
      <c r="F736" s="100" t="s">
        <v>3168</v>
      </c>
      <c r="G736" s="163" t="s">
        <v>3338</v>
      </c>
      <c r="H736" s="163" t="s">
        <v>3338</v>
      </c>
      <c r="I736" s="100" t="s">
        <v>7571</v>
      </c>
    </row>
    <row r="737" spans="1:9" x14ac:dyDescent="0.2">
      <c r="A737" s="141" t="s">
        <v>3232</v>
      </c>
      <c r="C737" s="100" t="s">
        <v>355</v>
      </c>
      <c r="D737" s="100" t="s">
        <v>3339</v>
      </c>
      <c r="E737" s="100" t="s">
        <v>9223</v>
      </c>
      <c r="F737" s="100" t="s">
        <v>3171</v>
      </c>
      <c r="G737" s="163" t="s">
        <v>3339</v>
      </c>
      <c r="H737" s="163" t="s">
        <v>3339</v>
      </c>
      <c r="I737" s="100" t="s">
        <v>7572</v>
      </c>
    </row>
    <row r="738" spans="1:9" x14ac:dyDescent="0.2">
      <c r="A738" s="141" t="s">
        <v>3232</v>
      </c>
      <c r="C738" s="100" t="s">
        <v>356</v>
      </c>
      <c r="D738" s="100" t="s">
        <v>3340</v>
      </c>
      <c r="E738" s="100" t="s">
        <v>9224</v>
      </c>
      <c r="F738" s="100" t="s">
        <v>3174</v>
      </c>
      <c r="G738" s="163" t="s">
        <v>3340</v>
      </c>
      <c r="H738" s="163" t="s">
        <v>3340</v>
      </c>
      <c r="I738" s="100" t="s">
        <v>7573</v>
      </c>
    </row>
    <row r="739" spans="1:9" x14ac:dyDescent="0.2">
      <c r="A739" s="141" t="s">
        <v>3232</v>
      </c>
      <c r="C739" s="100" t="s">
        <v>357</v>
      </c>
      <c r="D739" s="100" t="s">
        <v>3341</v>
      </c>
      <c r="E739" s="100" t="s">
        <v>9225</v>
      </c>
      <c r="F739" s="100" t="s">
        <v>3177</v>
      </c>
      <c r="G739" s="163" t="s">
        <v>3341</v>
      </c>
      <c r="H739" s="163" t="s">
        <v>3341</v>
      </c>
      <c r="I739" s="100" t="s">
        <v>7574</v>
      </c>
    </row>
    <row r="740" spans="1:9" x14ac:dyDescent="0.2">
      <c r="A740" s="141" t="s">
        <v>3232</v>
      </c>
      <c r="C740" s="100" t="s">
        <v>358</v>
      </c>
      <c r="D740" s="100" t="s">
        <v>3342</v>
      </c>
      <c r="E740" s="100" t="s">
        <v>9226</v>
      </c>
      <c r="F740" s="100" t="s">
        <v>3180</v>
      </c>
      <c r="G740" s="163" t="s">
        <v>3342</v>
      </c>
      <c r="H740" s="163" t="s">
        <v>3342</v>
      </c>
      <c r="I740" s="100" t="s">
        <v>7575</v>
      </c>
    </row>
    <row r="741" spans="1:9" x14ac:dyDescent="0.2">
      <c r="A741" s="141" t="s">
        <v>3232</v>
      </c>
      <c r="C741" s="100" t="s">
        <v>359</v>
      </c>
      <c r="D741" s="100" t="s">
        <v>3343</v>
      </c>
      <c r="E741" s="100" t="s">
        <v>9227</v>
      </c>
      <c r="F741" s="100" t="s">
        <v>3183</v>
      </c>
      <c r="G741" s="163" t="s">
        <v>3343</v>
      </c>
      <c r="H741" s="163" t="s">
        <v>3343</v>
      </c>
      <c r="I741" s="100" t="s">
        <v>7576</v>
      </c>
    </row>
    <row r="742" spans="1:9" x14ac:dyDescent="0.2">
      <c r="A742" s="141" t="s">
        <v>3232</v>
      </c>
      <c r="C742" s="100" t="s">
        <v>360</v>
      </c>
      <c r="D742" s="100" t="s">
        <v>3344</v>
      </c>
      <c r="E742" s="100" t="s">
        <v>9228</v>
      </c>
      <c r="F742" s="100" t="s">
        <v>3186</v>
      </c>
      <c r="G742" s="163" t="s">
        <v>3344</v>
      </c>
      <c r="H742" s="163" t="s">
        <v>3344</v>
      </c>
      <c r="I742" s="100" t="s">
        <v>7577</v>
      </c>
    </row>
    <row r="743" spans="1:9" x14ac:dyDescent="0.2">
      <c r="A743" s="141" t="s">
        <v>3232</v>
      </c>
      <c r="C743" s="100" t="s">
        <v>361</v>
      </c>
      <c r="D743" s="100" t="s">
        <v>3345</v>
      </c>
      <c r="E743" s="100" t="s">
        <v>9229</v>
      </c>
      <c r="F743" s="100" t="s">
        <v>3189</v>
      </c>
      <c r="G743" s="163" t="s">
        <v>3345</v>
      </c>
      <c r="H743" s="163" t="s">
        <v>3345</v>
      </c>
      <c r="I743" s="100" t="s">
        <v>7578</v>
      </c>
    </row>
    <row r="744" spans="1:9" x14ac:dyDescent="0.2">
      <c r="A744" s="141" t="s">
        <v>3232</v>
      </c>
      <c r="C744" s="100" t="s">
        <v>362</v>
      </c>
      <c r="D744" s="100" t="s">
        <v>3346</v>
      </c>
      <c r="E744" s="100" t="s">
        <v>9230</v>
      </c>
      <c r="F744" s="100" t="s">
        <v>3192</v>
      </c>
      <c r="G744" s="163" t="s">
        <v>3346</v>
      </c>
      <c r="H744" s="163" t="s">
        <v>3346</v>
      </c>
      <c r="I744" s="100" t="s">
        <v>7579</v>
      </c>
    </row>
    <row r="745" spans="1:9" x14ac:dyDescent="0.2">
      <c r="A745" s="141" t="s">
        <v>3232</v>
      </c>
      <c r="C745" s="100" t="s">
        <v>363</v>
      </c>
      <c r="D745" s="100" t="s">
        <v>3347</v>
      </c>
      <c r="E745" s="100" t="s">
        <v>9231</v>
      </c>
      <c r="F745" s="100" t="s">
        <v>3195</v>
      </c>
      <c r="G745" s="163" t="s">
        <v>3347</v>
      </c>
      <c r="H745" s="163" t="s">
        <v>3347</v>
      </c>
      <c r="I745" s="100" t="s">
        <v>7580</v>
      </c>
    </row>
    <row r="746" spans="1:9" x14ac:dyDescent="0.2">
      <c r="A746" s="141" t="s">
        <v>3232</v>
      </c>
      <c r="C746" s="100" t="s">
        <v>364</v>
      </c>
      <c r="D746" s="100" t="s">
        <v>3348</v>
      </c>
      <c r="E746" s="100" t="s">
        <v>9232</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9233</v>
      </c>
      <c r="F753" s="100" t="s">
        <v>3734</v>
      </c>
      <c r="G753" s="163" t="s">
        <v>3360</v>
      </c>
      <c r="H753" s="163" t="s">
        <v>3360</v>
      </c>
      <c r="I753" s="100" t="s">
        <v>3360</v>
      </c>
    </row>
    <row r="754" spans="1:9" x14ac:dyDescent="0.2">
      <c r="A754" s="141" t="s">
        <v>3232</v>
      </c>
      <c r="C754" s="100" t="s">
        <v>392</v>
      </c>
      <c r="D754" s="100" t="s">
        <v>3361</v>
      </c>
      <c r="E754" s="100" t="s">
        <v>9234</v>
      </c>
      <c r="F754" s="100" t="s">
        <v>3362</v>
      </c>
      <c r="G754" s="163" t="s">
        <v>3361</v>
      </c>
      <c r="H754" s="163" t="s">
        <v>3361</v>
      </c>
      <c r="I754" s="100" t="s">
        <v>7588</v>
      </c>
    </row>
    <row r="755" spans="1:9" x14ac:dyDescent="0.2">
      <c r="A755" s="141" t="s">
        <v>3232</v>
      </c>
      <c r="C755" s="100" t="s">
        <v>393</v>
      </c>
      <c r="D755" s="100" t="s">
        <v>3363</v>
      </c>
      <c r="E755" s="100" t="s">
        <v>9235</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9236</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9237</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9238</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9239</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9240</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9241</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9242</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9243</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9244</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9245</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9246</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9247</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9248</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9249</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9250</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9251</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8864</v>
      </c>
      <c r="E1019" s="100" t="s">
        <v>8865</v>
      </c>
      <c r="F1019" s="100" t="s">
        <v>8866</v>
      </c>
      <c r="G1019" s="100" t="s">
        <v>8867</v>
      </c>
      <c r="H1019" s="100" t="s">
        <v>8868</v>
      </c>
      <c r="I1019" s="100" t="s">
        <v>8869</v>
      </c>
    </row>
    <row r="1020" spans="3:9" x14ac:dyDescent="0.2">
      <c r="C1020" s="100" t="s">
        <v>8859</v>
      </c>
      <c r="D1020" s="100" t="s">
        <v>8870</v>
      </c>
      <c r="E1020" s="100" t="s">
        <v>8871</v>
      </c>
      <c r="F1020" s="100" t="s">
        <v>8872</v>
      </c>
      <c r="G1020" s="100" t="s">
        <v>8873</v>
      </c>
      <c r="H1020" s="100" t="s">
        <v>8874</v>
      </c>
      <c r="I1020" s="100" t="s">
        <v>8875</v>
      </c>
    </row>
    <row r="1021" spans="3:9" ht="30" x14ac:dyDescent="0.2">
      <c r="C1021" s="100" t="s">
        <v>8860</v>
      </c>
      <c r="D1021" s="100" t="s">
        <v>8876</v>
      </c>
      <c r="E1021" s="100" t="s">
        <v>6393</v>
      </c>
      <c r="F1021" s="100" t="s">
        <v>8877</v>
      </c>
      <c r="G1021" s="100" t="s">
        <v>6395</v>
      </c>
      <c r="H1021" s="100" t="s">
        <v>8878</v>
      </c>
      <c r="I1021" s="100" t="s">
        <v>8879</v>
      </c>
    </row>
    <row r="1022" spans="3:9" x14ac:dyDescent="0.2">
      <c r="C1022" s="100" t="s">
        <v>8880</v>
      </c>
      <c r="D1022" s="100" t="s">
        <v>8881</v>
      </c>
      <c r="E1022" s="100" t="s">
        <v>8882</v>
      </c>
      <c r="F1022" s="100" t="s">
        <v>8883</v>
      </c>
      <c r="G1022" s="100" t="s">
        <v>8884</v>
      </c>
      <c r="H1022" s="100" t="s">
        <v>8885</v>
      </c>
      <c r="I1022" s="100" t="s">
        <v>8886</v>
      </c>
    </row>
    <row r="1023" spans="3:9" x14ac:dyDescent="0.2">
      <c r="C1023" s="100" t="s">
        <v>8887</v>
      </c>
      <c r="D1023" s="100" t="s">
        <v>8888</v>
      </c>
      <c r="E1023" s="100" t="s">
        <v>8889</v>
      </c>
      <c r="F1023" s="100" t="s">
        <v>8890</v>
      </c>
      <c r="G1023" s="100" t="s">
        <v>8891</v>
      </c>
      <c r="H1023" s="100" t="s">
        <v>8892</v>
      </c>
      <c r="I1023" s="100" t="s">
        <v>8893</v>
      </c>
    </row>
    <row r="1024" spans="3:9" ht="30" x14ac:dyDescent="0.2">
      <c r="C1024" s="388" t="s">
        <v>8895</v>
      </c>
      <c r="D1024" s="100" t="s">
        <v>8897</v>
      </c>
      <c r="E1024" s="100" t="s">
        <v>8906</v>
      </c>
      <c r="F1024" s="100" t="s">
        <v>8898</v>
      </c>
      <c r="G1024" s="100" t="s">
        <v>8907</v>
      </c>
      <c r="H1024" s="100" t="s">
        <v>8899</v>
      </c>
      <c r="I1024" s="100" t="s">
        <v>8900</v>
      </c>
    </row>
    <row r="1025" spans="3:9" x14ac:dyDescent="0.2">
      <c r="C1025" s="100" t="s">
        <v>8894</v>
      </c>
      <c r="D1025" s="100" t="s">
        <v>8896</v>
      </c>
      <c r="E1025" s="100" t="s">
        <v>8901</v>
      </c>
      <c r="F1025" s="100" t="s">
        <v>8902</v>
      </c>
      <c r="G1025" s="100" t="s">
        <v>8903</v>
      </c>
      <c r="H1025" s="100" t="s">
        <v>8904</v>
      </c>
      <c r="I1025" s="100" t="s">
        <v>8905</v>
      </c>
    </row>
    <row r="1026" spans="3:9" ht="30" x14ac:dyDescent="0.2">
      <c r="C1026" s="100" t="s">
        <v>5110</v>
      </c>
    </row>
    <row r="1027" spans="3:9" x14ac:dyDescent="0.2">
      <c r="C1027" s="100" t="s">
        <v>9103</v>
      </c>
    </row>
    <row r="1028" spans="3:9" x14ac:dyDescent="0.2">
      <c r="C1028" s="100" t="s">
        <v>9104</v>
      </c>
    </row>
    <row r="1029" spans="3:9" ht="30" x14ac:dyDescent="0.2">
      <c r="C1029" s="100" t="s">
        <v>9114</v>
      </c>
      <c r="D1029" s="100" t="s">
        <v>9115</v>
      </c>
      <c r="E1029" s="100" t="s">
        <v>9116</v>
      </c>
      <c r="F1029" s="100" t="s">
        <v>9117</v>
      </c>
      <c r="G1029" s="100" t="s">
        <v>9118</v>
      </c>
      <c r="H1029" s="100" t="s">
        <v>9119</v>
      </c>
      <c r="I1029" s="100" t="s">
        <v>9120</v>
      </c>
    </row>
    <row r="1030" spans="3:9" x14ac:dyDescent="0.2">
      <c r="C1030" s="100" t="s">
        <v>9121</v>
      </c>
      <c r="D1030" s="100" t="s">
        <v>9122</v>
      </c>
      <c r="E1030" s="100" t="s">
        <v>9123</v>
      </c>
      <c r="F1030" s="100" t="s">
        <v>9124</v>
      </c>
      <c r="G1030" s="100" t="s">
        <v>9125</v>
      </c>
      <c r="H1030" s="100" t="s">
        <v>9126</v>
      </c>
      <c r="I1030" s="100" t="s">
        <v>9127</v>
      </c>
    </row>
    <row r="1031" spans="3:9" x14ac:dyDescent="0.2">
      <c r="C1031" s="100" t="s">
        <v>9128</v>
      </c>
      <c r="D1031" s="100" t="s">
        <v>9129</v>
      </c>
      <c r="E1031" s="100" t="s">
        <v>9130</v>
      </c>
      <c r="F1031" s="100" t="s">
        <v>9131</v>
      </c>
      <c r="G1031" s="100" t="s">
        <v>9132</v>
      </c>
      <c r="H1031" s="100" t="s">
        <v>9133</v>
      </c>
      <c r="I1031" s="100" t="s">
        <v>9134</v>
      </c>
    </row>
    <row r="1032" spans="3:9" x14ac:dyDescent="0.2">
      <c r="C1032" s="100" t="s">
        <v>9135</v>
      </c>
      <c r="D1032" s="100" t="s">
        <v>9136</v>
      </c>
      <c r="E1032" s="100" t="s">
        <v>9137</v>
      </c>
      <c r="F1032" s="100" t="s">
        <v>9138</v>
      </c>
      <c r="G1032" s="100" t="s">
        <v>9139</v>
      </c>
      <c r="H1032" s="100" t="s">
        <v>9140</v>
      </c>
      <c r="I1032" s="100" t="s">
        <v>9141</v>
      </c>
    </row>
    <row r="1033" spans="3:9" x14ac:dyDescent="0.2">
      <c r="C1033" s="100" t="s">
        <v>9162</v>
      </c>
      <c r="D1033" s="100" t="s">
        <v>9163</v>
      </c>
      <c r="E1033" s="100" t="s">
        <v>9164</v>
      </c>
      <c r="F1033" s="100" t="s">
        <v>9165</v>
      </c>
      <c r="G1033" s="100" t="s">
        <v>9166</v>
      </c>
      <c r="H1033" s="100" t="s">
        <v>9167</v>
      </c>
      <c r="I1033" s="100" t="s">
        <v>9168</v>
      </c>
    </row>
    <row r="1034" spans="3:9" ht="30" x14ac:dyDescent="0.2">
      <c r="C1034" s="100" t="s">
        <v>9169</v>
      </c>
      <c r="D1034" s="100" t="s">
        <v>9170</v>
      </c>
      <c r="E1034" s="100" t="s">
        <v>9171</v>
      </c>
      <c r="F1034" s="100" t="s">
        <v>9172</v>
      </c>
      <c r="G1034" s="100" t="s">
        <v>9173</v>
      </c>
      <c r="H1034" s="100" t="s">
        <v>9174</v>
      </c>
      <c r="I1034" s="100" t="s">
        <v>9175</v>
      </c>
    </row>
    <row r="1035" spans="3:9" x14ac:dyDescent="0.2">
      <c r="C1035" s="100" t="s">
        <v>9350</v>
      </c>
      <c r="D1035" s="100" t="s">
        <v>9350</v>
      </c>
      <c r="E1035" s="100" t="s">
        <v>9350</v>
      </c>
      <c r="F1035" s="100" t="s">
        <v>9350</v>
      </c>
      <c r="G1035" s="100" t="s">
        <v>9350</v>
      </c>
      <c r="H1035" s="100" t="s">
        <v>9350</v>
      </c>
      <c r="I1035" s="100" t="s">
        <v>9350</v>
      </c>
    </row>
    <row r="1036" spans="3:9" x14ac:dyDescent="0.2">
      <c r="C1036" s="446" t="s">
        <v>735</v>
      </c>
      <c r="D1036" s="100" t="s">
        <v>1672</v>
      </c>
      <c r="E1036" s="100" t="s">
        <v>9351</v>
      </c>
      <c r="F1036" s="100" t="s">
        <v>1673</v>
      </c>
      <c r="G1036" s="100" t="s">
        <v>9352</v>
      </c>
      <c r="H1036" s="100" t="s">
        <v>9353</v>
      </c>
      <c r="I1036" s="100" t="s">
        <v>7122</v>
      </c>
    </row>
  </sheetData>
  <autoFilter ref="A2:I39" xr:uid="{58FF40A2-EAEF-4BE5-9A21-254EF7BAABC5}"/>
  <dataConsolidate link="1"/>
  <phoneticPr fontId="3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6"/>
  <sheetViews>
    <sheetView workbookViewId="0">
      <pane ySplit="3" topLeftCell="A275" activePane="bottomLeft" state="frozen"/>
      <selection pane="bottomLeft" activeCell="K279" sqref="K27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9149</v>
      </c>
      <c r="L54" s="367" t="str">
        <f>K54</f>
        <v>#define COMMANDS_DEBUG</v>
      </c>
      <c r="M54" s="367" t="str">
        <f>REPLACE(K54,1,LEN("#define "),"")</f>
        <v>COMMANDS_DEBUG</v>
      </c>
      <c r="N54" s="335" t="s">
        <v>9150</v>
      </c>
      <c r="O54" s="211" t="s">
        <v>9151</v>
      </c>
      <c r="P54" s="211" t="s">
        <v>9152</v>
      </c>
      <c r="Q54" s="211" t="s">
        <v>9153</v>
      </c>
      <c r="R54" s="317" t="s">
        <v>9154</v>
      </c>
      <c r="S54" s="211" t="s">
        <v>9155</v>
      </c>
      <c r="T54" s="317" t="s">
        <v>9156</v>
      </c>
      <c r="U54" s="211" t="s">
        <v>9157</v>
      </c>
      <c r="V54" s="317" t="s">
        <v>9158</v>
      </c>
      <c r="W54" s="211" t="s">
        <v>9159</v>
      </c>
      <c r="X54" s="317" t="s">
        <v>9160</v>
      </c>
      <c r="Y54" s="211" t="s">
        <v>9151</v>
      </c>
      <c r="Z54" s="335" t="s">
        <v>7891</v>
      </c>
      <c r="AA54" s="211" t="s">
        <v>9161</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8910</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9053</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9054</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9055</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9056</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9057</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9058</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9059</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9060</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9061</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9062</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9063</v>
      </c>
      <c r="L98" s="58" t="str">
        <f t="shared" ref="L98:L104" si="15">IF(K98&lt;&gt;"",LEFT(K98,FIND("(",K98)),"")</f>
        <v>HS_5l_RGB(</v>
      </c>
      <c r="M98" s="8" t="str">
        <f t="shared" ref="M98:M104" si="16">IF(K98&lt;&gt;"",LEFT(K98,FIND("(",K98)-1),"")</f>
        <v>HS_5l_RGB</v>
      </c>
      <c r="N98" s="346" t="s">
        <v>8925</v>
      </c>
      <c r="O98" s="211" t="s">
        <v>8932</v>
      </c>
      <c r="P98" s="317" t="s">
        <v>8933</v>
      </c>
      <c r="Q98" s="346" t="s">
        <v>8934</v>
      </c>
      <c r="R98" s="317" t="s">
        <v>8941</v>
      </c>
      <c r="S98" s="317" t="s">
        <v>8946</v>
      </c>
      <c r="T98" s="317" t="s">
        <v>8942</v>
      </c>
      <c r="U98" s="317" t="s">
        <v>8947</v>
      </c>
      <c r="V98" s="317" t="s">
        <v>8943</v>
      </c>
      <c r="W98" s="317" t="s">
        <v>8948</v>
      </c>
      <c r="X98" s="317" t="s">
        <v>8944</v>
      </c>
      <c r="Y98" s="317" t="s">
        <v>8949</v>
      </c>
      <c r="Z98" s="346" t="s">
        <v>8945</v>
      </c>
      <c r="AA98" s="211" t="s">
        <v>8950</v>
      </c>
    </row>
    <row r="99" spans="1:27" ht="51" x14ac:dyDescent="0.2">
      <c r="A99" s="314"/>
      <c r="B99" s="314"/>
      <c r="C99" s="405">
        <v>5</v>
      </c>
      <c r="D99" s="337">
        <v>4</v>
      </c>
      <c r="E99" s="314">
        <v>0</v>
      </c>
      <c r="F99" s="337">
        <v>0</v>
      </c>
      <c r="G99" s="337">
        <v>0</v>
      </c>
      <c r="H99" s="337"/>
      <c r="I99" s="337"/>
      <c r="J99" s="337">
        <v>0</v>
      </c>
      <c r="K99" s="367" t="s">
        <v>9064</v>
      </c>
      <c r="L99" s="58" t="str">
        <f t="shared" si="15"/>
        <v>HS_5r_RGB(</v>
      </c>
      <c r="M99" s="8" t="str">
        <f t="shared" si="16"/>
        <v>HS_5r_RGB</v>
      </c>
      <c r="N99" s="346" t="s">
        <v>8926</v>
      </c>
      <c r="O99" s="211" t="str">
        <f>$O$98</f>
        <v>Signal von Matthias (schma29). 3D-Daten und Platinen sind frei verfügbar (Siehe: https://wiki.mobaledlib.de/3d_druck/deko/3dsignale#signale_massstab_h0_von_matthias)</v>
      </c>
      <c r="P99" s="317" t="s">
        <v>8935</v>
      </c>
      <c r="Q99" s="408" t="str">
        <f t="shared" ref="Q99:Q104" si="17">$Q$98</f>
        <v>Signal from Matthias (schma29). 3D data and circuit boards are freely available (see: https://wiki.mobaledlib.de/3d_druck/deko/3dsignale#signale_massstab_h0_von_matthias)</v>
      </c>
      <c r="R99" s="317" t="s">
        <v>8951</v>
      </c>
      <c r="S99" s="407" t="str">
        <f t="shared" ref="S99:S104" si="18">$S$98</f>
        <v>Signaal van Matthias (schma29). 3D-data en printplaten zijn vrij beschikbaar (zie: https://wiki.mobaledlib.de/3d_druck/deko/3dsignale#signale_massstab_h0_von_matthias)</v>
      </c>
      <c r="T99" s="317" t="s">
        <v>8952</v>
      </c>
      <c r="U99" s="407" t="str">
        <f t="shared" ref="U99:U104" si="19">$U$98</f>
        <v>Signal de Matthias (schma29). Les données 3D et les circuits imprimés sont disponibles gratuitement (voir: https://wiki.mobaledlib.de/3d_druck/deko/3dsignale#signale_massstab_h0_von_matthias)</v>
      </c>
      <c r="V99" s="317" t="s">
        <v>8953</v>
      </c>
      <c r="W99" s="407" t="str">
        <f t="shared" ref="W99:W104" si="20">$W$98</f>
        <v>Segnale di Matthias (schma29). Dati 3D e circuiti stampati sono disponibili gratuitamente (vedi: https://wiki.mobaledlib.de/3d_druck/deko/3dsignale#signale_massstab_h0_von_matthias)</v>
      </c>
      <c r="X99" s="317" t="s">
        <v>8954</v>
      </c>
      <c r="Y99" s="407" t="str">
        <f t="shared" ref="Y99:Y104" si="21">$Y$98</f>
        <v>Señal de Matthias (schma29). Los datos 3D y las placas de circuito están disponibles gratuitamente (consulte: https://wiki.mobaledlib.de/3d_druck/deko/3dsignale#signale_massstab_h0_von_matthias)</v>
      </c>
      <c r="Z99" s="346" t="s">
        <v>8955</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9065</v>
      </c>
      <c r="L100" s="58" t="str">
        <f t="shared" si="15"/>
        <v>HS_5_Plus_RGB(</v>
      </c>
      <c r="M100" s="8" t="str">
        <f t="shared" si="16"/>
        <v>HS_5_Plus_RGB</v>
      </c>
      <c r="N100" s="346" t="s">
        <v>8927</v>
      </c>
      <c r="O100" s="211" t="str">
        <f t="shared" ref="O100:O104" si="23">$O$98</f>
        <v>Signal von Matthias (schma29). 3D-Daten und Platinen sind frei verfügbar (Siehe: https://wiki.mobaledlib.de/3d_druck/deko/3dsignale#signale_massstab_h0_von_matthias)</v>
      </c>
      <c r="P100" s="317" t="s">
        <v>8936</v>
      </c>
      <c r="Q100" s="408" t="str">
        <f t="shared" si="17"/>
        <v>Signal from Matthias (schma29). 3D data and circuit boards are freely available (see: https://wiki.mobaledlib.de/3d_druck/deko/3dsignale#signale_massstab_h0_von_matthias)</v>
      </c>
      <c r="R100" s="317" t="s">
        <v>8956</v>
      </c>
      <c r="S100" s="407" t="str">
        <f t="shared" si="18"/>
        <v>Signaal van Matthias (schma29). 3D-data en printplaten zijn vrij beschikbaar (zie: https://wiki.mobaledlib.de/3d_druck/deko/3dsignale#signale_massstab_h0_von_matthias)</v>
      </c>
      <c r="T100" s="317" t="s">
        <v>8957</v>
      </c>
      <c r="U100" s="407" t="str">
        <f t="shared" si="19"/>
        <v>Signal de Matthias (schma29). Les données 3D et les circuits imprimés sont disponibles gratuitement (voir: https://wiki.mobaledlib.de/3d_druck/deko/3dsignale#signale_massstab_h0_von_matthias)</v>
      </c>
      <c r="V100" s="317" t="s">
        <v>8958</v>
      </c>
      <c r="W100" s="407" t="str">
        <f t="shared" si="20"/>
        <v>Segnale di Matthias (schma29). Dati 3D e circuiti stampati sono disponibili gratuitamente (vedi: https://wiki.mobaledlib.de/3d_druck/deko/3dsignale#signale_massstab_h0_von_matthias)</v>
      </c>
      <c r="X100" s="317" t="s">
        <v>8959</v>
      </c>
      <c r="Y100" s="407" t="str">
        <f t="shared" si="21"/>
        <v>Señal de Matthias (schma29). Los datos 3D y las placas de circuito están disponibles gratuitamente (consulte: https://wiki.mobaledlib.de/3d_druck/deko/3dsignale#signale_massstab_h0_von_matthias)</v>
      </c>
      <c r="Z100" s="346" t="s">
        <v>8960</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9066</v>
      </c>
      <c r="L101" s="58" t="str">
        <f t="shared" si="15"/>
        <v>Gleissperrsignal_RGB(</v>
      </c>
      <c r="M101" s="8" t="str">
        <f t="shared" si="16"/>
        <v>Gleissperrsignal_RGB</v>
      </c>
      <c r="N101" s="346" t="s">
        <v>8928</v>
      </c>
      <c r="O101" s="211" t="str">
        <f t="shared" si="23"/>
        <v>Signal von Matthias (schma29). 3D-Daten und Platinen sind frei verfügbar (Siehe: https://wiki.mobaledlib.de/3d_druck/deko/3dsignale#signale_massstab_h0_von_matthias)</v>
      </c>
      <c r="P101" s="317" t="s">
        <v>8937</v>
      </c>
      <c r="Q101" s="408" t="str">
        <f t="shared" si="17"/>
        <v>Signal from Matthias (schma29). 3D data and circuit boards are freely available (see: https://wiki.mobaledlib.de/3d_druck/deko/3dsignale#signale_massstab_h0_von_matthias)</v>
      </c>
      <c r="R101" s="317" t="s">
        <v>8961</v>
      </c>
      <c r="S101" s="407" t="str">
        <f t="shared" si="18"/>
        <v>Signaal van Matthias (schma29). 3D-data en printplaten zijn vrij beschikbaar (zie: https://wiki.mobaledlib.de/3d_druck/deko/3dsignale#signale_massstab_h0_von_matthias)</v>
      </c>
      <c r="T101" s="317" t="s">
        <v>8962</v>
      </c>
      <c r="U101" s="407" t="str">
        <f t="shared" si="19"/>
        <v>Signal de Matthias (schma29). Les données 3D et les circuits imprimés sont disponibles gratuitement (voir: https://wiki.mobaledlib.de/3d_druck/deko/3dsignale#signale_massstab_h0_von_matthias)</v>
      </c>
      <c r="V101" s="317" t="s">
        <v>8963</v>
      </c>
      <c r="W101" s="407" t="str">
        <f t="shared" si="20"/>
        <v>Segnale di Matthias (schma29). Dati 3D e circuiti stampati sono disponibili gratuitamente (vedi: https://wiki.mobaledlib.de/3d_druck/deko/3dsignale#signale_massstab_h0_von_matthias)</v>
      </c>
      <c r="X101" s="317" t="s">
        <v>8964</v>
      </c>
      <c r="Y101" s="407" t="str">
        <f t="shared" si="21"/>
        <v>Señal de Matthias (schma29). Los datos 3D y las placas de circuito están disponibles gratuitamente (consulte: https://wiki.mobaledlib.de/3d_druck/deko/3dsignale#signale_massstab_h0_von_matthias)</v>
      </c>
      <c r="Z101" s="346" t="s">
        <v>8965</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9067</v>
      </c>
      <c r="L102" s="58" t="str">
        <f t="shared" si="15"/>
        <v>HS_Einfach_RGB(</v>
      </c>
      <c r="M102" s="8" t="str">
        <f t="shared" si="16"/>
        <v>HS_Einfach_RGB</v>
      </c>
      <c r="N102" s="346" t="s">
        <v>8929</v>
      </c>
      <c r="O102" s="211" t="str">
        <f t="shared" si="23"/>
        <v>Signal von Matthias (schma29). 3D-Daten und Platinen sind frei verfügbar (Siehe: https://wiki.mobaledlib.de/3d_druck/deko/3dsignale#signale_massstab_h0_von_matthias)</v>
      </c>
      <c r="P102" s="317" t="s">
        <v>8938</v>
      </c>
      <c r="Q102" s="408" t="str">
        <f t="shared" si="17"/>
        <v>Signal from Matthias (schma29). 3D data and circuit boards are freely available (see: https://wiki.mobaledlib.de/3d_druck/deko/3dsignale#signale_massstab_h0_von_matthias)</v>
      </c>
      <c r="R102" s="317" t="s">
        <v>8966</v>
      </c>
      <c r="S102" s="407" t="str">
        <f t="shared" si="18"/>
        <v>Signaal van Matthias (schma29). 3D-data en printplaten zijn vrij beschikbaar (zie: https://wiki.mobaledlib.de/3d_druck/deko/3dsignale#signale_massstab_h0_von_matthias)</v>
      </c>
      <c r="T102" s="317" t="s">
        <v>8967</v>
      </c>
      <c r="U102" s="407" t="str">
        <f t="shared" si="19"/>
        <v>Signal de Matthias (schma29). Les données 3D et les circuits imprimés sont disponibles gratuitement (voir: https://wiki.mobaledlib.de/3d_druck/deko/3dsignale#signale_massstab_h0_von_matthias)</v>
      </c>
      <c r="V102" s="317" t="s">
        <v>8968</v>
      </c>
      <c r="W102" s="407" t="str">
        <f t="shared" si="20"/>
        <v>Segnale di Matthias (schma29). Dati 3D e circuiti stampati sono disponibili gratuitamente (vedi: https://wiki.mobaledlib.de/3d_druck/deko/3dsignale#signale_massstab_h0_von_matthias)</v>
      </c>
      <c r="X102" s="317" t="s">
        <v>8969</v>
      </c>
      <c r="Y102" s="407" t="str">
        <f t="shared" si="21"/>
        <v>Señal de Matthias (schma29). Los datos 3D y las placas de circuito están disponibles gratuitamente (consulte: https://wiki.mobaledlib.de/3d_druck/deko/3dsignale#signale_massstab_h0_von_matthias)</v>
      </c>
      <c r="Z102" s="346" t="s">
        <v>8970</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9068</v>
      </c>
      <c r="L103" s="58" t="str">
        <f t="shared" si="15"/>
        <v>Vorsignal_RGB(</v>
      </c>
      <c r="M103" s="8" t="str">
        <f t="shared" si="16"/>
        <v>Vorsignal_RGB</v>
      </c>
      <c r="N103" s="346" t="s">
        <v>8930</v>
      </c>
      <c r="O103" s="211" t="str">
        <f t="shared" si="23"/>
        <v>Signal von Matthias (schma29). 3D-Daten und Platinen sind frei verfügbar (Siehe: https://wiki.mobaledlib.de/3d_druck/deko/3dsignale#signale_massstab_h0_von_matthias)</v>
      </c>
      <c r="P103" s="317" t="s">
        <v>8939</v>
      </c>
      <c r="Q103" s="408" t="str">
        <f t="shared" si="17"/>
        <v>Signal from Matthias (schma29). 3D data and circuit boards are freely available (see: https://wiki.mobaledlib.de/3d_druck/deko/3dsignale#signale_massstab_h0_von_matthias)</v>
      </c>
      <c r="R103" s="317" t="s">
        <v>8971</v>
      </c>
      <c r="S103" s="407" t="str">
        <f t="shared" si="18"/>
        <v>Signaal van Matthias (schma29). 3D-data en printplaten zijn vrij beschikbaar (zie: https://wiki.mobaledlib.de/3d_druck/deko/3dsignale#signale_massstab_h0_von_matthias)</v>
      </c>
      <c r="T103" s="317" t="s">
        <v>8972</v>
      </c>
      <c r="U103" s="407" t="str">
        <f t="shared" si="19"/>
        <v>Signal de Matthias (schma29). Les données 3D et les circuits imprimés sont disponibles gratuitement (voir: https://wiki.mobaledlib.de/3d_druck/deko/3dsignale#signale_massstab_h0_von_matthias)</v>
      </c>
      <c r="V103" s="317" t="s">
        <v>8973</v>
      </c>
      <c r="W103" s="407" t="str">
        <f t="shared" si="20"/>
        <v>Segnale di Matthias (schma29). Dati 3D e circuiti stampati sono disponibili gratuitamente (vedi: https://wiki.mobaledlib.de/3d_druck/deko/3dsignale#signale_massstab_h0_von_matthias)</v>
      </c>
      <c r="X103" s="317" t="s">
        <v>8974</v>
      </c>
      <c r="Y103" s="407" t="str">
        <f t="shared" si="21"/>
        <v>Señal de Matthias (schma29). Los datos 3D y las placas de circuito están disponibles gratuitamente (consulte: https://wiki.mobaledlib.de/3d_druck/deko/3dsignale#signale_massstab_h0_von_matthias)</v>
      </c>
      <c r="Z103" s="346" t="s">
        <v>8975</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9069</v>
      </c>
      <c r="L104" s="58" t="str">
        <f t="shared" si="15"/>
        <v>HP_2_2_RGB(</v>
      </c>
      <c r="M104" s="8" t="str">
        <f t="shared" si="16"/>
        <v>HP_2_2_RGB</v>
      </c>
      <c r="N104" s="346" t="s">
        <v>8931</v>
      </c>
      <c r="O104" s="211" t="str">
        <f t="shared" si="23"/>
        <v>Signal von Matthias (schma29). 3D-Daten und Platinen sind frei verfügbar (Siehe: https://wiki.mobaledlib.de/3d_druck/deko/3dsignale#signale_massstab_h0_von_matthias)</v>
      </c>
      <c r="P104" s="317" t="s">
        <v>8940</v>
      </c>
      <c r="Q104" s="408" t="str">
        <f t="shared" si="17"/>
        <v>Signal from Matthias (schma29). 3D data and circuit boards are freely available (see: https://wiki.mobaledlib.de/3d_druck/deko/3dsignale#signale_massstab_h0_von_matthias)</v>
      </c>
      <c r="R104" s="317" t="s">
        <v>8976</v>
      </c>
      <c r="S104" s="407" t="str">
        <f t="shared" si="18"/>
        <v>Signaal van Matthias (schma29). 3D-data en printplaten zijn vrij beschikbaar (zie: https://wiki.mobaledlib.de/3d_druck/deko/3dsignale#signale_massstab_h0_von_matthias)</v>
      </c>
      <c r="T104" s="317" t="s">
        <v>8977</v>
      </c>
      <c r="U104" s="407" t="str">
        <f t="shared" si="19"/>
        <v>Signal de Matthias (schma29). Les données 3D et les circuits imprimés sont disponibles gratuitement (voir: https://wiki.mobaledlib.de/3d_druck/deko/3dsignale#signale_massstab_h0_von_matthias)</v>
      </c>
      <c r="V104" s="317" t="s">
        <v>8978</v>
      </c>
      <c r="W104" s="407" t="str">
        <f t="shared" si="20"/>
        <v>Segnale di Matthias (schma29). Dati 3D e circuiti stampati sono disponibili gratuitamente (vedi: https://wiki.mobaledlib.de/3d_druck/deko/3dsignale#signale_massstab_h0_von_matthias)</v>
      </c>
      <c r="X104" s="317" t="s">
        <v>8979</v>
      </c>
      <c r="Y104" s="407" t="str">
        <f t="shared" si="21"/>
        <v>Señal de Matthias (schma29). Los datos 3D y las placas de circuito están disponibles gratuitamente (consulte: https://wiki.mobaledlib.de/3d_druck/deko/3dsignale#signale_massstab_h0_von_matthias)</v>
      </c>
      <c r="Z104" s="346" t="s">
        <v>8980</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9070</v>
      </c>
      <c r="L106" s="58" t="str">
        <f>IF(K106&lt;&gt;"",LEFT(K106,FIND("(",K106)),"")</f>
        <v>EntrySignal3Bin_RGB(</v>
      </c>
      <c r="M106" s="8" t="str">
        <f>IF(K106&lt;&gt;"",LEFT(K106,FIND("(",K106)-1),"")</f>
        <v>EntrySignal3Bin_RGB</v>
      </c>
      <c r="N106" s="7" t="s">
        <v>404</v>
      </c>
      <c r="O106" s="211" t="s">
        <v>8981</v>
      </c>
      <c r="P106" s="212" t="s">
        <v>3062</v>
      </c>
      <c r="Q106" s="212" t="s">
        <v>8994</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9071</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9072</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9073</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9074</v>
      </c>
      <c r="L110" s="58" t="str">
        <f t="shared" ref="L110:L122" si="25">IF(K110&lt;&gt;"",LEFT(K110,FIND("(",K110)),"")</f>
        <v>KS_Vorsignal_Zs3VBin_RGB(</v>
      </c>
      <c r="M110" s="8" t="str">
        <f t="shared" ref="M110:M122" si="26">IF(K110&lt;&gt;"",LEFT(K110,FIND("(",K110)-1),"")</f>
        <v>KS_Vorsignal_Zs3VBin_RGB</v>
      </c>
      <c r="N110" s="308" t="s">
        <v>8982</v>
      </c>
      <c r="O110" s="211" t="s">
        <v>9003</v>
      </c>
      <c r="P110" s="304" t="s">
        <v>8995</v>
      </c>
      <c r="Q110" s="411"/>
      <c r="R110" s="304" t="s">
        <v>9004</v>
      </c>
      <c r="S110" s="304"/>
      <c r="T110" s="304" t="s">
        <v>9005</v>
      </c>
      <c r="U110" s="304"/>
      <c r="V110" s="304" t="s">
        <v>9006</v>
      </c>
      <c r="W110" s="304"/>
      <c r="X110" s="304" t="s">
        <v>9007</v>
      </c>
      <c r="Y110" s="304"/>
      <c r="Z110" s="308" t="s">
        <v>9008</v>
      </c>
      <c r="AA110" s="211"/>
    </row>
    <row r="111" spans="1:27" ht="76.5" x14ac:dyDescent="0.2">
      <c r="A111" s="303"/>
      <c r="B111" s="303"/>
      <c r="C111" s="305" t="s">
        <v>6808</v>
      </c>
      <c r="D111" s="306">
        <v>2</v>
      </c>
      <c r="E111" s="303">
        <v>0</v>
      </c>
      <c r="F111" s="306">
        <v>0</v>
      </c>
      <c r="G111" s="306">
        <v>0</v>
      </c>
      <c r="H111" s="306">
        <v>4</v>
      </c>
      <c r="I111" s="306"/>
      <c r="J111" s="306">
        <v>0</v>
      </c>
      <c r="K111" s="307" t="s">
        <v>9075</v>
      </c>
      <c r="L111" s="58" t="str">
        <f t="shared" si="25"/>
        <v>KS_Vorsignal_Zs3VBin(</v>
      </c>
      <c r="M111" s="8" t="str">
        <f t="shared" si="26"/>
        <v>KS_Vorsignal_Zs3VBin</v>
      </c>
      <c r="N111" s="308" t="s">
        <v>8983</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8996</v>
      </c>
      <c r="Q111" s="411"/>
      <c r="R111" s="304" t="s">
        <v>9009</v>
      </c>
      <c r="S111" s="304"/>
      <c r="T111" s="304" t="s">
        <v>9010</v>
      </c>
      <c r="U111" s="304"/>
      <c r="V111" s="304" t="s">
        <v>9011</v>
      </c>
      <c r="W111" s="304"/>
      <c r="X111" s="304" t="s">
        <v>9012</v>
      </c>
      <c r="Y111" s="304"/>
      <c r="Z111" s="308" t="s">
        <v>9013</v>
      </c>
      <c r="AA111" s="211"/>
    </row>
    <row r="112" spans="1:27" ht="102" x14ac:dyDescent="0.2">
      <c r="A112" s="303"/>
      <c r="B112" s="303"/>
      <c r="C112" s="305" t="s">
        <v>273</v>
      </c>
      <c r="D112" s="306">
        <v>2</v>
      </c>
      <c r="E112" s="303">
        <v>0</v>
      </c>
      <c r="F112" s="306">
        <v>0</v>
      </c>
      <c r="G112" s="306">
        <v>0</v>
      </c>
      <c r="H112" s="306"/>
      <c r="I112" s="306"/>
      <c r="J112" s="306">
        <v>0</v>
      </c>
      <c r="K112" s="307" t="s">
        <v>9076</v>
      </c>
      <c r="L112" s="58" t="str">
        <f t="shared" si="25"/>
        <v>KS_Hauptsignal_Zs3_Zs1Bin_RGB(</v>
      </c>
      <c r="M112" s="8" t="str">
        <f t="shared" si="26"/>
        <v>KS_Hauptsignal_Zs3_Zs1Bin_RGB</v>
      </c>
      <c r="N112" s="308" t="s">
        <v>8984</v>
      </c>
      <c r="O112" s="211" t="s">
        <v>6811</v>
      </c>
      <c r="P112" s="304" t="s">
        <v>8997</v>
      </c>
      <c r="Q112" s="411" t="s">
        <v>8998</v>
      </c>
      <c r="R112" s="304" t="s">
        <v>9014</v>
      </c>
      <c r="S112" s="411" t="s">
        <v>9019</v>
      </c>
      <c r="T112" s="304" t="s">
        <v>9015</v>
      </c>
      <c r="U112" s="411" t="s">
        <v>9020</v>
      </c>
      <c r="V112" s="304" t="s">
        <v>9016</v>
      </c>
      <c r="W112" s="411" t="s">
        <v>9021</v>
      </c>
      <c r="X112" s="304" t="s">
        <v>9017</v>
      </c>
      <c r="Y112" s="411" t="s">
        <v>9022</v>
      </c>
      <c r="Z112" s="308" t="s">
        <v>9018</v>
      </c>
      <c r="AA112" s="211" t="s">
        <v>9023</v>
      </c>
    </row>
    <row r="113" spans="1:27" ht="102" x14ac:dyDescent="0.2">
      <c r="A113" s="303"/>
      <c r="B113" s="303"/>
      <c r="C113" s="305" t="s">
        <v>6808</v>
      </c>
      <c r="D113" s="306">
        <v>2</v>
      </c>
      <c r="E113" s="303">
        <v>0</v>
      </c>
      <c r="F113" s="306">
        <v>0</v>
      </c>
      <c r="G113" s="306">
        <v>0</v>
      </c>
      <c r="H113" s="306">
        <v>4</v>
      </c>
      <c r="I113" s="306"/>
      <c r="J113" s="306">
        <v>0</v>
      </c>
      <c r="K113" s="307" t="s">
        <v>9077</v>
      </c>
      <c r="L113" s="58" t="str">
        <f t="shared" si="25"/>
        <v>KS_Hauptsignal_Zs3_Zs1Bin(</v>
      </c>
      <c r="M113" s="8" t="str">
        <f t="shared" si="26"/>
        <v>KS_Hauptsignal_Zs3_Zs1Bin</v>
      </c>
      <c r="N113" s="308" t="s">
        <v>8985</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8999</v>
      </c>
      <c r="Q113" s="411" t="s">
        <v>8998</v>
      </c>
      <c r="R113" s="304" t="s">
        <v>9024</v>
      </c>
      <c r="S113" s="411" t="s">
        <v>9019</v>
      </c>
      <c r="T113" s="304" t="s">
        <v>9025</v>
      </c>
      <c r="U113" s="411" t="s">
        <v>9020</v>
      </c>
      <c r="V113" s="304" t="s">
        <v>9026</v>
      </c>
      <c r="W113" s="411" t="s">
        <v>9021</v>
      </c>
      <c r="X113" s="304" t="s">
        <v>9027</v>
      </c>
      <c r="Y113" s="411" t="s">
        <v>9022</v>
      </c>
      <c r="Z113" s="308" t="s">
        <v>9028</v>
      </c>
      <c r="AA113" s="211" t="s">
        <v>9029</v>
      </c>
    </row>
    <row r="114" spans="1:27" ht="114.75" x14ac:dyDescent="0.2">
      <c r="A114" s="303"/>
      <c r="B114" s="303"/>
      <c r="C114" s="305" t="s">
        <v>261</v>
      </c>
      <c r="D114" s="306">
        <v>2</v>
      </c>
      <c r="E114" s="303">
        <v>0</v>
      </c>
      <c r="F114" s="306">
        <v>0</v>
      </c>
      <c r="G114" s="306">
        <v>0</v>
      </c>
      <c r="H114" s="306"/>
      <c r="I114" s="306"/>
      <c r="J114" s="306">
        <v>0</v>
      </c>
      <c r="K114" s="307" t="s">
        <v>9078</v>
      </c>
      <c r="L114" s="58" t="str">
        <f t="shared" si="25"/>
        <v>KS_Hauptsignal_Zs3_Zs6_Zs1Bin_RGB(</v>
      </c>
      <c r="M114" s="8" t="str">
        <f t="shared" si="26"/>
        <v>KS_Hauptsignal_Zs3_Zs6_Zs1Bin_RGB</v>
      </c>
      <c r="N114" s="309" t="s">
        <v>8986</v>
      </c>
      <c r="O114" s="211" t="s">
        <v>6814</v>
      </c>
      <c r="P114" s="304" t="s">
        <v>9000</v>
      </c>
      <c r="Q114" s="411" t="s">
        <v>9001</v>
      </c>
      <c r="R114" s="304" t="s">
        <v>9030</v>
      </c>
      <c r="S114" s="411" t="s">
        <v>9035</v>
      </c>
      <c r="T114" s="304" t="s">
        <v>9031</v>
      </c>
      <c r="U114" s="411" t="s">
        <v>9036</v>
      </c>
      <c r="V114" s="304" t="s">
        <v>9032</v>
      </c>
      <c r="W114" s="411" t="s">
        <v>9037</v>
      </c>
      <c r="X114" s="304" t="s">
        <v>9033</v>
      </c>
      <c r="Y114" s="411" t="s">
        <v>9038</v>
      </c>
      <c r="Z114" s="309" t="s">
        <v>9034</v>
      </c>
      <c r="AA114" s="211" t="s">
        <v>9039</v>
      </c>
    </row>
    <row r="115" spans="1:27" ht="114.75" x14ac:dyDescent="0.2">
      <c r="A115" s="303"/>
      <c r="B115" s="303"/>
      <c r="C115" s="305" t="s">
        <v>6816</v>
      </c>
      <c r="D115" s="306">
        <v>2</v>
      </c>
      <c r="E115" s="303">
        <v>0</v>
      </c>
      <c r="F115" s="306">
        <v>0</v>
      </c>
      <c r="G115" s="306">
        <v>0</v>
      </c>
      <c r="H115" s="306">
        <v>5</v>
      </c>
      <c r="I115" s="306"/>
      <c r="J115" s="306">
        <v>0</v>
      </c>
      <c r="K115" s="307" t="s">
        <v>9079</v>
      </c>
      <c r="L115" s="58" t="str">
        <f t="shared" si="25"/>
        <v>KS_Hauptsignal_Zs3_Zs6_Zs1Bin(</v>
      </c>
      <c r="M115" s="8" t="str">
        <f t="shared" si="26"/>
        <v>KS_Hauptsignal_Zs3_Zs6_Zs1Bin</v>
      </c>
      <c r="N115" s="309" t="s">
        <v>8987</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9002</v>
      </c>
      <c r="Q115" s="411" t="s">
        <v>9001</v>
      </c>
      <c r="R115" s="304" t="s">
        <v>9040</v>
      </c>
      <c r="S115" s="411" t="s">
        <v>9035</v>
      </c>
      <c r="T115" s="304" t="s">
        <v>9041</v>
      </c>
      <c r="U115" s="411" t="s">
        <v>9036</v>
      </c>
      <c r="V115" s="304" t="s">
        <v>9042</v>
      </c>
      <c r="W115" s="411" t="s">
        <v>9045</v>
      </c>
      <c r="X115" s="304" t="s">
        <v>9043</v>
      </c>
      <c r="Y115" s="411" t="s">
        <v>9038</v>
      </c>
      <c r="Z115" s="309" t="s">
        <v>9044</v>
      </c>
      <c r="AA115" s="211" t="s">
        <v>9039</v>
      </c>
    </row>
    <row r="116" spans="1:27" ht="51" x14ac:dyDescent="0.2">
      <c r="A116" s="314"/>
      <c r="B116" s="314"/>
      <c r="C116" s="319">
        <v>5</v>
      </c>
      <c r="D116" s="337">
        <v>2</v>
      </c>
      <c r="E116" s="314">
        <v>0</v>
      </c>
      <c r="F116" s="337">
        <v>0</v>
      </c>
      <c r="G116" s="337">
        <v>0</v>
      </c>
      <c r="H116" s="337"/>
      <c r="I116" s="337"/>
      <c r="J116" s="337">
        <v>0</v>
      </c>
      <c r="K116" s="367" t="s">
        <v>9080</v>
      </c>
      <c r="L116" s="58" t="str">
        <f t="shared" si="25"/>
        <v>HS_5lBin_RGB(</v>
      </c>
      <c r="M116" s="8" t="str">
        <f t="shared" si="26"/>
        <v>HS_5lBin_RGB</v>
      </c>
      <c r="N116" s="346" t="s">
        <v>8988</v>
      </c>
      <c r="O116" s="211" t="s">
        <v>8993</v>
      </c>
      <c r="P116" s="317" t="s">
        <v>8933</v>
      </c>
      <c r="Q116" s="346" t="s">
        <v>8934</v>
      </c>
      <c r="R116" s="317" t="s">
        <v>8941</v>
      </c>
      <c r="S116" s="317" t="s">
        <v>8946</v>
      </c>
      <c r="T116" s="317" t="s">
        <v>8942</v>
      </c>
      <c r="U116" s="317" t="s">
        <v>8947</v>
      </c>
      <c r="V116" s="317" t="s">
        <v>8943</v>
      </c>
      <c r="W116" s="317" t="s">
        <v>8948</v>
      </c>
      <c r="X116" s="317" t="s">
        <v>8944</v>
      </c>
      <c r="Y116" s="317" t="s">
        <v>8949</v>
      </c>
      <c r="Z116" s="346" t="s">
        <v>8945</v>
      </c>
      <c r="AA116" s="211" t="s">
        <v>8950</v>
      </c>
    </row>
    <row r="117" spans="1:27" ht="51" x14ac:dyDescent="0.2">
      <c r="A117" s="314"/>
      <c r="B117" s="314"/>
      <c r="C117" s="405">
        <v>5</v>
      </c>
      <c r="D117" s="337">
        <v>2</v>
      </c>
      <c r="E117" s="314">
        <v>0</v>
      </c>
      <c r="F117" s="337">
        <v>0</v>
      </c>
      <c r="G117" s="337">
        <v>0</v>
      </c>
      <c r="H117" s="337"/>
      <c r="I117" s="337"/>
      <c r="J117" s="337">
        <v>0</v>
      </c>
      <c r="K117" s="367" t="s">
        <v>9081</v>
      </c>
      <c r="L117" s="58" t="str">
        <f t="shared" si="25"/>
        <v>HS_5rBin_RGB(</v>
      </c>
      <c r="M117" s="8" t="str">
        <f t="shared" si="26"/>
        <v>HS_5rBin_RGB</v>
      </c>
      <c r="N117" s="346" t="s">
        <v>8989</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8935</v>
      </c>
      <c r="Q117" s="408" t="str">
        <f t="shared" ref="Q117:Q122" si="27">$Q$116</f>
        <v>Signal from Matthias (schma29). 3D data and circuit boards are freely available (see: https://wiki.mobaledlib.de/3d_druck/deko/3dsignale#signale_massstab_h0_von_matthias)</v>
      </c>
      <c r="R117" s="317" t="s">
        <v>8951</v>
      </c>
      <c r="S117" s="407" t="str">
        <f t="shared" ref="S117:S122" si="28">$S$116</f>
        <v>Signaal van Matthias (schma29). 3D-data en printplaten zijn vrij beschikbaar (zie: https://wiki.mobaledlib.de/3d_druck/deko/3dsignale#signale_massstab_h0_von_matthias)</v>
      </c>
      <c r="T117" s="317" t="s">
        <v>8952</v>
      </c>
      <c r="U117" s="407" t="str">
        <f t="shared" ref="U117:U122" si="29">$U$116</f>
        <v>Signal de Matthias (schma29). Les données 3D et les circuits imprimés sont disponibles gratuitement (voir: https://wiki.mobaledlib.de/3d_druck/deko/3dsignale#signale_massstab_h0_von_matthias)</v>
      </c>
      <c r="V117" s="317" t="s">
        <v>8953</v>
      </c>
      <c r="W117" s="407" t="str">
        <f t="shared" ref="W117:W122" si="30">$W$116</f>
        <v>Segnale di Matthias (schma29). Dati 3D e circuiti stampati sono disponibili gratuitamente (vedi: https://wiki.mobaledlib.de/3d_druck/deko/3dsignale#signale_massstab_h0_von_matthias)</v>
      </c>
      <c r="X117" s="317" t="s">
        <v>8954</v>
      </c>
      <c r="Y117" s="407" t="str">
        <f t="shared" ref="Y117:Y122" si="31">$Y$116</f>
        <v>Señal de Matthias (schma29). Los datos 3D y las placas de circuito están disponibles gratuitamente (consulte: https://wiki.mobaledlib.de/3d_druck/deko/3dsignale#signale_massstab_h0_von_matthias)</v>
      </c>
      <c r="Z117" s="346" t="s">
        <v>8955</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9082</v>
      </c>
      <c r="L118" s="58" t="str">
        <f t="shared" si="25"/>
        <v>HS_5_PlusBin_RGB(</v>
      </c>
      <c r="M118" s="8" t="str">
        <f t="shared" si="26"/>
        <v>HS_5_PlusBin_RGB</v>
      </c>
      <c r="N118" s="346" t="s">
        <v>8990</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8936</v>
      </c>
      <c r="Q118" s="408" t="str">
        <f t="shared" si="27"/>
        <v>Signal from Matthias (schma29). 3D data and circuit boards are freely available (see: https://wiki.mobaledlib.de/3d_druck/deko/3dsignale#signale_massstab_h0_von_matthias)</v>
      </c>
      <c r="R118" s="317" t="s">
        <v>8956</v>
      </c>
      <c r="S118" s="407" t="str">
        <f t="shared" si="28"/>
        <v>Signaal van Matthias (schma29). 3D-data en printplaten zijn vrij beschikbaar (zie: https://wiki.mobaledlib.de/3d_druck/deko/3dsignale#signale_massstab_h0_von_matthias)</v>
      </c>
      <c r="T118" s="317" t="s">
        <v>8957</v>
      </c>
      <c r="U118" s="407" t="str">
        <f t="shared" si="29"/>
        <v>Signal de Matthias (schma29). Les données 3D et les circuits imprimés sont disponibles gratuitement (voir: https://wiki.mobaledlib.de/3d_druck/deko/3dsignale#signale_massstab_h0_von_matthias)</v>
      </c>
      <c r="V118" s="317" t="s">
        <v>8958</v>
      </c>
      <c r="W118" s="407" t="str">
        <f t="shared" si="30"/>
        <v>Segnale di Matthias (schma29). Dati 3D e circuiti stampati sono disponibili gratuitamente (vedi: https://wiki.mobaledlib.de/3d_druck/deko/3dsignale#signale_massstab_h0_von_matthias)</v>
      </c>
      <c r="X118" s="317" t="s">
        <v>8959</v>
      </c>
      <c r="Y118" s="407" t="str">
        <f t="shared" si="31"/>
        <v>Señal de Matthias (schma29). Los datos 3D y las placas de circuito están disponibles gratuitamente (consulte: https://wiki.mobaledlib.de/3d_druck/deko/3dsignale#signale_massstab_h0_von_matthias)</v>
      </c>
      <c r="Z118" s="346" t="s">
        <v>8960</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9083</v>
      </c>
      <c r="L119" s="58" t="str">
        <f t="shared" si="25"/>
        <v>GleissperrsignalBin_RGB(</v>
      </c>
      <c r="M119" s="8" t="str">
        <f t="shared" si="26"/>
        <v>GleissperrsignalBin_RGB</v>
      </c>
      <c r="N119" s="346" t="s">
        <v>8991</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8937</v>
      </c>
      <c r="Q119" s="408" t="str">
        <f t="shared" si="27"/>
        <v>Signal from Matthias (schma29). 3D data and circuit boards are freely available (see: https://wiki.mobaledlib.de/3d_druck/deko/3dsignale#signale_massstab_h0_von_matthias)</v>
      </c>
      <c r="R119" s="317" t="s">
        <v>8961</v>
      </c>
      <c r="S119" s="407" t="str">
        <f t="shared" si="28"/>
        <v>Signaal van Matthias (schma29). 3D-data en printplaten zijn vrij beschikbaar (zie: https://wiki.mobaledlib.de/3d_druck/deko/3dsignale#signale_massstab_h0_von_matthias)</v>
      </c>
      <c r="T119" s="317" t="s">
        <v>8962</v>
      </c>
      <c r="U119" s="407" t="str">
        <f t="shared" si="29"/>
        <v>Signal de Matthias (schma29). Les données 3D et les circuits imprimés sont disponibles gratuitement (voir: https://wiki.mobaledlib.de/3d_druck/deko/3dsignale#signale_massstab_h0_von_matthias)</v>
      </c>
      <c r="V119" s="317" t="s">
        <v>8963</v>
      </c>
      <c r="W119" s="407" t="str">
        <f t="shared" si="30"/>
        <v>Segnale di Matthias (schma29). Dati 3D e circuiti stampati sono disponibili gratuitamente (vedi: https://wiki.mobaledlib.de/3d_druck/deko/3dsignale#signale_massstab_h0_von_matthias)</v>
      </c>
      <c r="X119" s="317" t="s">
        <v>8964</v>
      </c>
      <c r="Y119" s="407" t="str">
        <f t="shared" si="31"/>
        <v>Señal de Matthias (schma29). Los datos 3D y las placas de circuito están disponibles gratuitamente (consulte: https://wiki.mobaledlib.de/3d_druck/deko/3dsignale#signale_massstab_h0_von_matthias)</v>
      </c>
      <c r="Z119" s="346" t="s">
        <v>8965</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9084</v>
      </c>
      <c r="L120" s="58" t="str">
        <f t="shared" si="25"/>
        <v>HS_EinfachBin_RGB(</v>
      </c>
      <c r="M120" s="8" t="str">
        <f t="shared" si="26"/>
        <v>HS_EinfachBin_RGB</v>
      </c>
      <c r="N120" s="346" t="s">
        <v>8992</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8938</v>
      </c>
      <c r="Q120" s="408" t="str">
        <f t="shared" si="27"/>
        <v>Signal from Matthias (schma29). 3D data and circuit boards are freely available (see: https://wiki.mobaledlib.de/3d_druck/deko/3dsignale#signale_massstab_h0_von_matthias)</v>
      </c>
      <c r="R120" s="317" t="s">
        <v>8966</v>
      </c>
      <c r="S120" s="407" t="str">
        <f t="shared" si="28"/>
        <v>Signaal van Matthias (schma29). 3D-data en printplaten zijn vrij beschikbaar (zie: https://wiki.mobaledlib.de/3d_druck/deko/3dsignale#signale_massstab_h0_von_matthias)</v>
      </c>
      <c r="T120" s="317" t="s">
        <v>8967</v>
      </c>
      <c r="U120" s="407" t="str">
        <f t="shared" si="29"/>
        <v>Signal de Matthias (schma29). Les données 3D et les circuits imprimés sont disponibles gratuitement (voir: https://wiki.mobaledlib.de/3d_druck/deko/3dsignale#signale_massstab_h0_von_matthias)</v>
      </c>
      <c r="V120" s="317" t="s">
        <v>8968</v>
      </c>
      <c r="W120" s="407" t="str">
        <f t="shared" si="30"/>
        <v>Segnale di Matthias (schma29). Dati 3D e circuiti stampati sono disponibili gratuitamente (vedi: https://wiki.mobaledlib.de/3d_druck/deko/3dsignale#signale_massstab_h0_von_matthias)</v>
      </c>
      <c r="X120" s="317" t="s">
        <v>8969</v>
      </c>
      <c r="Y120" s="407" t="str">
        <f t="shared" si="31"/>
        <v>Señal de Matthias (schma29). Los datos 3D y las placas de circuito están disponibles gratuitamente (consulte: https://wiki.mobaledlib.de/3d_druck/deko/3dsignale#signale_massstab_h0_von_matthias)</v>
      </c>
      <c r="Z120" s="346" t="s">
        <v>8970</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9085</v>
      </c>
      <c r="L121" s="58" t="str">
        <f t="shared" si="25"/>
        <v>VorsignalBin_RGB(</v>
      </c>
      <c r="M121" s="8" t="str">
        <f t="shared" si="26"/>
        <v>VorsignalBin_RGB</v>
      </c>
      <c r="N121" s="346" t="s">
        <v>8930</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8939</v>
      </c>
      <c r="Q121" s="408" t="str">
        <f t="shared" si="27"/>
        <v>Signal from Matthias (schma29). 3D data and circuit boards are freely available (see: https://wiki.mobaledlib.de/3d_druck/deko/3dsignale#signale_massstab_h0_von_matthias)</v>
      </c>
      <c r="R121" s="317" t="s">
        <v>8971</v>
      </c>
      <c r="S121" s="407" t="str">
        <f t="shared" si="28"/>
        <v>Signaal van Matthias (schma29). 3D-data en printplaten zijn vrij beschikbaar (zie: https://wiki.mobaledlib.de/3d_druck/deko/3dsignale#signale_massstab_h0_von_matthias)</v>
      </c>
      <c r="T121" s="317" t="s">
        <v>8972</v>
      </c>
      <c r="U121" s="407" t="str">
        <f t="shared" si="29"/>
        <v>Signal de Matthias (schma29). Les données 3D et les circuits imprimés sont disponibles gratuitement (voir: https://wiki.mobaledlib.de/3d_druck/deko/3dsignale#signale_massstab_h0_von_matthias)</v>
      </c>
      <c r="V121" s="317" t="s">
        <v>8973</v>
      </c>
      <c r="W121" s="407" t="str">
        <f t="shared" si="30"/>
        <v>Segnale di Matthias (schma29). Dati 3D e circuiti stampati sono disponibili gratuitamente (vedi: https://wiki.mobaledlib.de/3d_druck/deko/3dsignale#signale_massstab_h0_von_matthias)</v>
      </c>
      <c r="X121" s="317" t="s">
        <v>8974</v>
      </c>
      <c r="Y121" s="407" t="str">
        <f t="shared" si="31"/>
        <v>Señal de Matthias (schma29). Los datos 3D y las placas de circuito están disponibles gratuitamente (consulte: https://wiki.mobaledlib.de/3d_druck/deko/3dsignale#signale_massstab_h0_von_matthias)</v>
      </c>
      <c r="Z121" s="346" t="s">
        <v>8975</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9086</v>
      </c>
      <c r="L122" s="58" t="str">
        <f t="shared" si="25"/>
        <v>HP_2_2Bin_RGB(</v>
      </c>
      <c r="M122" s="8" t="str">
        <f t="shared" si="26"/>
        <v>HP_2_2Bin_RGB</v>
      </c>
      <c r="N122" s="346" t="s">
        <v>8931</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8940</v>
      </c>
      <c r="Q122" s="408" t="str">
        <f t="shared" si="27"/>
        <v>Signal from Matthias (schma29). 3D data and circuit boards are freely available (see: https://wiki.mobaledlib.de/3d_druck/deko/3dsignale#signale_massstab_h0_von_matthias)</v>
      </c>
      <c r="R122" s="317" t="s">
        <v>8976</v>
      </c>
      <c r="S122" s="407" t="str">
        <f t="shared" si="28"/>
        <v>Signaal van Matthias (schma29). 3D-data en printplaten zijn vrij beschikbaar (zie: https://wiki.mobaledlib.de/3d_druck/deko/3dsignale#signale_massstab_h0_von_matthias)</v>
      </c>
      <c r="T122" s="317" t="s">
        <v>8977</v>
      </c>
      <c r="U122" s="407" t="str">
        <f t="shared" si="29"/>
        <v>Signal de Matthias (schma29). Les données 3D et les circuits imprimés sont disponibles gratuitement (voir: https://wiki.mobaledlib.de/3d_druck/deko/3dsignale#signale_massstab_h0_von_matthias)</v>
      </c>
      <c r="V122" s="317" t="s">
        <v>8978</v>
      </c>
      <c r="W122" s="407" t="str">
        <f t="shared" si="30"/>
        <v>Segnale di Matthias (schma29). Dati 3D e circuiti stampati sono disponibili gratuitamente (vedi: https://wiki.mobaledlib.de/3d_druck/deko/3dsignale#signale_massstab_h0_von_matthias)</v>
      </c>
      <c r="X122" s="317" t="s">
        <v>8979</v>
      </c>
      <c r="Y122" s="407" t="str">
        <f t="shared" si="31"/>
        <v>Señal de Matthias (schma29). Los datos 3D y las placas de circuito están disponibles gratuitamente (consulte: https://wiki.mobaledlib.de/3d_druck/deko/3dsignale#signale_massstab_h0_von_matthias)</v>
      </c>
      <c r="Z122" s="346" t="s">
        <v>8980</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8917</v>
      </c>
      <c r="L275" s="331" t="s">
        <v>8918</v>
      </c>
      <c r="M275" s="331" t="s">
        <v>8918</v>
      </c>
      <c r="N275" s="336" t="s">
        <v>8919</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9087</v>
      </c>
      <c r="L276" s="331" t="s">
        <v>9087</v>
      </c>
      <c r="M276" s="331" t="s">
        <v>9088</v>
      </c>
      <c r="N276" s="336" t="s">
        <v>9089</v>
      </c>
      <c r="O276" s="336" t="s">
        <v>9090</v>
      </c>
      <c r="P276" s="332" t="s">
        <v>9091</v>
      </c>
      <c r="Q276" s="332" t="s">
        <v>9092</v>
      </c>
      <c r="R276" s="333" t="s">
        <v>9093</v>
      </c>
      <c r="S276" s="333" t="s">
        <v>9094</v>
      </c>
      <c r="T276" s="333" t="s">
        <v>9095</v>
      </c>
      <c r="U276" s="333" t="s">
        <v>9096</v>
      </c>
      <c r="V276" s="333" t="s">
        <v>9097</v>
      </c>
      <c r="W276" s="333" t="s">
        <v>9098</v>
      </c>
      <c r="X276" s="333" t="s">
        <v>9099</v>
      </c>
      <c r="Y276" s="333" t="s">
        <v>9100</v>
      </c>
      <c r="Z276" s="347" t="s">
        <v>9097</v>
      </c>
      <c r="AA276" s="347" t="s">
        <v>9101</v>
      </c>
    </row>
    <row r="277" spans="1:27" s="113" customFormat="1" x14ac:dyDescent="0.2">
      <c r="A277" s="330"/>
      <c r="B277" s="328"/>
      <c r="C277" s="329"/>
      <c r="D277" s="315"/>
      <c r="E277" s="330"/>
      <c r="F277" s="330"/>
      <c r="G277" s="330"/>
      <c r="H277" s="330"/>
      <c r="I277" s="330"/>
      <c r="J277" s="330"/>
      <c r="K277" s="433"/>
      <c r="L277" s="331"/>
      <c r="M277" s="331"/>
      <c r="N277" s="336"/>
      <c r="O277" s="434"/>
      <c r="P277" s="332"/>
      <c r="Q277" s="332"/>
      <c r="R277" s="333"/>
      <c r="S277" s="333"/>
      <c r="T277" s="333"/>
      <c r="U277" s="333"/>
      <c r="V277" s="333"/>
      <c r="W277" s="333"/>
      <c r="X277" s="333"/>
      <c r="Y277" s="333"/>
      <c r="Z277" s="347"/>
      <c r="AA277" s="287"/>
    </row>
    <row r="278" spans="1:27" x14ac:dyDescent="0.2">
      <c r="A278" s="86"/>
      <c r="B278" s="81" t="s">
        <v>104</v>
      </c>
      <c r="C278" s="82"/>
      <c r="D278" s="86"/>
      <c r="E278" s="86"/>
      <c r="F278" s="86"/>
      <c r="G278" s="86"/>
      <c r="H278" s="86"/>
      <c r="I278" s="250"/>
      <c r="J278" s="250"/>
      <c r="K278" s="83"/>
      <c r="L278" s="84" t="str">
        <f>IF(K278&lt;&gt;"",LEFT(K278,FIND("(",K278)),"")</f>
        <v/>
      </c>
      <c r="M278" s="83"/>
      <c r="N278" s="83" t="s">
        <v>9342</v>
      </c>
      <c r="O278" s="218"/>
      <c r="P278" s="217"/>
      <c r="Q278" s="217"/>
      <c r="R278" s="217"/>
      <c r="S278" s="217"/>
      <c r="T278" s="217"/>
      <c r="U278" s="217"/>
      <c r="V278" s="217"/>
      <c r="W278" s="217"/>
      <c r="X278" s="217"/>
      <c r="Y278" s="217"/>
      <c r="Z278" s="85"/>
      <c r="AA278" s="218"/>
    </row>
    <row r="279" spans="1:27" ht="140.25" x14ac:dyDescent="0.2">
      <c r="A279" s="435"/>
      <c r="B279" s="436" t="s">
        <v>104</v>
      </c>
      <c r="C279" s="369" t="s">
        <v>238</v>
      </c>
      <c r="D279" s="314">
        <v>1</v>
      </c>
      <c r="E279" s="314">
        <v>0</v>
      </c>
      <c r="F279" s="314">
        <v>0</v>
      </c>
      <c r="G279" s="314">
        <v>0</v>
      </c>
      <c r="H279" s="314">
        <v>1</v>
      </c>
      <c r="I279" s="314"/>
      <c r="J279" s="314">
        <v>4</v>
      </c>
      <c r="K279" s="367" t="s">
        <v>9266</v>
      </c>
      <c r="L279" s="437" t="s">
        <v>9267</v>
      </c>
      <c r="M279" s="437" t="s">
        <v>9268</v>
      </c>
      <c r="N279" s="335" t="s">
        <v>9269</v>
      </c>
      <c r="O279" s="438" t="s">
        <v>9270</v>
      </c>
      <c r="P279" s="435"/>
      <c r="Q279" s="435"/>
      <c r="R279" s="435"/>
      <c r="S279" s="435"/>
      <c r="T279" s="435"/>
      <c r="U279" s="435"/>
      <c r="V279" s="435"/>
      <c r="W279" s="435"/>
      <c r="X279" s="435"/>
      <c r="Y279" s="435"/>
      <c r="Z279" s="435"/>
      <c r="AA279" s="435"/>
    </row>
    <row r="280" spans="1:27" ht="102" x14ac:dyDescent="0.2">
      <c r="A280" s="435"/>
      <c r="B280" s="436" t="s">
        <v>104</v>
      </c>
      <c r="C280" s="369" t="s">
        <v>238</v>
      </c>
      <c r="D280" s="314">
        <v>1</v>
      </c>
      <c r="E280" s="337">
        <v>0</v>
      </c>
      <c r="F280" s="337">
        <v>0</v>
      </c>
      <c r="G280" s="337">
        <v>0</v>
      </c>
      <c r="H280" s="337">
        <v>1</v>
      </c>
      <c r="I280" s="435"/>
      <c r="J280" s="314">
        <v>4</v>
      </c>
      <c r="K280" s="367" t="s">
        <v>9271</v>
      </c>
      <c r="L280" s="437" t="s">
        <v>9272</v>
      </c>
      <c r="M280" s="437" t="s">
        <v>9273</v>
      </c>
      <c r="N280" s="335" t="s">
        <v>9274</v>
      </c>
      <c r="O280" s="438" t="s">
        <v>9275</v>
      </c>
      <c r="P280" s="435"/>
      <c r="Q280" s="435"/>
      <c r="R280" s="435"/>
      <c r="S280" s="435"/>
      <c r="T280" s="435"/>
      <c r="U280" s="435"/>
      <c r="V280" s="435"/>
      <c r="W280" s="435"/>
      <c r="X280" s="435"/>
      <c r="Y280" s="435"/>
      <c r="Z280" s="435"/>
      <c r="AA280" s="435"/>
    </row>
    <row r="281" spans="1:27" ht="33.75" customHeight="1" x14ac:dyDescent="0.2">
      <c r="A281" s="435"/>
      <c r="B281" s="436" t="s">
        <v>104</v>
      </c>
      <c r="C281" s="369" t="s">
        <v>238</v>
      </c>
      <c r="D281" s="314">
        <v>1</v>
      </c>
      <c r="E281" s="337">
        <v>0</v>
      </c>
      <c r="F281" s="337">
        <v>0</v>
      </c>
      <c r="G281" s="337">
        <v>0</v>
      </c>
      <c r="H281" s="337">
        <v>1</v>
      </c>
      <c r="I281" s="435"/>
      <c r="J281" s="314">
        <v>4</v>
      </c>
      <c r="K281" s="367" t="s">
        <v>9276</v>
      </c>
      <c r="L281" s="437" t="s">
        <v>9277</v>
      </c>
      <c r="M281" s="437" t="s">
        <v>9278</v>
      </c>
      <c r="N281" s="335" t="s">
        <v>9279</v>
      </c>
      <c r="O281" s="346" t="s">
        <v>9280</v>
      </c>
      <c r="P281" s="435"/>
      <c r="Q281" s="435"/>
      <c r="R281" s="435"/>
      <c r="S281" s="435"/>
      <c r="T281" s="435"/>
      <c r="U281" s="435"/>
      <c r="V281" s="435"/>
      <c r="W281" s="435"/>
      <c r="X281" s="435"/>
      <c r="Y281" s="435"/>
      <c r="Z281" s="435"/>
      <c r="AA281" s="435"/>
    </row>
    <row r="282" spans="1:27" x14ac:dyDescent="0.2">
      <c r="A282" s="435"/>
      <c r="B282" s="436" t="s">
        <v>104</v>
      </c>
      <c r="C282" s="369" t="s">
        <v>238</v>
      </c>
      <c r="D282" s="314">
        <v>1</v>
      </c>
      <c r="E282" s="337">
        <v>0</v>
      </c>
      <c r="F282" s="337">
        <v>0</v>
      </c>
      <c r="G282" s="337">
        <v>0</v>
      </c>
      <c r="H282" s="337">
        <v>1</v>
      </c>
      <c r="I282" s="435"/>
      <c r="J282" s="314">
        <v>4</v>
      </c>
      <c r="K282" s="367" t="s">
        <v>9281</v>
      </c>
      <c r="L282" s="437" t="s">
        <v>9282</v>
      </c>
      <c r="M282" s="437" t="s">
        <v>9283</v>
      </c>
      <c r="N282" s="335" t="s">
        <v>9284</v>
      </c>
      <c r="O282" s="335" t="s">
        <v>9284</v>
      </c>
      <c r="P282" s="435"/>
      <c r="Q282" s="435"/>
      <c r="R282" s="435"/>
      <c r="S282" s="435"/>
      <c r="T282" s="435"/>
      <c r="U282" s="435"/>
      <c r="V282" s="435"/>
      <c r="W282" s="435"/>
      <c r="X282" s="435"/>
      <c r="Y282" s="435"/>
      <c r="Z282" s="435"/>
      <c r="AA282" s="435"/>
    </row>
    <row r="283" spans="1:27" x14ac:dyDescent="0.2">
      <c r="A283" s="435"/>
      <c r="B283" s="436" t="s">
        <v>104</v>
      </c>
      <c r="C283" s="369" t="s">
        <v>238</v>
      </c>
      <c r="D283" s="314">
        <v>1</v>
      </c>
      <c r="E283" s="337">
        <v>0</v>
      </c>
      <c r="F283" s="337">
        <v>0</v>
      </c>
      <c r="G283" s="337">
        <v>0</v>
      </c>
      <c r="H283" s="337">
        <v>1</v>
      </c>
      <c r="I283" s="435"/>
      <c r="J283" s="314">
        <v>4</v>
      </c>
      <c r="K283" s="367" t="s">
        <v>9285</v>
      </c>
      <c r="L283" s="437" t="s">
        <v>9286</v>
      </c>
      <c r="M283" s="437" t="s">
        <v>9287</v>
      </c>
      <c r="N283" s="335" t="s">
        <v>9288</v>
      </c>
      <c r="O283" s="335" t="s">
        <v>9288</v>
      </c>
      <c r="P283" s="435"/>
      <c r="Q283" s="435"/>
      <c r="R283" s="435"/>
      <c r="S283" s="435"/>
      <c r="T283" s="435"/>
      <c r="U283" s="435"/>
      <c r="V283" s="435"/>
      <c r="W283" s="435"/>
      <c r="X283" s="435"/>
      <c r="Y283" s="435"/>
      <c r="Z283" s="435"/>
      <c r="AA283" s="435"/>
    </row>
    <row r="284" spans="1:27" x14ac:dyDescent="0.2">
      <c r="A284" s="435"/>
      <c r="B284" s="436" t="s">
        <v>104</v>
      </c>
      <c r="C284" s="369" t="s">
        <v>238</v>
      </c>
      <c r="D284" s="314">
        <v>1</v>
      </c>
      <c r="E284" s="337">
        <v>0</v>
      </c>
      <c r="F284" s="337">
        <v>0</v>
      </c>
      <c r="G284" s="337">
        <v>0</v>
      </c>
      <c r="H284" s="337">
        <v>1</v>
      </c>
      <c r="I284" s="435"/>
      <c r="J284" s="314">
        <v>4</v>
      </c>
      <c r="K284" s="367" t="s">
        <v>9289</v>
      </c>
      <c r="L284" s="437" t="s">
        <v>9290</v>
      </c>
      <c r="M284" s="437" t="s">
        <v>9291</v>
      </c>
      <c r="N284" s="335" t="s">
        <v>9292</v>
      </c>
      <c r="O284" s="335" t="s">
        <v>9288</v>
      </c>
      <c r="P284" s="435"/>
      <c r="Q284" s="435"/>
      <c r="R284" s="435"/>
      <c r="S284" s="435"/>
      <c r="T284" s="435"/>
      <c r="U284" s="435"/>
      <c r="V284" s="435"/>
      <c r="W284" s="435"/>
      <c r="X284" s="435"/>
      <c r="Y284" s="435"/>
      <c r="Z284" s="435"/>
      <c r="AA284" s="435"/>
    </row>
    <row r="285" spans="1:27" x14ac:dyDescent="0.2">
      <c r="A285" s="435"/>
      <c r="B285" s="436" t="s">
        <v>104</v>
      </c>
      <c r="C285" s="369" t="s">
        <v>238</v>
      </c>
      <c r="D285" s="314">
        <v>1</v>
      </c>
      <c r="E285" s="337">
        <v>0</v>
      </c>
      <c r="F285" s="337">
        <v>0</v>
      </c>
      <c r="G285" s="337">
        <v>0</v>
      </c>
      <c r="H285" s="337">
        <v>1</v>
      </c>
      <c r="I285" s="435"/>
      <c r="J285" s="314">
        <v>4</v>
      </c>
      <c r="K285" s="367" t="s">
        <v>9293</v>
      </c>
      <c r="L285" s="437" t="s">
        <v>9294</v>
      </c>
      <c r="M285" s="437" t="s">
        <v>9295</v>
      </c>
      <c r="N285" s="335" t="s">
        <v>9296</v>
      </c>
      <c r="O285" s="335" t="s">
        <v>9296</v>
      </c>
      <c r="P285" s="435"/>
      <c r="Q285" s="435"/>
      <c r="R285" s="435"/>
      <c r="S285" s="435"/>
      <c r="T285" s="435"/>
      <c r="U285" s="435"/>
      <c r="V285" s="435"/>
      <c r="W285" s="435"/>
      <c r="X285" s="435"/>
      <c r="Y285" s="435"/>
      <c r="Z285" s="435"/>
      <c r="AA285" s="435"/>
    </row>
    <row r="286" spans="1:27" x14ac:dyDescent="0.2">
      <c r="A286" s="435"/>
      <c r="B286" s="436" t="s">
        <v>104</v>
      </c>
      <c r="C286" s="369" t="s">
        <v>238</v>
      </c>
      <c r="D286" s="314">
        <v>1</v>
      </c>
      <c r="E286" s="337">
        <v>0</v>
      </c>
      <c r="F286" s="337">
        <v>0</v>
      </c>
      <c r="G286" s="337">
        <v>0</v>
      </c>
      <c r="H286" s="337">
        <v>1</v>
      </c>
      <c r="I286" s="435"/>
      <c r="J286" s="314">
        <v>4</v>
      </c>
      <c r="K286" s="367" t="s">
        <v>9297</v>
      </c>
      <c r="L286" s="437" t="s">
        <v>9298</v>
      </c>
      <c r="M286" s="437" t="s">
        <v>9299</v>
      </c>
      <c r="N286" s="335" t="s">
        <v>9300</v>
      </c>
      <c r="O286" s="335" t="s">
        <v>9300</v>
      </c>
      <c r="P286" s="435"/>
      <c r="Q286" s="435"/>
      <c r="R286" s="435"/>
      <c r="S286" s="435"/>
      <c r="T286" s="435"/>
      <c r="U286" s="435"/>
      <c r="V286" s="435"/>
      <c r="W286" s="435"/>
      <c r="X286" s="435"/>
      <c r="Y286" s="435"/>
      <c r="Z286" s="435"/>
      <c r="AA286" s="435"/>
    </row>
  </sheetData>
  <autoFilter ref="A3:Y274" xr:uid="{5A296D58-CEAE-4787-9744-4534F98A12E6}"/>
  <phoneticPr fontId="37"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47"/>
  <sheetViews>
    <sheetView workbookViewId="0">
      <pane ySplit="1" topLeftCell="A102" activePane="bottomLeft" state="frozen"/>
      <selection pane="bottomLeft" activeCell="F141" sqref="F141"/>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9102</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9046</v>
      </c>
      <c r="B59" s="15" t="s">
        <v>9050</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9051</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9052</v>
      </c>
      <c r="V59" s="22" t="str">
        <f t="shared" si="10"/>
        <v>Lysstyrken er et tal mellem 0 og 255.</v>
      </c>
    </row>
    <row r="60" spans="1:22" x14ac:dyDescent="0.2">
      <c r="A60" s="14" t="s">
        <v>9047</v>
      </c>
      <c r="B60" s="15" t="s">
        <v>9050</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9051</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9052</v>
      </c>
      <c r="V60" s="22" t="str">
        <f t="shared" si="10"/>
        <v>Lysstyrken er et tal mellem 0 og 255.</v>
      </c>
    </row>
    <row r="61" spans="1:22" x14ac:dyDescent="0.2">
      <c r="A61" s="14" t="s">
        <v>9048</v>
      </c>
      <c r="B61" s="15" t="s">
        <v>9050</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9051</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9052</v>
      </c>
      <c r="V61" s="22" t="str">
        <f t="shared" si="10"/>
        <v>Lysstyrken er et tal mellem 0 og 255.</v>
      </c>
    </row>
    <row r="62" spans="1:22" x14ac:dyDescent="0.2">
      <c r="A62" s="14" t="s">
        <v>9049</v>
      </c>
      <c r="B62" s="15" t="s">
        <v>9050</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9051</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9052</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row r="138" spans="1:22" s="430" customFormat="1" x14ac:dyDescent="0.2">
      <c r="A138" s="427" t="s">
        <v>9301</v>
      </c>
      <c r="B138" s="428">
        <v>4</v>
      </c>
      <c r="C138" s="427" t="s">
        <v>78</v>
      </c>
      <c r="D138" s="428">
        <v>0</v>
      </c>
      <c r="E138" s="428">
        <v>31</v>
      </c>
      <c r="F138" s="429" t="s">
        <v>9302</v>
      </c>
      <c r="G138" s="429" t="s">
        <v>9303</v>
      </c>
      <c r="H138" s="429" t="s">
        <v>9304</v>
      </c>
      <c r="I138" s="429" t="s">
        <v>9305</v>
      </c>
    </row>
    <row r="139" spans="1:22" s="430" customFormat="1" x14ac:dyDescent="0.2">
      <c r="A139" s="427" t="s">
        <v>9306</v>
      </c>
      <c r="B139" s="428"/>
      <c r="C139" s="427" t="s">
        <v>78</v>
      </c>
      <c r="D139" s="428">
        <v>0</v>
      </c>
      <c r="E139" s="428">
        <v>31</v>
      </c>
      <c r="F139" s="429" t="s">
        <v>9307</v>
      </c>
      <c r="G139" s="429" t="s">
        <v>9308</v>
      </c>
      <c r="H139" s="429" t="s">
        <v>9309</v>
      </c>
      <c r="I139" s="429" t="s">
        <v>9310</v>
      </c>
    </row>
    <row r="140" spans="1:22" s="430" customFormat="1" x14ac:dyDescent="0.2">
      <c r="A140" s="427" t="s">
        <v>9311</v>
      </c>
      <c r="B140" s="428">
        <v>4</v>
      </c>
      <c r="D140" s="428">
        <v>1</v>
      </c>
      <c r="E140" s="428">
        <v>1024</v>
      </c>
      <c r="F140" s="431">
        <v>1</v>
      </c>
      <c r="G140" s="431"/>
      <c r="H140" s="429" t="s">
        <v>9312</v>
      </c>
      <c r="I140" s="429" t="s">
        <v>9313</v>
      </c>
    </row>
    <row r="141" spans="1:22" s="430" customFormat="1" ht="51" x14ac:dyDescent="0.2">
      <c r="A141" s="427" t="s">
        <v>9314</v>
      </c>
      <c r="B141" s="428">
        <v>4</v>
      </c>
      <c r="C141" s="427" t="s">
        <v>78</v>
      </c>
      <c r="D141" s="428">
        <v>1</v>
      </c>
      <c r="E141" s="428">
        <v>32</v>
      </c>
      <c r="F141" s="429" t="s">
        <v>9315</v>
      </c>
      <c r="G141" s="429" t="s">
        <v>9316</v>
      </c>
      <c r="H141" s="429" t="s">
        <v>9317</v>
      </c>
      <c r="I141" s="432" t="s">
        <v>9318</v>
      </c>
    </row>
    <row r="142" spans="1:22" s="430" customFormat="1" x14ac:dyDescent="0.2">
      <c r="A142" s="427" t="s">
        <v>9319</v>
      </c>
      <c r="B142" s="428">
        <v>4</v>
      </c>
      <c r="C142" s="427" t="s">
        <v>78</v>
      </c>
      <c r="D142" s="428">
        <v>1</v>
      </c>
      <c r="E142" s="428">
        <v>32</v>
      </c>
      <c r="F142" s="431">
        <v>15</v>
      </c>
      <c r="G142" s="429" t="s">
        <v>9320</v>
      </c>
      <c r="H142" s="429" t="s">
        <v>9321</v>
      </c>
      <c r="I142" s="429" t="s">
        <v>9322</v>
      </c>
      <c r="K142" s="427" t="s">
        <v>9336</v>
      </c>
    </row>
    <row r="143" spans="1:22" s="430" customFormat="1" x14ac:dyDescent="0.2">
      <c r="A143" s="427" t="s">
        <v>9323</v>
      </c>
      <c r="B143" s="428">
        <v>4</v>
      </c>
      <c r="D143" s="428">
        <v>1</v>
      </c>
      <c r="E143" s="428">
        <v>32</v>
      </c>
      <c r="F143" s="431">
        <v>1</v>
      </c>
      <c r="G143" s="431"/>
      <c r="H143" s="429" t="s">
        <v>9324</v>
      </c>
      <c r="I143" s="429" t="s">
        <v>9324</v>
      </c>
      <c r="K143" s="427" t="s">
        <v>9337</v>
      </c>
    </row>
    <row r="144" spans="1:22" s="430" customFormat="1" x14ac:dyDescent="0.2">
      <c r="A144" s="427" t="s">
        <v>9325</v>
      </c>
      <c r="B144" s="428">
        <v>4</v>
      </c>
      <c r="D144" s="428">
        <v>1</v>
      </c>
      <c r="E144" s="428">
        <v>32</v>
      </c>
      <c r="F144" s="431">
        <v>1</v>
      </c>
      <c r="G144" s="431"/>
      <c r="H144" s="429" t="s">
        <v>9326</v>
      </c>
      <c r="I144" s="429" t="s">
        <v>9326</v>
      </c>
      <c r="K144" s="427" t="s">
        <v>9338</v>
      </c>
    </row>
    <row r="145" spans="1:11" s="430" customFormat="1" x14ac:dyDescent="0.2">
      <c r="A145" s="427" t="s">
        <v>9327</v>
      </c>
      <c r="B145" s="428">
        <v>4</v>
      </c>
      <c r="D145" s="428">
        <v>1</v>
      </c>
      <c r="E145" s="428">
        <v>3</v>
      </c>
      <c r="F145" s="431">
        <v>1</v>
      </c>
      <c r="G145" s="431"/>
      <c r="H145" s="429" t="s">
        <v>9328</v>
      </c>
      <c r="I145" s="429" t="s">
        <v>9329</v>
      </c>
      <c r="K145" s="427" t="s">
        <v>9339</v>
      </c>
    </row>
    <row r="146" spans="1:11" s="430" customFormat="1" x14ac:dyDescent="0.2">
      <c r="A146" s="427" t="s">
        <v>9330</v>
      </c>
      <c r="B146" s="428">
        <v>4</v>
      </c>
      <c r="C146" s="427" t="s">
        <v>78</v>
      </c>
      <c r="D146" s="428">
        <v>1</v>
      </c>
      <c r="E146" s="428">
        <v>2</v>
      </c>
      <c r="F146" s="429" t="s">
        <v>9331</v>
      </c>
      <c r="G146" s="429" t="s">
        <v>9332</v>
      </c>
      <c r="H146" s="431"/>
      <c r="I146" s="429" t="s">
        <v>9333</v>
      </c>
      <c r="K146" s="427" t="s">
        <v>9340</v>
      </c>
    </row>
    <row r="147" spans="1:11" s="430" customFormat="1" x14ac:dyDescent="0.2">
      <c r="A147" s="427" t="s">
        <v>9334</v>
      </c>
      <c r="B147" s="428">
        <v>4</v>
      </c>
      <c r="D147" s="428">
        <v>1</v>
      </c>
      <c r="E147" s="428">
        <v>256</v>
      </c>
      <c r="F147" s="429">
        <v>1</v>
      </c>
      <c r="G147" s="431"/>
      <c r="H147" s="429" t="s">
        <v>9335</v>
      </c>
      <c r="I147" s="429" t="s">
        <v>9335</v>
      </c>
      <c r="K147" s="427" t="s">
        <v>9341</v>
      </c>
    </row>
  </sheetData>
  <autoFilter ref="A1:T137" xr:uid="{71B7EEDF-53A7-4D94-8A79-3E95D791C3DB}"/>
  <sortState xmlns:xlrd2="http://schemas.microsoft.com/office/spreadsheetml/2017/richdata2" ref="A2:B58">
    <sortCondition descending="1" ref="B1"/>
  </sortState>
  <phoneticPr fontId="6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5"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7">
        <f>SUM(C2:C5)</f>
        <v>0</v>
      </c>
      <c r="D1" s="363" t="s">
        <v>1581</v>
      </c>
      <c r="E1" s="55" t="s">
        <v>265</v>
      </c>
      <c r="F1" s="363"/>
      <c r="G1" s="53" t="s">
        <v>5121</v>
      </c>
      <c r="H1" s="363" t="s">
        <v>5853</v>
      </c>
      <c r="I1" s="56" t="s">
        <v>265</v>
      </c>
      <c r="J1" s="53" t="s">
        <v>5121</v>
      </c>
      <c r="K1" s="418">
        <v>1</v>
      </c>
      <c r="L1" s="363">
        <v>5</v>
      </c>
      <c r="M1" s="363">
        <v>6</v>
      </c>
      <c r="N1" s="363">
        <v>0</v>
      </c>
      <c r="O1" s="50"/>
      <c r="P1" s="50">
        <v>0</v>
      </c>
      <c r="Q1" s="50">
        <v>0</v>
      </c>
      <c r="R1" s="412">
        <v>0</v>
      </c>
      <c r="S1" s="412">
        <v>0</v>
      </c>
      <c r="T1" s="412">
        <v>0</v>
      </c>
      <c r="U1" s="412">
        <v>0</v>
      </c>
      <c r="V1" s="412">
        <v>0</v>
      </c>
      <c r="W1" s="412">
        <v>0</v>
      </c>
      <c r="X1" s="412">
        <v>0</v>
      </c>
      <c r="Y1" s="412">
        <v>0</v>
      </c>
      <c r="Z1" s="412">
        <v>0</v>
      </c>
      <c r="AA1" s="412">
        <v>0</v>
      </c>
    </row>
    <row r="2" spans="1:27" ht="43.15" customHeight="1" x14ac:dyDescent="0.2">
      <c r="B2" s="419" t="s">
        <v>193</v>
      </c>
      <c r="C2" s="419" t="s">
        <v>222</v>
      </c>
      <c r="D2" s="419" t="s">
        <v>6979</v>
      </c>
      <c r="E2" s="199" t="s">
        <v>61</v>
      </c>
      <c r="F2" s="419" t="s">
        <v>269</v>
      </c>
      <c r="G2" s="421" t="s">
        <v>1</v>
      </c>
      <c r="H2" s="419" t="s">
        <v>212</v>
      </c>
      <c r="I2" s="419" t="s">
        <v>211</v>
      </c>
      <c r="J2" s="422" t="s">
        <v>205</v>
      </c>
      <c r="K2" s="423" t="s">
        <v>107</v>
      </c>
      <c r="L2" s="424" t="s">
        <v>4</v>
      </c>
      <c r="M2" s="424"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35"/>
      <c r="H4" s="314"/>
      <c r="I4" s="314"/>
      <c r="J4" s="318"/>
      <c r="K4" s="319" t="str">
        <f>""</f>
        <v/>
      </c>
      <c r="L4" s="319"/>
      <c r="M4" s="319"/>
      <c r="N4" s="319"/>
      <c r="O4" s="319"/>
    </row>
    <row r="5" spans="1:27" x14ac:dyDescent="0.2">
      <c r="B5" s="313"/>
      <c r="C5" s="314"/>
      <c r="D5" s="315"/>
      <c r="E5" s="316"/>
      <c r="F5" s="314"/>
      <c r="G5" s="317"/>
      <c r="H5" s="314"/>
      <c r="I5" s="314"/>
      <c r="J5" s="318"/>
      <c r="K5" s="319" t="str">
        <f>""</f>
        <v/>
      </c>
      <c r="L5" s="319"/>
      <c r="M5" s="319"/>
      <c r="N5" s="319"/>
      <c r="O5" s="319"/>
    </row>
    <row r="6" spans="1:27" x14ac:dyDescent="0.2">
      <c r="B6" s="313"/>
      <c r="C6" s="314"/>
      <c r="D6" s="315"/>
      <c r="E6" s="316"/>
      <c r="F6" s="314"/>
      <c r="G6" s="335"/>
      <c r="H6" s="314"/>
      <c r="I6" s="314"/>
      <c r="J6" s="318"/>
      <c r="K6" s="319" t="str">
        <f>""</f>
        <v/>
      </c>
      <c r="L6" s="319"/>
      <c r="M6" s="319"/>
      <c r="N6" s="319"/>
      <c r="O6" s="319"/>
    </row>
    <row r="7" spans="1:27" x14ac:dyDescent="0.2">
      <c r="B7" s="313"/>
      <c r="C7" s="314"/>
      <c r="D7" s="315"/>
      <c r="E7" s="338"/>
      <c r="F7" s="314"/>
      <c r="G7" s="335"/>
      <c r="H7" s="314"/>
      <c r="I7" s="314"/>
      <c r="J7" s="318"/>
      <c r="K7" s="319" t="str">
        <f>""</f>
        <v/>
      </c>
      <c r="L7" s="319"/>
      <c r="M7" s="319"/>
      <c r="N7" s="319"/>
      <c r="O7" s="319"/>
    </row>
    <row r="8" spans="1:27" x14ac:dyDescent="0.2">
      <c r="B8" s="313"/>
      <c r="C8" s="314"/>
      <c r="D8" s="315"/>
      <c r="E8" s="316"/>
      <c r="F8" s="314"/>
      <c r="G8" s="335"/>
      <c r="H8" s="314"/>
      <c r="I8" s="314"/>
      <c r="J8" s="318"/>
      <c r="K8" s="319" t="str">
        <f>""</f>
        <v/>
      </c>
      <c r="L8" s="319"/>
      <c r="M8" s="319"/>
      <c r="N8" s="319"/>
      <c r="O8" s="319"/>
    </row>
    <row r="9" spans="1:27" x14ac:dyDescent="0.2">
      <c r="B9" s="313"/>
      <c r="C9" s="314"/>
      <c r="D9" s="329"/>
      <c r="E9" s="338"/>
      <c r="F9" s="314"/>
      <c r="G9" s="317"/>
      <c r="H9" s="314"/>
      <c r="I9" s="314"/>
      <c r="J9" s="331"/>
      <c r="K9" s="319" t="str">
        <f>""</f>
        <v/>
      </c>
      <c r="L9" s="319"/>
      <c r="M9" s="319"/>
      <c r="N9" s="319"/>
      <c r="O9" s="319"/>
    </row>
    <row r="10" spans="1:27" x14ac:dyDescent="0.2">
      <c r="B10" s="313"/>
      <c r="C10" s="314"/>
      <c r="D10" s="329"/>
      <c r="E10" s="316"/>
      <c r="F10" s="314"/>
      <c r="G10" s="317"/>
      <c r="H10" s="314"/>
      <c r="I10" s="314"/>
      <c r="J10" s="318"/>
      <c r="K10" s="319" t="str">
        <f>""</f>
        <v/>
      </c>
      <c r="L10" s="319"/>
      <c r="M10" s="319"/>
      <c r="N10" s="319"/>
      <c r="O10" s="319"/>
    </row>
    <row r="11" spans="1:27" x14ac:dyDescent="0.2">
      <c r="B11" s="313"/>
      <c r="C11" s="314"/>
      <c r="D11" s="329"/>
      <c r="E11" s="316"/>
      <c r="F11" s="314"/>
      <c r="G11" s="317"/>
      <c r="H11" s="314"/>
      <c r="I11" s="314"/>
      <c r="J11" s="318"/>
      <c r="K11" s="319" t="str">
        <f>""</f>
        <v/>
      </c>
      <c r="L11" s="319"/>
      <c r="M11" s="319"/>
      <c r="N11" s="319"/>
      <c r="O11" s="319"/>
    </row>
    <row r="12" spans="1:27" x14ac:dyDescent="0.2">
      <c r="B12" s="313"/>
      <c r="C12" s="314"/>
      <c r="D12" s="315"/>
      <c r="E12" s="316"/>
      <c r="F12" s="314"/>
      <c r="G12" s="317"/>
      <c r="H12" s="314"/>
      <c r="I12" s="314"/>
      <c r="J12" s="318"/>
      <c r="K12" s="319" t="str">
        <f>""</f>
        <v/>
      </c>
      <c r="L12" s="319"/>
      <c r="M12" s="319"/>
      <c r="N12" s="319"/>
      <c r="O12" s="319"/>
    </row>
    <row r="13" spans="1:27" x14ac:dyDescent="0.2">
      <c r="B13" s="313"/>
      <c r="C13" s="314"/>
      <c r="D13" s="315"/>
      <c r="E13" s="316"/>
      <c r="F13" s="314"/>
      <c r="G13" s="317"/>
      <c r="H13" s="314"/>
      <c r="I13" s="314"/>
      <c r="J13" s="318"/>
      <c r="K13" s="319" t="str">
        <f>""</f>
        <v/>
      </c>
      <c r="L13" s="319"/>
      <c r="M13" s="319"/>
      <c r="N13" s="319"/>
      <c r="O13" s="319"/>
    </row>
    <row r="14" spans="1:27" x14ac:dyDescent="0.2">
      <c r="B14" s="313"/>
      <c r="C14" s="314"/>
      <c r="D14" s="315"/>
      <c r="E14" s="316"/>
      <c r="F14" s="314"/>
      <c r="G14" s="317"/>
      <c r="H14" s="314"/>
      <c r="I14" s="314"/>
      <c r="J14" s="318"/>
      <c r="K14" s="319" t="str">
        <f>""</f>
        <v/>
      </c>
      <c r="L14" s="319"/>
      <c r="M14" s="319"/>
      <c r="N14" s="319"/>
      <c r="O14" s="319"/>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33"/>
      <c r="H18" s="314"/>
      <c r="I18" s="314"/>
      <c r="J18" s="331"/>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38"/>
      <c r="F21" s="314"/>
      <c r="G21" s="317"/>
      <c r="H21" s="314"/>
      <c r="I21" s="314"/>
      <c r="J21" s="318"/>
      <c r="K21" s="319" t="str">
        <f>""</f>
        <v/>
      </c>
      <c r="L21" s="319"/>
      <c r="M21" s="319"/>
      <c r="N21" s="319"/>
      <c r="O21" s="319"/>
    </row>
    <row r="22" spans="2:15" x14ac:dyDescent="0.2">
      <c r="B22" s="313"/>
      <c r="C22" s="314"/>
      <c r="D22" s="315"/>
      <c r="E22" s="338"/>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16"/>
      <c r="F29" s="314"/>
      <c r="G29" s="317"/>
      <c r="H29" s="314"/>
      <c r="I29" s="314"/>
      <c r="J29" s="318"/>
      <c r="K29" s="319" t="str">
        <f>""</f>
        <v/>
      </c>
      <c r="L29" s="319"/>
      <c r="M29" s="319"/>
      <c r="N29" s="319"/>
      <c r="O29" s="319"/>
    </row>
    <row r="30" spans="2:15" x14ac:dyDescent="0.2">
      <c r="B30" s="313"/>
      <c r="C30" s="314"/>
      <c r="D30" s="315"/>
      <c r="E30" s="316"/>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20"/>
      <c r="C41" s="321"/>
      <c r="D41" s="322"/>
      <c r="E41" s="323"/>
      <c r="F41" s="321"/>
      <c r="G41" s="324"/>
      <c r="H41" s="321"/>
      <c r="I41" s="321"/>
      <c r="J41" s="325"/>
      <c r="K41" s="326" t="str">
        <f>""</f>
        <v/>
      </c>
      <c r="L41" s="326"/>
      <c r="M41" s="326"/>
      <c r="N41" s="326"/>
      <c r="O41" s="326"/>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sheetData>
  <sheetProtection formatCells="0" insertHyperlinks="0"/>
  <autoFilter ref="B2:O45" xr:uid="{0C757407-8594-4257-9B8E-F5AA1A295888}"/>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428625</xdr:colOff>
                <xdr:row>0</xdr:row>
                <xdr:rowOff>76200</xdr:rowOff>
              </from>
              <to>
                <xdr:col>9</xdr:col>
                <xdr:colOff>552450</xdr:colOff>
                <xdr:row>0</xdr:row>
                <xdr:rowOff>1038225</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7</xdr:col>
                <xdr:colOff>104775</xdr:colOff>
                <xdr:row>0</xdr:row>
                <xdr:rowOff>76200</xdr:rowOff>
              </from>
              <to>
                <xdr:col>8</xdr:col>
                <xdr:colOff>285750</xdr:colOff>
                <xdr:row>0</xdr:row>
                <xdr:rowOff>1038225</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190500</xdr:colOff>
                <xdr:row>0</xdr:row>
                <xdr:rowOff>76200</xdr:rowOff>
              </from>
              <to>
                <xdr:col>4</xdr:col>
                <xdr:colOff>133350</xdr:colOff>
                <xdr:row>0</xdr:row>
                <xdr:rowOff>1038225</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6</xdr:col>
                <xdr:colOff>219075</xdr:colOff>
                <xdr:row>0</xdr:row>
                <xdr:rowOff>76200</xdr:rowOff>
              </from>
              <to>
                <xdr:col>6</xdr:col>
                <xdr:colOff>981075</xdr:colOff>
                <xdr:row>0</xdr:row>
                <xdr:rowOff>1038225</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123825</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3105150</xdr:colOff>
                <xdr:row>0</xdr:row>
                <xdr:rowOff>76200</xdr:rowOff>
              </from>
              <to>
                <xdr:col>9</xdr:col>
                <xdr:colOff>3867150</xdr:colOff>
                <xdr:row>0</xdr:row>
                <xdr:rowOff>1038225</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361950</xdr:colOff>
                <xdr:row>0</xdr:row>
                <xdr:rowOff>1038225</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857250</xdr:colOff>
                <xdr:row>0</xdr:row>
                <xdr:rowOff>76200</xdr:rowOff>
              </from>
              <to>
                <xdr:col>9</xdr:col>
                <xdr:colOff>1619250</xdr:colOff>
                <xdr:row>0</xdr:row>
                <xdr:rowOff>1038225</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1924050</xdr:colOff>
                <xdr:row>0</xdr:row>
                <xdr:rowOff>76200</xdr:rowOff>
              </from>
              <to>
                <xdr:col>9</xdr:col>
                <xdr:colOff>2686050</xdr:colOff>
                <xdr:row>0</xdr:row>
                <xdr:rowOff>1038225</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7">
        <f>SUM(C2:C3)</f>
        <v>0</v>
      </c>
      <c r="D1" s="365" t="s">
        <v>1581</v>
      </c>
      <c r="E1" s="361"/>
      <c r="F1" s="55" t="s">
        <v>265</v>
      </c>
      <c r="G1" s="363"/>
      <c r="H1" s="53" t="s">
        <v>5121</v>
      </c>
      <c r="I1" s="363" t="s">
        <v>5853</v>
      </c>
      <c r="J1" s="54" t="s">
        <v>265</v>
      </c>
      <c r="K1" s="53" t="s">
        <v>5121</v>
      </c>
      <c r="L1" s="418">
        <v>1</v>
      </c>
      <c r="M1" s="363"/>
      <c r="N1" s="363"/>
      <c r="O1" s="363"/>
      <c r="P1" s="50"/>
      <c r="Q1" s="412">
        <v>0</v>
      </c>
      <c r="R1" s="412">
        <v>0</v>
      </c>
      <c r="S1" s="412">
        <v>0</v>
      </c>
      <c r="T1" s="412">
        <v>0</v>
      </c>
      <c r="U1" s="412">
        <v>0</v>
      </c>
      <c r="V1" s="412">
        <v>0</v>
      </c>
      <c r="W1" s="412">
        <v>0</v>
      </c>
      <c r="X1" s="412">
        <v>0</v>
      </c>
    </row>
    <row r="2" spans="1:24" ht="43.15" customHeight="1" x14ac:dyDescent="0.2">
      <c r="B2" s="419" t="s">
        <v>193</v>
      </c>
      <c r="C2" s="419" t="s">
        <v>222</v>
      </c>
      <c r="D2" s="419" t="s">
        <v>6967</v>
      </c>
      <c r="E2" s="419" t="s">
        <v>3</v>
      </c>
      <c r="F2" s="420" t="s">
        <v>61</v>
      </c>
      <c r="G2" s="419" t="s">
        <v>269</v>
      </c>
      <c r="H2" s="421" t="s">
        <v>1</v>
      </c>
      <c r="I2" s="419" t="s">
        <v>212</v>
      </c>
      <c r="J2" s="419" t="s">
        <v>211</v>
      </c>
      <c r="K2" s="422" t="s">
        <v>205</v>
      </c>
      <c r="L2" s="423"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26"/>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2105025</xdr:colOff>
                <xdr:row>0</xdr:row>
                <xdr:rowOff>85725</xdr:rowOff>
              </from>
              <to>
                <xdr:col>10</xdr:col>
                <xdr:colOff>2867025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85725</xdr:colOff>
                <xdr:row>0</xdr:row>
                <xdr:rowOff>95250</xdr:rowOff>
              </from>
              <to>
                <xdr:col>10</xdr:col>
                <xdr:colOff>723900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209550</xdr:colOff>
                <xdr:row>0</xdr:row>
                <xdr:rowOff>85725</xdr:rowOff>
              </from>
              <to>
                <xdr:col>9</xdr:col>
                <xdr:colOff>371475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1057275</xdr:colOff>
                <xdr:row>0</xdr:row>
                <xdr:rowOff>95250</xdr:rowOff>
              </from>
              <to>
                <xdr:col>10</xdr:col>
                <xdr:colOff>1790700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5"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7">
        <f>SUM(C2:C4)</f>
        <v>0</v>
      </c>
      <c r="D1" s="363" t="s">
        <v>1581</v>
      </c>
      <c r="E1" s="55" t="s">
        <v>265</v>
      </c>
      <c r="F1" s="363"/>
      <c r="G1" s="53" t="s">
        <v>5121</v>
      </c>
      <c r="H1" s="363"/>
      <c r="I1" s="52"/>
      <c r="J1" s="51"/>
      <c r="K1" s="418">
        <v>1</v>
      </c>
      <c r="L1" s="363"/>
      <c r="M1" s="363"/>
      <c r="N1" s="363"/>
      <c r="O1" s="50"/>
      <c r="P1" s="412">
        <v>0</v>
      </c>
      <c r="Q1" s="412">
        <v>0</v>
      </c>
      <c r="R1" s="412">
        <v>0</v>
      </c>
      <c r="S1" s="412">
        <v>0</v>
      </c>
      <c r="T1" s="412">
        <v>0</v>
      </c>
      <c r="U1" s="412">
        <v>0</v>
      </c>
      <c r="V1" s="412">
        <v>0</v>
      </c>
      <c r="W1">
        <v>0</v>
      </c>
    </row>
    <row r="2" spans="1:23" ht="43.15" customHeight="1" x14ac:dyDescent="0.2">
      <c r="B2" s="419" t="s">
        <v>193</v>
      </c>
      <c r="C2" s="419" t="s">
        <v>222</v>
      </c>
      <c r="D2" s="419" t="s">
        <v>6979</v>
      </c>
      <c r="E2" s="199" t="s">
        <v>61</v>
      </c>
      <c r="F2" s="419" t="s">
        <v>269</v>
      </c>
      <c r="G2" s="421" t="s">
        <v>1</v>
      </c>
      <c r="H2" s="419" t="s">
        <v>212</v>
      </c>
      <c r="I2" s="419" t="s">
        <v>211</v>
      </c>
      <c r="J2" s="422" t="s">
        <v>205</v>
      </c>
      <c r="K2" s="423"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2924175</xdr:colOff>
                <xdr:row>0</xdr:row>
                <xdr:rowOff>85725</xdr:rowOff>
              </from>
              <to>
                <xdr:col>9</xdr:col>
                <xdr:colOff>3686175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9</xdr:col>
                <xdr:colOff>790575</xdr:colOff>
                <xdr:row>0</xdr:row>
                <xdr:rowOff>85725</xdr:rowOff>
              </from>
              <to>
                <xdr:col>9</xdr:col>
                <xdr:colOff>1533525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1104900</xdr:colOff>
                <xdr:row>0</xdr:row>
                <xdr:rowOff>85725</xdr:rowOff>
              </from>
              <to>
                <xdr:col>6</xdr:col>
                <xdr:colOff>1866900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114300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190500</xdr:colOff>
                <xdr:row>0</xdr:row>
                <xdr:rowOff>85725</xdr:rowOff>
              </from>
              <to>
                <xdr:col>8</xdr:col>
                <xdr:colOff>361950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504825</xdr:colOff>
                <xdr:row>0</xdr:row>
                <xdr:rowOff>85725</xdr:rowOff>
              </from>
              <to>
                <xdr:col>9</xdr:col>
                <xdr:colOff>552450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1857375</xdr:colOff>
                <xdr:row>0</xdr:row>
                <xdr:rowOff>85725</xdr:rowOff>
              </from>
              <to>
                <xdr:col>9</xdr:col>
                <xdr:colOff>2619375</xdr:colOff>
                <xdr:row>0</xdr:row>
                <xdr:rowOff>1047750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2">
        <v>0</v>
      </c>
      <c r="Q1" s="412">
        <v>0</v>
      </c>
      <c r="R1" s="412">
        <v>0</v>
      </c>
      <c r="S1" s="412">
        <v>0</v>
      </c>
      <c r="T1" s="412">
        <v>0</v>
      </c>
      <c r="U1" s="412">
        <v>0</v>
      </c>
      <c r="V1" s="412">
        <v>0</v>
      </c>
      <c r="W1" s="412">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9179</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9180</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9184</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9181</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9182</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9181</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9182</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9183</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9183</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1314450</xdr:colOff>
                <xdr:row>0</xdr:row>
                <xdr:rowOff>85725</xdr:rowOff>
              </from>
              <to>
                <xdr:col>9</xdr:col>
                <xdr:colOff>2076450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1466850</xdr:colOff>
                <xdr:row>0</xdr:row>
                <xdr:rowOff>76200</xdr:rowOff>
              </from>
              <to>
                <xdr:col>6</xdr:col>
                <xdr:colOff>2228850</xdr:colOff>
                <xdr:row>0</xdr:row>
                <xdr:rowOff>1038225</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400050</xdr:colOff>
                <xdr:row>0</xdr:row>
                <xdr:rowOff>85725</xdr:rowOff>
              </from>
              <to>
                <xdr:col>8</xdr:col>
                <xdr:colOff>581025</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2524125</xdr:colOff>
                <xdr:row>0</xdr:row>
                <xdr:rowOff>85725</xdr:rowOff>
              </from>
              <to>
                <xdr:col>7</xdr:col>
                <xdr:colOff>323850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628650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447675</xdr:colOff>
                <xdr:row>0</xdr:row>
                <xdr:rowOff>85725</xdr:rowOff>
              </from>
              <to>
                <xdr:col>6</xdr:col>
                <xdr:colOff>1209675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219075</xdr:colOff>
                <xdr:row>0</xdr:row>
                <xdr:rowOff>85725</xdr:rowOff>
              </from>
              <to>
                <xdr:col>4</xdr:col>
                <xdr:colOff>981075</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228600</xdr:colOff>
                <xdr:row>0</xdr:row>
                <xdr:rowOff>85725</xdr:rowOff>
              </from>
              <to>
                <xdr:col>9</xdr:col>
                <xdr:colOff>990600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2495550</xdr:colOff>
                <xdr:row>0</xdr:row>
                <xdr:rowOff>85725</xdr:rowOff>
              </from>
              <to>
                <xdr:col>9</xdr:col>
                <xdr:colOff>3257550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41" t="s">
        <v>416</v>
      </c>
      <c r="C1" s="442"/>
      <c r="D1" s="442"/>
      <c r="E1" s="442"/>
      <c r="F1" s="442"/>
      <c r="G1" s="442"/>
      <c r="H1" s="442"/>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9106</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8916</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3"/>
  <sheetViews>
    <sheetView showGridLines="0" topLeftCell="A13" workbookViewId="0">
      <selection activeCell="D26" sqref="D26"/>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9346</v>
      </c>
    </row>
    <row r="3" spans="2:10" x14ac:dyDescent="0.2">
      <c r="E3" s="299">
        <v>44336.851886574077</v>
      </c>
      <c r="G3" s="296" t="s">
        <v>5833</v>
      </c>
      <c r="H3" s="295" t="s">
        <v>9105</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9343</v>
      </c>
      <c r="I9" s="392"/>
      <c r="J9" s="391" t="s">
        <v>5857</v>
      </c>
    </row>
    <row r="10" spans="2:10" x14ac:dyDescent="0.2">
      <c r="B10" s="389"/>
      <c r="C10" s="394">
        <v>1</v>
      </c>
      <c r="D10" s="394" t="s">
        <v>5856</v>
      </c>
      <c r="E10" s="395" t="s">
        <v>5831</v>
      </c>
      <c r="F10" s="395" t="s">
        <v>5832</v>
      </c>
      <c r="G10" s="396"/>
      <c r="H10" s="396" t="s">
        <v>9343</v>
      </c>
      <c r="I10" s="397" t="s">
        <v>5854</v>
      </c>
      <c r="J10" s="395" t="s">
        <v>5855</v>
      </c>
    </row>
    <row r="11" spans="2:10" x14ac:dyDescent="0.2">
      <c r="B11" s="389"/>
      <c r="C11" s="394">
        <v>1</v>
      </c>
      <c r="D11" s="394" t="s">
        <v>5856</v>
      </c>
      <c r="E11" s="395" t="s">
        <v>5831</v>
      </c>
      <c r="F11" s="395" t="s">
        <v>5832</v>
      </c>
      <c r="G11" s="396"/>
      <c r="H11" s="396" t="s">
        <v>9343</v>
      </c>
      <c r="I11" s="398" t="s">
        <v>5858</v>
      </c>
      <c r="J11" s="395" t="s">
        <v>5859</v>
      </c>
    </row>
    <row r="12" spans="2:10" x14ac:dyDescent="0.2">
      <c r="B12" s="389"/>
      <c r="C12" s="390">
        <v>1</v>
      </c>
      <c r="D12" s="390" t="s">
        <v>5823</v>
      </c>
      <c r="E12" s="391" t="s">
        <v>5799</v>
      </c>
      <c r="F12" s="392" t="s">
        <v>5800</v>
      </c>
      <c r="G12" s="393"/>
      <c r="H12" s="393" t="s">
        <v>9176</v>
      </c>
      <c r="I12" s="392"/>
      <c r="J12" s="392"/>
    </row>
    <row r="13" spans="2:10" x14ac:dyDescent="0.2">
      <c r="B13" s="389"/>
      <c r="C13" s="390">
        <v>1</v>
      </c>
      <c r="D13" s="390" t="s">
        <v>5823</v>
      </c>
      <c r="E13" s="392" t="s">
        <v>5801</v>
      </c>
      <c r="F13" s="392" t="s">
        <v>5802</v>
      </c>
      <c r="G13" s="393" t="s">
        <v>9177</v>
      </c>
      <c r="H13" s="399" t="s">
        <v>9347</v>
      </c>
      <c r="I13" s="317" t="s">
        <v>9178</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9348</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9349</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9265</v>
      </c>
      <c r="I20" s="392" t="s">
        <v>5826</v>
      </c>
      <c r="J20" s="391" t="s">
        <v>5851</v>
      </c>
    </row>
    <row r="21" spans="2:10" x14ac:dyDescent="0.2">
      <c r="B21" s="389"/>
      <c r="C21" s="390">
        <v>1</v>
      </c>
      <c r="D21" s="400" t="s">
        <v>5824</v>
      </c>
      <c r="E21" s="391" t="s">
        <v>5846</v>
      </c>
      <c r="F21" s="391" t="s">
        <v>5847</v>
      </c>
      <c r="G21" s="393" t="s">
        <v>8786</v>
      </c>
      <c r="H21" s="393" t="s">
        <v>9105</v>
      </c>
      <c r="I21" s="392"/>
      <c r="J21" s="391" t="s">
        <v>5850</v>
      </c>
    </row>
    <row r="22" spans="2:10" ht="63.75" x14ac:dyDescent="0.2">
      <c r="B22" s="401"/>
      <c r="C22" s="394">
        <v>1</v>
      </c>
      <c r="D22" s="394" t="s">
        <v>5824</v>
      </c>
      <c r="E22" s="395" t="s">
        <v>8820</v>
      </c>
      <c r="F22" s="395" t="s">
        <v>8821</v>
      </c>
      <c r="G22" s="396" t="s">
        <v>8822</v>
      </c>
      <c r="H22" s="396" t="s">
        <v>8822</v>
      </c>
      <c r="I22" s="397" t="s">
        <v>8908</v>
      </c>
      <c r="J22" s="402" t="s">
        <v>8915</v>
      </c>
    </row>
    <row r="23" spans="2:10" x14ac:dyDescent="0.2">
      <c r="B23" s="403"/>
      <c r="C23" s="413">
        <v>1</v>
      </c>
      <c r="D23" s="413" t="s">
        <v>9185</v>
      </c>
      <c r="E23" s="414" t="s">
        <v>9142</v>
      </c>
      <c r="F23" s="414" t="s">
        <v>9143</v>
      </c>
      <c r="G23" s="415"/>
      <c r="H23" s="415" t="s">
        <v>9144</v>
      </c>
      <c r="I23" s="416"/>
      <c r="J23" s="339" t="s">
        <v>9145</v>
      </c>
    </row>
    <row r="24" spans="2:10" x14ac:dyDescent="0.2">
      <c r="B24" s="389"/>
      <c r="C24" s="390">
        <v>1</v>
      </c>
      <c r="D24" s="400" t="s">
        <v>5856</v>
      </c>
      <c r="E24" s="391" t="s">
        <v>8861</v>
      </c>
      <c r="F24" s="391" t="s">
        <v>8862</v>
      </c>
      <c r="G24" s="393"/>
      <c r="H24" s="393" t="s">
        <v>9344</v>
      </c>
      <c r="I24" s="392"/>
      <c r="J24" s="391" t="s">
        <v>8863</v>
      </c>
    </row>
    <row r="25" spans="2:10" x14ac:dyDescent="0.2">
      <c r="B25" s="403"/>
      <c r="C25" s="314">
        <v>1</v>
      </c>
      <c r="D25" s="337" t="s">
        <v>5856</v>
      </c>
      <c r="E25" s="335" t="s">
        <v>8911</v>
      </c>
      <c r="F25" s="335" t="s">
        <v>8912</v>
      </c>
      <c r="G25" s="369"/>
      <c r="H25" s="369" t="s">
        <v>9345</v>
      </c>
      <c r="I25" s="317"/>
      <c r="J25" s="335" t="s">
        <v>8913</v>
      </c>
    </row>
    <row r="26" spans="2:10" x14ac:dyDescent="0.2">
      <c r="B26" s="403"/>
      <c r="C26" s="314">
        <v>1</v>
      </c>
      <c r="D26" s="337" t="s">
        <v>5823</v>
      </c>
      <c r="E26" s="335" t="s">
        <v>5852</v>
      </c>
      <c r="F26" s="335" t="s">
        <v>9146</v>
      </c>
      <c r="G26" s="369"/>
      <c r="H26" s="369" t="s">
        <v>9147</v>
      </c>
      <c r="I26" s="317"/>
      <c r="J26" s="335" t="s">
        <v>9148</v>
      </c>
    </row>
    <row r="27" spans="2:10" x14ac:dyDescent="0.2">
      <c r="B27" s="403"/>
      <c r="C27" s="314"/>
      <c r="D27" s="337"/>
      <c r="E27" s="335"/>
      <c r="F27" s="335"/>
      <c r="G27" s="369"/>
      <c r="H27" s="369"/>
      <c r="I27" s="317"/>
      <c r="J27" s="335"/>
    </row>
    <row r="28" spans="2:10" x14ac:dyDescent="0.2">
      <c r="B28" s="401"/>
      <c r="C28" s="390"/>
      <c r="D28" s="400"/>
      <c r="E28" s="391"/>
      <c r="F28" s="392"/>
      <c r="G28" s="399"/>
      <c r="H28" s="399"/>
      <c r="I28" s="398"/>
      <c r="J28" s="391"/>
    </row>
    <row r="29" spans="2:10" x14ac:dyDescent="0.2">
      <c r="B29" s="389"/>
      <c r="C29" s="390"/>
      <c r="D29" s="390"/>
      <c r="E29" s="392"/>
      <c r="F29" s="392"/>
      <c r="G29" s="399"/>
      <c r="H29" s="399"/>
      <c r="I29" s="392"/>
      <c r="J29" s="392"/>
    </row>
    <row r="30" spans="2:10" x14ac:dyDescent="0.2">
      <c r="B30" s="389"/>
      <c r="C30" s="443" t="s">
        <v>5835</v>
      </c>
      <c r="D30" s="444"/>
      <c r="E30" s="444"/>
      <c r="F30" s="444"/>
      <c r="G30" s="444"/>
      <c r="H30" s="444"/>
      <c r="I30" s="444"/>
      <c r="J30" s="445"/>
    </row>
    <row r="31" spans="2:10" x14ac:dyDescent="0.2">
      <c r="B31" s="389"/>
      <c r="C31" s="390"/>
      <c r="D31" s="390" t="s">
        <v>5824</v>
      </c>
      <c r="E31" s="392" t="s">
        <v>5827</v>
      </c>
      <c r="F31" s="392" t="s">
        <v>5828</v>
      </c>
      <c r="G31" s="399"/>
      <c r="H31" s="399" t="s">
        <v>5829</v>
      </c>
      <c r="I31" s="392"/>
      <c r="J31" s="392" t="s">
        <v>5830</v>
      </c>
    </row>
    <row r="32" spans="2:10" x14ac:dyDescent="0.2">
      <c r="B32" s="401"/>
      <c r="C32" s="390"/>
      <c r="D32" s="400" t="s">
        <v>5856</v>
      </c>
      <c r="E32" s="391" t="s">
        <v>8825</v>
      </c>
      <c r="F32" s="391" t="s">
        <v>8826</v>
      </c>
      <c r="G32" s="399"/>
      <c r="H32" s="399" t="s">
        <v>8823</v>
      </c>
      <c r="I32" s="398"/>
      <c r="J32" s="391" t="s">
        <v>8914</v>
      </c>
    </row>
    <row r="33" spans="2:10" x14ac:dyDescent="0.2">
      <c r="B33" s="389"/>
      <c r="C33" s="390"/>
      <c r="D33" s="390"/>
      <c r="E33" s="392"/>
      <c r="F33" s="392"/>
      <c r="G33" s="399"/>
      <c r="H33" s="399"/>
      <c r="I33" s="392"/>
      <c r="J33" s="392"/>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15"/>
      <c r="C37" s="1"/>
      <c r="D37" s="1"/>
      <c r="G37" s="295"/>
      <c r="H37" s="295"/>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sheetData>
  <dataConsolidate link="1"/>
  <mergeCells count="1">
    <mergeCell ref="C30:J30"/>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s>
  <pageMargins left="0.7" right="0.7" top="0.78740157499999996" bottom="0.78740157499999996"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0181" r:id="rId8"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9"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0"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1"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2"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2021-05-20T18:39:29Z</dcterms:modified>
</cp:coreProperties>
</file>