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IG DATA\ISB\Assignments\Term 2\Forecasting Analytics\Project\Report-ver2\models\"/>
    </mc:Choice>
  </mc:AlternateContent>
  <bookViews>
    <workbookView xWindow="0" yWindow="0" windowWidth="20490" windowHeight="7755" firstSheet="6" activeTab="9"/>
  </bookViews>
  <sheets>
    <sheet name="Weekly Max Data" sheetId="1" r:id="rId1"/>
    <sheet name="Forecast by Holt-Winter's" sheetId="52" r:id="rId2"/>
    <sheet name="Data_PartitionTS" sheetId="3" r:id="rId3"/>
    <sheet name="HoltWinterAddOutput" sheetId="30" r:id="rId4"/>
    <sheet name="DoubleExponentialOutput" sheetId="16" r:id="rId5"/>
    <sheet name="ExponentialOutput" sheetId="12" r:id="rId6"/>
    <sheet name="MASmoothingOutput" sheetId="10" r:id="rId7"/>
    <sheet name="MLR_Output" sheetId="8" r:id="rId8"/>
    <sheet name="MLR_TrainingScore" sheetId="7" r:id="rId9"/>
    <sheet name="MLR_ValidationScore" sheetId="6" r:id="rId10"/>
    <sheet name="MLR_Resi-FitVal" sheetId="5" r:id="rId11"/>
  </sheets>
  <definedNames>
    <definedName name="xlm_30_1" localSheetId="0" hidden="1">"'{""wkbk"":""SO2 new.xlsx"",""wksheet"":""Weekly Max Data"",""data_range"":""$A$1:$BC$105"",""has_header"":true,""input_cols"":[{""varName"":""Weekly Max (SO2) - 04/01/2015 to 31/12/2016""},{""varName"":""t""},{""varName"":""W1""},{""varName"":""W2""},{""varName"":""W3""},{""varName"":""W4""},{"</definedName>
    <definedName name="xlm_30_2" localSheetId="0" hidden="1">"'""varName"":""W5""},{""varName"":""W6""},{""varName"":""W7""},{""varName"":""W8""},{""varName"":""W9""},{""varName"":""W10""},{""varName"":""W11""},{""varName"":""W12""},{""varName"":""W13""},{""varName"":""W14""},{""varName"":""W15""},{""varName"":""W16""},{""varName"":""W17""},{""varName"":""W18""},{""varNam"</definedName>
    <definedName name="xlm_30_3" localSheetId="0" hidden="1">"'e"":""W19""},{""varName"":""W20""},{""varName"":""W21""},{""varName"":""W22""},{""varName"":""W23""},{""varName"":""W24""},{""varName"":""W25""},{""varName"":""W26""},{""varName"":""W27""},{""varName"":""W28""},{""varName"":""W29""},{""varName"":""W30""},{""varName"":""W31""},{""varName"":""W32""},{""varName"""</definedName>
    <definedName name="xlm_30_4" localSheetId="0" hidden="1">"':""W33""},{""varName"":""W34""},{""varName"":""W35""},{""varName"":""W36""},{""varName"":""W37""},{""varName"":""W38""},{""varName"":""W39""},{""varName"":""W40""},{""varName"":""W41""},{""varName"":""W42""},{""varName"":""W43""},{""varName"":""W44""},{""varName"":""W45""},{""varName"":""W46""},{""varName"":"""</definedName>
    <definedName name="xlm_30_5" localSheetId="0" hidden="1">"'W47""},{""varName"":""W48""},{""varName"":""W49""},{""varName"":""W50""},{""varName"":""W51""},{""varName"":""W52""}],""cat_cols"":[],""firstRow"":1,""rows"":104,""isPartitionSheet"":false,""time_var"":{""varId"":0,""varName"":""Date"",""colDescr"":{""dataRowCount"":104,""flags"":0,""uniqueValsCou"</definedName>
    <definedName name="xlm_30_6" localSheetId="0" hidden="1">"'nt"":104,""varId"":0}},""trainPct"":96.1538,""trainRecs"":100}"</definedName>
    <definedName name="xlm_50_1" localSheetId="2" hidden="1">"'{""wkbk"":""SO2 new.xlsx"",""wksheet"":""Data_PartitionTS"",""data_range"":""$B$20:$BD$124"",""has_header"":true,""input_cols"":[{""varName"":""t""},{""varName"":""W1""},{""varName"":""W2""},{""varName"":""W3""},{""varName"":""W4""},{""varName"":""W5""},{""varName"":""W6""},{""varName"":""W7""},{""varN"</definedName>
    <definedName name="xlm_50_2" localSheetId="2" hidden="1">"'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me"""</definedName>
    <definedName name="xlm_50_3" localSheetId="2" hidden="1">"'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":"""</definedName>
    <definedName name="xlm_50_4" localSheetId="2" hidden="1">"'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"W5"</definedName>
    <definedName name="xlm_50_5" localSheetId="2" hidden="1">"'0""},{""varName"":""W51""},{""varName"":""W52""}],""firstRow"":20,""rows"":104,""tsSelectedVar"":{""varId"":1,""varName"":""Weekly Max (SO2) - 04/01/2015 to 31/12/2016"",""colDescr"":{""dataRowCount"":104,""flags"":16,""uniqueValsCount"":102,""varId"":1}},""tsTimeVar"":{""varId"":0,""varNa"</definedName>
    <definedName name="xlm_50_6" localSheetId="2" hidden="1">"'me"":""Date"",""colDescr"":{""dataRowCount"":104,""flags"":8,""uniqueValsCount"":104,""varId"":0}},""varNamesRange"":""$B$20:$BD$20"",""trainingDataRange"":""$B$21:$BD$120"",""validationDataRange"":""$B$121:$BD$124"",""allDataRange"":""$B$20:$BD$124"",""isPartitionSheet"":true,""optimi"</definedName>
    <definedName name="xlm_50_7" localSheetId="2" hidden="1">"'ze"":false,""alphaLevel"":0.2,""giveForecast"":true,""numForecasts"":1}"</definedName>
    <definedName name="xlm_51_1" localSheetId="2" hidden="1">"'{""wkbk"":""SO2 new.xlsx"",""wksheet"":""Data_PartitionTS"",""data_range"":""$B$20:$BD$124"",""has_header"":true,""input_cols"":[{""varName"":""t""},{""varName"":""W1""},{""varName"":""W2""},{""varName"":""W3""},{""varName"":""W4""},{""varName"":""W5""},{""varName"":""W6""},{""varName"":""W7""},{""varN"</definedName>
    <definedName name="xlm_51_2" localSheetId="2" hidden="1">"'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me"""</definedName>
    <definedName name="xlm_51_3" localSheetId="2" hidden="1">"'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":"""</definedName>
    <definedName name="xlm_51_4" localSheetId="2" hidden="1">"'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"W5"</definedName>
    <definedName name="xlm_51_5" localSheetId="2" hidden="1">"'0""},{""varName"":""W51""},{""varName"":""W52""}],""firstRow"":20,""rows"":104,""tsSelectedVar"":{""varId"":1,""varName"":""Weekly Max (SO2) - 04/01/2015 to 31/12/2016"",""colDescr"":{""dataRowCount"":104,""flags"":16,""uniqueValsCount"":102,""varId"":1}},""tsTimeVar"":{""varId"":0,""varNa"</definedName>
    <definedName name="xlm_51_6" localSheetId="2" hidden="1">"'me"":""Date"",""colDescr"":{""dataRowCount"":104,""flags"":8,""uniqueValsCount"":104,""varId"":0}},""varNamesRange"":""$B$20:$BD$20"",""trainingDataRange"":""$B$21:$BD$120"",""validationDataRange"":""$B$121:$BD$124"",""allDataRange"":""$B$20:$BD$124"",""isPartitionSheet"":true,""optimi"</definedName>
    <definedName name="xlm_51_7" localSheetId="2" hidden="1">"'ze"":false,""alphaLevel"":0.2,""betaTrend"":0.15,""giveForecast"":true}"</definedName>
    <definedName name="xlm_52_1" localSheetId="2" hidden="1">"'{""wkbk"":""SO2 new.xlsx"",""wksheet"":""Data_PartitionTS"",""data_range"":""$B$20:$BD$124"",""has_header"":true,""input_cols"":[{""varName"":""t""},{""varName"":""W1""},{""varName"":""W2""},{""varName"":""W3""},{""varName"":""W4""},{""varName"":""W5""},{""varName"":""W6""},{""varName"":""W7""},{""varN"</definedName>
    <definedName name="xlm_52_2" localSheetId="2" hidden="1">"'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me"""</definedName>
    <definedName name="xlm_52_3" localSheetId="2" hidden="1">"'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":"""</definedName>
    <definedName name="xlm_52_4" localSheetId="2" hidden="1">"'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"W5"</definedName>
    <definedName name="xlm_52_5" localSheetId="2" hidden="1">"'0""},{""varName"":""W51""},{""varName"":""W52""}],""firstRow"":20,""rows"":104,""tsSelectedVar"":{""varId"":1,""varName"":""Weekly Max (SO2) - 04/01/2015 to 31/12/2016"",""colDescr"":{""dataRowCount"":104,""flags"":16,""uniqueValsCount"":102,""varId"":1}},""tsTimeVar"":{""varId"":0,""varNa"</definedName>
    <definedName name="xlm_52_6" localSheetId="2" hidden="1">"'me"":""Date"",""colDescr"":{""dataRowCount"":104,""flags"":8,""uniqueValsCount"":104,""varId"":0}},""varNamesRange"":""$B$20:$BD$20"",""trainingDataRange"":""$B$21:$BD$120"",""validationDataRange"":""$B$121:$BD$124"",""allDataRange"":""$B$20:$BD$124"",""isPartitionSheet"":true,""interv"</definedName>
    <definedName name="xlm_52_7" localSheetId="2" hidden="1">"'al"":4,""giveForecast"":true,""numForecasts"":0}"</definedName>
    <definedName name="xlm_54_1" localSheetId="2" hidden="1">"'{""wkbk"":""SO2 new.xlsx"",""wksheet"":""Data_PartitionTS"",""data_range"":""$B$20:$BD$124"",""has_header"":true,""input_cols"":[{""varName"":""t""},{""varName"":""W1""},{""varName"":""W2""},{""varName"":""W3""},{""varName"":""W4""},{""varName"":""W5""},{""varName"":""W6""},{""varName"":""W7""},{""varN"</definedName>
    <definedName name="xlm_54_1" localSheetId="0" hidden="1">"'{""wkbk"":""SO2 new.xlsx"",""wksheet"":""Weekly Max Data"",""data_range"":""$A$1:$BC$105"",""has_header"":true,""input_cols"":[{""varName"":""t""},{""varName"":""W1""},{""varName"":""W2""},{""varName"":""W3""},{""varName"":""W4""},{""varName"":""W5""},{""varName"":""W6""},{""varName"":""W7""},{""varNam"</definedName>
    <definedName name="xlm_54_2" localSheetId="2" hidden="1">"'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me"""</definedName>
    <definedName name="xlm_54_2" localSheetId="0" hidden="1">"'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me"":"""</definedName>
    <definedName name="xlm_54_3" localSheetId="2" hidden="1">"'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":"""</definedName>
    <definedName name="xlm_54_3" localSheetId="0" hidden="1">"'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":""W3"</definedName>
    <definedName name="xlm_54_4" localSheetId="2" hidden="1">"'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"W5"</definedName>
    <definedName name="xlm_54_4" localSheetId="0" hidden="1">"'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"W50"""</definedName>
    <definedName name="xlm_54_5" localSheetId="2" hidden="1">"'0""},{""varName"":""W51""},{""varName"":""W52""}],""firstRow"":20,""rows"":104,""tsSelectedVar"":{""varId"":1,""varName"":""Weekly Max (SO2) - 04/01/2015 to 31/12/2016"",""colDescr"":{""dataRowCount"":104,""flags"":16,""uniqueValsCount"":102,""varId"":1}},""tsTimeVar"":{""varId"":0,""varNa"</definedName>
    <definedName name="xlm_54_5" localSheetId="0" hidden="1">"'},{""varName"":""W51""},{""varName"":""W52""}],""firstRow"":1,""rows"":104,""tsSelectedVar"":{""varId"":1,""varName"":""Weekly Max (SO2) - 04/01/2015 to 31/12/2016"",""colDescr"":{""dataRowCount"":104,""flags"":16,""uniqueValsCount"":102,""varId"":1}},""tsTimeVar"":{""varId"":0,""varName"""</definedName>
    <definedName name="xlm_54_6" localSheetId="2" hidden="1">"'me"":""Date"",""colDescr"":{""dataRowCount"":104,""flags"":8,""uniqueValsCount"":104,""varId"":0}},""varNamesRange"":""$B$20:$BD$20"",""trainingDataRange"":""$B$21:$BD$120"",""validationDataRange"":""$B$121:$BD$124"",""allDataRange"":""$B$20:$BD$124"",""isPartitionSheet"":true,""optimi"</definedName>
    <definedName name="xlm_54_6" localSheetId="0" hidden="1">"':""Date"",""colDescr"":{""dataRowCount"":104,""flags"":8,""uniqueValsCount"":104,""varId"":0}},""isPartitionSheet"":false,""optimize"":false,""period"":1,""alphaLevel"":0.2,""betaTrend"":0.2,""gammaSeasonal"":0.65,""giveForecast"":true,""updateEstimate"":false,""numForecasts"":4}"</definedName>
    <definedName name="xlm_54_7" localSheetId="2" hidden="1">"'ze"":false,""period"":7,""alphaLevel"":0.2,""betaTrend"":0.2,""gammaSeasonal"":0.65,""giveForecast"":true,""updateEstimate"":false,""numForecasts"":1}"</definedName>
    <definedName name="xlm_55_1" localSheetId="2" hidden="1">"'{""wkbk"":""SO2 new.xlsx"",""wksheet"":""Data_PartitionTS"",""data_range"":""$B$20:$BD$124"",""has_header"":true,""input_cols"":[{""varName"":""t""},{""varName"":""W1""},{""varName"":""W2""},{""varName"":""W3""},{""varName"":""W4""},{""varName"":""W5""},{""varName"":""W6""},{""varName"":""W7""},{""varN"</definedName>
    <definedName name="xlm_55_2" localSheetId="2" hidden="1">"'ame"":""W8""},{""varName"":""W9""},{""varName"":""W10""},{""varName"":""W11""},{""varName"":""W12""},{""varName"":""W13""},{""varName"":""W14""},{""varName"":""W15""},{""varName"":""W16""},{""varName"":""W17""},{""varName"":""W18""},{""varName"":""W19""},{""varName"":""W20""},{""varName"":""W21""},{""varName"""</definedName>
    <definedName name="xlm_55_3" localSheetId="2" hidden="1">"':""W22""},{""varName"":""W23""},{""varName"":""W24""},{""varName"":""W25""},{""varName"":""W26""},{""varName"":""W27""},{""varName"":""W28""},{""varName"":""W29""},{""varName"":""W30""},{""varName"":""W31""},{""varName"":""W32""},{""varName"":""W33""},{""varName"":""W34""},{""varName"":""W35""},{""varName"":"""</definedName>
    <definedName name="xlm_55_4" localSheetId="2" hidden="1">"'W36""},{""varName"":""W37""},{""varName"":""W38""},{""varName"":""W39""},{""varName"":""W40""},{""varName"":""W41""},{""varName"":""W42""},{""varName"":""W43""},{""varName"":""W44""},{""varName"":""W45""},{""varName"":""W46""},{""varName"":""W47""},{""varName"":""W48""},{""varName"":""W49""},{""varName"":""W5"</definedName>
    <definedName name="xlm_55_5" localSheetId="2" hidden="1">"'0""},{""varName"":""W51""},{""varName"":""W52""}],""firstRow"":20,""rows"":104,""tsSelectedVar"":{""varId"":1,""varName"":""Weekly Max (SO2) - 04/01/2015 to 31/12/2016"",""colDescr"":{""dataRowCount"":104,""flags"":16,""uniqueValsCount"":102,""varId"":1}},""tsTimeVar"":{""varId"":0,""varNa"</definedName>
    <definedName name="xlm_55_6" localSheetId="2" hidden="1">"'me"":""Date"",""colDescr"":{""dataRowCount"":104,""flags"":8,""uniqueValsCount"":104,""varId"":0}},""varNamesRange"":""$B$20:$BD$20"",""trainingDataRange"":""$B$21:$BD$120"",""validationDataRange"":""$B$121:$BD$124"",""allDataRange"":""$B$20:$BD$124"",""isPartitionSheet"":true,""optimi"</definedName>
    <definedName name="xlm_55_7" localSheetId="2" hidden="1">"'ze"":true,""period"":1,""alphaLevel"":0.2,""gammaSeasonal"":0.4,""giveForecast"":true,""updateEstimate"":false,""numForecasts"":1}"</definedName>
    <definedName name="xlm_701_1" localSheetId="2" hidden="1">"'{""wkbk"":""SO2 new.xlsx"",""wksheet"":""Data_PartitionTS"",""data_range"":"""",""has_header"":true,""cat_cols"":[],""firstRow"":-1,""rows"":104,""train_rows"":100,""validation_rows"":4,""test_rows"":0,""trainingDataRange"":""$B$21:$BD$120"",""validationDataRange"":""$B$121:$BD$124"",""al"</definedName>
    <definedName name="xlm_701_2" localSheetId="2" hidden="1">"'lDataRange"":""$B$20:$BD$124"",""isPartitionSheet"":true,""partitionData"":false,""varSelectionOnly"":false,""forceConstTermToZero"":false,""fittedValues"":false,""standardizedResids"":true,""unstandardizedResids"":false,""ANOVA"":false,""varCovarMatrix"":false,""trainDetailR"</definedName>
    <definedName name="xlm_701_3" localSheetId="2" hidden="1">"'pt"":true,""trainSummaryRpt"":true,""trainLiftChart"":false,""trainROCCurve"":false,""validationDetailRpt"":true,""validationSummaryRpt"":true,""validationLiftChart"":false,""validROCCurve"":false,""testDetailRpt"":false,""testSummaryRpt"":false,""testLiftChart"":false,""test"</definedName>
    <definedName name="xlm_701_4" localSheetId="2" hidden="1">"'ROCCurve"":false,""newDataDatabase"":false,""newDataWorksheet"":false,""studentizedResiduals"":false,""deletedResiduals"":false,""cooksDistance"":false,""DFfits"":false,""covarianceRatiosStats"":false,""hatMatrixDiagonalsStats"":false,""performCollinearityDiagnostics"":fal"</definedName>
    <definedName name="xlm_701_5" localSheetId="2" hidden="1">"'se,""perfBestSubsetSel"":false}"</definedName>
    <definedName name="xlm_pdnc_1" localSheetId="2" hidden="1">"'{""input_cols"":[{""varName"":""t""},{""varName"":""W1""},{""varName"":""W2""},{""varName"":""W3""},{""varName"":""W4""},{""varName"":""W5""},{""varName"":""W6""},{""varName"":""W7""},{""varName"":""W8""},{""varName"":""W9""},{""varName"":""W10""},{""varName"":""W11""},{""varName"":""W12""},{""varName"":""W13"""</definedName>
    <definedName name="xlm_pdnc_2" localSheetId="2" hidden="1">"'},{""varName"":""W14""},{""varName"":""W15""},{""varName"":""W16""},{""varName"":""W17""},{""varName"":""W18""},{""varName"":""W19""},{""varName"":""W20""},{""varName"":""W21""},{""varName"":""W22""},{""varName"":""W23""},{""varName"":""W24""},{""varName"":""W25""},{""varName"":""W26""},{""varName"":""W27""},"</definedName>
    <definedName name="xlm_pdnc_3" localSheetId="2" hidden="1">"'{""varName"":""W28""},{""varName"":""W29""},{""varName"":""W30""},{""varName"":""W31""},{""varName"":""W32""},{""varName"":""W33""},{""varName"":""W34""},{""varName"":""W35""},{""varName"":""W36""},{""varName"":""W37""},{""varName"":""W38""},{""varName"":""W39""},{""varName"":""W40""},{""varName"":""W41""},{"""</definedName>
    <definedName name="xlm_pdnc_4" localSheetId="2" hidden="1">"'varName"":""W42""},{""varName"":""W43""},{""varName"":""W44""},{""varName"":""W45""},{""varName"":""W46""},{""varName"":""W47""},{""varName"":""W48""},{""varName"":""W49""},{""varName"":""W50""},{""varName"":""W51""},{""varName"":""W52""}],""output_var"":{""varName"":""Weekly Max (SO2) - 04/01/2015 to"</definedName>
    <definedName name="xlm_pdnc_5" localSheetId="2" hidden="1">"' 31/12/2016""}}"</definedName>
    <definedName name="XLMPartitionAllData" localSheetId="2" hidden="1">"$B$20:$BD$124"</definedName>
    <definedName name="XLMPartitionTimeVar" localSheetId="2" hidden="1">"Date"</definedName>
    <definedName name="XLMPartitionTrainingData" localSheetId="2" hidden="1">"$B$21:$BD$120"</definedName>
    <definedName name="XLMPartitionType" localSheetId="2" hidden="1">1</definedName>
    <definedName name="XLMPartitionValidationData" localSheetId="2" hidden="1">"$B$121:$BD$124"</definedName>
    <definedName name="XLMPartitionVariableNames" localSheetId="2" hidden="1">"$B$20:$BD$20"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7" l="1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6" i="7"/>
  <c r="E21" i="6"/>
  <c r="E17" i="6"/>
  <c r="E18" i="6"/>
  <c r="E19" i="6"/>
  <c r="E16" i="6"/>
  <c r="E134" i="52" l="1"/>
  <c r="E133" i="52"/>
  <c r="E132" i="52"/>
  <c r="E131" i="52"/>
  <c r="E130" i="52"/>
  <c r="E129" i="52"/>
  <c r="E128" i="52"/>
  <c r="E127" i="52"/>
  <c r="E126" i="52"/>
  <c r="E125" i="52"/>
  <c r="E124" i="52"/>
  <c r="E123" i="52"/>
  <c r="E122" i="52"/>
  <c r="E121" i="52"/>
  <c r="E120" i="52"/>
  <c r="E119" i="52"/>
  <c r="E118" i="52"/>
  <c r="E117" i="52"/>
  <c r="E116" i="52"/>
  <c r="E115" i="52"/>
  <c r="E114" i="52"/>
  <c r="E113" i="52"/>
  <c r="E112" i="52"/>
  <c r="E111" i="52"/>
  <c r="E110" i="52"/>
  <c r="E109" i="52"/>
  <c r="E108" i="52"/>
  <c r="E107" i="52"/>
  <c r="E106" i="52"/>
  <c r="E105" i="52"/>
  <c r="E104" i="52"/>
  <c r="E103" i="52"/>
  <c r="E102" i="52"/>
  <c r="E101" i="52"/>
  <c r="E100" i="52"/>
  <c r="E99" i="52"/>
  <c r="E98" i="52"/>
  <c r="E97" i="52"/>
  <c r="E96" i="52"/>
  <c r="E95" i="52"/>
  <c r="E94" i="52"/>
  <c r="E93" i="52"/>
  <c r="E92" i="52"/>
  <c r="E91" i="52"/>
  <c r="E90" i="52"/>
  <c r="E89" i="52"/>
  <c r="E88" i="52"/>
  <c r="E87" i="52"/>
  <c r="E86" i="52"/>
  <c r="E85" i="52"/>
  <c r="E84" i="52"/>
  <c r="E83" i="52"/>
  <c r="E82" i="52"/>
  <c r="E81" i="52"/>
  <c r="E80" i="52"/>
  <c r="E79" i="52"/>
  <c r="E78" i="52"/>
  <c r="E77" i="52"/>
  <c r="E76" i="52"/>
  <c r="E75" i="52"/>
  <c r="E74" i="52"/>
  <c r="E73" i="52"/>
  <c r="E72" i="52"/>
  <c r="E71" i="52"/>
  <c r="E70" i="52"/>
  <c r="E69" i="52"/>
  <c r="E68" i="52"/>
  <c r="E67" i="52"/>
  <c r="E66" i="52"/>
  <c r="E65" i="52"/>
  <c r="E64" i="52"/>
  <c r="E63" i="52"/>
  <c r="E62" i="52"/>
  <c r="E61" i="52"/>
  <c r="E60" i="52"/>
  <c r="E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9" i="30"/>
  <c r="E118" i="30"/>
  <c r="E117" i="30"/>
  <c r="E116" i="30"/>
  <c r="E115" i="30"/>
  <c r="E114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S35" i="30"/>
  <c r="E35" i="30"/>
  <c r="S34" i="30"/>
  <c r="E34" i="30"/>
  <c r="S33" i="30"/>
  <c r="E33" i="30"/>
  <c r="S32" i="30"/>
  <c r="E32" i="30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S32" i="16"/>
  <c r="E32" i="16"/>
  <c r="S31" i="16"/>
  <c r="E31" i="16"/>
  <c r="S30" i="16"/>
  <c r="E30" i="16"/>
  <c r="S29" i="16"/>
  <c r="E29" i="16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S32" i="12"/>
  <c r="E32" i="12"/>
  <c r="S31" i="12"/>
  <c r="E31" i="12"/>
  <c r="S30" i="12"/>
  <c r="E30" i="12"/>
  <c r="S29" i="12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S32" i="10"/>
  <c r="S31" i="10"/>
  <c r="S30" i="10"/>
  <c r="S29" i="10"/>
</calcChain>
</file>

<file path=xl/sharedStrings.xml><?xml version="1.0" encoding="utf-8"?>
<sst xmlns="http://schemas.openxmlformats.org/spreadsheetml/2006/main" count="1653" uniqueCount="308">
  <si>
    <t>Date</t>
  </si>
  <si>
    <t> 04/01/2015</t>
  </si>
  <si>
    <t> 11/01/2015</t>
  </si>
  <si>
    <t> 18/01/2015</t>
  </si>
  <si>
    <t> 25/01/2015</t>
  </si>
  <si>
    <t> 01/02/2015</t>
  </si>
  <si>
    <t> 08/02/2015</t>
  </si>
  <si>
    <t> 15/02/2015</t>
  </si>
  <si>
    <t> 22/02/2015</t>
  </si>
  <si>
    <t> 01/03/2015</t>
  </si>
  <si>
    <t> 08/03/2015</t>
  </si>
  <si>
    <t> 15/03/2015</t>
  </si>
  <si>
    <t> 22/03/2015</t>
  </si>
  <si>
    <t> 29/03/2015</t>
  </si>
  <si>
    <t> 05/04/2015</t>
  </si>
  <si>
    <t> 12/04/2015</t>
  </si>
  <si>
    <t> 19/04/2015</t>
  </si>
  <si>
    <t> 26/04/2015</t>
  </si>
  <si>
    <t> 03/05/2015</t>
  </si>
  <si>
    <t> 10/05/2015</t>
  </si>
  <si>
    <t> 17/05/2015</t>
  </si>
  <si>
    <t> 24/05/2015</t>
  </si>
  <si>
    <t> 31/05/2015</t>
  </si>
  <si>
    <t> 07/06/2015</t>
  </si>
  <si>
    <t> 14/06/2015</t>
  </si>
  <si>
    <t> 21/06/2015</t>
  </si>
  <si>
    <t> 28/06/2015</t>
  </si>
  <si>
    <t> 05/07/2015</t>
  </si>
  <si>
    <t> 12/07/2015</t>
  </si>
  <si>
    <t> 19/07/2015</t>
  </si>
  <si>
    <t> 26/07/2015</t>
  </si>
  <si>
    <t> 02/08/2015</t>
  </si>
  <si>
    <t> 09/08/2015</t>
  </si>
  <si>
    <t> 16/08/2015</t>
  </si>
  <si>
    <t> 23/08/2015</t>
  </si>
  <si>
    <t> 30/08/2015</t>
  </si>
  <si>
    <t> 06/09/2015</t>
  </si>
  <si>
    <t> 13/09/2015</t>
  </si>
  <si>
    <t> 20/09/2015</t>
  </si>
  <si>
    <t> 27/09/2015</t>
  </si>
  <si>
    <t> 04/10/2015</t>
  </si>
  <si>
    <t> 11/10/2015</t>
  </si>
  <si>
    <t> 18/10/2015</t>
  </si>
  <si>
    <t> 25/10/2015</t>
  </si>
  <si>
    <t> 01/11/2015</t>
  </si>
  <si>
    <t> 08/11/2015</t>
  </si>
  <si>
    <t> 15/11/2015</t>
  </si>
  <si>
    <t> 22/11/2015</t>
  </si>
  <si>
    <t> 29/11/2015</t>
  </si>
  <si>
    <t> 06/12/2015</t>
  </si>
  <si>
    <t> 13/12/2015</t>
  </si>
  <si>
    <t> 20/12/2015</t>
  </si>
  <si>
    <t> 27/12/2015</t>
  </si>
  <si>
    <t> 03/01/2016</t>
  </si>
  <si>
    <t> 10/01/2016</t>
  </si>
  <si>
    <t> 17/01/2016</t>
  </si>
  <si>
    <t> 24/01/2016</t>
  </si>
  <si>
    <t> 31/01/2016</t>
  </si>
  <si>
    <t> 07/02/2016</t>
  </si>
  <si>
    <t> 14/02/2016</t>
  </si>
  <si>
    <t> 21/02/2016</t>
  </si>
  <si>
    <t> 28/02/2016</t>
  </si>
  <si>
    <t> 06/03/2016</t>
  </si>
  <si>
    <t> 13/03/2016</t>
  </si>
  <si>
    <t> 20/03/2016</t>
  </si>
  <si>
    <t> 27/03/2016</t>
  </si>
  <si>
    <t> 03/04/2016</t>
  </si>
  <si>
    <t> 10/04/2016</t>
  </si>
  <si>
    <t> 17/04/2016</t>
  </si>
  <si>
    <t> 24/04/2016</t>
  </si>
  <si>
    <t> 01/05/2016</t>
  </si>
  <si>
    <t> 08/05/2016</t>
  </si>
  <si>
    <t> 15/05/2016</t>
  </si>
  <si>
    <t> 22/05/2016</t>
  </si>
  <si>
    <t> 29/05/2016</t>
  </si>
  <si>
    <t> 05/06/2016</t>
  </si>
  <si>
    <t> 12/06/2016</t>
  </si>
  <si>
    <t> 19/06/2016</t>
  </si>
  <si>
    <t> 26/06/2016</t>
  </si>
  <si>
    <t> 03/07/2016</t>
  </si>
  <si>
    <t> 10/07/2016</t>
  </si>
  <si>
    <t> 17/07/2016</t>
  </si>
  <si>
    <t> 24/07/2016</t>
  </si>
  <si>
    <t> 31/07/2016</t>
  </si>
  <si>
    <t> 07/08/2016</t>
  </si>
  <si>
    <t> 14/08/2016</t>
  </si>
  <si>
    <t> 21/08/2016</t>
  </si>
  <si>
    <t> 28/08/2016</t>
  </si>
  <si>
    <t> 04/09/2016</t>
  </si>
  <si>
    <t> 11/09/2016</t>
  </si>
  <si>
    <t> 18/09/2016</t>
  </si>
  <si>
    <t> 25/09/2016</t>
  </si>
  <si>
    <t> 02/10/2016</t>
  </si>
  <si>
    <t> 09/10/2016</t>
  </si>
  <si>
    <t> 16/10/2016</t>
  </si>
  <si>
    <t> 23/10/2016</t>
  </si>
  <si>
    <t> 30/10/2016</t>
  </si>
  <si>
    <t> 06/11/2016</t>
  </si>
  <si>
    <t> 13/11/2016</t>
  </si>
  <si>
    <t> 20/11/2016</t>
  </si>
  <si>
    <t> 27/11/2016</t>
  </si>
  <si>
    <t> 04/12/2016</t>
  </si>
  <si>
    <t> 11/12/2016</t>
  </si>
  <si>
    <t> 18/12/2016</t>
  </si>
  <si>
    <t> 25/12/2016</t>
  </si>
  <si>
    <t>Weekly Max (SO2) - 04/01/2015 to 31/12/2016</t>
  </si>
  <si>
    <t>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</si>
  <si>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</si>
  <si>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</si>
  <si>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</si>
  <si>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</si>
  <si>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</si>
  <si>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</si>
  <si>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</si>
  <si>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</si>
  <si>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</si>
  <si>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</si>
  <si>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</si>
  <si>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</si>
  <si>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</si>
  <si>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</si>
  <si>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</si>
  <si>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</si>
  <si>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</si>
  <si>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</si>
  <si>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</si>
  <si>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</si>
  <si>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</si>
  <si>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</si>
  <si>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</si>
  <si>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</si>
  <si>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</si>
  <si>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</si>
  <si>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</si>
  <si>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</si>
  <si>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</si>
  <si>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</si>
  <si>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</si>
  <si>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</si>
  <si>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</si>
  <si>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</si>
  <si>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</si>
  <si>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</si>
  <si>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</si>
  <si>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</si>
  <si>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</si>
  <si>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</si>
  <si>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</si>
  <si>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</si>
  <si>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</si>
  <si>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</si>
  <si>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</si>
  <si>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</si>
  <si>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</si>
  <si>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</si>
  <si>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</si>
  <si>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</si>
  <si>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</si>
  <si>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</si>
  <si>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XLMiner: Time Series Data Partition Sheet</t>
  </si>
  <si>
    <t>Date: 30-Apr-2017 17:55:44</t>
  </si>
  <si>
    <t>Output Navigator</t>
  </si>
  <si>
    <t>Elapsed Times in Milliseconds</t>
  </si>
  <si>
    <t>Read Time</t>
  </si>
  <si>
    <t>Report Time</t>
  </si>
  <si>
    <t>Total</t>
  </si>
  <si>
    <t>Data</t>
  </si>
  <si>
    <t>Workbook</t>
  </si>
  <si>
    <t>SO2 new.xlsx</t>
  </si>
  <si>
    <t>Worksheet</t>
  </si>
  <si>
    <t>Weekly Max Data</t>
  </si>
  <si>
    <t>Range</t>
  </si>
  <si>
    <t>$A$1:$BC$105</t>
  </si>
  <si>
    <t>Time Variable</t>
  </si>
  <si>
    <t>Selected Variables</t>
  </si>
  <si>
    <t>Partitioning Method</t>
  </si>
  <si>
    <t>Sequential</t>
  </si>
  <si>
    <t># Training Rows</t>
  </si>
  <si>
    <t># Validation Rows</t>
  </si>
  <si>
    <t>Summary</t>
  </si>
  <si>
    <t>Partition Vars</t>
  </si>
  <si>
    <t>Training Data</t>
  </si>
  <si>
    <t>Validation Data</t>
  </si>
  <si>
    <t>All Data</t>
  </si>
  <si>
    <t>Date: 30-Apr-2017 18:04:31</t>
  </si>
  <si>
    <t>XLMiner : Multiple Linear Regression - Residuals-Fitted Values</t>
  </si>
  <si>
    <t>Data read time</t>
  </si>
  <si>
    <t>MLR Time</t>
  </si>
  <si>
    <t>Std.
Residuals</t>
  </si>
  <si>
    <t>Inputs</t>
  </si>
  <si>
    <t>Predictors</t>
  </si>
  <si>
    <t>Regress. Model</t>
  </si>
  <si>
    <t>Train. Score - Summary</t>
  </si>
  <si>
    <t>Valid. Score - Summary</t>
  </si>
  <si>
    <t>Residuals-Fitted Values</t>
  </si>
  <si>
    <t>Train. Score - Detailed Rep.</t>
  </si>
  <si>
    <t>Valid. Score - Detailed Rep.</t>
  </si>
  <si>
    <t>XLMiner : Multiple Linear Regression - Prediction of Validation Data</t>
  </si>
  <si>
    <t>Data_PartitionTS</t>
  </si>
  <si>
    <t>$B$121:$BD$124</t>
  </si>
  <si>
    <t>Predicted
Value</t>
  </si>
  <si>
    <t>Actual
Value</t>
  </si>
  <si>
    <t>Residual</t>
  </si>
  <si>
    <t>95% Confidence Intervals</t>
  </si>
  <si>
    <t>95% Prediction Intervals</t>
  </si>
  <si>
    <t>Lower</t>
  </si>
  <si>
    <t>Upper</t>
  </si>
  <si>
    <t>XLMiner : Multiple Linear Regression - Prediction of Training Data</t>
  </si>
  <si>
    <t>$B$21:$BD$120</t>
  </si>
  <si>
    <t>XLMiner : Multiple Linear Regression</t>
  </si>
  <si>
    <t>Training data used for building the model</t>
  </si>
  <si>
    <t># Records in the training data</t>
  </si>
  <si>
    <t>Validation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</si>
  <si>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</si>
  <si>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</si>
  <si>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</si>
  <si>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</si>
  <si>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</si>
  <si>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</si>
  <si>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Force constant term to zero</t>
  </si>
  <si>
    <t>No</t>
  </si>
  <si>
    <t>Show fitted values on training data</t>
  </si>
  <si>
    <t>Show ANOVA table</t>
  </si>
  <si>
    <t>Show standardized residuals</t>
  </si>
  <si>
    <t>Yes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</si>
  <si>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</si>
  <si>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</si>
  <si>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</si>
  <si>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</si>
  <si>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</si>
  <si>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</si>
  <si>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</si>
  <si>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</si>
  <si>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</si>
  <si>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Output Options Chosen</t>
  </si>
  <si>
    <t>Summary report of scoring on training data</t>
  </si>
  <si>
    <t>Detailed report of scoring on training data</t>
  </si>
  <si>
    <t>Summary report of scoring on validation data</t>
  </si>
  <si>
    <t>Detailed report of scoring on validation data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</si>
  <si>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</si>
  <si>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</si>
  <si>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</si>
  <si>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</si>
  <si>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</si>
  <si>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</si>
  <si>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</si>
  <si>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</si>
  <si>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</si>
  <si>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</si>
  <si>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Std. Error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</si>
  <si>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</si>
  <si>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</si>
  <si>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</si>
  <si>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</si>
  <si>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</si>
  <si>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</si>
  <si>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</si>
  <si>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</si>
  <si>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</si>
  <si>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</si>
  <si>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Training Data Scoring - Summary Report</t>
  </si>
  <si>
    <t>Total sum of
squared errors</t>
  </si>
  <si>
    <t>RMS Error</t>
  </si>
  <si>
    <t>Average
Error</t>
  </si>
  <si>
    <t>Validation Data Scoring - Summary Report</t>
  </si>
  <si>
    <t>Date: 30-Apr-2017 18:07:41</t>
  </si>
  <si>
    <t>Interval</t>
  </si>
  <si>
    <t>#Forecasts</t>
  </si>
  <si>
    <t>XLMiner : Time Series - Moving Average Smoothing</t>
  </si>
  <si>
    <t>Smoothing Time</t>
  </si>
  <si>
    <t>Training Error Measures</t>
  </si>
  <si>
    <t>Mean Absolute Percentage Error (MAPE)</t>
  </si>
  <si>
    <t>Mean Absolute Deviation (MAD)</t>
  </si>
  <si>
    <t>Mean Square Error (MSE)</t>
  </si>
  <si>
    <t>$B$20:$BD$124</t>
  </si>
  <si>
    <t>Tracking Signal Error (TSE)</t>
  </si>
  <si>
    <t>Selected Variable</t>
  </si>
  <si>
    <t>Cumulative Forecast Error (CFE)</t>
  </si>
  <si>
    <t># Records in Training Data</t>
  </si>
  <si>
    <t>Mean Forecast Error (MFE)</t>
  </si>
  <si>
    <t># Records in Validation Data</t>
  </si>
  <si>
    <t>Validation Error Measures</t>
  </si>
  <si>
    <t>Forecast</t>
  </si>
  <si>
    <t>Fitted Model</t>
  </si>
  <si>
    <t>Actual</t>
  </si>
  <si>
    <t>Residuals</t>
  </si>
  <si>
    <t>Error</t>
  </si>
  <si>
    <t>LCI</t>
  </si>
  <si>
    <t>UCI</t>
  </si>
  <si>
    <t>*</t>
  </si>
  <si>
    <t>Train. Error Measures</t>
  </si>
  <si>
    <t>Valid. Error Measures</t>
  </si>
  <si>
    <t>Date: 30-Apr-2017 18:08:36</t>
  </si>
  <si>
    <t>XLMiner : Time Series - Exponential Smoothing</t>
  </si>
  <si>
    <t>Optimization Selected</t>
  </si>
  <si>
    <t>Alpha (Level)</t>
  </si>
  <si>
    <t>XLMiner : Time Series - Double Exponential Smoothing</t>
  </si>
  <si>
    <t>Beta (Trend)</t>
  </si>
  <si>
    <t>Date: 30-Apr-2017 18:09:43</t>
  </si>
  <si>
    <t>XLMiner : Time Series - Holt Winter Forecasting Method(Additive Model)</t>
  </si>
  <si>
    <t>Optimize Weights</t>
  </si>
  <si>
    <t>Gamma (Seasonality)</t>
  </si>
  <si>
    <t>Season length</t>
  </si>
  <si>
    <t>Number of seasons</t>
  </si>
  <si>
    <t>Date: 30-Apr-2017 18:17:17</t>
  </si>
  <si>
    <t># Records in Input Data</t>
  </si>
  <si>
    <t>Date: 30-Apr-2017 19:04:41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</si>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</sst>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BEBFA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0" fillId="0" borderId="1" xfId="0" applyFont="1" applyFill="1" applyBorder="1"/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0" fillId="0" borderId="1" xfId="0" applyNumberFormat="1" applyFont="1" applyFill="1" applyBorder="1"/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0" borderId="0" xfId="0" applyFont="1"/>
    <xf numFmtId="0" fontId="9" fillId="0" borderId="0" xfId="0" applyFont="1" applyAlignment="1">
      <alignment horizontal="left"/>
    </xf>
    <xf numFmtId="0" fontId="1" fillId="0" borderId="1" xfId="0" applyFont="1" applyFill="1" applyBorder="1"/>
    <xf numFmtId="0" fontId="3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 wrapText="1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8" fillId="0" borderId="3" xfId="1" applyFill="1" applyBorder="1"/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8" fillId="0" borderId="4" xfId="1" applyFill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 Forecast (Training Data)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25400"/>
          </c:spPr>
          <c:marker>
            <c:symbol val="none"/>
          </c:marker>
          <c:xVal>
            <c:strRef>
              <c:f>'Forecast by Holt-Winter''s'!$B$31:$B$134</c:f>
              <c:strCache>
                <c:ptCount val="104"/>
                <c:pt idx="0">
                  <c:v> 04/01/2015</c:v>
                </c:pt>
                <c:pt idx="1">
                  <c:v> 11/01/2015</c:v>
                </c:pt>
                <c:pt idx="2">
                  <c:v> 18/01/2015</c:v>
                </c:pt>
                <c:pt idx="3">
                  <c:v> 25/01/2015</c:v>
                </c:pt>
                <c:pt idx="4">
                  <c:v> 01/02/2015</c:v>
                </c:pt>
                <c:pt idx="5">
                  <c:v> 08/02/2015</c:v>
                </c:pt>
                <c:pt idx="6">
                  <c:v> 15/02/2015</c:v>
                </c:pt>
                <c:pt idx="7">
                  <c:v> 22/02/2015</c:v>
                </c:pt>
                <c:pt idx="8">
                  <c:v> 01/03/2015</c:v>
                </c:pt>
                <c:pt idx="9">
                  <c:v> 08/03/2015</c:v>
                </c:pt>
                <c:pt idx="10">
                  <c:v> 15/03/2015</c:v>
                </c:pt>
                <c:pt idx="11">
                  <c:v> 22/03/2015</c:v>
                </c:pt>
                <c:pt idx="12">
                  <c:v> 29/03/2015</c:v>
                </c:pt>
                <c:pt idx="13">
                  <c:v> 05/04/2015</c:v>
                </c:pt>
                <c:pt idx="14">
                  <c:v> 12/04/2015</c:v>
                </c:pt>
                <c:pt idx="15">
                  <c:v> 19/04/2015</c:v>
                </c:pt>
                <c:pt idx="16">
                  <c:v> 26/04/2015</c:v>
                </c:pt>
                <c:pt idx="17">
                  <c:v> 03/05/2015</c:v>
                </c:pt>
                <c:pt idx="18">
                  <c:v> 10/05/2015</c:v>
                </c:pt>
                <c:pt idx="19">
                  <c:v> 17/05/2015</c:v>
                </c:pt>
                <c:pt idx="20">
                  <c:v> 24/05/2015</c:v>
                </c:pt>
                <c:pt idx="21">
                  <c:v> 31/05/2015</c:v>
                </c:pt>
                <c:pt idx="22">
                  <c:v> 07/06/2015</c:v>
                </c:pt>
                <c:pt idx="23">
                  <c:v> 14/06/2015</c:v>
                </c:pt>
                <c:pt idx="24">
                  <c:v> 21/06/2015</c:v>
                </c:pt>
                <c:pt idx="25">
                  <c:v> 28/06/2015</c:v>
                </c:pt>
                <c:pt idx="26">
                  <c:v> 05/07/2015</c:v>
                </c:pt>
                <c:pt idx="27">
                  <c:v> 12/07/2015</c:v>
                </c:pt>
                <c:pt idx="28">
                  <c:v> 19/07/2015</c:v>
                </c:pt>
                <c:pt idx="29">
                  <c:v> 26/07/2015</c:v>
                </c:pt>
                <c:pt idx="30">
                  <c:v> 02/08/2015</c:v>
                </c:pt>
                <c:pt idx="31">
                  <c:v> 09/08/2015</c:v>
                </c:pt>
                <c:pt idx="32">
                  <c:v> 16/08/2015</c:v>
                </c:pt>
                <c:pt idx="33">
                  <c:v> 23/08/2015</c:v>
                </c:pt>
                <c:pt idx="34">
                  <c:v> 30/08/2015</c:v>
                </c:pt>
                <c:pt idx="35">
                  <c:v> 06/09/2015</c:v>
                </c:pt>
                <c:pt idx="36">
                  <c:v> 13/09/2015</c:v>
                </c:pt>
                <c:pt idx="37">
                  <c:v> 20/09/2015</c:v>
                </c:pt>
                <c:pt idx="38">
                  <c:v> 27/09/2015</c:v>
                </c:pt>
                <c:pt idx="39">
                  <c:v> 04/10/2015</c:v>
                </c:pt>
                <c:pt idx="40">
                  <c:v> 11/10/2015</c:v>
                </c:pt>
                <c:pt idx="41">
                  <c:v> 18/10/2015</c:v>
                </c:pt>
                <c:pt idx="42">
                  <c:v> 25/10/2015</c:v>
                </c:pt>
                <c:pt idx="43">
                  <c:v> 01/11/2015</c:v>
                </c:pt>
                <c:pt idx="44">
                  <c:v> 08/11/2015</c:v>
                </c:pt>
                <c:pt idx="45">
                  <c:v> 15/11/2015</c:v>
                </c:pt>
                <c:pt idx="46">
                  <c:v> 22/11/2015</c:v>
                </c:pt>
                <c:pt idx="47">
                  <c:v> 29/11/2015</c:v>
                </c:pt>
                <c:pt idx="48">
                  <c:v> 06/12/2015</c:v>
                </c:pt>
                <c:pt idx="49">
                  <c:v> 13/12/2015</c:v>
                </c:pt>
                <c:pt idx="50">
                  <c:v> 20/12/2015</c:v>
                </c:pt>
                <c:pt idx="51">
                  <c:v> 27/12/2015</c:v>
                </c:pt>
                <c:pt idx="52">
                  <c:v> 03/01/2016</c:v>
                </c:pt>
                <c:pt idx="53">
                  <c:v> 10/01/2016</c:v>
                </c:pt>
                <c:pt idx="54">
                  <c:v> 17/01/2016</c:v>
                </c:pt>
                <c:pt idx="55">
                  <c:v> 24/01/2016</c:v>
                </c:pt>
                <c:pt idx="56">
                  <c:v> 31/01/2016</c:v>
                </c:pt>
                <c:pt idx="57">
                  <c:v> 07/02/2016</c:v>
                </c:pt>
                <c:pt idx="58">
                  <c:v> 14/02/2016</c:v>
                </c:pt>
                <c:pt idx="59">
                  <c:v> 21/02/2016</c:v>
                </c:pt>
                <c:pt idx="60">
                  <c:v> 28/02/2016</c:v>
                </c:pt>
                <c:pt idx="61">
                  <c:v> 06/03/2016</c:v>
                </c:pt>
                <c:pt idx="62">
                  <c:v> 13/03/2016</c:v>
                </c:pt>
                <c:pt idx="63">
                  <c:v> 20/03/2016</c:v>
                </c:pt>
                <c:pt idx="64">
                  <c:v> 27/03/2016</c:v>
                </c:pt>
                <c:pt idx="65">
                  <c:v> 03/04/2016</c:v>
                </c:pt>
                <c:pt idx="66">
                  <c:v> 10/04/2016</c:v>
                </c:pt>
                <c:pt idx="67">
                  <c:v> 17/04/2016</c:v>
                </c:pt>
                <c:pt idx="68">
                  <c:v> 24/04/2016</c:v>
                </c:pt>
                <c:pt idx="69">
                  <c:v> 01/05/2016</c:v>
                </c:pt>
                <c:pt idx="70">
                  <c:v> 08/05/2016</c:v>
                </c:pt>
                <c:pt idx="71">
                  <c:v> 15/05/2016</c:v>
                </c:pt>
                <c:pt idx="72">
                  <c:v> 22/05/2016</c:v>
                </c:pt>
                <c:pt idx="73">
                  <c:v> 29/05/2016</c:v>
                </c:pt>
                <c:pt idx="74">
                  <c:v> 05/06/2016</c:v>
                </c:pt>
                <c:pt idx="75">
                  <c:v> 12/06/2016</c:v>
                </c:pt>
                <c:pt idx="76">
                  <c:v> 19/06/2016</c:v>
                </c:pt>
                <c:pt idx="77">
                  <c:v> 26/06/2016</c:v>
                </c:pt>
                <c:pt idx="78">
                  <c:v> 03/07/2016</c:v>
                </c:pt>
                <c:pt idx="79">
                  <c:v> 10/07/2016</c:v>
                </c:pt>
                <c:pt idx="80">
                  <c:v> 17/07/2016</c:v>
                </c:pt>
                <c:pt idx="81">
                  <c:v> 24/07/2016</c:v>
                </c:pt>
                <c:pt idx="82">
                  <c:v> 31/07/2016</c:v>
                </c:pt>
                <c:pt idx="83">
                  <c:v> 07/08/2016</c:v>
                </c:pt>
                <c:pt idx="84">
                  <c:v> 14/08/2016</c:v>
                </c:pt>
                <c:pt idx="85">
                  <c:v> 21/08/2016</c:v>
                </c:pt>
                <c:pt idx="86">
                  <c:v> 28/08/2016</c:v>
                </c:pt>
                <c:pt idx="87">
                  <c:v> 04/09/2016</c:v>
                </c:pt>
                <c:pt idx="88">
                  <c:v> 11/09/2016</c:v>
                </c:pt>
                <c:pt idx="89">
                  <c:v> 18/09/2016</c:v>
                </c:pt>
                <c:pt idx="90">
                  <c:v> 25/09/2016</c:v>
                </c:pt>
                <c:pt idx="91">
                  <c:v> 02/10/2016</c:v>
                </c:pt>
                <c:pt idx="92">
                  <c:v> 09/10/2016</c:v>
                </c:pt>
                <c:pt idx="93">
                  <c:v> 16/10/2016</c:v>
                </c:pt>
                <c:pt idx="94">
                  <c:v> 23/10/2016</c:v>
                </c:pt>
                <c:pt idx="95">
                  <c:v> 30/10/2016</c:v>
                </c:pt>
                <c:pt idx="96">
                  <c:v> 06/11/2016</c:v>
                </c:pt>
                <c:pt idx="97">
                  <c:v> 13/11/2016</c:v>
                </c:pt>
                <c:pt idx="98">
                  <c:v> 20/11/2016</c:v>
                </c:pt>
                <c:pt idx="99">
                  <c:v> 27/11/2016</c:v>
                </c:pt>
                <c:pt idx="100">
                  <c:v> 04/12/2016</c:v>
                </c:pt>
                <c:pt idx="101">
                  <c:v> 11/12/2016</c:v>
                </c:pt>
                <c:pt idx="102">
                  <c:v> 18/12/2016</c:v>
                </c:pt>
                <c:pt idx="103">
                  <c:v> 25/12/2016</c:v>
                </c:pt>
              </c:strCache>
            </c:strRef>
          </c:xVal>
          <c:yVal>
            <c:numRef>
              <c:f>'Forecast by Holt-Winter''s'!$D$31:$D$134</c:f>
              <c:numCache>
                <c:formatCode>General</c:formatCode>
                <c:ptCount val="104"/>
                <c:pt idx="0">
                  <c:v>15.254999999999999</c:v>
                </c:pt>
                <c:pt idx="1">
                  <c:v>13.969200000000001</c:v>
                </c:pt>
                <c:pt idx="2">
                  <c:v>15.606008000000001</c:v>
                </c:pt>
                <c:pt idx="3">
                  <c:v>12.818073920000002</c:v>
                </c:pt>
                <c:pt idx="4">
                  <c:v>13.023129420800002</c:v>
                </c:pt>
                <c:pt idx="5">
                  <c:v>14.931219784192001</c:v>
                </c:pt>
                <c:pt idx="6">
                  <c:v>14.949036294574082</c:v>
                </c:pt>
                <c:pt idx="7">
                  <c:v>14.4068634656981</c:v>
                </c:pt>
                <c:pt idx="8">
                  <c:v>18.137980534984901</c:v>
                </c:pt>
                <c:pt idx="9">
                  <c:v>17.30597409298581</c:v>
                </c:pt>
                <c:pt idx="10">
                  <c:v>18.379973325506633</c:v>
                </c:pt>
                <c:pt idx="11">
                  <c:v>11.805494177592196</c:v>
                </c:pt>
                <c:pt idx="12">
                  <c:v>9.1376202490724658</c:v>
                </c:pt>
                <c:pt idx="13">
                  <c:v>7.3799107391240435</c:v>
                </c:pt>
                <c:pt idx="14">
                  <c:v>6.2365556467735237</c:v>
                </c:pt>
                <c:pt idx="15">
                  <c:v>7.0545539950444374</c:v>
                </c:pt>
                <c:pt idx="16">
                  <c:v>7.5738113727585166</c:v>
                </c:pt>
                <c:pt idx="17">
                  <c:v>8.0242509836081179</c:v>
                </c:pt>
                <c:pt idx="18">
                  <c:v>8.5350040353016805</c:v>
                </c:pt>
                <c:pt idx="19">
                  <c:v>8.8706147283638117</c:v>
                </c:pt>
                <c:pt idx="20">
                  <c:v>9.2661611332866549</c:v>
                </c:pt>
                <c:pt idx="21">
                  <c:v>9.9582676813335862</c:v>
                </c:pt>
                <c:pt idx="22">
                  <c:v>11.532926807533382</c:v>
                </c:pt>
                <c:pt idx="23">
                  <c:v>11.979714290567991</c:v>
                </c:pt>
                <c:pt idx="24">
                  <c:v>17.061626214194959</c:v>
                </c:pt>
                <c:pt idx="25">
                  <c:v>20.632896504242716</c:v>
                </c:pt>
                <c:pt idx="26">
                  <c:v>18.784736325286374</c:v>
                </c:pt>
                <c:pt idx="27">
                  <c:v>19.110662022167148</c:v>
                </c:pt>
                <c:pt idx="28">
                  <c:v>20.109094736407076</c:v>
                </c:pt>
                <c:pt idx="29">
                  <c:v>21.349492106937973</c:v>
                </c:pt>
                <c:pt idx="30">
                  <c:v>22.096023686409104</c:v>
                </c:pt>
                <c:pt idx="31">
                  <c:v>23.060011581204659</c:v>
                </c:pt>
                <c:pt idx="32">
                  <c:v>53.543927728499227</c:v>
                </c:pt>
                <c:pt idx="33">
                  <c:v>28.824467140601737</c:v>
                </c:pt>
                <c:pt idx="34">
                  <c:v>22.462439490366371</c:v>
                </c:pt>
                <c:pt idx="35">
                  <c:v>20.778574168685815</c:v>
                </c:pt>
                <c:pt idx="36">
                  <c:v>20.877948911867826</c:v>
                </c:pt>
                <c:pt idx="37">
                  <c:v>23.95145588348408</c:v>
                </c:pt>
                <c:pt idx="38">
                  <c:v>26.101579600197262</c:v>
                </c:pt>
                <c:pt idx="39">
                  <c:v>27.608351056869068</c:v>
                </c:pt>
                <c:pt idx="40">
                  <c:v>29.119113022462408</c:v>
                </c:pt>
                <c:pt idx="41">
                  <c:v>30.361761851930048</c:v>
                </c:pt>
                <c:pt idx="42">
                  <c:v>48.691233050103783</c:v>
                </c:pt>
                <c:pt idx="43">
                  <c:v>39.270235663588281</c:v>
                </c:pt>
                <c:pt idx="44">
                  <c:v>36.476346968820408</c:v>
                </c:pt>
                <c:pt idx="45">
                  <c:v>37.050204255532584</c:v>
                </c:pt>
                <c:pt idx="46">
                  <c:v>39.128876125590693</c:v>
                </c:pt>
                <c:pt idx="47">
                  <c:v>38.744949204183328</c:v>
                </c:pt>
                <c:pt idx="48">
                  <c:v>39.148851698021943</c:v>
                </c:pt>
                <c:pt idx="49">
                  <c:v>40.181590328375876</c:v>
                </c:pt>
                <c:pt idx="50">
                  <c:v>44.264293531739938</c:v>
                </c:pt>
                <c:pt idx="51">
                  <c:v>48.014878687412278</c:v>
                </c:pt>
                <c:pt idx="52">
                  <c:v>26.480047383504047</c:v>
                </c:pt>
                <c:pt idx="53">
                  <c:v>14.318692723069578</c:v>
                </c:pt>
                <c:pt idx="54">
                  <c:v>14.561565709225142</c:v>
                </c:pt>
                <c:pt idx="55">
                  <c:v>12.174707516979698</c:v>
                </c:pt>
                <c:pt idx="56">
                  <c:v>11.500598922471784</c:v>
                </c:pt>
                <c:pt idx="57">
                  <c:v>9.1130245591106984</c:v>
                </c:pt>
                <c:pt idx="58">
                  <c:v>5.5775827550051664</c:v>
                </c:pt>
                <c:pt idx="59">
                  <c:v>9.1433557396554122</c:v>
                </c:pt>
                <c:pt idx="60">
                  <c:v>8.4864379457712626</c:v>
                </c:pt>
                <c:pt idx="61">
                  <c:v>6.4670434456528501</c:v>
                </c:pt>
                <c:pt idx="62">
                  <c:v>7.2025312477935799</c:v>
                </c:pt>
                <c:pt idx="63">
                  <c:v>3.4959665824812403</c:v>
                </c:pt>
                <c:pt idx="64">
                  <c:v>3.3338898128945367</c:v>
                </c:pt>
                <c:pt idx="65">
                  <c:v>5.1519527248944792</c:v>
                </c:pt>
                <c:pt idx="66">
                  <c:v>5.9361322312586839</c:v>
                </c:pt>
                <c:pt idx="67">
                  <c:v>6.5090572037903138</c:v>
                </c:pt>
                <c:pt idx="68">
                  <c:v>7.0159139079475574</c:v>
                </c:pt>
                <c:pt idx="69">
                  <c:v>9.4227972287936836</c:v>
                </c:pt>
                <c:pt idx="70">
                  <c:v>10.414212669478852</c:v>
                </c:pt>
                <c:pt idx="71">
                  <c:v>10.846440486091545</c:v>
                </c:pt>
                <c:pt idx="72">
                  <c:v>6.0344066552994367</c:v>
                </c:pt>
                <c:pt idx="73">
                  <c:v>4.9144609164656696</c:v>
                </c:pt>
                <c:pt idx="74">
                  <c:v>1.6042976729335876</c:v>
                </c:pt>
                <c:pt idx="75">
                  <c:v>0.7024800578272612</c:v>
                </c:pt>
                <c:pt idx="76">
                  <c:v>2.853871923284399</c:v>
                </c:pt>
                <c:pt idx="77">
                  <c:v>18.81930676868102</c:v>
                </c:pt>
                <c:pt idx="78">
                  <c:v>32.161656254644839</c:v>
                </c:pt>
                <c:pt idx="79">
                  <c:v>50.793447860528914</c:v>
                </c:pt>
                <c:pt idx="80">
                  <c:v>19.447011595755299</c:v>
                </c:pt>
                <c:pt idx="81">
                  <c:v>11.776128977788471</c:v>
                </c:pt>
                <c:pt idx="82">
                  <c:v>10.753236685646222</c:v>
                </c:pt>
                <c:pt idx="83">
                  <c:v>7.5402973764205425</c:v>
                </c:pt>
                <c:pt idx="84">
                  <c:v>6.5386624747805318</c:v>
                </c:pt>
                <c:pt idx="85">
                  <c:v>6.9294582033301069</c:v>
                </c:pt>
                <c:pt idx="86">
                  <c:v>8.1093026791907832</c:v>
                </c:pt>
                <c:pt idx="87">
                  <c:v>8.3852870252641409</c:v>
                </c:pt>
                <c:pt idx="88">
                  <c:v>9.7071511611541155</c:v>
                </c:pt>
                <c:pt idx="89">
                  <c:v>10.003387072757146</c:v>
                </c:pt>
                <c:pt idx="90">
                  <c:v>16.713397645095704</c:v>
                </c:pt>
                <c:pt idx="91">
                  <c:v>11.801264699546675</c:v>
                </c:pt>
                <c:pt idx="92">
                  <c:v>20.151016886811078</c:v>
                </c:pt>
                <c:pt idx="93">
                  <c:v>25.53290682377267</c:v>
                </c:pt>
                <c:pt idx="94">
                  <c:v>20.348119733171011</c:v>
                </c:pt>
                <c:pt idx="95">
                  <c:v>21.177254558475703</c:v>
                </c:pt>
                <c:pt idx="96">
                  <c:v>35.843522127221988</c:v>
                </c:pt>
                <c:pt idx="97">
                  <c:v>21.824336161382071</c:v>
                </c:pt>
                <c:pt idx="98">
                  <c:v>20.71959064449161</c:v>
                </c:pt>
                <c:pt idx="99">
                  <c:v>19.765078273982621</c:v>
                </c:pt>
                <c:pt idx="100">
                  <c:v>21.343611679280798</c:v>
                </c:pt>
                <c:pt idx="101">
                  <c:v>17.890656565593055</c:v>
                </c:pt>
                <c:pt idx="102">
                  <c:v>15.203402871136763</c:v>
                </c:pt>
                <c:pt idx="103">
                  <c:v>37.002035721843534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EB-4669-8597-46D7350C41DA}"/>
            </c:ext>
          </c:extLst>
        </c:ser>
        <c:ser>
          <c:idx val="1"/>
          <c:order val="1"/>
          <c:tx>
            <c:v>Actual</c:v>
          </c:tx>
          <c:spPr>
            <a:ln w="25400"/>
          </c:spPr>
          <c:marker>
            <c:symbol val="none"/>
          </c:marker>
          <c:xVal>
            <c:strRef>
              <c:f>'Forecast by Holt-Winter''s'!$B$31:$B$134</c:f>
              <c:strCache>
                <c:ptCount val="104"/>
                <c:pt idx="0">
                  <c:v> 04/01/2015</c:v>
                </c:pt>
                <c:pt idx="1">
                  <c:v> 11/01/2015</c:v>
                </c:pt>
                <c:pt idx="2">
                  <c:v> 18/01/2015</c:v>
                </c:pt>
                <c:pt idx="3">
                  <c:v> 25/01/2015</c:v>
                </c:pt>
                <c:pt idx="4">
                  <c:v> 01/02/2015</c:v>
                </c:pt>
                <c:pt idx="5">
                  <c:v> 08/02/2015</c:v>
                </c:pt>
                <c:pt idx="6">
                  <c:v> 15/02/2015</c:v>
                </c:pt>
                <c:pt idx="7">
                  <c:v> 22/02/2015</c:v>
                </c:pt>
                <c:pt idx="8">
                  <c:v> 01/03/2015</c:v>
                </c:pt>
                <c:pt idx="9">
                  <c:v> 08/03/2015</c:v>
                </c:pt>
                <c:pt idx="10">
                  <c:v> 15/03/2015</c:v>
                </c:pt>
                <c:pt idx="11">
                  <c:v> 22/03/2015</c:v>
                </c:pt>
                <c:pt idx="12">
                  <c:v> 29/03/2015</c:v>
                </c:pt>
                <c:pt idx="13">
                  <c:v> 05/04/2015</c:v>
                </c:pt>
                <c:pt idx="14">
                  <c:v> 12/04/2015</c:v>
                </c:pt>
                <c:pt idx="15">
                  <c:v> 19/04/2015</c:v>
                </c:pt>
                <c:pt idx="16">
                  <c:v> 26/04/2015</c:v>
                </c:pt>
                <c:pt idx="17">
                  <c:v> 03/05/2015</c:v>
                </c:pt>
                <c:pt idx="18">
                  <c:v> 10/05/2015</c:v>
                </c:pt>
                <c:pt idx="19">
                  <c:v> 17/05/2015</c:v>
                </c:pt>
                <c:pt idx="20">
                  <c:v> 24/05/2015</c:v>
                </c:pt>
                <c:pt idx="21">
                  <c:v> 31/05/2015</c:v>
                </c:pt>
                <c:pt idx="22">
                  <c:v> 07/06/2015</c:v>
                </c:pt>
                <c:pt idx="23">
                  <c:v> 14/06/2015</c:v>
                </c:pt>
                <c:pt idx="24">
                  <c:v> 21/06/2015</c:v>
                </c:pt>
                <c:pt idx="25">
                  <c:v> 28/06/2015</c:v>
                </c:pt>
                <c:pt idx="26">
                  <c:v> 05/07/2015</c:v>
                </c:pt>
                <c:pt idx="27">
                  <c:v> 12/07/2015</c:v>
                </c:pt>
                <c:pt idx="28">
                  <c:v> 19/07/2015</c:v>
                </c:pt>
                <c:pt idx="29">
                  <c:v> 26/07/2015</c:v>
                </c:pt>
                <c:pt idx="30">
                  <c:v> 02/08/2015</c:v>
                </c:pt>
                <c:pt idx="31">
                  <c:v> 09/08/2015</c:v>
                </c:pt>
                <c:pt idx="32">
                  <c:v> 16/08/2015</c:v>
                </c:pt>
                <c:pt idx="33">
                  <c:v> 23/08/2015</c:v>
                </c:pt>
                <c:pt idx="34">
                  <c:v> 30/08/2015</c:v>
                </c:pt>
                <c:pt idx="35">
                  <c:v> 06/09/2015</c:v>
                </c:pt>
                <c:pt idx="36">
                  <c:v> 13/09/2015</c:v>
                </c:pt>
                <c:pt idx="37">
                  <c:v> 20/09/2015</c:v>
                </c:pt>
                <c:pt idx="38">
                  <c:v> 27/09/2015</c:v>
                </c:pt>
                <c:pt idx="39">
                  <c:v> 04/10/2015</c:v>
                </c:pt>
                <c:pt idx="40">
                  <c:v> 11/10/2015</c:v>
                </c:pt>
                <c:pt idx="41">
                  <c:v> 18/10/2015</c:v>
                </c:pt>
                <c:pt idx="42">
                  <c:v> 25/10/2015</c:v>
                </c:pt>
                <c:pt idx="43">
                  <c:v> 01/11/2015</c:v>
                </c:pt>
                <c:pt idx="44">
                  <c:v> 08/11/2015</c:v>
                </c:pt>
                <c:pt idx="45">
                  <c:v> 15/11/2015</c:v>
                </c:pt>
                <c:pt idx="46">
                  <c:v> 22/11/2015</c:v>
                </c:pt>
                <c:pt idx="47">
                  <c:v> 29/11/2015</c:v>
                </c:pt>
                <c:pt idx="48">
                  <c:v> 06/12/2015</c:v>
                </c:pt>
                <c:pt idx="49">
                  <c:v> 13/12/2015</c:v>
                </c:pt>
                <c:pt idx="50">
                  <c:v> 20/12/2015</c:v>
                </c:pt>
                <c:pt idx="51">
                  <c:v> 27/12/2015</c:v>
                </c:pt>
                <c:pt idx="52">
                  <c:v> 03/01/2016</c:v>
                </c:pt>
                <c:pt idx="53">
                  <c:v> 10/01/2016</c:v>
                </c:pt>
                <c:pt idx="54">
                  <c:v> 17/01/2016</c:v>
                </c:pt>
                <c:pt idx="55">
                  <c:v> 24/01/2016</c:v>
                </c:pt>
                <c:pt idx="56">
                  <c:v> 31/01/2016</c:v>
                </c:pt>
                <c:pt idx="57">
                  <c:v> 07/02/2016</c:v>
                </c:pt>
                <c:pt idx="58">
                  <c:v> 14/02/2016</c:v>
                </c:pt>
                <c:pt idx="59">
                  <c:v> 21/02/2016</c:v>
                </c:pt>
                <c:pt idx="60">
                  <c:v> 28/02/2016</c:v>
                </c:pt>
                <c:pt idx="61">
                  <c:v> 06/03/2016</c:v>
                </c:pt>
                <c:pt idx="62">
                  <c:v> 13/03/2016</c:v>
                </c:pt>
                <c:pt idx="63">
                  <c:v> 20/03/2016</c:v>
                </c:pt>
                <c:pt idx="64">
                  <c:v> 27/03/2016</c:v>
                </c:pt>
                <c:pt idx="65">
                  <c:v> 03/04/2016</c:v>
                </c:pt>
                <c:pt idx="66">
                  <c:v> 10/04/2016</c:v>
                </c:pt>
                <c:pt idx="67">
                  <c:v> 17/04/2016</c:v>
                </c:pt>
                <c:pt idx="68">
                  <c:v> 24/04/2016</c:v>
                </c:pt>
                <c:pt idx="69">
                  <c:v> 01/05/2016</c:v>
                </c:pt>
                <c:pt idx="70">
                  <c:v> 08/05/2016</c:v>
                </c:pt>
                <c:pt idx="71">
                  <c:v> 15/05/2016</c:v>
                </c:pt>
                <c:pt idx="72">
                  <c:v> 22/05/2016</c:v>
                </c:pt>
                <c:pt idx="73">
                  <c:v> 29/05/2016</c:v>
                </c:pt>
                <c:pt idx="74">
                  <c:v> 05/06/2016</c:v>
                </c:pt>
                <c:pt idx="75">
                  <c:v> 12/06/2016</c:v>
                </c:pt>
                <c:pt idx="76">
                  <c:v> 19/06/2016</c:v>
                </c:pt>
                <c:pt idx="77">
                  <c:v> 26/06/2016</c:v>
                </c:pt>
                <c:pt idx="78">
                  <c:v> 03/07/2016</c:v>
                </c:pt>
                <c:pt idx="79">
                  <c:v> 10/07/2016</c:v>
                </c:pt>
                <c:pt idx="80">
                  <c:v> 17/07/2016</c:v>
                </c:pt>
                <c:pt idx="81">
                  <c:v> 24/07/2016</c:v>
                </c:pt>
                <c:pt idx="82">
                  <c:v> 31/07/2016</c:v>
                </c:pt>
                <c:pt idx="83">
                  <c:v> 07/08/2016</c:v>
                </c:pt>
                <c:pt idx="84">
                  <c:v> 14/08/2016</c:v>
                </c:pt>
                <c:pt idx="85">
                  <c:v> 21/08/2016</c:v>
                </c:pt>
                <c:pt idx="86">
                  <c:v> 28/08/2016</c:v>
                </c:pt>
                <c:pt idx="87">
                  <c:v> 04/09/2016</c:v>
                </c:pt>
                <c:pt idx="88">
                  <c:v> 11/09/2016</c:v>
                </c:pt>
                <c:pt idx="89">
                  <c:v> 18/09/2016</c:v>
                </c:pt>
                <c:pt idx="90">
                  <c:v> 25/09/2016</c:v>
                </c:pt>
                <c:pt idx="91">
                  <c:v> 02/10/2016</c:v>
                </c:pt>
                <c:pt idx="92">
                  <c:v> 09/10/2016</c:v>
                </c:pt>
                <c:pt idx="93">
                  <c:v> 16/10/2016</c:v>
                </c:pt>
                <c:pt idx="94">
                  <c:v> 23/10/2016</c:v>
                </c:pt>
                <c:pt idx="95">
                  <c:v> 30/10/2016</c:v>
                </c:pt>
                <c:pt idx="96">
                  <c:v> 06/11/2016</c:v>
                </c:pt>
                <c:pt idx="97">
                  <c:v> 13/11/2016</c:v>
                </c:pt>
                <c:pt idx="98">
                  <c:v> 20/11/2016</c:v>
                </c:pt>
                <c:pt idx="99">
                  <c:v> 27/11/2016</c:v>
                </c:pt>
                <c:pt idx="100">
                  <c:v> 04/12/2016</c:v>
                </c:pt>
                <c:pt idx="101">
                  <c:v> 11/12/2016</c:v>
                </c:pt>
                <c:pt idx="102">
                  <c:v> 18/12/2016</c:v>
                </c:pt>
                <c:pt idx="103">
                  <c:v> 25/12/2016</c:v>
                </c:pt>
              </c:strCache>
            </c:strRef>
          </c:xVal>
          <c:yVal>
            <c:numRef>
              <c:f>'Forecast by Holt-Winter''s'!$C$31:$C$134</c:f>
              <c:numCache>
                <c:formatCode>General</c:formatCode>
                <c:ptCount val="104"/>
                <c:pt idx="0">
                  <c:v>14.3</c:v>
                </c:pt>
                <c:pt idx="1">
                  <c:v>16.91</c:v>
                </c:pt>
                <c:pt idx="2">
                  <c:v>12.57</c:v>
                </c:pt>
                <c:pt idx="3">
                  <c:v>13.88</c:v>
                </c:pt>
                <c:pt idx="4">
                  <c:v>16.27</c:v>
                </c:pt>
                <c:pt idx="5">
                  <c:v>15.52</c:v>
                </c:pt>
                <c:pt idx="6">
                  <c:v>14.77</c:v>
                </c:pt>
                <c:pt idx="7">
                  <c:v>19.86</c:v>
                </c:pt>
                <c:pt idx="8">
                  <c:v>17.3</c:v>
                </c:pt>
                <c:pt idx="9">
                  <c:v>19.02</c:v>
                </c:pt>
                <c:pt idx="10">
                  <c:v>9.94</c:v>
                </c:pt>
                <c:pt idx="11">
                  <c:v>8.9499999999999993</c:v>
                </c:pt>
                <c:pt idx="12">
                  <c:v>7.63</c:v>
                </c:pt>
                <c:pt idx="13">
                  <c:v>6.76</c:v>
                </c:pt>
                <c:pt idx="14">
                  <c:v>8.23</c:v>
                </c:pt>
                <c:pt idx="15">
                  <c:v>8.5500000000000007</c:v>
                </c:pt>
                <c:pt idx="16">
                  <c:v>8.9</c:v>
                </c:pt>
                <c:pt idx="17">
                  <c:v>9.36</c:v>
                </c:pt>
                <c:pt idx="18">
                  <c:v>9.57</c:v>
                </c:pt>
                <c:pt idx="19">
                  <c:v>9.93</c:v>
                </c:pt>
                <c:pt idx="20">
                  <c:v>10.66</c:v>
                </c:pt>
                <c:pt idx="21">
                  <c:v>12.44</c:v>
                </c:pt>
                <c:pt idx="22">
                  <c:v>12.4</c:v>
                </c:pt>
                <c:pt idx="23">
                  <c:v>18.899999999999999</c:v>
                </c:pt>
                <c:pt idx="24">
                  <c:v>21.63</c:v>
                </c:pt>
                <c:pt idx="25">
                  <c:v>17.829999999999998</c:v>
                </c:pt>
                <c:pt idx="26">
                  <c:v>18.989999999999998</c:v>
                </c:pt>
                <c:pt idx="27">
                  <c:v>20.190000000000001</c:v>
                </c:pt>
                <c:pt idx="28">
                  <c:v>21.45</c:v>
                </c:pt>
                <c:pt idx="29">
                  <c:v>21.97</c:v>
                </c:pt>
                <c:pt idx="30">
                  <c:v>22.97</c:v>
                </c:pt>
                <c:pt idx="31">
                  <c:v>62.73</c:v>
                </c:pt>
                <c:pt idx="32">
                  <c:v>18.489999999999998</c:v>
                </c:pt>
                <c:pt idx="33">
                  <c:v>19.77</c:v>
                </c:pt>
                <c:pt idx="34">
                  <c:v>20.04</c:v>
                </c:pt>
                <c:pt idx="35">
                  <c:v>20.83</c:v>
                </c:pt>
                <c:pt idx="36">
                  <c:v>24.84</c:v>
                </c:pt>
                <c:pt idx="37">
                  <c:v>26.49</c:v>
                </c:pt>
                <c:pt idx="38">
                  <c:v>27.66</c:v>
                </c:pt>
                <c:pt idx="39">
                  <c:v>29.09</c:v>
                </c:pt>
                <c:pt idx="40">
                  <c:v>30.17</c:v>
                </c:pt>
                <c:pt idx="41">
                  <c:v>53.84</c:v>
                </c:pt>
                <c:pt idx="42">
                  <c:v>34.42</c:v>
                </c:pt>
                <c:pt idx="43">
                  <c:v>34.47</c:v>
                </c:pt>
                <c:pt idx="44">
                  <c:v>36.36</c:v>
                </c:pt>
                <c:pt idx="45">
                  <c:v>38.92</c:v>
                </c:pt>
                <c:pt idx="46">
                  <c:v>37.659999999999997</c:v>
                </c:pt>
                <c:pt idx="47">
                  <c:v>38.39</c:v>
                </c:pt>
                <c:pt idx="48">
                  <c:v>39.64</c:v>
                </c:pt>
                <c:pt idx="49">
                  <c:v>44.66</c:v>
                </c:pt>
                <c:pt idx="50">
                  <c:v>48.07</c:v>
                </c:pt>
                <c:pt idx="51">
                  <c:v>18.350000000000001</c:v>
                </c:pt>
                <c:pt idx="52">
                  <c:v>10.71</c:v>
                </c:pt>
                <c:pt idx="53">
                  <c:v>15.7</c:v>
                </c:pt>
                <c:pt idx="54">
                  <c:v>12.41</c:v>
                </c:pt>
                <c:pt idx="55">
                  <c:v>12.39</c:v>
                </c:pt>
                <c:pt idx="56">
                  <c:v>9.4499999999999993</c:v>
                </c:pt>
                <c:pt idx="57">
                  <c:v>5.66</c:v>
                </c:pt>
                <c:pt idx="58">
                  <c:v>11.65</c:v>
                </c:pt>
                <c:pt idx="59">
                  <c:v>9.34</c:v>
                </c:pt>
                <c:pt idx="60">
                  <c:v>6.88</c:v>
                </c:pt>
                <c:pt idx="61">
                  <c:v>8.57</c:v>
                </c:pt>
                <c:pt idx="62">
                  <c:v>3.35</c:v>
                </c:pt>
                <c:pt idx="63">
                  <c:v>4.51</c:v>
                </c:pt>
                <c:pt idx="64">
                  <c:v>6.9</c:v>
                </c:pt>
                <c:pt idx="65">
                  <c:v>7.17</c:v>
                </c:pt>
                <c:pt idx="66">
                  <c:v>7.57</c:v>
                </c:pt>
                <c:pt idx="67">
                  <c:v>7.97</c:v>
                </c:pt>
                <c:pt idx="68">
                  <c:v>10.9</c:v>
                </c:pt>
                <c:pt idx="69">
                  <c:v>11.24</c:v>
                </c:pt>
                <c:pt idx="70">
                  <c:v>11.4</c:v>
                </c:pt>
                <c:pt idx="71">
                  <c:v>4.88</c:v>
                </c:pt>
                <c:pt idx="72">
                  <c:v>5.24</c:v>
                </c:pt>
                <c:pt idx="73">
                  <c:v>1.28</c:v>
                </c:pt>
                <c:pt idx="74">
                  <c:v>1.33</c:v>
                </c:pt>
                <c:pt idx="75">
                  <c:v>4.46</c:v>
                </c:pt>
                <c:pt idx="76">
                  <c:v>24.59</c:v>
                </c:pt>
                <c:pt idx="77">
                  <c:v>35.96</c:v>
                </c:pt>
                <c:pt idx="78">
                  <c:v>55.36</c:v>
                </c:pt>
                <c:pt idx="79">
                  <c:v>7.01</c:v>
                </c:pt>
                <c:pt idx="80">
                  <c:v>9.1199999999999992</c:v>
                </c:pt>
                <c:pt idx="81">
                  <c:v>10.74</c:v>
                </c:pt>
                <c:pt idx="82">
                  <c:v>6.89</c:v>
                </c:pt>
                <c:pt idx="83">
                  <c:v>6.79</c:v>
                </c:pt>
                <c:pt idx="84">
                  <c:v>7.66</c:v>
                </c:pt>
                <c:pt idx="85">
                  <c:v>9.0299999999999994</c:v>
                </c:pt>
                <c:pt idx="86">
                  <c:v>8.91</c:v>
                </c:pt>
                <c:pt idx="87">
                  <c:v>10.52</c:v>
                </c:pt>
                <c:pt idx="88">
                  <c:v>10.38</c:v>
                </c:pt>
                <c:pt idx="89">
                  <c:v>19.079999999999998</c:v>
                </c:pt>
                <c:pt idx="90">
                  <c:v>10.02</c:v>
                </c:pt>
                <c:pt idx="91">
                  <c:v>22.91</c:v>
                </c:pt>
                <c:pt idx="92">
                  <c:v>26.77</c:v>
                </c:pt>
                <c:pt idx="93">
                  <c:v>17.899999999999999</c:v>
                </c:pt>
                <c:pt idx="94">
                  <c:v>21.03</c:v>
                </c:pt>
                <c:pt idx="95">
                  <c:v>40.03</c:v>
                </c:pt>
                <c:pt idx="96">
                  <c:v>15.96</c:v>
                </c:pt>
                <c:pt idx="97">
                  <c:v>19.98</c:v>
                </c:pt>
                <c:pt idx="98">
                  <c:v>19.170000000000002</c:v>
                </c:pt>
                <c:pt idx="99">
                  <c:v>21.63</c:v>
                </c:pt>
                <c:pt idx="100">
                  <c:v>16.489999999999998</c:v>
                </c:pt>
                <c:pt idx="101">
                  <c:v>14.3</c:v>
                </c:pt>
                <c:pt idx="102">
                  <c:v>44.02</c:v>
                </c:pt>
                <c:pt idx="103">
                  <c:v>17.84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1EB-4669-8597-46D7350C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32192"/>
        <c:axId val="443627488"/>
      </c:scatterChart>
      <c:valAx>
        <c:axId val="443632192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3627488"/>
        <c:crosses val="autoZero"/>
        <c:crossBetween val="midCat"/>
      </c:valAx>
      <c:valAx>
        <c:axId val="443627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 (SO2) - 04/01/2015 to 31/12/2016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36321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 Forecast (Validation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strRef>
              <c:f>MASmoothingOutput!$P$29:$P$32</c:f>
              <c:strCache>
                <c:ptCount val="4"/>
                <c:pt idx="0">
                  <c:v> 04/12/2016</c:v>
                </c:pt>
                <c:pt idx="1">
                  <c:v> 11/12/2016</c:v>
                </c:pt>
                <c:pt idx="2">
                  <c:v> 18/12/2016</c:v>
                </c:pt>
                <c:pt idx="3">
                  <c:v> 25/12/2016</c:v>
                </c:pt>
              </c:strCache>
            </c:strRef>
          </c:xVal>
          <c:yVal>
            <c:numRef>
              <c:f>MASmoothingOutput!$R$29:$R$32</c:f>
              <c:numCache>
                <c:formatCode>General</c:formatCode>
                <c:ptCount val="4"/>
                <c:pt idx="0">
                  <c:v>19.184999999999999</c:v>
                </c:pt>
                <c:pt idx="1">
                  <c:v>19.184999999999999</c:v>
                </c:pt>
                <c:pt idx="2">
                  <c:v>19.184999999999999</c:v>
                </c:pt>
                <c:pt idx="3">
                  <c:v>19.184999999999999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6C5-4F52-A2D3-5BA20E20076F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strRef>
              <c:f>MASmoothingOutput!$P$29:$P$32</c:f>
              <c:strCache>
                <c:ptCount val="4"/>
                <c:pt idx="0">
                  <c:v> 04/12/2016</c:v>
                </c:pt>
                <c:pt idx="1">
                  <c:v> 11/12/2016</c:v>
                </c:pt>
                <c:pt idx="2">
                  <c:v> 18/12/2016</c:v>
                </c:pt>
                <c:pt idx="3">
                  <c:v> 25/12/2016</c:v>
                </c:pt>
              </c:strCache>
            </c:strRef>
          </c:xVal>
          <c:yVal>
            <c:numRef>
              <c:f>MASmoothingOutput!$Q$29:$Q$32</c:f>
              <c:numCache>
                <c:formatCode>General</c:formatCode>
                <c:ptCount val="4"/>
                <c:pt idx="0">
                  <c:v>16.489999999999998</c:v>
                </c:pt>
                <c:pt idx="1">
                  <c:v>14.3</c:v>
                </c:pt>
                <c:pt idx="2">
                  <c:v>44.02</c:v>
                </c:pt>
                <c:pt idx="3">
                  <c:v>17.84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6C5-4F52-A2D3-5BA20E20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8888"/>
        <c:axId val="436450456"/>
      </c:scatterChart>
      <c:valAx>
        <c:axId val="436448888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36450456"/>
        <c:crosses val="autoZero"/>
        <c:crossBetween val="midCat"/>
      </c:valAx>
      <c:valAx>
        <c:axId val="436450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 (SO2) - 04/01/2015 to 31/12/2016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448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by Holt-Winter''s'!$E$30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by Holt-Winter''s'!$E$31:$E$134</c:f>
              <c:numCache>
                <c:formatCode>General</c:formatCode>
                <c:ptCount val="104"/>
                <c:pt idx="0">
                  <c:v>-0.95499999999999829</c:v>
                </c:pt>
                <c:pt idx="1">
                  <c:v>2.9407999999999994</c:v>
                </c:pt>
                <c:pt idx="2">
                  <c:v>-3.0360080000000007</c:v>
                </c:pt>
                <c:pt idx="3">
                  <c:v>1.0619260799999992</c:v>
                </c:pt>
                <c:pt idx="4">
                  <c:v>3.2468705791999977</c:v>
                </c:pt>
                <c:pt idx="5">
                  <c:v>0.58878021580799889</c:v>
                </c:pt>
                <c:pt idx="6">
                  <c:v>-0.17903629457408243</c:v>
                </c:pt>
                <c:pt idx="7">
                  <c:v>5.4531365343018994</c:v>
                </c:pt>
                <c:pt idx="8">
                  <c:v>-0.83798053498490077</c:v>
                </c:pt>
                <c:pt idx="9">
                  <c:v>1.7140259070141894</c:v>
                </c:pt>
                <c:pt idx="10">
                  <c:v>-8.4399733255066334</c:v>
                </c:pt>
                <c:pt idx="11">
                  <c:v>-2.8554941775921971</c:v>
                </c:pt>
                <c:pt idx="12">
                  <c:v>-1.5076202490724659</c:v>
                </c:pt>
                <c:pt idx="13">
                  <c:v>-0.61991073912404371</c:v>
                </c:pt>
                <c:pt idx="14">
                  <c:v>1.9934443532264767</c:v>
                </c:pt>
                <c:pt idx="15">
                  <c:v>1.4954460049555633</c:v>
                </c:pt>
                <c:pt idx="16">
                  <c:v>1.3261886272414838</c:v>
                </c:pt>
                <c:pt idx="17">
                  <c:v>1.3357490163918815</c:v>
                </c:pt>
                <c:pt idx="18">
                  <c:v>1.0349959646983198</c:v>
                </c:pt>
                <c:pt idx="19">
                  <c:v>1.059385271636188</c:v>
                </c:pt>
                <c:pt idx="20">
                  <c:v>1.3938388667133452</c:v>
                </c:pt>
                <c:pt idx="21">
                  <c:v>2.4817323186664133</c:v>
                </c:pt>
                <c:pt idx="22">
                  <c:v>0.86707319246661818</c:v>
                </c:pt>
                <c:pt idx="23">
                  <c:v>6.920285709432008</c:v>
                </c:pt>
                <c:pt idx="24">
                  <c:v>4.5683737858050399</c:v>
                </c:pt>
                <c:pt idx="25">
                  <c:v>-2.8028965042427174</c:v>
                </c:pt>
                <c:pt idx="26">
                  <c:v>0.20526367471362406</c:v>
                </c:pt>
                <c:pt idx="27">
                  <c:v>1.0793379778328536</c:v>
                </c:pt>
                <c:pt idx="28">
                  <c:v>1.3409052635929228</c:v>
                </c:pt>
                <c:pt idx="29">
                  <c:v>0.62050789306202603</c:v>
                </c:pt>
                <c:pt idx="30">
                  <c:v>0.87397631359089445</c:v>
                </c:pt>
                <c:pt idx="31">
                  <c:v>39.669988418795342</c:v>
                </c:pt>
                <c:pt idx="32">
                  <c:v>-35.053927728499232</c:v>
                </c:pt>
                <c:pt idx="33">
                  <c:v>-9.0544671406017372</c:v>
                </c:pt>
                <c:pt idx="34">
                  <c:v>-2.4224394903663722</c:v>
                </c:pt>
                <c:pt idx="35">
                  <c:v>5.1425831314183768E-2</c:v>
                </c:pt>
                <c:pt idx="36">
                  <c:v>3.9620510881321742</c:v>
                </c:pt>
                <c:pt idx="37">
                  <c:v>2.5385441165159186</c:v>
                </c:pt>
                <c:pt idx="38">
                  <c:v>1.5584203998027384</c:v>
                </c:pt>
                <c:pt idx="39">
                  <c:v>1.4816489431309314</c:v>
                </c:pt>
                <c:pt idx="40">
                  <c:v>1.0508869775375942</c:v>
                </c:pt>
                <c:pt idx="41">
                  <c:v>23.478238148069956</c:v>
                </c:pt>
                <c:pt idx="42">
                  <c:v>-14.271233050103781</c:v>
                </c:pt>
                <c:pt idx="43">
                  <c:v>-4.8002356635882819</c:v>
                </c:pt>
                <c:pt idx="44">
                  <c:v>-0.11634696882040885</c:v>
                </c:pt>
                <c:pt idx="45">
                  <c:v>1.8697957444674174</c:v>
                </c:pt>
                <c:pt idx="46">
                  <c:v>-1.4688761255906968</c:v>
                </c:pt>
                <c:pt idx="47">
                  <c:v>-0.35494920418332754</c:v>
                </c:pt>
                <c:pt idx="48">
                  <c:v>0.49114830197805759</c:v>
                </c:pt>
                <c:pt idx="49">
                  <c:v>4.4784096716241208</c:v>
                </c:pt>
                <c:pt idx="50">
                  <c:v>3.8057064682600625</c:v>
                </c:pt>
                <c:pt idx="51">
                  <c:v>-29.664878687412276</c:v>
                </c:pt>
                <c:pt idx="52">
                  <c:v>-15.770047383504046</c:v>
                </c:pt>
                <c:pt idx="53">
                  <c:v>1.3813072769304213</c:v>
                </c:pt>
                <c:pt idx="54">
                  <c:v>-2.1515657092251423</c:v>
                </c:pt>
                <c:pt idx="55">
                  <c:v>0.21529248302030268</c:v>
                </c:pt>
                <c:pt idx="56">
                  <c:v>-2.0505989224717851</c:v>
                </c:pt>
                <c:pt idx="57">
                  <c:v>-3.4530245591106983</c:v>
                </c:pt>
                <c:pt idx="58">
                  <c:v>6.0724172449948339</c:v>
                </c:pt>
                <c:pt idx="59">
                  <c:v>0.19664426034458771</c:v>
                </c:pt>
                <c:pt idx="60">
                  <c:v>-1.6064379457712628</c:v>
                </c:pt>
                <c:pt idx="61">
                  <c:v>2.1029565543471502</c:v>
                </c:pt>
                <c:pt idx="62">
                  <c:v>-3.8525312477935798</c:v>
                </c:pt>
                <c:pt idx="63">
                  <c:v>1.0140334175187595</c:v>
                </c:pt>
                <c:pt idx="64">
                  <c:v>3.5661101871054637</c:v>
                </c:pt>
                <c:pt idx="65">
                  <c:v>2.0180472751055207</c:v>
                </c:pt>
                <c:pt idx="66">
                  <c:v>1.6338677687413163</c:v>
                </c:pt>
                <c:pt idx="67">
                  <c:v>1.4609427962096859</c:v>
                </c:pt>
                <c:pt idx="68">
                  <c:v>3.8840860920524429</c:v>
                </c:pt>
                <c:pt idx="69">
                  <c:v>1.8172027712063166</c:v>
                </c:pt>
                <c:pt idx="70">
                  <c:v>0.98578733052114842</c:v>
                </c:pt>
                <c:pt idx="71">
                  <c:v>-5.9664404860915452</c:v>
                </c:pt>
                <c:pt idx="72">
                  <c:v>-0.79440665529943644</c:v>
                </c:pt>
                <c:pt idx="73">
                  <c:v>-3.6344609164656694</c:v>
                </c:pt>
                <c:pt idx="74">
                  <c:v>-0.27429767293358753</c:v>
                </c:pt>
                <c:pt idx="75">
                  <c:v>3.7575199421727388</c:v>
                </c:pt>
                <c:pt idx="76">
                  <c:v>21.736128076715602</c:v>
                </c:pt>
                <c:pt idx="77">
                  <c:v>17.140693231318981</c:v>
                </c:pt>
                <c:pt idx="78">
                  <c:v>23.19834374535516</c:v>
                </c:pt>
                <c:pt idx="79">
                  <c:v>-43.783447860528916</c:v>
                </c:pt>
                <c:pt idx="80">
                  <c:v>-10.3270115957553</c:v>
                </c:pt>
                <c:pt idx="81">
                  <c:v>-1.0361289777884704</c:v>
                </c:pt>
                <c:pt idx="82">
                  <c:v>-3.8632366856462221</c:v>
                </c:pt>
                <c:pt idx="83">
                  <c:v>-0.75029737642054251</c:v>
                </c:pt>
                <c:pt idx="84">
                  <c:v>1.1213375252194684</c:v>
                </c:pt>
                <c:pt idx="85">
                  <c:v>2.1005417966698925</c:v>
                </c:pt>
                <c:pt idx="86">
                  <c:v>0.80069732080921696</c:v>
                </c:pt>
                <c:pt idx="87">
                  <c:v>2.1347129747358586</c:v>
                </c:pt>
                <c:pt idx="88">
                  <c:v>0.67284883884588531</c:v>
                </c:pt>
                <c:pt idx="89">
                  <c:v>9.0766129272428522</c:v>
                </c:pt>
                <c:pt idx="90">
                  <c:v>-6.693397645095704</c:v>
                </c:pt>
                <c:pt idx="91">
                  <c:v>11.108735300453326</c:v>
                </c:pt>
                <c:pt idx="92">
                  <c:v>6.6189831131889214</c:v>
                </c:pt>
                <c:pt idx="93">
                  <c:v>-7.6329068237726716</c:v>
                </c:pt>
                <c:pt idx="94">
                  <c:v>0.6818802668289905</c:v>
                </c:pt>
                <c:pt idx="95">
                  <c:v>18.852745441524299</c:v>
                </c:pt>
                <c:pt idx="96">
                  <c:v>-19.883522127221987</c:v>
                </c:pt>
                <c:pt idx="97">
                  <c:v>-1.8443361613820706</c:v>
                </c:pt>
                <c:pt idx="98">
                  <c:v>-1.5495906444916088</c:v>
                </c:pt>
                <c:pt idx="99">
                  <c:v>1.8649217260173785</c:v>
                </c:pt>
                <c:pt idx="100">
                  <c:v>-4.8536116792807995</c:v>
                </c:pt>
                <c:pt idx="101">
                  <c:v>-3.5906565655930542</c:v>
                </c:pt>
                <c:pt idx="102">
                  <c:v>28.81659712886324</c:v>
                </c:pt>
                <c:pt idx="103">
                  <c:v>-19.162035721843534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33760"/>
        <c:axId val="443627096"/>
      </c:lineChart>
      <c:catAx>
        <c:axId val="44363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27096"/>
        <c:crosses val="autoZero"/>
        <c:auto val="1"/>
        <c:lblAlgn val="ctr"/>
        <c:lblOffset val="100"/>
        <c:noMultiLvlLbl val="0"/>
      </c:catAx>
      <c:valAx>
        <c:axId val="44362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200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25400"/>
          </c:spPr>
          <c:marker>
            <c:symbol val="none"/>
          </c:marker>
          <c:xVal>
            <c:strRef>
              <c:f>HoltWinterAddOutput!$B$32:$B$131</c:f>
              <c:strCache>
                <c:ptCount val="100"/>
                <c:pt idx="0">
                  <c:v> 04/01/2015</c:v>
                </c:pt>
                <c:pt idx="1">
                  <c:v> 11/01/2015</c:v>
                </c:pt>
                <c:pt idx="2">
                  <c:v> 18/01/2015</c:v>
                </c:pt>
                <c:pt idx="3">
                  <c:v> 25/01/2015</c:v>
                </c:pt>
                <c:pt idx="4">
                  <c:v> 01/02/2015</c:v>
                </c:pt>
                <c:pt idx="5">
                  <c:v> 08/02/2015</c:v>
                </c:pt>
                <c:pt idx="6">
                  <c:v> 15/02/2015</c:v>
                </c:pt>
                <c:pt idx="7">
                  <c:v> 22/02/2015</c:v>
                </c:pt>
                <c:pt idx="8">
                  <c:v> 01/03/2015</c:v>
                </c:pt>
                <c:pt idx="9">
                  <c:v> 08/03/2015</c:v>
                </c:pt>
                <c:pt idx="10">
                  <c:v> 15/03/2015</c:v>
                </c:pt>
                <c:pt idx="11">
                  <c:v> 22/03/2015</c:v>
                </c:pt>
                <c:pt idx="12">
                  <c:v> 29/03/2015</c:v>
                </c:pt>
                <c:pt idx="13">
                  <c:v> 05/04/2015</c:v>
                </c:pt>
                <c:pt idx="14">
                  <c:v> 12/04/2015</c:v>
                </c:pt>
                <c:pt idx="15">
                  <c:v> 19/04/2015</c:v>
                </c:pt>
                <c:pt idx="16">
                  <c:v> 26/04/2015</c:v>
                </c:pt>
                <c:pt idx="17">
                  <c:v> 03/05/2015</c:v>
                </c:pt>
                <c:pt idx="18">
                  <c:v> 10/05/2015</c:v>
                </c:pt>
                <c:pt idx="19">
                  <c:v> 17/05/2015</c:v>
                </c:pt>
                <c:pt idx="20">
                  <c:v> 24/05/2015</c:v>
                </c:pt>
                <c:pt idx="21">
                  <c:v> 31/05/2015</c:v>
                </c:pt>
                <c:pt idx="22">
                  <c:v> 07/06/2015</c:v>
                </c:pt>
                <c:pt idx="23">
                  <c:v> 14/06/2015</c:v>
                </c:pt>
                <c:pt idx="24">
                  <c:v> 21/06/2015</c:v>
                </c:pt>
                <c:pt idx="25">
                  <c:v> 28/06/2015</c:v>
                </c:pt>
                <c:pt idx="26">
                  <c:v> 05/07/2015</c:v>
                </c:pt>
                <c:pt idx="27">
                  <c:v> 12/07/2015</c:v>
                </c:pt>
                <c:pt idx="28">
                  <c:v> 19/07/2015</c:v>
                </c:pt>
                <c:pt idx="29">
                  <c:v> 26/07/2015</c:v>
                </c:pt>
                <c:pt idx="30">
                  <c:v> 02/08/2015</c:v>
                </c:pt>
                <c:pt idx="31">
                  <c:v> 09/08/2015</c:v>
                </c:pt>
                <c:pt idx="32">
                  <c:v> 16/08/2015</c:v>
                </c:pt>
                <c:pt idx="33">
                  <c:v> 23/08/2015</c:v>
                </c:pt>
                <c:pt idx="34">
                  <c:v> 30/08/2015</c:v>
                </c:pt>
                <c:pt idx="35">
                  <c:v> 06/09/2015</c:v>
                </c:pt>
                <c:pt idx="36">
                  <c:v> 13/09/2015</c:v>
                </c:pt>
                <c:pt idx="37">
                  <c:v> 20/09/2015</c:v>
                </c:pt>
                <c:pt idx="38">
                  <c:v> 27/09/2015</c:v>
                </c:pt>
                <c:pt idx="39">
                  <c:v> 04/10/2015</c:v>
                </c:pt>
                <c:pt idx="40">
                  <c:v> 11/10/2015</c:v>
                </c:pt>
                <c:pt idx="41">
                  <c:v> 18/10/2015</c:v>
                </c:pt>
                <c:pt idx="42">
                  <c:v> 25/10/2015</c:v>
                </c:pt>
                <c:pt idx="43">
                  <c:v> 01/11/2015</c:v>
                </c:pt>
                <c:pt idx="44">
                  <c:v> 08/11/2015</c:v>
                </c:pt>
                <c:pt idx="45">
                  <c:v> 15/11/2015</c:v>
                </c:pt>
                <c:pt idx="46">
                  <c:v> 22/11/2015</c:v>
                </c:pt>
                <c:pt idx="47">
                  <c:v> 29/11/2015</c:v>
                </c:pt>
                <c:pt idx="48">
                  <c:v> 06/12/2015</c:v>
                </c:pt>
                <c:pt idx="49">
                  <c:v> 13/12/2015</c:v>
                </c:pt>
                <c:pt idx="50">
                  <c:v> 20/12/2015</c:v>
                </c:pt>
                <c:pt idx="51">
                  <c:v> 27/12/2015</c:v>
                </c:pt>
                <c:pt idx="52">
                  <c:v> 03/01/2016</c:v>
                </c:pt>
                <c:pt idx="53">
                  <c:v> 10/01/2016</c:v>
                </c:pt>
                <c:pt idx="54">
                  <c:v> 17/01/2016</c:v>
                </c:pt>
                <c:pt idx="55">
                  <c:v> 24/01/2016</c:v>
                </c:pt>
                <c:pt idx="56">
                  <c:v> 31/01/2016</c:v>
                </c:pt>
                <c:pt idx="57">
                  <c:v> 07/02/2016</c:v>
                </c:pt>
                <c:pt idx="58">
                  <c:v> 14/02/2016</c:v>
                </c:pt>
                <c:pt idx="59">
                  <c:v> 21/02/2016</c:v>
                </c:pt>
                <c:pt idx="60">
                  <c:v> 28/02/2016</c:v>
                </c:pt>
                <c:pt idx="61">
                  <c:v> 06/03/2016</c:v>
                </c:pt>
                <c:pt idx="62">
                  <c:v> 13/03/2016</c:v>
                </c:pt>
                <c:pt idx="63">
                  <c:v> 20/03/2016</c:v>
                </c:pt>
                <c:pt idx="64">
                  <c:v> 27/03/2016</c:v>
                </c:pt>
                <c:pt idx="65">
                  <c:v> 03/04/2016</c:v>
                </c:pt>
                <c:pt idx="66">
                  <c:v> 10/04/2016</c:v>
                </c:pt>
                <c:pt idx="67">
                  <c:v> 17/04/2016</c:v>
                </c:pt>
                <c:pt idx="68">
                  <c:v> 24/04/2016</c:v>
                </c:pt>
                <c:pt idx="69">
                  <c:v> 01/05/2016</c:v>
                </c:pt>
                <c:pt idx="70">
                  <c:v> 08/05/2016</c:v>
                </c:pt>
                <c:pt idx="71">
                  <c:v> 15/05/2016</c:v>
                </c:pt>
                <c:pt idx="72">
                  <c:v> 22/05/2016</c:v>
                </c:pt>
                <c:pt idx="73">
                  <c:v> 29/05/2016</c:v>
                </c:pt>
                <c:pt idx="74">
                  <c:v> 05/06/2016</c:v>
                </c:pt>
                <c:pt idx="75">
                  <c:v> 12/06/2016</c:v>
                </c:pt>
                <c:pt idx="76">
                  <c:v> 19/06/2016</c:v>
                </c:pt>
                <c:pt idx="77">
                  <c:v> 26/06/2016</c:v>
                </c:pt>
                <c:pt idx="78">
                  <c:v> 03/07/2016</c:v>
                </c:pt>
                <c:pt idx="79">
                  <c:v> 10/07/2016</c:v>
                </c:pt>
                <c:pt idx="80">
                  <c:v> 17/07/2016</c:v>
                </c:pt>
                <c:pt idx="81">
                  <c:v> 24/07/2016</c:v>
                </c:pt>
                <c:pt idx="82">
                  <c:v> 31/07/2016</c:v>
                </c:pt>
                <c:pt idx="83">
                  <c:v> 07/08/2016</c:v>
                </c:pt>
                <c:pt idx="84">
                  <c:v> 14/08/2016</c:v>
                </c:pt>
                <c:pt idx="85">
                  <c:v> 21/08/2016</c:v>
                </c:pt>
                <c:pt idx="86">
                  <c:v> 28/08/2016</c:v>
                </c:pt>
                <c:pt idx="87">
                  <c:v> 04/09/2016</c:v>
                </c:pt>
                <c:pt idx="88">
                  <c:v> 11/09/2016</c:v>
                </c:pt>
                <c:pt idx="89">
                  <c:v> 18/09/2016</c:v>
                </c:pt>
                <c:pt idx="90">
                  <c:v> 25/09/2016</c:v>
                </c:pt>
                <c:pt idx="91">
                  <c:v> 02/10/2016</c:v>
                </c:pt>
                <c:pt idx="92">
                  <c:v> 09/10/2016</c:v>
                </c:pt>
                <c:pt idx="93">
                  <c:v> 16/10/2016</c:v>
                </c:pt>
                <c:pt idx="94">
                  <c:v> 23/10/2016</c:v>
                </c:pt>
                <c:pt idx="95">
                  <c:v> 30/10/2016</c:v>
                </c:pt>
                <c:pt idx="96">
                  <c:v> 06/11/2016</c:v>
                </c:pt>
                <c:pt idx="97">
                  <c:v> 13/11/2016</c:v>
                </c:pt>
                <c:pt idx="98">
                  <c:v> 20/11/2016</c:v>
                </c:pt>
                <c:pt idx="99">
                  <c:v> 27/11/2016</c:v>
                </c:pt>
              </c:strCache>
            </c:strRef>
          </c:xVal>
          <c:yVal>
            <c:numRef>
              <c:f>HoltWinterAddOutput!$D$32:$D$131</c:f>
              <c:numCache>
                <c:formatCode>General</c:formatCode>
                <c:ptCount val="100"/>
                <c:pt idx="0">
                  <c:v>15.254999999999999</c:v>
                </c:pt>
                <c:pt idx="1">
                  <c:v>13.969200000000001</c:v>
                </c:pt>
                <c:pt idx="2">
                  <c:v>15.606008000000001</c:v>
                </c:pt>
                <c:pt idx="3">
                  <c:v>12.818073920000002</c:v>
                </c:pt>
                <c:pt idx="4">
                  <c:v>13.023129420800002</c:v>
                </c:pt>
                <c:pt idx="5">
                  <c:v>14.931219784192001</c:v>
                </c:pt>
                <c:pt idx="6">
                  <c:v>14.949036294574082</c:v>
                </c:pt>
                <c:pt idx="7">
                  <c:v>14.4068634656981</c:v>
                </c:pt>
                <c:pt idx="8">
                  <c:v>18.137980534984901</c:v>
                </c:pt>
                <c:pt idx="9">
                  <c:v>17.30597409298581</c:v>
                </c:pt>
                <c:pt idx="10">
                  <c:v>18.379973325506633</c:v>
                </c:pt>
                <c:pt idx="11">
                  <c:v>11.805494177592196</c:v>
                </c:pt>
                <c:pt idx="12">
                  <c:v>9.1376202490724658</c:v>
                </c:pt>
                <c:pt idx="13">
                  <c:v>7.3799107391240435</c:v>
                </c:pt>
                <c:pt idx="14">
                  <c:v>6.2365556467735237</c:v>
                </c:pt>
                <c:pt idx="15">
                  <c:v>7.0545539950444374</c:v>
                </c:pt>
                <c:pt idx="16">
                  <c:v>7.5738113727585166</c:v>
                </c:pt>
                <c:pt idx="17">
                  <c:v>8.0242509836081179</c:v>
                </c:pt>
                <c:pt idx="18">
                  <c:v>8.5350040353016805</c:v>
                </c:pt>
                <c:pt idx="19">
                  <c:v>8.8706147283638117</c:v>
                </c:pt>
                <c:pt idx="20">
                  <c:v>9.2661611332866549</c:v>
                </c:pt>
                <c:pt idx="21">
                  <c:v>9.9582676813335862</c:v>
                </c:pt>
                <c:pt idx="22">
                  <c:v>11.532926807533382</c:v>
                </c:pt>
                <c:pt idx="23">
                  <c:v>11.979714290567991</c:v>
                </c:pt>
                <c:pt idx="24">
                  <c:v>17.061626214194959</c:v>
                </c:pt>
                <c:pt idx="25">
                  <c:v>20.632896504242716</c:v>
                </c:pt>
                <c:pt idx="26">
                  <c:v>18.784736325286374</c:v>
                </c:pt>
                <c:pt idx="27">
                  <c:v>19.110662022167148</c:v>
                </c:pt>
                <c:pt idx="28">
                  <c:v>20.109094736407076</c:v>
                </c:pt>
                <c:pt idx="29">
                  <c:v>21.349492106937973</c:v>
                </c:pt>
                <c:pt idx="30">
                  <c:v>22.096023686409104</c:v>
                </c:pt>
                <c:pt idx="31">
                  <c:v>23.060011581204659</c:v>
                </c:pt>
                <c:pt idx="32">
                  <c:v>53.543927728499227</c:v>
                </c:pt>
                <c:pt idx="33">
                  <c:v>28.824467140601737</c:v>
                </c:pt>
                <c:pt idx="34">
                  <c:v>22.462439490366371</c:v>
                </c:pt>
                <c:pt idx="35">
                  <c:v>20.778574168685815</c:v>
                </c:pt>
                <c:pt idx="36">
                  <c:v>20.877948911867826</c:v>
                </c:pt>
                <c:pt idx="37">
                  <c:v>23.95145588348408</c:v>
                </c:pt>
                <c:pt idx="38">
                  <c:v>26.101579600197262</c:v>
                </c:pt>
                <c:pt idx="39">
                  <c:v>27.608351056869068</c:v>
                </c:pt>
                <c:pt idx="40">
                  <c:v>29.119113022462408</c:v>
                </c:pt>
                <c:pt idx="41">
                  <c:v>30.361761851930048</c:v>
                </c:pt>
                <c:pt idx="42">
                  <c:v>48.691233050103783</c:v>
                </c:pt>
                <c:pt idx="43">
                  <c:v>39.270235663588281</c:v>
                </c:pt>
                <c:pt idx="44">
                  <c:v>36.476346968820408</c:v>
                </c:pt>
                <c:pt idx="45">
                  <c:v>37.050204255532584</c:v>
                </c:pt>
                <c:pt idx="46">
                  <c:v>39.128876125590693</c:v>
                </c:pt>
                <c:pt idx="47">
                  <c:v>38.744949204183328</c:v>
                </c:pt>
                <c:pt idx="48">
                  <c:v>39.148851698021943</c:v>
                </c:pt>
                <c:pt idx="49">
                  <c:v>40.181590328375876</c:v>
                </c:pt>
                <c:pt idx="50">
                  <c:v>44.264293531739938</c:v>
                </c:pt>
                <c:pt idx="51">
                  <c:v>48.014878687412278</c:v>
                </c:pt>
                <c:pt idx="52">
                  <c:v>26.480047383504047</c:v>
                </c:pt>
                <c:pt idx="53">
                  <c:v>14.318692723069578</c:v>
                </c:pt>
                <c:pt idx="54">
                  <c:v>14.561565709225142</c:v>
                </c:pt>
                <c:pt idx="55">
                  <c:v>12.174707516979698</c:v>
                </c:pt>
                <c:pt idx="56">
                  <c:v>11.500598922471784</c:v>
                </c:pt>
                <c:pt idx="57">
                  <c:v>9.1130245591106984</c:v>
                </c:pt>
                <c:pt idx="58">
                  <c:v>5.5775827550051664</c:v>
                </c:pt>
                <c:pt idx="59">
                  <c:v>9.1433557396554122</c:v>
                </c:pt>
                <c:pt idx="60">
                  <c:v>8.4864379457712626</c:v>
                </c:pt>
                <c:pt idx="61">
                  <c:v>6.4670434456528501</c:v>
                </c:pt>
                <c:pt idx="62">
                  <c:v>7.2025312477935799</c:v>
                </c:pt>
                <c:pt idx="63">
                  <c:v>3.4959665824812403</c:v>
                </c:pt>
                <c:pt idx="64">
                  <c:v>3.3338898128945367</c:v>
                </c:pt>
                <c:pt idx="65">
                  <c:v>5.1519527248944792</c:v>
                </c:pt>
                <c:pt idx="66">
                  <c:v>5.9361322312586839</c:v>
                </c:pt>
                <c:pt idx="67">
                  <c:v>6.5090572037903138</c:v>
                </c:pt>
                <c:pt idx="68">
                  <c:v>7.0159139079475574</c:v>
                </c:pt>
                <c:pt idx="69">
                  <c:v>9.4227972287936836</c:v>
                </c:pt>
                <c:pt idx="70">
                  <c:v>10.414212669478852</c:v>
                </c:pt>
                <c:pt idx="71">
                  <c:v>10.846440486091545</c:v>
                </c:pt>
                <c:pt idx="72">
                  <c:v>6.0344066552994367</c:v>
                </c:pt>
                <c:pt idx="73">
                  <c:v>4.9144609164656696</c:v>
                </c:pt>
                <c:pt idx="74">
                  <c:v>1.6042976729335876</c:v>
                </c:pt>
                <c:pt idx="75">
                  <c:v>0.7024800578272612</c:v>
                </c:pt>
                <c:pt idx="76">
                  <c:v>2.853871923284399</c:v>
                </c:pt>
                <c:pt idx="77">
                  <c:v>18.81930676868102</c:v>
                </c:pt>
                <c:pt idx="78">
                  <c:v>32.161656254644839</c:v>
                </c:pt>
                <c:pt idx="79">
                  <c:v>50.793447860528914</c:v>
                </c:pt>
                <c:pt idx="80">
                  <c:v>19.447011595755299</c:v>
                </c:pt>
                <c:pt idx="81">
                  <c:v>11.776128977788471</c:v>
                </c:pt>
                <c:pt idx="82">
                  <c:v>10.753236685646222</c:v>
                </c:pt>
                <c:pt idx="83">
                  <c:v>7.5402973764205425</c:v>
                </c:pt>
                <c:pt idx="84">
                  <c:v>6.5386624747805318</c:v>
                </c:pt>
                <c:pt idx="85">
                  <c:v>6.9294582033301069</c:v>
                </c:pt>
                <c:pt idx="86">
                  <c:v>8.1093026791907832</c:v>
                </c:pt>
                <c:pt idx="87">
                  <c:v>8.3852870252641409</c:v>
                </c:pt>
                <c:pt idx="88">
                  <c:v>9.7071511611541155</c:v>
                </c:pt>
                <c:pt idx="89">
                  <c:v>10.003387072757146</c:v>
                </c:pt>
                <c:pt idx="90">
                  <c:v>16.713397645095704</c:v>
                </c:pt>
                <c:pt idx="91">
                  <c:v>11.801264699546675</c:v>
                </c:pt>
                <c:pt idx="92">
                  <c:v>20.151016886811078</c:v>
                </c:pt>
                <c:pt idx="93">
                  <c:v>25.53290682377267</c:v>
                </c:pt>
                <c:pt idx="94">
                  <c:v>20.348119733171011</c:v>
                </c:pt>
                <c:pt idx="95">
                  <c:v>21.177254558475703</c:v>
                </c:pt>
                <c:pt idx="96">
                  <c:v>35.843522127221988</c:v>
                </c:pt>
                <c:pt idx="97">
                  <c:v>21.824336161382071</c:v>
                </c:pt>
                <c:pt idx="98">
                  <c:v>20.71959064449161</c:v>
                </c:pt>
                <c:pt idx="99">
                  <c:v>19.765078273982621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D56-4A58-AF0A-CC6CF49C2B05}"/>
            </c:ext>
          </c:extLst>
        </c:ser>
        <c:ser>
          <c:idx val="1"/>
          <c:order val="1"/>
          <c:tx>
            <c:v>Actual</c:v>
          </c:tx>
          <c:spPr>
            <a:ln w="25400"/>
          </c:spPr>
          <c:marker>
            <c:symbol val="none"/>
          </c:marker>
          <c:xVal>
            <c:strRef>
              <c:f>HoltWinterAddOutput!$B$32:$B$131</c:f>
              <c:strCache>
                <c:ptCount val="100"/>
                <c:pt idx="0">
                  <c:v> 04/01/2015</c:v>
                </c:pt>
                <c:pt idx="1">
                  <c:v> 11/01/2015</c:v>
                </c:pt>
                <c:pt idx="2">
                  <c:v> 18/01/2015</c:v>
                </c:pt>
                <c:pt idx="3">
                  <c:v> 25/01/2015</c:v>
                </c:pt>
                <c:pt idx="4">
                  <c:v> 01/02/2015</c:v>
                </c:pt>
                <c:pt idx="5">
                  <c:v> 08/02/2015</c:v>
                </c:pt>
                <c:pt idx="6">
                  <c:v> 15/02/2015</c:v>
                </c:pt>
                <c:pt idx="7">
                  <c:v> 22/02/2015</c:v>
                </c:pt>
                <c:pt idx="8">
                  <c:v> 01/03/2015</c:v>
                </c:pt>
                <c:pt idx="9">
                  <c:v> 08/03/2015</c:v>
                </c:pt>
                <c:pt idx="10">
                  <c:v> 15/03/2015</c:v>
                </c:pt>
                <c:pt idx="11">
                  <c:v> 22/03/2015</c:v>
                </c:pt>
                <c:pt idx="12">
                  <c:v> 29/03/2015</c:v>
                </c:pt>
                <c:pt idx="13">
                  <c:v> 05/04/2015</c:v>
                </c:pt>
                <c:pt idx="14">
                  <c:v> 12/04/2015</c:v>
                </c:pt>
                <c:pt idx="15">
                  <c:v> 19/04/2015</c:v>
                </c:pt>
                <c:pt idx="16">
                  <c:v> 26/04/2015</c:v>
                </c:pt>
                <c:pt idx="17">
                  <c:v> 03/05/2015</c:v>
                </c:pt>
                <c:pt idx="18">
                  <c:v> 10/05/2015</c:v>
                </c:pt>
                <c:pt idx="19">
                  <c:v> 17/05/2015</c:v>
                </c:pt>
                <c:pt idx="20">
                  <c:v> 24/05/2015</c:v>
                </c:pt>
                <c:pt idx="21">
                  <c:v> 31/05/2015</c:v>
                </c:pt>
                <c:pt idx="22">
                  <c:v> 07/06/2015</c:v>
                </c:pt>
                <c:pt idx="23">
                  <c:v> 14/06/2015</c:v>
                </c:pt>
                <c:pt idx="24">
                  <c:v> 21/06/2015</c:v>
                </c:pt>
                <c:pt idx="25">
                  <c:v> 28/06/2015</c:v>
                </c:pt>
                <c:pt idx="26">
                  <c:v> 05/07/2015</c:v>
                </c:pt>
                <c:pt idx="27">
                  <c:v> 12/07/2015</c:v>
                </c:pt>
                <c:pt idx="28">
                  <c:v> 19/07/2015</c:v>
                </c:pt>
                <c:pt idx="29">
                  <c:v> 26/07/2015</c:v>
                </c:pt>
                <c:pt idx="30">
                  <c:v> 02/08/2015</c:v>
                </c:pt>
                <c:pt idx="31">
                  <c:v> 09/08/2015</c:v>
                </c:pt>
                <c:pt idx="32">
                  <c:v> 16/08/2015</c:v>
                </c:pt>
                <c:pt idx="33">
                  <c:v> 23/08/2015</c:v>
                </c:pt>
                <c:pt idx="34">
                  <c:v> 30/08/2015</c:v>
                </c:pt>
                <c:pt idx="35">
                  <c:v> 06/09/2015</c:v>
                </c:pt>
                <c:pt idx="36">
                  <c:v> 13/09/2015</c:v>
                </c:pt>
                <c:pt idx="37">
                  <c:v> 20/09/2015</c:v>
                </c:pt>
                <c:pt idx="38">
                  <c:v> 27/09/2015</c:v>
                </c:pt>
                <c:pt idx="39">
                  <c:v> 04/10/2015</c:v>
                </c:pt>
                <c:pt idx="40">
                  <c:v> 11/10/2015</c:v>
                </c:pt>
                <c:pt idx="41">
                  <c:v> 18/10/2015</c:v>
                </c:pt>
                <c:pt idx="42">
                  <c:v> 25/10/2015</c:v>
                </c:pt>
                <c:pt idx="43">
                  <c:v> 01/11/2015</c:v>
                </c:pt>
                <c:pt idx="44">
                  <c:v> 08/11/2015</c:v>
                </c:pt>
                <c:pt idx="45">
                  <c:v> 15/11/2015</c:v>
                </c:pt>
                <c:pt idx="46">
                  <c:v> 22/11/2015</c:v>
                </c:pt>
                <c:pt idx="47">
                  <c:v> 29/11/2015</c:v>
                </c:pt>
                <c:pt idx="48">
                  <c:v> 06/12/2015</c:v>
                </c:pt>
                <c:pt idx="49">
                  <c:v> 13/12/2015</c:v>
                </c:pt>
                <c:pt idx="50">
                  <c:v> 20/12/2015</c:v>
                </c:pt>
                <c:pt idx="51">
                  <c:v> 27/12/2015</c:v>
                </c:pt>
                <c:pt idx="52">
                  <c:v> 03/01/2016</c:v>
                </c:pt>
                <c:pt idx="53">
                  <c:v> 10/01/2016</c:v>
                </c:pt>
                <c:pt idx="54">
                  <c:v> 17/01/2016</c:v>
                </c:pt>
                <c:pt idx="55">
                  <c:v> 24/01/2016</c:v>
                </c:pt>
                <c:pt idx="56">
                  <c:v> 31/01/2016</c:v>
                </c:pt>
                <c:pt idx="57">
                  <c:v> 07/02/2016</c:v>
                </c:pt>
                <c:pt idx="58">
                  <c:v> 14/02/2016</c:v>
                </c:pt>
                <c:pt idx="59">
                  <c:v> 21/02/2016</c:v>
                </c:pt>
                <c:pt idx="60">
                  <c:v> 28/02/2016</c:v>
                </c:pt>
                <c:pt idx="61">
                  <c:v> 06/03/2016</c:v>
                </c:pt>
                <c:pt idx="62">
                  <c:v> 13/03/2016</c:v>
                </c:pt>
                <c:pt idx="63">
                  <c:v> 20/03/2016</c:v>
                </c:pt>
                <c:pt idx="64">
                  <c:v> 27/03/2016</c:v>
                </c:pt>
                <c:pt idx="65">
                  <c:v> 03/04/2016</c:v>
                </c:pt>
                <c:pt idx="66">
                  <c:v> 10/04/2016</c:v>
                </c:pt>
                <c:pt idx="67">
                  <c:v> 17/04/2016</c:v>
                </c:pt>
                <c:pt idx="68">
                  <c:v> 24/04/2016</c:v>
                </c:pt>
                <c:pt idx="69">
                  <c:v> 01/05/2016</c:v>
                </c:pt>
                <c:pt idx="70">
                  <c:v> 08/05/2016</c:v>
                </c:pt>
                <c:pt idx="71">
                  <c:v> 15/05/2016</c:v>
                </c:pt>
                <c:pt idx="72">
                  <c:v> 22/05/2016</c:v>
                </c:pt>
                <c:pt idx="73">
                  <c:v> 29/05/2016</c:v>
                </c:pt>
                <c:pt idx="74">
                  <c:v> 05/06/2016</c:v>
                </c:pt>
                <c:pt idx="75">
                  <c:v> 12/06/2016</c:v>
                </c:pt>
                <c:pt idx="76">
                  <c:v> 19/06/2016</c:v>
                </c:pt>
                <c:pt idx="77">
                  <c:v> 26/06/2016</c:v>
                </c:pt>
                <c:pt idx="78">
                  <c:v> 03/07/2016</c:v>
                </c:pt>
                <c:pt idx="79">
                  <c:v> 10/07/2016</c:v>
                </c:pt>
                <c:pt idx="80">
                  <c:v> 17/07/2016</c:v>
                </c:pt>
                <c:pt idx="81">
                  <c:v> 24/07/2016</c:v>
                </c:pt>
                <c:pt idx="82">
                  <c:v> 31/07/2016</c:v>
                </c:pt>
                <c:pt idx="83">
                  <c:v> 07/08/2016</c:v>
                </c:pt>
                <c:pt idx="84">
                  <c:v> 14/08/2016</c:v>
                </c:pt>
                <c:pt idx="85">
                  <c:v> 21/08/2016</c:v>
                </c:pt>
                <c:pt idx="86">
                  <c:v> 28/08/2016</c:v>
                </c:pt>
                <c:pt idx="87">
                  <c:v> 04/09/2016</c:v>
                </c:pt>
                <c:pt idx="88">
                  <c:v> 11/09/2016</c:v>
                </c:pt>
                <c:pt idx="89">
                  <c:v> 18/09/2016</c:v>
                </c:pt>
                <c:pt idx="90">
                  <c:v> 25/09/2016</c:v>
                </c:pt>
                <c:pt idx="91">
                  <c:v> 02/10/2016</c:v>
                </c:pt>
                <c:pt idx="92">
                  <c:v> 09/10/2016</c:v>
                </c:pt>
                <c:pt idx="93">
                  <c:v> 16/10/2016</c:v>
                </c:pt>
                <c:pt idx="94">
                  <c:v> 23/10/2016</c:v>
                </c:pt>
                <c:pt idx="95">
                  <c:v> 30/10/2016</c:v>
                </c:pt>
                <c:pt idx="96">
                  <c:v> 06/11/2016</c:v>
                </c:pt>
                <c:pt idx="97">
                  <c:v> 13/11/2016</c:v>
                </c:pt>
                <c:pt idx="98">
                  <c:v> 20/11/2016</c:v>
                </c:pt>
                <c:pt idx="99">
                  <c:v> 27/11/2016</c:v>
                </c:pt>
              </c:strCache>
            </c:strRef>
          </c:xVal>
          <c:yVal>
            <c:numRef>
              <c:f>HoltWinterAddOutput!$C$32:$C$131</c:f>
              <c:numCache>
                <c:formatCode>General</c:formatCode>
                <c:ptCount val="100"/>
                <c:pt idx="0">
                  <c:v>14.3</c:v>
                </c:pt>
                <c:pt idx="1">
                  <c:v>16.91</c:v>
                </c:pt>
                <c:pt idx="2">
                  <c:v>12.57</c:v>
                </c:pt>
                <c:pt idx="3">
                  <c:v>13.88</c:v>
                </c:pt>
                <c:pt idx="4">
                  <c:v>16.27</c:v>
                </c:pt>
                <c:pt idx="5">
                  <c:v>15.52</c:v>
                </c:pt>
                <c:pt idx="6">
                  <c:v>14.77</c:v>
                </c:pt>
                <c:pt idx="7">
                  <c:v>19.86</c:v>
                </c:pt>
                <c:pt idx="8">
                  <c:v>17.3</c:v>
                </c:pt>
                <c:pt idx="9">
                  <c:v>19.02</c:v>
                </c:pt>
                <c:pt idx="10">
                  <c:v>9.94</c:v>
                </c:pt>
                <c:pt idx="11">
                  <c:v>8.9499999999999993</c:v>
                </c:pt>
                <c:pt idx="12">
                  <c:v>7.63</c:v>
                </c:pt>
                <c:pt idx="13">
                  <c:v>6.76</c:v>
                </c:pt>
                <c:pt idx="14">
                  <c:v>8.23</c:v>
                </c:pt>
                <c:pt idx="15">
                  <c:v>8.5500000000000007</c:v>
                </c:pt>
                <c:pt idx="16">
                  <c:v>8.9</c:v>
                </c:pt>
                <c:pt idx="17">
                  <c:v>9.36</c:v>
                </c:pt>
                <c:pt idx="18">
                  <c:v>9.57</c:v>
                </c:pt>
                <c:pt idx="19">
                  <c:v>9.93</c:v>
                </c:pt>
                <c:pt idx="20">
                  <c:v>10.66</c:v>
                </c:pt>
                <c:pt idx="21">
                  <c:v>12.44</c:v>
                </c:pt>
                <c:pt idx="22">
                  <c:v>12.4</c:v>
                </c:pt>
                <c:pt idx="23">
                  <c:v>18.899999999999999</c:v>
                </c:pt>
                <c:pt idx="24">
                  <c:v>21.63</c:v>
                </c:pt>
                <c:pt idx="25">
                  <c:v>17.829999999999998</c:v>
                </c:pt>
                <c:pt idx="26">
                  <c:v>18.989999999999998</c:v>
                </c:pt>
                <c:pt idx="27">
                  <c:v>20.190000000000001</c:v>
                </c:pt>
                <c:pt idx="28">
                  <c:v>21.45</c:v>
                </c:pt>
                <c:pt idx="29">
                  <c:v>21.97</c:v>
                </c:pt>
                <c:pt idx="30">
                  <c:v>22.97</c:v>
                </c:pt>
                <c:pt idx="31">
                  <c:v>62.73</c:v>
                </c:pt>
                <c:pt idx="32">
                  <c:v>18.489999999999998</c:v>
                </c:pt>
                <c:pt idx="33">
                  <c:v>19.77</c:v>
                </c:pt>
                <c:pt idx="34">
                  <c:v>20.04</c:v>
                </c:pt>
                <c:pt idx="35">
                  <c:v>20.83</c:v>
                </c:pt>
                <c:pt idx="36">
                  <c:v>24.84</c:v>
                </c:pt>
                <c:pt idx="37">
                  <c:v>26.49</c:v>
                </c:pt>
                <c:pt idx="38">
                  <c:v>27.66</c:v>
                </c:pt>
                <c:pt idx="39">
                  <c:v>29.09</c:v>
                </c:pt>
                <c:pt idx="40">
                  <c:v>30.17</c:v>
                </c:pt>
                <c:pt idx="41">
                  <c:v>53.84</c:v>
                </c:pt>
                <c:pt idx="42">
                  <c:v>34.42</c:v>
                </c:pt>
                <c:pt idx="43">
                  <c:v>34.47</c:v>
                </c:pt>
                <c:pt idx="44">
                  <c:v>36.36</c:v>
                </c:pt>
                <c:pt idx="45">
                  <c:v>38.92</c:v>
                </c:pt>
                <c:pt idx="46">
                  <c:v>37.659999999999997</c:v>
                </c:pt>
                <c:pt idx="47">
                  <c:v>38.39</c:v>
                </c:pt>
                <c:pt idx="48">
                  <c:v>39.64</c:v>
                </c:pt>
                <c:pt idx="49">
                  <c:v>44.66</c:v>
                </c:pt>
                <c:pt idx="50">
                  <c:v>48.07</c:v>
                </c:pt>
                <c:pt idx="51">
                  <c:v>18.350000000000001</c:v>
                </c:pt>
                <c:pt idx="52">
                  <c:v>10.71</c:v>
                </c:pt>
                <c:pt idx="53">
                  <c:v>15.7</c:v>
                </c:pt>
                <c:pt idx="54">
                  <c:v>12.41</c:v>
                </c:pt>
                <c:pt idx="55">
                  <c:v>12.39</c:v>
                </c:pt>
                <c:pt idx="56">
                  <c:v>9.4499999999999993</c:v>
                </c:pt>
                <c:pt idx="57">
                  <c:v>5.66</c:v>
                </c:pt>
                <c:pt idx="58">
                  <c:v>11.65</c:v>
                </c:pt>
                <c:pt idx="59">
                  <c:v>9.34</c:v>
                </c:pt>
                <c:pt idx="60">
                  <c:v>6.88</c:v>
                </c:pt>
                <c:pt idx="61">
                  <c:v>8.57</c:v>
                </c:pt>
                <c:pt idx="62">
                  <c:v>3.35</c:v>
                </c:pt>
                <c:pt idx="63">
                  <c:v>4.51</c:v>
                </c:pt>
                <c:pt idx="64">
                  <c:v>6.9</c:v>
                </c:pt>
                <c:pt idx="65">
                  <c:v>7.17</c:v>
                </c:pt>
                <c:pt idx="66">
                  <c:v>7.57</c:v>
                </c:pt>
                <c:pt idx="67">
                  <c:v>7.97</c:v>
                </c:pt>
                <c:pt idx="68">
                  <c:v>10.9</c:v>
                </c:pt>
                <c:pt idx="69">
                  <c:v>11.24</c:v>
                </c:pt>
                <c:pt idx="70">
                  <c:v>11.4</c:v>
                </c:pt>
                <c:pt idx="71">
                  <c:v>4.88</c:v>
                </c:pt>
                <c:pt idx="72">
                  <c:v>5.24</c:v>
                </c:pt>
                <c:pt idx="73">
                  <c:v>1.28</c:v>
                </c:pt>
                <c:pt idx="74">
                  <c:v>1.33</c:v>
                </c:pt>
                <c:pt idx="75">
                  <c:v>4.46</c:v>
                </c:pt>
                <c:pt idx="76">
                  <c:v>24.59</c:v>
                </c:pt>
                <c:pt idx="77">
                  <c:v>35.96</c:v>
                </c:pt>
                <c:pt idx="78">
                  <c:v>55.36</c:v>
                </c:pt>
                <c:pt idx="79">
                  <c:v>7.01</c:v>
                </c:pt>
                <c:pt idx="80">
                  <c:v>9.1199999999999992</c:v>
                </c:pt>
                <c:pt idx="81">
                  <c:v>10.74</c:v>
                </c:pt>
                <c:pt idx="82">
                  <c:v>6.89</c:v>
                </c:pt>
                <c:pt idx="83">
                  <c:v>6.79</c:v>
                </c:pt>
                <c:pt idx="84">
                  <c:v>7.66</c:v>
                </c:pt>
                <c:pt idx="85">
                  <c:v>9.0299999999999994</c:v>
                </c:pt>
                <c:pt idx="86">
                  <c:v>8.91</c:v>
                </c:pt>
                <c:pt idx="87">
                  <c:v>10.52</c:v>
                </c:pt>
                <c:pt idx="88">
                  <c:v>10.38</c:v>
                </c:pt>
                <c:pt idx="89">
                  <c:v>19.079999999999998</c:v>
                </c:pt>
                <c:pt idx="90">
                  <c:v>10.02</c:v>
                </c:pt>
                <c:pt idx="91">
                  <c:v>22.91</c:v>
                </c:pt>
                <c:pt idx="92">
                  <c:v>26.77</c:v>
                </c:pt>
                <c:pt idx="93">
                  <c:v>17.899999999999999</c:v>
                </c:pt>
                <c:pt idx="94">
                  <c:v>21.03</c:v>
                </c:pt>
                <c:pt idx="95">
                  <c:v>40.03</c:v>
                </c:pt>
                <c:pt idx="96">
                  <c:v>15.96</c:v>
                </c:pt>
                <c:pt idx="97">
                  <c:v>19.98</c:v>
                </c:pt>
                <c:pt idx="98">
                  <c:v>19.170000000000002</c:v>
                </c:pt>
                <c:pt idx="99">
                  <c:v>21.63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D56-4A58-AF0A-CC6CF49C2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30624"/>
        <c:axId val="443637680"/>
      </c:scatterChart>
      <c:valAx>
        <c:axId val="443630624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3637680"/>
        <c:crosses val="autoZero"/>
        <c:crossBetween val="midCat"/>
      </c:valAx>
      <c:valAx>
        <c:axId val="44363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 (SO2) - 04/01/2015 to 31/12/2016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6306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 Forecast (Validation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strRef>
              <c:f>HoltWinterAddOutput!$P$32:$P$35</c:f>
              <c:strCache>
                <c:ptCount val="4"/>
                <c:pt idx="0">
                  <c:v> 04/12/2016</c:v>
                </c:pt>
                <c:pt idx="1">
                  <c:v> 11/12/2016</c:v>
                </c:pt>
                <c:pt idx="2">
                  <c:v> 18/12/2016</c:v>
                </c:pt>
                <c:pt idx="3">
                  <c:v> 25/12/2016</c:v>
                </c:pt>
              </c:strCache>
            </c:strRef>
          </c:xVal>
          <c:yVal>
            <c:numRef>
              <c:f>HoltWinterAddOutput!$R$32:$R$35</c:f>
              <c:numCache>
                <c:formatCode>General</c:formatCode>
                <c:ptCount val="4"/>
                <c:pt idx="0">
                  <c:v>21.343611679280798</c:v>
                </c:pt>
                <c:pt idx="1">
                  <c:v>21.579401441846457</c:v>
                </c:pt>
                <c:pt idx="2">
                  <c:v>21.815191204412123</c:v>
                </c:pt>
                <c:pt idx="3">
                  <c:v>22.050980966977782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F94-4F4E-ACF4-4A3FA414F98B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strRef>
              <c:f>HoltWinterAddOutput!$P$32:$P$35</c:f>
              <c:strCache>
                <c:ptCount val="4"/>
                <c:pt idx="0">
                  <c:v> 04/12/2016</c:v>
                </c:pt>
                <c:pt idx="1">
                  <c:v> 11/12/2016</c:v>
                </c:pt>
                <c:pt idx="2">
                  <c:v> 18/12/2016</c:v>
                </c:pt>
                <c:pt idx="3">
                  <c:v> 25/12/2016</c:v>
                </c:pt>
              </c:strCache>
            </c:strRef>
          </c:xVal>
          <c:yVal>
            <c:numRef>
              <c:f>HoltWinterAddOutput!$Q$32:$Q$35</c:f>
              <c:numCache>
                <c:formatCode>General</c:formatCode>
                <c:ptCount val="4"/>
                <c:pt idx="0">
                  <c:v>16.489999999999998</c:v>
                </c:pt>
                <c:pt idx="1">
                  <c:v>14.3</c:v>
                </c:pt>
                <c:pt idx="2">
                  <c:v>44.02</c:v>
                </c:pt>
                <c:pt idx="3">
                  <c:v>17.84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94-4F4E-ACF4-4A3FA414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29840"/>
        <c:axId val="443630232"/>
      </c:scatterChart>
      <c:valAx>
        <c:axId val="443629840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3630232"/>
        <c:crosses val="autoZero"/>
        <c:crossBetween val="midCat"/>
      </c:valAx>
      <c:valAx>
        <c:axId val="443630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 (SO2) - 04/01/2015 to 31/12/2016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6298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200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25400"/>
          </c:spPr>
          <c:marker>
            <c:symbol val="none"/>
          </c:marker>
          <c:xVal>
            <c:strRef>
              <c:f>DoubleExponentialOutput!$B$29:$B$128</c:f>
              <c:strCache>
                <c:ptCount val="100"/>
                <c:pt idx="0">
                  <c:v> 04/01/2015</c:v>
                </c:pt>
                <c:pt idx="1">
                  <c:v> 11/01/2015</c:v>
                </c:pt>
                <c:pt idx="2">
                  <c:v> 18/01/2015</c:v>
                </c:pt>
                <c:pt idx="3">
                  <c:v> 25/01/2015</c:v>
                </c:pt>
                <c:pt idx="4">
                  <c:v> 01/02/2015</c:v>
                </c:pt>
                <c:pt idx="5">
                  <c:v> 08/02/2015</c:v>
                </c:pt>
                <c:pt idx="6">
                  <c:v> 15/02/2015</c:v>
                </c:pt>
                <c:pt idx="7">
                  <c:v> 22/02/2015</c:v>
                </c:pt>
                <c:pt idx="8">
                  <c:v> 01/03/2015</c:v>
                </c:pt>
                <c:pt idx="9">
                  <c:v> 08/03/2015</c:v>
                </c:pt>
                <c:pt idx="10">
                  <c:v> 15/03/2015</c:v>
                </c:pt>
                <c:pt idx="11">
                  <c:v> 22/03/2015</c:v>
                </c:pt>
                <c:pt idx="12">
                  <c:v> 29/03/2015</c:v>
                </c:pt>
                <c:pt idx="13">
                  <c:v> 05/04/2015</c:v>
                </c:pt>
                <c:pt idx="14">
                  <c:v> 12/04/2015</c:v>
                </c:pt>
                <c:pt idx="15">
                  <c:v> 19/04/2015</c:v>
                </c:pt>
                <c:pt idx="16">
                  <c:v> 26/04/2015</c:v>
                </c:pt>
                <c:pt idx="17">
                  <c:v> 03/05/2015</c:v>
                </c:pt>
                <c:pt idx="18">
                  <c:v> 10/05/2015</c:v>
                </c:pt>
                <c:pt idx="19">
                  <c:v> 17/05/2015</c:v>
                </c:pt>
                <c:pt idx="20">
                  <c:v> 24/05/2015</c:v>
                </c:pt>
                <c:pt idx="21">
                  <c:v> 31/05/2015</c:v>
                </c:pt>
                <c:pt idx="22">
                  <c:v> 07/06/2015</c:v>
                </c:pt>
                <c:pt idx="23">
                  <c:v> 14/06/2015</c:v>
                </c:pt>
                <c:pt idx="24">
                  <c:v> 21/06/2015</c:v>
                </c:pt>
                <c:pt idx="25">
                  <c:v> 28/06/2015</c:v>
                </c:pt>
                <c:pt idx="26">
                  <c:v> 05/07/2015</c:v>
                </c:pt>
                <c:pt idx="27">
                  <c:v> 12/07/2015</c:v>
                </c:pt>
                <c:pt idx="28">
                  <c:v> 19/07/2015</c:v>
                </c:pt>
                <c:pt idx="29">
                  <c:v> 26/07/2015</c:v>
                </c:pt>
                <c:pt idx="30">
                  <c:v> 02/08/2015</c:v>
                </c:pt>
                <c:pt idx="31">
                  <c:v> 09/08/2015</c:v>
                </c:pt>
                <c:pt idx="32">
                  <c:v> 16/08/2015</c:v>
                </c:pt>
                <c:pt idx="33">
                  <c:v> 23/08/2015</c:v>
                </c:pt>
                <c:pt idx="34">
                  <c:v> 30/08/2015</c:v>
                </c:pt>
                <c:pt idx="35">
                  <c:v> 06/09/2015</c:v>
                </c:pt>
                <c:pt idx="36">
                  <c:v> 13/09/2015</c:v>
                </c:pt>
                <c:pt idx="37">
                  <c:v> 20/09/2015</c:v>
                </c:pt>
                <c:pt idx="38">
                  <c:v> 27/09/2015</c:v>
                </c:pt>
                <c:pt idx="39">
                  <c:v> 04/10/2015</c:v>
                </c:pt>
                <c:pt idx="40">
                  <c:v> 11/10/2015</c:v>
                </c:pt>
                <c:pt idx="41">
                  <c:v> 18/10/2015</c:v>
                </c:pt>
                <c:pt idx="42">
                  <c:v> 25/10/2015</c:v>
                </c:pt>
                <c:pt idx="43">
                  <c:v> 01/11/2015</c:v>
                </c:pt>
                <c:pt idx="44">
                  <c:v> 08/11/2015</c:v>
                </c:pt>
                <c:pt idx="45">
                  <c:v> 15/11/2015</c:v>
                </c:pt>
                <c:pt idx="46">
                  <c:v> 22/11/2015</c:v>
                </c:pt>
                <c:pt idx="47">
                  <c:v> 29/11/2015</c:v>
                </c:pt>
                <c:pt idx="48">
                  <c:v> 06/12/2015</c:v>
                </c:pt>
                <c:pt idx="49">
                  <c:v> 13/12/2015</c:v>
                </c:pt>
                <c:pt idx="50">
                  <c:v> 20/12/2015</c:v>
                </c:pt>
                <c:pt idx="51">
                  <c:v> 27/12/2015</c:v>
                </c:pt>
                <c:pt idx="52">
                  <c:v> 03/01/2016</c:v>
                </c:pt>
                <c:pt idx="53">
                  <c:v> 10/01/2016</c:v>
                </c:pt>
                <c:pt idx="54">
                  <c:v> 17/01/2016</c:v>
                </c:pt>
                <c:pt idx="55">
                  <c:v> 24/01/2016</c:v>
                </c:pt>
                <c:pt idx="56">
                  <c:v> 31/01/2016</c:v>
                </c:pt>
                <c:pt idx="57">
                  <c:v> 07/02/2016</c:v>
                </c:pt>
                <c:pt idx="58">
                  <c:v> 14/02/2016</c:v>
                </c:pt>
                <c:pt idx="59">
                  <c:v> 21/02/2016</c:v>
                </c:pt>
                <c:pt idx="60">
                  <c:v> 28/02/2016</c:v>
                </c:pt>
                <c:pt idx="61">
                  <c:v> 06/03/2016</c:v>
                </c:pt>
                <c:pt idx="62">
                  <c:v> 13/03/2016</c:v>
                </c:pt>
                <c:pt idx="63">
                  <c:v> 20/03/2016</c:v>
                </c:pt>
                <c:pt idx="64">
                  <c:v> 27/03/2016</c:v>
                </c:pt>
                <c:pt idx="65">
                  <c:v> 03/04/2016</c:v>
                </c:pt>
                <c:pt idx="66">
                  <c:v> 10/04/2016</c:v>
                </c:pt>
                <c:pt idx="67">
                  <c:v> 17/04/2016</c:v>
                </c:pt>
                <c:pt idx="68">
                  <c:v> 24/04/2016</c:v>
                </c:pt>
                <c:pt idx="69">
                  <c:v> 01/05/2016</c:v>
                </c:pt>
                <c:pt idx="70">
                  <c:v> 08/05/2016</c:v>
                </c:pt>
                <c:pt idx="71">
                  <c:v> 15/05/2016</c:v>
                </c:pt>
                <c:pt idx="72">
                  <c:v> 22/05/2016</c:v>
                </c:pt>
                <c:pt idx="73">
                  <c:v> 29/05/2016</c:v>
                </c:pt>
                <c:pt idx="74">
                  <c:v> 05/06/2016</c:v>
                </c:pt>
                <c:pt idx="75">
                  <c:v> 12/06/2016</c:v>
                </c:pt>
                <c:pt idx="76">
                  <c:v> 19/06/2016</c:v>
                </c:pt>
                <c:pt idx="77">
                  <c:v> 26/06/2016</c:v>
                </c:pt>
                <c:pt idx="78">
                  <c:v> 03/07/2016</c:v>
                </c:pt>
                <c:pt idx="79">
                  <c:v> 10/07/2016</c:v>
                </c:pt>
                <c:pt idx="80">
                  <c:v> 17/07/2016</c:v>
                </c:pt>
                <c:pt idx="81">
                  <c:v> 24/07/2016</c:v>
                </c:pt>
                <c:pt idx="82">
                  <c:v> 31/07/2016</c:v>
                </c:pt>
                <c:pt idx="83">
                  <c:v> 07/08/2016</c:v>
                </c:pt>
                <c:pt idx="84">
                  <c:v> 14/08/2016</c:v>
                </c:pt>
                <c:pt idx="85">
                  <c:v> 21/08/2016</c:v>
                </c:pt>
                <c:pt idx="86">
                  <c:v> 28/08/2016</c:v>
                </c:pt>
                <c:pt idx="87">
                  <c:v> 04/09/2016</c:v>
                </c:pt>
                <c:pt idx="88">
                  <c:v> 11/09/2016</c:v>
                </c:pt>
                <c:pt idx="89">
                  <c:v> 18/09/2016</c:v>
                </c:pt>
                <c:pt idx="90">
                  <c:v> 25/09/2016</c:v>
                </c:pt>
                <c:pt idx="91">
                  <c:v> 02/10/2016</c:v>
                </c:pt>
                <c:pt idx="92">
                  <c:v> 09/10/2016</c:v>
                </c:pt>
                <c:pt idx="93">
                  <c:v> 16/10/2016</c:v>
                </c:pt>
                <c:pt idx="94">
                  <c:v> 23/10/2016</c:v>
                </c:pt>
                <c:pt idx="95">
                  <c:v> 30/10/2016</c:v>
                </c:pt>
                <c:pt idx="96">
                  <c:v> 06/11/2016</c:v>
                </c:pt>
                <c:pt idx="97">
                  <c:v> 13/11/2016</c:v>
                </c:pt>
                <c:pt idx="98">
                  <c:v> 20/11/2016</c:v>
                </c:pt>
                <c:pt idx="99">
                  <c:v> 27/11/2016</c:v>
                </c:pt>
              </c:strCache>
            </c:strRef>
          </c:xVal>
          <c:yVal>
            <c:numRef>
              <c:f>DoubleExponentialOutput!$D$29:$D$128</c:f>
              <c:numCache>
                <c:formatCode>General</c:formatCode>
                <c:ptCount val="100"/>
                <c:pt idx="0">
                  <c:v>6.358776470588273</c:v>
                </c:pt>
                <c:pt idx="1">
                  <c:v>6.358776470588273</c:v>
                </c:pt>
                <c:pt idx="2">
                  <c:v>9.412644557022837</c:v>
                </c:pt>
                <c:pt idx="3">
                  <c:v>11.082459689459803</c:v>
                </c:pt>
                <c:pt idx="4">
                  <c:v>12.764238004725581</c:v>
                </c:pt>
                <c:pt idx="5">
                  <c:v>14.692833516796435</c:v>
                </c:pt>
                <c:pt idx="6">
                  <c:v>16.110524920949224</c:v>
                </c:pt>
                <c:pt idx="7">
                  <c:v>17.054462296642981</c:v>
                </c:pt>
                <c:pt idx="8">
                  <c:v>18.911778328298698</c:v>
                </c:pt>
                <c:pt idx="9">
                  <c:v>19.83727780377431</c:v>
                </c:pt>
                <c:pt idx="10">
                  <c:v>20.897159050041573</c:v>
                </c:pt>
                <c:pt idx="11">
                  <c:v>19.600349275554134</c:v>
                </c:pt>
                <c:pt idx="12">
                  <c:v>18.045390977697558</c:v>
                </c:pt>
                <c:pt idx="13">
                  <c:v>16.224962610081374</c:v>
                </c:pt>
                <c:pt idx="14">
                  <c:v>14.310671037685983</c:v>
                </c:pt>
                <c:pt idx="15">
                  <c:v>12.890817648639093</c:v>
                </c:pt>
                <c:pt idx="16">
                  <c:v>11.688710407942409</c:v>
                </c:pt>
                <c:pt idx="17">
                  <c:v>10.713363303146785</c:v>
                </c:pt>
                <c:pt idx="18">
                  <c:v>9.9844847202158853</c:v>
                </c:pt>
                <c:pt idx="19">
                  <c:v>9.4309473122646885</c:v>
                </c:pt>
                <c:pt idx="20">
                  <c:v>9.075088966535791</c:v>
                </c:pt>
                <c:pt idx="21">
                  <c:v>8.983949620956599</c:v>
                </c:pt>
                <c:pt idx="22">
                  <c:v>9.370719655864546</c:v>
                </c:pt>
                <c:pt idx="23">
                  <c:v>9.7630140941149701</c:v>
                </c:pt>
                <c:pt idx="24">
                  <c:v>11.650959221891858</c:v>
                </c:pt>
                <c:pt idx="25">
                  <c:v>14.006686547456614</c:v>
                </c:pt>
                <c:pt idx="26">
                  <c:v>15.245967811484721</c:v>
                </c:pt>
                <c:pt idx="27">
                  <c:v>16.581713788362663</c:v>
                </c:pt>
                <c:pt idx="28">
                  <c:v>17.998559156214135</c:v>
                </c:pt>
                <c:pt idx="29">
                  <c:v>19.487578675808891</c:v>
                </c:pt>
                <c:pt idx="30">
                  <c:v>20.857266931210429</c:v>
                </c:pt>
                <c:pt idx="31">
                  <c:v>22.21639952759535</c:v>
                </c:pt>
                <c:pt idx="32">
                  <c:v>32.471113618875421</c:v>
                </c:pt>
                <c:pt idx="33">
                  <c:v>31.407451483333219</c:v>
                </c:pt>
                <c:pt idx="34">
                  <c:v>30.463398230399459</c:v>
                </c:pt>
                <c:pt idx="35">
                  <c:v>29.449453681140469</c:v>
                </c:pt>
                <c:pt idx="36">
                  <c:v>28.537714431299062</c:v>
                </c:pt>
                <c:pt idx="37">
                  <c:v>28.499391598486962</c:v>
                </c:pt>
                <c:pt idx="38">
                  <c:v>28.738451584282675</c:v>
                </c:pt>
                <c:pt idx="39">
                  <c:v>29.131346025390766</c:v>
                </c:pt>
                <c:pt idx="40">
                  <c:v>29.730421197515518</c:v>
                </c:pt>
                <c:pt idx="41">
                  <c:v>30.438868699289852</c:v>
                </c:pt>
                <c:pt idx="42">
                  <c:v>36.441660639730628</c:v>
                </c:pt>
                <c:pt idx="43">
                  <c:v>37.29924437289133</c:v>
                </c:pt>
                <c:pt idx="44">
                  <c:v>37.910434028233148</c:v>
                </c:pt>
                <c:pt idx="45">
                  <c:v>38.730872731659609</c:v>
                </c:pt>
                <c:pt idx="46">
                  <c:v>39.904897512450987</c:v>
                </c:pt>
                <c:pt idx="47">
                  <c:v>40.524770411710563</c:v>
                </c:pt>
                <c:pt idx="48">
                  <c:v>41.102625618766915</c:v>
                </c:pt>
                <c:pt idx="49">
                  <c:v>41.771031015848976</c:v>
                </c:pt>
                <c:pt idx="50">
                  <c:v>43.396424403039163</c:v>
                </c:pt>
                <c:pt idx="51">
                  <c:v>45.518946380700136</c:v>
                </c:pt>
                <c:pt idx="52">
                  <c:v>40.45789557140791</c:v>
                </c:pt>
                <c:pt idx="53">
                  <c:v>33.988618056831896</c:v>
                </c:pt>
                <c:pt idx="54">
                  <c:v>29.262537503466124</c:v>
                </c:pt>
                <c:pt idx="55">
                  <c:v>24.318096935669523</c:v>
                </c:pt>
                <c:pt idx="56">
                  <c:v>20.000701573362161</c:v>
                </c:pt>
                <c:pt idx="57">
                  <c:v>15.642264236315402</c:v>
                </c:pt>
                <c:pt idx="58">
                  <c:v>11.098046439588533</c:v>
                </c:pt>
                <c:pt idx="59">
                  <c:v>8.6772308090193828</c:v>
                </c:pt>
                <c:pt idx="60">
                  <c:v>6.2984613802934808</c:v>
                </c:pt>
                <c:pt idx="61">
                  <c:v>3.920891995903955</c:v>
                </c:pt>
                <c:pt idx="62">
                  <c:v>2.4963097285152154</c:v>
                </c:pt>
                <c:pt idx="63">
                  <c:v>0.33825462274876772</c:v>
                </c:pt>
                <c:pt idx="64">
                  <c:v>-1.0310371005468535</c:v>
                </c:pt>
                <c:pt idx="65">
                  <c:v>-1.4105393661669448</c:v>
                </c:pt>
                <c:pt idx="66">
                  <c:v>-1.4027249976780094</c:v>
                </c:pt>
                <c:pt idx="67">
                  <c:v>-1.0472917529565207</c:v>
                </c:pt>
                <c:pt idx="68">
                  <c:v>-0.41242640459063407</c:v>
                </c:pt>
                <c:pt idx="69">
                  <c:v>1.0208386662397944</c:v>
                </c:pt>
                <c:pt idx="70">
                  <c:v>2.5420255629169435</c:v>
                </c:pt>
                <c:pt idx="71">
                  <c:v>4.0567143133711552</c:v>
                </c:pt>
                <c:pt idx="72">
                  <c:v>3.9891638843333896</c:v>
                </c:pt>
                <c:pt idx="73">
                  <c:v>4.044648624573175</c:v>
                </c:pt>
                <c:pt idx="74">
                  <c:v>3.2140969580278083</c:v>
                </c:pt>
                <c:pt idx="75">
                  <c:v>2.5031327160506804</c:v>
                </c:pt>
                <c:pt idx="76">
                  <c:v>2.6190673409874576</c:v>
                </c:pt>
                <c:pt idx="77">
                  <c:v>7.3969430207072557</c:v>
                </c:pt>
                <c:pt idx="78">
                  <c:v>14.350135273861877</c:v>
                </c:pt>
                <c:pt idx="79">
                  <c:v>25.02298501816972</c:v>
                </c:pt>
                <c:pt idx="80">
                  <c:v>23.350875263070904</c:v>
                </c:pt>
                <c:pt idx="81">
                  <c:v>22.008261201099725</c:v>
                </c:pt>
                <c:pt idx="82">
                  <c:v>20.920122115489786</c:v>
                </c:pt>
                <c:pt idx="83">
                  <c:v>18.858707183537142</c:v>
                </c:pt>
                <c:pt idx="84">
                  <c:v>16.827514022468911</c:v>
                </c:pt>
                <c:pt idx="85">
                  <c:v>15.101534072940261</c:v>
                </c:pt>
                <c:pt idx="86">
                  <c:v>13.812604091129131</c:v>
                </c:pt>
                <c:pt idx="87">
                  <c:v>12.610381982946356</c:v>
                </c:pt>
                <c:pt idx="88">
                  <c:v>11.907892836911746</c:v>
                </c:pt>
                <c:pt idx="89">
                  <c:v>11.272064734976704</c:v>
                </c:pt>
                <c:pt idx="90">
                  <c:v>12.737640311379369</c:v>
                </c:pt>
                <c:pt idx="91">
                  <c:v>12.01657156316012</c:v>
                </c:pt>
                <c:pt idx="92">
                  <c:v>14.344519417689918</c:v>
                </c:pt>
                <c:pt idx="93">
                  <c:v>17.351642118783058</c:v>
                </c:pt>
                <c:pt idx="94">
                  <c:v>17.999791016094079</c:v>
                </c:pt>
                <c:pt idx="95">
                  <c:v>19.235216403460072</c:v>
                </c:pt>
                <c:pt idx="96">
                  <c:v>24.647400221249068</c:v>
                </c:pt>
                <c:pt idx="97">
                  <c:v>23.902525268842794</c:v>
                </c:pt>
                <c:pt idx="98">
                  <c:v>23.992949548852494</c:v>
                </c:pt>
                <c:pt idx="99">
                  <c:v>23.758600486394673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EF0-4D91-89AE-20B93AD2104E}"/>
            </c:ext>
          </c:extLst>
        </c:ser>
        <c:ser>
          <c:idx val="1"/>
          <c:order val="1"/>
          <c:tx>
            <c:v>Actual</c:v>
          </c:tx>
          <c:spPr>
            <a:ln w="25400"/>
          </c:spPr>
          <c:marker>
            <c:symbol val="none"/>
          </c:marker>
          <c:xVal>
            <c:strRef>
              <c:f>DoubleExponentialOutput!$B$29:$B$128</c:f>
              <c:strCache>
                <c:ptCount val="100"/>
                <c:pt idx="0">
                  <c:v> 04/01/2015</c:v>
                </c:pt>
                <c:pt idx="1">
                  <c:v> 11/01/2015</c:v>
                </c:pt>
                <c:pt idx="2">
                  <c:v> 18/01/2015</c:v>
                </c:pt>
                <c:pt idx="3">
                  <c:v> 25/01/2015</c:v>
                </c:pt>
                <c:pt idx="4">
                  <c:v> 01/02/2015</c:v>
                </c:pt>
                <c:pt idx="5">
                  <c:v> 08/02/2015</c:v>
                </c:pt>
                <c:pt idx="6">
                  <c:v> 15/02/2015</c:v>
                </c:pt>
                <c:pt idx="7">
                  <c:v> 22/02/2015</c:v>
                </c:pt>
                <c:pt idx="8">
                  <c:v> 01/03/2015</c:v>
                </c:pt>
                <c:pt idx="9">
                  <c:v> 08/03/2015</c:v>
                </c:pt>
                <c:pt idx="10">
                  <c:v> 15/03/2015</c:v>
                </c:pt>
                <c:pt idx="11">
                  <c:v> 22/03/2015</c:v>
                </c:pt>
                <c:pt idx="12">
                  <c:v> 29/03/2015</c:v>
                </c:pt>
                <c:pt idx="13">
                  <c:v> 05/04/2015</c:v>
                </c:pt>
                <c:pt idx="14">
                  <c:v> 12/04/2015</c:v>
                </c:pt>
                <c:pt idx="15">
                  <c:v> 19/04/2015</c:v>
                </c:pt>
                <c:pt idx="16">
                  <c:v> 26/04/2015</c:v>
                </c:pt>
                <c:pt idx="17">
                  <c:v> 03/05/2015</c:v>
                </c:pt>
                <c:pt idx="18">
                  <c:v> 10/05/2015</c:v>
                </c:pt>
                <c:pt idx="19">
                  <c:v> 17/05/2015</c:v>
                </c:pt>
                <c:pt idx="20">
                  <c:v> 24/05/2015</c:v>
                </c:pt>
                <c:pt idx="21">
                  <c:v> 31/05/2015</c:v>
                </c:pt>
                <c:pt idx="22">
                  <c:v> 07/06/2015</c:v>
                </c:pt>
                <c:pt idx="23">
                  <c:v> 14/06/2015</c:v>
                </c:pt>
                <c:pt idx="24">
                  <c:v> 21/06/2015</c:v>
                </c:pt>
                <c:pt idx="25">
                  <c:v> 28/06/2015</c:v>
                </c:pt>
                <c:pt idx="26">
                  <c:v> 05/07/2015</c:v>
                </c:pt>
                <c:pt idx="27">
                  <c:v> 12/07/2015</c:v>
                </c:pt>
                <c:pt idx="28">
                  <c:v> 19/07/2015</c:v>
                </c:pt>
                <c:pt idx="29">
                  <c:v> 26/07/2015</c:v>
                </c:pt>
                <c:pt idx="30">
                  <c:v> 02/08/2015</c:v>
                </c:pt>
                <c:pt idx="31">
                  <c:v> 09/08/2015</c:v>
                </c:pt>
                <c:pt idx="32">
                  <c:v> 16/08/2015</c:v>
                </c:pt>
                <c:pt idx="33">
                  <c:v> 23/08/2015</c:v>
                </c:pt>
                <c:pt idx="34">
                  <c:v> 30/08/2015</c:v>
                </c:pt>
                <c:pt idx="35">
                  <c:v> 06/09/2015</c:v>
                </c:pt>
                <c:pt idx="36">
                  <c:v> 13/09/2015</c:v>
                </c:pt>
                <c:pt idx="37">
                  <c:v> 20/09/2015</c:v>
                </c:pt>
                <c:pt idx="38">
                  <c:v> 27/09/2015</c:v>
                </c:pt>
                <c:pt idx="39">
                  <c:v> 04/10/2015</c:v>
                </c:pt>
                <c:pt idx="40">
                  <c:v> 11/10/2015</c:v>
                </c:pt>
                <c:pt idx="41">
                  <c:v> 18/10/2015</c:v>
                </c:pt>
                <c:pt idx="42">
                  <c:v> 25/10/2015</c:v>
                </c:pt>
                <c:pt idx="43">
                  <c:v> 01/11/2015</c:v>
                </c:pt>
                <c:pt idx="44">
                  <c:v> 08/11/2015</c:v>
                </c:pt>
                <c:pt idx="45">
                  <c:v> 15/11/2015</c:v>
                </c:pt>
                <c:pt idx="46">
                  <c:v> 22/11/2015</c:v>
                </c:pt>
                <c:pt idx="47">
                  <c:v> 29/11/2015</c:v>
                </c:pt>
                <c:pt idx="48">
                  <c:v> 06/12/2015</c:v>
                </c:pt>
                <c:pt idx="49">
                  <c:v> 13/12/2015</c:v>
                </c:pt>
                <c:pt idx="50">
                  <c:v> 20/12/2015</c:v>
                </c:pt>
                <c:pt idx="51">
                  <c:v> 27/12/2015</c:v>
                </c:pt>
                <c:pt idx="52">
                  <c:v> 03/01/2016</c:v>
                </c:pt>
                <c:pt idx="53">
                  <c:v> 10/01/2016</c:v>
                </c:pt>
                <c:pt idx="54">
                  <c:v> 17/01/2016</c:v>
                </c:pt>
                <c:pt idx="55">
                  <c:v> 24/01/2016</c:v>
                </c:pt>
                <c:pt idx="56">
                  <c:v> 31/01/2016</c:v>
                </c:pt>
                <c:pt idx="57">
                  <c:v> 07/02/2016</c:v>
                </c:pt>
                <c:pt idx="58">
                  <c:v> 14/02/2016</c:v>
                </c:pt>
                <c:pt idx="59">
                  <c:v> 21/02/2016</c:v>
                </c:pt>
                <c:pt idx="60">
                  <c:v> 28/02/2016</c:v>
                </c:pt>
                <c:pt idx="61">
                  <c:v> 06/03/2016</c:v>
                </c:pt>
                <c:pt idx="62">
                  <c:v> 13/03/2016</c:v>
                </c:pt>
                <c:pt idx="63">
                  <c:v> 20/03/2016</c:v>
                </c:pt>
                <c:pt idx="64">
                  <c:v> 27/03/2016</c:v>
                </c:pt>
                <c:pt idx="65">
                  <c:v> 03/04/2016</c:v>
                </c:pt>
                <c:pt idx="66">
                  <c:v> 10/04/2016</c:v>
                </c:pt>
                <c:pt idx="67">
                  <c:v> 17/04/2016</c:v>
                </c:pt>
                <c:pt idx="68">
                  <c:v> 24/04/2016</c:v>
                </c:pt>
                <c:pt idx="69">
                  <c:v> 01/05/2016</c:v>
                </c:pt>
                <c:pt idx="70">
                  <c:v> 08/05/2016</c:v>
                </c:pt>
                <c:pt idx="71">
                  <c:v> 15/05/2016</c:v>
                </c:pt>
                <c:pt idx="72">
                  <c:v> 22/05/2016</c:v>
                </c:pt>
                <c:pt idx="73">
                  <c:v> 29/05/2016</c:v>
                </c:pt>
                <c:pt idx="74">
                  <c:v> 05/06/2016</c:v>
                </c:pt>
                <c:pt idx="75">
                  <c:v> 12/06/2016</c:v>
                </c:pt>
                <c:pt idx="76">
                  <c:v> 19/06/2016</c:v>
                </c:pt>
                <c:pt idx="77">
                  <c:v> 26/06/2016</c:v>
                </c:pt>
                <c:pt idx="78">
                  <c:v> 03/07/2016</c:v>
                </c:pt>
                <c:pt idx="79">
                  <c:v> 10/07/2016</c:v>
                </c:pt>
                <c:pt idx="80">
                  <c:v> 17/07/2016</c:v>
                </c:pt>
                <c:pt idx="81">
                  <c:v> 24/07/2016</c:v>
                </c:pt>
                <c:pt idx="82">
                  <c:v> 31/07/2016</c:v>
                </c:pt>
                <c:pt idx="83">
                  <c:v> 07/08/2016</c:v>
                </c:pt>
                <c:pt idx="84">
                  <c:v> 14/08/2016</c:v>
                </c:pt>
                <c:pt idx="85">
                  <c:v> 21/08/2016</c:v>
                </c:pt>
                <c:pt idx="86">
                  <c:v> 28/08/2016</c:v>
                </c:pt>
                <c:pt idx="87">
                  <c:v> 04/09/2016</c:v>
                </c:pt>
                <c:pt idx="88">
                  <c:v> 11/09/2016</c:v>
                </c:pt>
                <c:pt idx="89">
                  <c:v> 18/09/2016</c:v>
                </c:pt>
                <c:pt idx="90">
                  <c:v> 25/09/2016</c:v>
                </c:pt>
                <c:pt idx="91">
                  <c:v> 02/10/2016</c:v>
                </c:pt>
                <c:pt idx="92">
                  <c:v> 09/10/2016</c:v>
                </c:pt>
                <c:pt idx="93">
                  <c:v> 16/10/2016</c:v>
                </c:pt>
                <c:pt idx="94">
                  <c:v> 23/10/2016</c:v>
                </c:pt>
                <c:pt idx="95">
                  <c:v> 30/10/2016</c:v>
                </c:pt>
                <c:pt idx="96">
                  <c:v> 06/11/2016</c:v>
                </c:pt>
                <c:pt idx="97">
                  <c:v> 13/11/2016</c:v>
                </c:pt>
                <c:pt idx="98">
                  <c:v> 20/11/2016</c:v>
                </c:pt>
                <c:pt idx="99">
                  <c:v> 27/11/2016</c:v>
                </c:pt>
              </c:strCache>
            </c:strRef>
          </c:xVal>
          <c:yVal>
            <c:numRef>
              <c:f>DoubleExponentialOutput!$C$29:$C$128</c:f>
              <c:numCache>
                <c:formatCode>General</c:formatCode>
                <c:ptCount val="100"/>
                <c:pt idx="0">
                  <c:v>14.3</c:v>
                </c:pt>
                <c:pt idx="1">
                  <c:v>16.91</c:v>
                </c:pt>
                <c:pt idx="2">
                  <c:v>12.57</c:v>
                </c:pt>
                <c:pt idx="3">
                  <c:v>13.88</c:v>
                </c:pt>
                <c:pt idx="4">
                  <c:v>16.27</c:v>
                </c:pt>
                <c:pt idx="5">
                  <c:v>15.52</c:v>
                </c:pt>
                <c:pt idx="6">
                  <c:v>14.77</c:v>
                </c:pt>
                <c:pt idx="7">
                  <c:v>19.86</c:v>
                </c:pt>
                <c:pt idx="8">
                  <c:v>17.3</c:v>
                </c:pt>
                <c:pt idx="9">
                  <c:v>19.02</c:v>
                </c:pt>
                <c:pt idx="10">
                  <c:v>9.94</c:v>
                </c:pt>
                <c:pt idx="11">
                  <c:v>8.9499999999999993</c:v>
                </c:pt>
                <c:pt idx="12">
                  <c:v>7.63</c:v>
                </c:pt>
                <c:pt idx="13">
                  <c:v>6.76</c:v>
                </c:pt>
                <c:pt idx="14">
                  <c:v>8.23</c:v>
                </c:pt>
                <c:pt idx="15">
                  <c:v>8.5500000000000007</c:v>
                </c:pt>
                <c:pt idx="16">
                  <c:v>8.9</c:v>
                </c:pt>
                <c:pt idx="17">
                  <c:v>9.36</c:v>
                </c:pt>
                <c:pt idx="18">
                  <c:v>9.57</c:v>
                </c:pt>
                <c:pt idx="19">
                  <c:v>9.93</c:v>
                </c:pt>
                <c:pt idx="20">
                  <c:v>10.66</c:v>
                </c:pt>
                <c:pt idx="21">
                  <c:v>12.44</c:v>
                </c:pt>
                <c:pt idx="22">
                  <c:v>12.4</c:v>
                </c:pt>
                <c:pt idx="23">
                  <c:v>18.899999999999999</c:v>
                </c:pt>
                <c:pt idx="24">
                  <c:v>21.63</c:v>
                </c:pt>
                <c:pt idx="25">
                  <c:v>17.829999999999998</c:v>
                </c:pt>
                <c:pt idx="26">
                  <c:v>18.989999999999998</c:v>
                </c:pt>
                <c:pt idx="27">
                  <c:v>20.190000000000001</c:v>
                </c:pt>
                <c:pt idx="28">
                  <c:v>21.45</c:v>
                </c:pt>
                <c:pt idx="29">
                  <c:v>21.97</c:v>
                </c:pt>
                <c:pt idx="30">
                  <c:v>22.97</c:v>
                </c:pt>
                <c:pt idx="31">
                  <c:v>62.73</c:v>
                </c:pt>
                <c:pt idx="32">
                  <c:v>18.489999999999998</c:v>
                </c:pt>
                <c:pt idx="33">
                  <c:v>19.77</c:v>
                </c:pt>
                <c:pt idx="34">
                  <c:v>20.04</c:v>
                </c:pt>
                <c:pt idx="35">
                  <c:v>20.83</c:v>
                </c:pt>
                <c:pt idx="36">
                  <c:v>24.84</c:v>
                </c:pt>
                <c:pt idx="37">
                  <c:v>26.49</c:v>
                </c:pt>
                <c:pt idx="38">
                  <c:v>27.66</c:v>
                </c:pt>
                <c:pt idx="39">
                  <c:v>29.09</c:v>
                </c:pt>
                <c:pt idx="40">
                  <c:v>30.17</c:v>
                </c:pt>
                <c:pt idx="41">
                  <c:v>53.84</c:v>
                </c:pt>
                <c:pt idx="42">
                  <c:v>34.42</c:v>
                </c:pt>
                <c:pt idx="43">
                  <c:v>34.47</c:v>
                </c:pt>
                <c:pt idx="44">
                  <c:v>36.36</c:v>
                </c:pt>
                <c:pt idx="45">
                  <c:v>38.92</c:v>
                </c:pt>
                <c:pt idx="46">
                  <c:v>37.659999999999997</c:v>
                </c:pt>
                <c:pt idx="47">
                  <c:v>38.39</c:v>
                </c:pt>
                <c:pt idx="48">
                  <c:v>39.64</c:v>
                </c:pt>
                <c:pt idx="49">
                  <c:v>44.66</c:v>
                </c:pt>
                <c:pt idx="50">
                  <c:v>48.07</c:v>
                </c:pt>
                <c:pt idx="51">
                  <c:v>18.350000000000001</c:v>
                </c:pt>
                <c:pt idx="52">
                  <c:v>10.71</c:v>
                </c:pt>
                <c:pt idx="53">
                  <c:v>15.7</c:v>
                </c:pt>
                <c:pt idx="54">
                  <c:v>12.41</c:v>
                </c:pt>
                <c:pt idx="55">
                  <c:v>12.39</c:v>
                </c:pt>
                <c:pt idx="56">
                  <c:v>9.4499999999999993</c:v>
                </c:pt>
                <c:pt idx="57">
                  <c:v>5.66</c:v>
                </c:pt>
                <c:pt idx="58">
                  <c:v>11.65</c:v>
                </c:pt>
                <c:pt idx="59">
                  <c:v>9.34</c:v>
                </c:pt>
                <c:pt idx="60">
                  <c:v>6.88</c:v>
                </c:pt>
                <c:pt idx="61">
                  <c:v>8.57</c:v>
                </c:pt>
                <c:pt idx="62">
                  <c:v>3.35</c:v>
                </c:pt>
                <c:pt idx="63">
                  <c:v>4.51</c:v>
                </c:pt>
                <c:pt idx="64">
                  <c:v>6.9</c:v>
                </c:pt>
                <c:pt idx="65">
                  <c:v>7.17</c:v>
                </c:pt>
                <c:pt idx="66">
                  <c:v>7.57</c:v>
                </c:pt>
                <c:pt idx="67">
                  <c:v>7.97</c:v>
                </c:pt>
                <c:pt idx="68">
                  <c:v>10.9</c:v>
                </c:pt>
                <c:pt idx="69">
                  <c:v>11.24</c:v>
                </c:pt>
                <c:pt idx="70">
                  <c:v>11.4</c:v>
                </c:pt>
                <c:pt idx="71">
                  <c:v>4.88</c:v>
                </c:pt>
                <c:pt idx="72">
                  <c:v>5.24</c:v>
                </c:pt>
                <c:pt idx="73">
                  <c:v>1.28</c:v>
                </c:pt>
                <c:pt idx="74">
                  <c:v>1.33</c:v>
                </c:pt>
                <c:pt idx="75">
                  <c:v>4.46</c:v>
                </c:pt>
                <c:pt idx="76">
                  <c:v>24.59</c:v>
                </c:pt>
                <c:pt idx="77">
                  <c:v>35.96</c:v>
                </c:pt>
                <c:pt idx="78">
                  <c:v>55.36</c:v>
                </c:pt>
                <c:pt idx="79">
                  <c:v>7.01</c:v>
                </c:pt>
                <c:pt idx="80">
                  <c:v>9.1199999999999992</c:v>
                </c:pt>
                <c:pt idx="81">
                  <c:v>10.74</c:v>
                </c:pt>
                <c:pt idx="82">
                  <c:v>6.89</c:v>
                </c:pt>
                <c:pt idx="83">
                  <c:v>6.79</c:v>
                </c:pt>
                <c:pt idx="84">
                  <c:v>7.66</c:v>
                </c:pt>
                <c:pt idx="85">
                  <c:v>9.0299999999999994</c:v>
                </c:pt>
                <c:pt idx="86">
                  <c:v>8.91</c:v>
                </c:pt>
                <c:pt idx="87">
                  <c:v>10.52</c:v>
                </c:pt>
                <c:pt idx="88">
                  <c:v>10.38</c:v>
                </c:pt>
                <c:pt idx="89">
                  <c:v>19.079999999999998</c:v>
                </c:pt>
                <c:pt idx="90">
                  <c:v>10.02</c:v>
                </c:pt>
                <c:pt idx="91">
                  <c:v>22.91</c:v>
                </c:pt>
                <c:pt idx="92">
                  <c:v>26.77</c:v>
                </c:pt>
                <c:pt idx="93">
                  <c:v>17.899999999999999</c:v>
                </c:pt>
                <c:pt idx="94">
                  <c:v>21.03</c:v>
                </c:pt>
                <c:pt idx="95">
                  <c:v>40.03</c:v>
                </c:pt>
                <c:pt idx="96">
                  <c:v>15.96</c:v>
                </c:pt>
                <c:pt idx="97">
                  <c:v>19.98</c:v>
                </c:pt>
                <c:pt idx="98">
                  <c:v>19.170000000000002</c:v>
                </c:pt>
                <c:pt idx="99">
                  <c:v>21.63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EF0-4D91-89AE-20B93AD21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38072"/>
        <c:axId val="443640032"/>
      </c:scatterChart>
      <c:valAx>
        <c:axId val="443638072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3640032"/>
        <c:crosses val="autoZero"/>
        <c:crossBetween val="midCat"/>
      </c:valAx>
      <c:valAx>
        <c:axId val="44364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 (SO2) - 04/01/2015 to 31/12/2016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638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 Forecast (Validation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strRef>
              <c:f>DoubleExponentialOutput!$P$29:$P$32</c:f>
              <c:strCache>
                <c:ptCount val="4"/>
                <c:pt idx="0">
                  <c:v> 04/12/2016</c:v>
                </c:pt>
                <c:pt idx="1">
                  <c:v> 11/12/2016</c:v>
                </c:pt>
                <c:pt idx="2">
                  <c:v> 18/12/2016</c:v>
                </c:pt>
                <c:pt idx="3">
                  <c:v> 25/12/2016</c:v>
                </c:pt>
              </c:strCache>
            </c:strRef>
          </c:xVal>
          <c:yVal>
            <c:numRef>
              <c:f>DoubleExponentialOutput!$R$29:$R$32</c:f>
              <c:numCache>
                <c:formatCode>General</c:formatCode>
                <c:ptCount val="4"/>
                <c:pt idx="0">
                  <c:v>23.999263221836578</c:v>
                </c:pt>
                <c:pt idx="1">
                  <c:v>24.665646054557417</c:v>
                </c:pt>
                <c:pt idx="2">
                  <c:v>25.332028887278256</c:v>
                </c:pt>
                <c:pt idx="3">
                  <c:v>25.998411719999094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A9C-431D-958F-53B5053705B4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strRef>
              <c:f>DoubleExponentialOutput!$P$29:$P$32</c:f>
              <c:strCache>
                <c:ptCount val="4"/>
                <c:pt idx="0">
                  <c:v> 04/12/2016</c:v>
                </c:pt>
                <c:pt idx="1">
                  <c:v> 11/12/2016</c:v>
                </c:pt>
                <c:pt idx="2">
                  <c:v> 18/12/2016</c:v>
                </c:pt>
                <c:pt idx="3">
                  <c:v> 25/12/2016</c:v>
                </c:pt>
              </c:strCache>
            </c:strRef>
          </c:xVal>
          <c:yVal>
            <c:numRef>
              <c:f>DoubleExponentialOutput!$Q$29:$Q$32</c:f>
              <c:numCache>
                <c:formatCode>General</c:formatCode>
                <c:ptCount val="4"/>
                <c:pt idx="0">
                  <c:v>16.489999999999998</c:v>
                </c:pt>
                <c:pt idx="1">
                  <c:v>14.3</c:v>
                </c:pt>
                <c:pt idx="2">
                  <c:v>44.02</c:v>
                </c:pt>
                <c:pt idx="3">
                  <c:v>17.84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A9C-431D-958F-53B50537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38464"/>
        <c:axId val="443639248"/>
      </c:scatterChart>
      <c:valAx>
        <c:axId val="443638464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43639248"/>
        <c:crosses val="autoZero"/>
        <c:crossBetween val="midCat"/>
      </c:valAx>
      <c:valAx>
        <c:axId val="44363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 (SO2) - 04/01/2015 to 31/12/2016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6384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200"/>
              <a:t>Time Plot of Actual Vs Forecast (Training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25400"/>
          </c:spPr>
          <c:marker>
            <c:symbol val="none"/>
          </c:marker>
          <c:xVal>
            <c:strRef>
              <c:f>ExponentialOutput!$B$30:$B$128</c:f>
              <c:strCache>
                <c:ptCount val="99"/>
                <c:pt idx="0">
                  <c:v> 11/01/2015</c:v>
                </c:pt>
                <c:pt idx="1">
                  <c:v> 18/01/2015</c:v>
                </c:pt>
                <c:pt idx="2">
                  <c:v> 25/01/2015</c:v>
                </c:pt>
                <c:pt idx="3">
                  <c:v> 01/02/2015</c:v>
                </c:pt>
                <c:pt idx="4">
                  <c:v> 08/02/2015</c:v>
                </c:pt>
                <c:pt idx="5">
                  <c:v> 15/02/2015</c:v>
                </c:pt>
                <c:pt idx="6">
                  <c:v> 22/02/2015</c:v>
                </c:pt>
                <c:pt idx="7">
                  <c:v> 01/03/2015</c:v>
                </c:pt>
                <c:pt idx="8">
                  <c:v> 08/03/2015</c:v>
                </c:pt>
                <c:pt idx="9">
                  <c:v> 15/03/2015</c:v>
                </c:pt>
                <c:pt idx="10">
                  <c:v> 22/03/2015</c:v>
                </c:pt>
                <c:pt idx="11">
                  <c:v> 29/03/2015</c:v>
                </c:pt>
                <c:pt idx="12">
                  <c:v> 05/04/2015</c:v>
                </c:pt>
                <c:pt idx="13">
                  <c:v> 12/04/2015</c:v>
                </c:pt>
                <c:pt idx="14">
                  <c:v> 19/04/2015</c:v>
                </c:pt>
                <c:pt idx="15">
                  <c:v> 26/04/2015</c:v>
                </c:pt>
                <c:pt idx="16">
                  <c:v> 03/05/2015</c:v>
                </c:pt>
                <c:pt idx="17">
                  <c:v> 10/05/2015</c:v>
                </c:pt>
                <c:pt idx="18">
                  <c:v> 17/05/2015</c:v>
                </c:pt>
                <c:pt idx="19">
                  <c:v> 24/05/2015</c:v>
                </c:pt>
                <c:pt idx="20">
                  <c:v> 31/05/2015</c:v>
                </c:pt>
                <c:pt idx="21">
                  <c:v> 07/06/2015</c:v>
                </c:pt>
                <c:pt idx="22">
                  <c:v> 14/06/2015</c:v>
                </c:pt>
                <c:pt idx="23">
                  <c:v> 21/06/2015</c:v>
                </c:pt>
                <c:pt idx="24">
                  <c:v> 28/06/2015</c:v>
                </c:pt>
                <c:pt idx="25">
                  <c:v> 05/07/2015</c:v>
                </c:pt>
                <c:pt idx="26">
                  <c:v> 12/07/2015</c:v>
                </c:pt>
                <c:pt idx="27">
                  <c:v> 19/07/2015</c:v>
                </c:pt>
                <c:pt idx="28">
                  <c:v> 26/07/2015</c:v>
                </c:pt>
                <c:pt idx="29">
                  <c:v> 02/08/2015</c:v>
                </c:pt>
                <c:pt idx="30">
                  <c:v> 09/08/2015</c:v>
                </c:pt>
                <c:pt idx="31">
                  <c:v> 16/08/2015</c:v>
                </c:pt>
                <c:pt idx="32">
                  <c:v> 23/08/2015</c:v>
                </c:pt>
                <c:pt idx="33">
                  <c:v> 30/08/2015</c:v>
                </c:pt>
                <c:pt idx="34">
                  <c:v> 06/09/2015</c:v>
                </c:pt>
                <c:pt idx="35">
                  <c:v> 13/09/2015</c:v>
                </c:pt>
                <c:pt idx="36">
                  <c:v> 20/09/2015</c:v>
                </c:pt>
                <c:pt idx="37">
                  <c:v> 27/09/2015</c:v>
                </c:pt>
                <c:pt idx="38">
                  <c:v> 04/10/2015</c:v>
                </c:pt>
                <c:pt idx="39">
                  <c:v> 11/10/2015</c:v>
                </c:pt>
                <c:pt idx="40">
                  <c:v> 18/10/2015</c:v>
                </c:pt>
                <c:pt idx="41">
                  <c:v> 25/10/2015</c:v>
                </c:pt>
                <c:pt idx="42">
                  <c:v> 01/11/2015</c:v>
                </c:pt>
                <c:pt idx="43">
                  <c:v> 08/11/2015</c:v>
                </c:pt>
                <c:pt idx="44">
                  <c:v> 15/11/2015</c:v>
                </c:pt>
                <c:pt idx="45">
                  <c:v> 22/11/2015</c:v>
                </c:pt>
                <c:pt idx="46">
                  <c:v> 29/11/2015</c:v>
                </c:pt>
                <c:pt idx="47">
                  <c:v> 06/12/2015</c:v>
                </c:pt>
                <c:pt idx="48">
                  <c:v> 13/12/2015</c:v>
                </c:pt>
                <c:pt idx="49">
                  <c:v> 20/12/2015</c:v>
                </c:pt>
                <c:pt idx="50">
                  <c:v> 27/12/2015</c:v>
                </c:pt>
                <c:pt idx="51">
                  <c:v> 03/01/2016</c:v>
                </c:pt>
                <c:pt idx="52">
                  <c:v> 10/01/2016</c:v>
                </c:pt>
                <c:pt idx="53">
                  <c:v> 17/01/2016</c:v>
                </c:pt>
                <c:pt idx="54">
                  <c:v> 24/01/2016</c:v>
                </c:pt>
                <c:pt idx="55">
                  <c:v> 31/01/2016</c:v>
                </c:pt>
                <c:pt idx="56">
                  <c:v> 07/02/2016</c:v>
                </c:pt>
                <c:pt idx="57">
                  <c:v> 14/02/2016</c:v>
                </c:pt>
                <c:pt idx="58">
                  <c:v> 21/02/2016</c:v>
                </c:pt>
                <c:pt idx="59">
                  <c:v> 28/02/2016</c:v>
                </c:pt>
                <c:pt idx="60">
                  <c:v> 06/03/2016</c:v>
                </c:pt>
                <c:pt idx="61">
                  <c:v> 13/03/2016</c:v>
                </c:pt>
                <c:pt idx="62">
                  <c:v> 20/03/2016</c:v>
                </c:pt>
                <c:pt idx="63">
                  <c:v> 27/03/2016</c:v>
                </c:pt>
                <c:pt idx="64">
                  <c:v> 03/04/2016</c:v>
                </c:pt>
                <c:pt idx="65">
                  <c:v> 10/04/2016</c:v>
                </c:pt>
                <c:pt idx="66">
                  <c:v> 17/04/2016</c:v>
                </c:pt>
                <c:pt idx="67">
                  <c:v> 24/04/2016</c:v>
                </c:pt>
                <c:pt idx="68">
                  <c:v> 01/05/2016</c:v>
                </c:pt>
                <c:pt idx="69">
                  <c:v> 08/05/2016</c:v>
                </c:pt>
                <c:pt idx="70">
                  <c:v> 15/05/2016</c:v>
                </c:pt>
                <c:pt idx="71">
                  <c:v> 22/05/2016</c:v>
                </c:pt>
                <c:pt idx="72">
                  <c:v> 29/05/2016</c:v>
                </c:pt>
                <c:pt idx="73">
                  <c:v> 05/06/2016</c:v>
                </c:pt>
                <c:pt idx="74">
                  <c:v> 12/06/2016</c:v>
                </c:pt>
                <c:pt idx="75">
                  <c:v> 19/06/2016</c:v>
                </c:pt>
                <c:pt idx="76">
                  <c:v> 26/06/2016</c:v>
                </c:pt>
                <c:pt idx="77">
                  <c:v> 03/07/2016</c:v>
                </c:pt>
                <c:pt idx="78">
                  <c:v> 10/07/2016</c:v>
                </c:pt>
                <c:pt idx="79">
                  <c:v> 17/07/2016</c:v>
                </c:pt>
                <c:pt idx="80">
                  <c:v> 24/07/2016</c:v>
                </c:pt>
                <c:pt idx="81">
                  <c:v> 31/07/2016</c:v>
                </c:pt>
                <c:pt idx="82">
                  <c:v> 07/08/2016</c:v>
                </c:pt>
                <c:pt idx="83">
                  <c:v> 14/08/2016</c:v>
                </c:pt>
                <c:pt idx="84">
                  <c:v> 21/08/2016</c:v>
                </c:pt>
                <c:pt idx="85">
                  <c:v> 28/08/2016</c:v>
                </c:pt>
                <c:pt idx="86">
                  <c:v> 04/09/2016</c:v>
                </c:pt>
                <c:pt idx="87">
                  <c:v> 11/09/2016</c:v>
                </c:pt>
                <c:pt idx="88">
                  <c:v> 18/09/2016</c:v>
                </c:pt>
                <c:pt idx="89">
                  <c:v> 25/09/2016</c:v>
                </c:pt>
                <c:pt idx="90">
                  <c:v> 02/10/2016</c:v>
                </c:pt>
                <c:pt idx="91">
                  <c:v> 09/10/2016</c:v>
                </c:pt>
                <c:pt idx="92">
                  <c:v> 16/10/2016</c:v>
                </c:pt>
                <c:pt idx="93">
                  <c:v> 23/10/2016</c:v>
                </c:pt>
                <c:pt idx="94">
                  <c:v> 30/10/2016</c:v>
                </c:pt>
                <c:pt idx="95">
                  <c:v> 06/11/2016</c:v>
                </c:pt>
                <c:pt idx="96">
                  <c:v> 13/11/2016</c:v>
                </c:pt>
                <c:pt idx="97">
                  <c:v> 20/11/2016</c:v>
                </c:pt>
                <c:pt idx="98">
                  <c:v> 27/11/2016</c:v>
                </c:pt>
              </c:strCache>
            </c:strRef>
          </c:xVal>
          <c:yVal>
            <c:numRef>
              <c:f>ExponentialOutput!$D$30:$D$128</c:f>
              <c:numCache>
                <c:formatCode>General</c:formatCode>
                <c:ptCount val="99"/>
                <c:pt idx="0">
                  <c:v>14.3</c:v>
                </c:pt>
                <c:pt idx="1">
                  <c:v>14.822000000000001</c:v>
                </c:pt>
                <c:pt idx="2">
                  <c:v>14.371600000000001</c:v>
                </c:pt>
                <c:pt idx="3">
                  <c:v>14.273280000000002</c:v>
                </c:pt>
                <c:pt idx="4">
                  <c:v>14.672624000000001</c:v>
                </c:pt>
                <c:pt idx="5">
                  <c:v>14.8420992</c:v>
                </c:pt>
                <c:pt idx="6">
                  <c:v>14.827679360000001</c:v>
                </c:pt>
                <c:pt idx="7">
                  <c:v>15.834143488</c:v>
                </c:pt>
                <c:pt idx="8">
                  <c:v>16.1273147904</c:v>
                </c:pt>
                <c:pt idx="9">
                  <c:v>16.70585183232</c:v>
                </c:pt>
                <c:pt idx="10">
                  <c:v>15.352681465856001</c:v>
                </c:pt>
                <c:pt idx="11">
                  <c:v>14.072145172684802</c:v>
                </c:pt>
                <c:pt idx="12">
                  <c:v>12.783716138147842</c:v>
                </c:pt>
                <c:pt idx="13">
                  <c:v>11.578972910518274</c:v>
                </c:pt>
                <c:pt idx="14">
                  <c:v>10.909178328414621</c:v>
                </c:pt>
                <c:pt idx="15">
                  <c:v>10.437342662731698</c:v>
                </c:pt>
                <c:pt idx="16">
                  <c:v>10.12987413018536</c:v>
                </c:pt>
                <c:pt idx="17">
                  <c:v>9.9758993041482888</c:v>
                </c:pt>
                <c:pt idx="18">
                  <c:v>9.8947194433186318</c:v>
                </c:pt>
                <c:pt idx="19">
                  <c:v>9.9017755546549058</c:v>
                </c:pt>
                <c:pt idx="20">
                  <c:v>10.053420443723924</c:v>
                </c:pt>
                <c:pt idx="21">
                  <c:v>10.530736354979139</c:v>
                </c:pt>
                <c:pt idx="22">
                  <c:v>10.904589083983312</c:v>
                </c:pt>
                <c:pt idx="23">
                  <c:v>12.50367126718665</c:v>
                </c:pt>
                <c:pt idx="24">
                  <c:v>14.328937013749321</c:v>
                </c:pt>
                <c:pt idx="25">
                  <c:v>15.029149610999458</c:v>
                </c:pt>
                <c:pt idx="26">
                  <c:v>15.821319688799568</c:v>
                </c:pt>
                <c:pt idx="27">
                  <c:v>16.695055751039654</c:v>
                </c:pt>
                <c:pt idx="28">
                  <c:v>17.646044600831722</c:v>
                </c:pt>
                <c:pt idx="29">
                  <c:v>18.51083568066538</c:v>
                </c:pt>
                <c:pt idx="30">
                  <c:v>19.402668544532304</c:v>
                </c:pt>
                <c:pt idx="31">
                  <c:v>28.068134835625841</c:v>
                </c:pt>
                <c:pt idx="32">
                  <c:v>26.152507868500674</c:v>
                </c:pt>
                <c:pt idx="33">
                  <c:v>24.87600629480054</c:v>
                </c:pt>
                <c:pt idx="34">
                  <c:v>23.908805035840434</c:v>
                </c:pt>
                <c:pt idx="35">
                  <c:v>23.293044028672348</c:v>
                </c:pt>
                <c:pt idx="36">
                  <c:v>23.602435222937878</c:v>
                </c:pt>
                <c:pt idx="37">
                  <c:v>24.179948178350301</c:v>
                </c:pt>
                <c:pt idx="38">
                  <c:v>24.875958542680241</c:v>
                </c:pt>
                <c:pt idx="39">
                  <c:v>25.718766834144194</c:v>
                </c:pt>
                <c:pt idx="40">
                  <c:v>26.609013467315357</c:v>
                </c:pt>
                <c:pt idx="41">
                  <c:v>32.055210773852288</c:v>
                </c:pt>
                <c:pt idx="42">
                  <c:v>32.528168619081832</c:v>
                </c:pt>
                <c:pt idx="43">
                  <c:v>32.916534895265464</c:v>
                </c:pt>
                <c:pt idx="44">
                  <c:v>33.605227916212371</c:v>
                </c:pt>
                <c:pt idx="45">
                  <c:v>34.668182332969899</c:v>
                </c:pt>
                <c:pt idx="46">
                  <c:v>35.266545866375921</c:v>
                </c:pt>
                <c:pt idx="47">
                  <c:v>35.891236693100737</c:v>
                </c:pt>
                <c:pt idx="48">
                  <c:v>36.640989354480595</c:v>
                </c:pt>
                <c:pt idx="49">
                  <c:v>38.244791483584478</c:v>
                </c:pt>
                <c:pt idx="50">
                  <c:v>40.209833186867584</c:v>
                </c:pt>
                <c:pt idx="51">
                  <c:v>35.837866549494073</c:v>
                </c:pt>
                <c:pt idx="52">
                  <c:v>30.81229323959526</c:v>
                </c:pt>
                <c:pt idx="53">
                  <c:v>27.789834591676211</c:v>
                </c:pt>
                <c:pt idx="54">
                  <c:v>24.713867673340971</c:v>
                </c:pt>
                <c:pt idx="55">
                  <c:v>22.249094138672781</c:v>
                </c:pt>
                <c:pt idx="56">
                  <c:v>19.689275310938225</c:v>
                </c:pt>
                <c:pt idx="57">
                  <c:v>16.883420248750582</c:v>
                </c:pt>
                <c:pt idx="58">
                  <c:v>15.836736199000466</c:v>
                </c:pt>
                <c:pt idx="59">
                  <c:v>14.537388959200374</c:v>
                </c:pt>
                <c:pt idx="60">
                  <c:v>13.005911167360299</c:v>
                </c:pt>
                <c:pt idx="61">
                  <c:v>12.11872893388824</c:v>
                </c:pt>
                <c:pt idx="62">
                  <c:v>10.364983147110593</c:v>
                </c:pt>
                <c:pt idx="63">
                  <c:v>9.1939865176884741</c:v>
                </c:pt>
                <c:pt idx="64">
                  <c:v>8.7351892141507808</c:v>
                </c:pt>
                <c:pt idx="65">
                  <c:v>8.4221513713206253</c:v>
                </c:pt>
                <c:pt idx="66">
                  <c:v>8.2517210970564996</c:v>
                </c:pt>
                <c:pt idx="67">
                  <c:v>8.1953768776452005</c:v>
                </c:pt>
                <c:pt idx="68">
                  <c:v>8.7363015021161612</c:v>
                </c:pt>
                <c:pt idx="69">
                  <c:v>9.2370412016929286</c:v>
                </c:pt>
                <c:pt idx="70">
                  <c:v>9.6696329613543437</c:v>
                </c:pt>
                <c:pt idx="71">
                  <c:v>8.7117063690834762</c:v>
                </c:pt>
                <c:pt idx="72">
                  <c:v>8.017365095266781</c:v>
                </c:pt>
                <c:pt idx="73">
                  <c:v>6.6698920762134257</c:v>
                </c:pt>
                <c:pt idx="74">
                  <c:v>5.6019136609707409</c:v>
                </c:pt>
                <c:pt idx="75">
                  <c:v>5.3735309287765931</c:v>
                </c:pt>
                <c:pt idx="76">
                  <c:v>9.2168247430212737</c:v>
                </c:pt>
                <c:pt idx="77">
                  <c:v>14.56545979441702</c:v>
                </c:pt>
                <c:pt idx="78">
                  <c:v>22.72436783553362</c:v>
                </c:pt>
                <c:pt idx="79">
                  <c:v>19.581494268426898</c:v>
                </c:pt>
                <c:pt idx="80">
                  <c:v>17.489195414741516</c:v>
                </c:pt>
                <c:pt idx="81">
                  <c:v>16.139356331793213</c:v>
                </c:pt>
                <c:pt idx="82">
                  <c:v>14.289485065434571</c:v>
                </c:pt>
                <c:pt idx="83">
                  <c:v>12.789588052347657</c:v>
                </c:pt>
                <c:pt idx="84">
                  <c:v>11.763670441878126</c:v>
                </c:pt>
                <c:pt idx="85">
                  <c:v>11.216936353502501</c:v>
                </c:pt>
                <c:pt idx="86">
                  <c:v>10.755549082802</c:v>
                </c:pt>
                <c:pt idx="87">
                  <c:v>10.708439266241601</c:v>
                </c:pt>
                <c:pt idx="88">
                  <c:v>10.642751412993283</c:v>
                </c:pt>
                <c:pt idx="89">
                  <c:v>12.330201130394627</c:v>
                </c:pt>
                <c:pt idx="90">
                  <c:v>11.868160904315703</c:v>
                </c:pt>
                <c:pt idx="91">
                  <c:v>14.076528723452562</c:v>
                </c:pt>
                <c:pt idx="92">
                  <c:v>16.615222978762048</c:v>
                </c:pt>
                <c:pt idx="93">
                  <c:v>16.87217838300964</c:v>
                </c:pt>
                <c:pt idx="94">
                  <c:v>17.703742706407713</c:v>
                </c:pt>
                <c:pt idx="95">
                  <c:v>22.168994165126172</c:v>
                </c:pt>
                <c:pt idx="96">
                  <c:v>20.92719533210094</c:v>
                </c:pt>
                <c:pt idx="97">
                  <c:v>20.737756265680751</c:v>
                </c:pt>
                <c:pt idx="98">
                  <c:v>20.424205012544601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41C-4694-A67F-9B688670B6A1}"/>
            </c:ext>
          </c:extLst>
        </c:ser>
        <c:ser>
          <c:idx val="1"/>
          <c:order val="1"/>
          <c:tx>
            <c:v>Actual</c:v>
          </c:tx>
          <c:spPr>
            <a:ln w="25400"/>
          </c:spPr>
          <c:marker>
            <c:symbol val="none"/>
          </c:marker>
          <c:xVal>
            <c:strRef>
              <c:f>ExponentialOutput!$B$30:$B$128</c:f>
              <c:strCache>
                <c:ptCount val="99"/>
                <c:pt idx="0">
                  <c:v> 11/01/2015</c:v>
                </c:pt>
                <c:pt idx="1">
                  <c:v> 18/01/2015</c:v>
                </c:pt>
                <c:pt idx="2">
                  <c:v> 25/01/2015</c:v>
                </c:pt>
                <c:pt idx="3">
                  <c:v> 01/02/2015</c:v>
                </c:pt>
                <c:pt idx="4">
                  <c:v> 08/02/2015</c:v>
                </c:pt>
                <c:pt idx="5">
                  <c:v> 15/02/2015</c:v>
                </c:pt>
                <c:pt idx="6">
                  <c:v> 22/02/2015</c:v>
                </c:pt>
                <c:pt idx="7">
                  <c:v> 01/03/2015</c:v>
                </c:pt>
                <c:pt idx="8">
                  <c:v> 08/03/2015</c:v>
                </c:pt>
                <c:pt idx="9">
                  <c:v> 15/03/2015</c:v>
                </c:pt>
                <c:pt idx="10">
                  <c:v> 22/03/2015</c:v>
                </c:pt>
                <c:pt idx="11">
                  <c:v> 29/03/2015</c:v>
                </c:pt>
                <c:pt idx="12">
                  <c:v> 05/04/2015</c:v>
                </c:pt>
                <c:pt idx="13">
                  <c:v> 12/04/2015</c:v>
                </c:pt>
                <c:pt idx="14">
                  <c:v> 19/04/2015</c:v>
                </c:pt>
                <c:pt idx="15">
                  <c:v> 26/04/2015</c:v>
                </c:pt>
                <c:pt idx="16">
                  <c:v> 03/05/2015</c:v>
                </c:pt>
                <c:pt idx="17">
                  <c:v> 10/05/2015</c:v>
                </c:pt>
                <c:pt idx="18">
                  <c:v> 17/05/2015</c:v>
                </c:pt>
                <c:pt idx="19">
                  <c:v> 24/05/2015</c:v>
                </c:pt>
                <c:pt idx="20">
                  <c:v> 31/05/2015</c:v>
                </c:pt>
                <c:pt idx="21">
                  <c:v> 07/06/2015</c:v>
                </c:pt>
                <c:pt idx="22">
                  <c:v> 14/06/2015</c:v>
                </c:pt>
                <c:pt idx="23">
                  <c:v> 21/06/2015</c:v>
                </c:pt>
                <c:pt idx="24">
                  <c:v> 28/06/2015</c:v>
                </c:pt>
                <c:pt idx="25">
                  <c:v> 05/07/2015</c:v>
                </c:pt>
                <c:pt idx="26">
                  <c:v> 12/07/2015</c:v>
                </c:pt>
                <c:pt idx="27">
                  <c:v> 19/07/2015</c:v>
                </c:pt>
                <c:pt idx="28">
                  <c:v> 26/07/2015</c:v>
                </c:pt>
                <c:pt idx="29">
                  <c:v> 02/08/2015</c:v>
                </c:pt>
                <c:pt idx="30">
                  <c:v> 09/08/2015</c:v>
                </c:pt>
                <c:pt idx="31">
                  <c:v> 16/08/2015</c:v>
                </c:pt>
                <c:pt idx="32">
                  <c:v> 23/08/2015</c:v>
                </c:pt>
                <c:pt idx="33">
                  <c:v> 30/08/2015</c:v>
                </c:pt>
                <c:pt idx="34">
                  <c:v> 06/09/2015</c:v>
                </c:pt>
                <c:pt idx="35">
                  <c:v> 13/09/2015</c:v>
                </c:pt>
                <c:pt idx="36">
                  <c:v> 20/09/2015</c:v>
                </c:pt>
                <c:pt idx="37">
                  <c:v> 27/09/2015</c:v>
                </c:pt>
                <c:pt idx="38">
                  <c:v> 04/10/2015</c:v>
                </c:pt>
                <c:pt idx="39">
                  <c:v> 11/10/2015</c:v>
                </c:pt>
                <c:pt idx="40">
                  <c:v> 18/10/2015</c:v>
                </c:pt>
                <c:pt idx="41">
                  <c:v> 25/10/2015</c:v>
                </c:pt>
                <c:pt idx="42">
                  <c:v> 01/11/2015</c:v>
                </c:pt>
                <c:pt idx="43">
                  <c:v> 08/11/2015</c:v>
                </c:pt>
                <c:pt idx="44">
                  <c:v> 15/11/2015</c:v>
                </c:pt>
                <c:pt idx="45">
                  <c:v> 22/11/2015</c:v>
                </c:pt>
                <c:pt idx="46">
                  <c:v> 29/11/2015</c:v>
                </c:pt>
                <c:pt idx="47">
                  <c:v> 06/12/2015</c:v>
                </c:pt>
                <c:pt idx="48">
                  <c:v> 13/12/2015</c:v>
                </c:pt>
                <c:pt idx="49">
                  <c:v> 20/12/2015</c:v>
                </c:pt>
                <c:pt idx="50">
                  <c:v> 27/12/2015</c:v>
                </c:pt>
                <c:pt idx="51">
                  <c:v> 03/01/2016</c:v>
                </c:pt>
                <c:pt idx="52">
                  <c:v> 10/01/2016</c:v>
                </c:pt>
                <c:pt idx="53">
                  <c:v> 17/01/2016</c:v>
                </c:pt>
                <c:pt idx="54">
                  <c:v> 24/01/2016</c:v>
                </c:pt>
                <c:pt idx="55">
                  <c:v> 31/01/2016</c:v>
                </c:pt>
                <c:pt idx="56">
                  <c:v> 07/02/2016</c:v>
                </c:pt>
                <c:pt idx="57">
                  <c:v> 14/02/2016</c:v>
                </c:pt>
                <c:pt idx="58">
                  <c:v> 21/02/2016</c:v>
                </c:pt>
                <c:pt idx="59">
                  <c:v> 28/02/2016</c:v>
                </c:pt>
                <c:pt idx="60">
                  <c:v> 06/03/2016</c:v>
                </c:pt>
                <c:pt idx="61">
                  <c:v> 13/03/2016</c:v>
                </c:pt>
                <c:pt idx="62">
                  <c:v> 20/03/2016</c:v>
                </c:pt>
                <c:pt idx="63">
                  <c:v> 27/03/2016</c:v>
                </c:pt>
                <c:pt idx="64">
                  <c:v> 03/04/2016</c:v>
                </c:pt>
                <c:pt idx="65">
                  <c:v> 10/04/2016</c:v>
                </c:pt>
                <c:pt idx="66">
                  <c:v> 17/04/2016</c:v>
                </c:pt>
                <c:pt idx="67">
                  <c:v> 24/04/2016</c:v>
                </c:pt>
                <c:pt idx="68">
                  <c:v> 01/05/2016</c:v>
                </c:pt>
                <c:pt idx="69">
                  <c:v> 08/05/2016</c:v>
                </c:pt>
                <c:pt idx="70">
                  <c:v> 15/05/2016</c:v>
                </c:pt>
                <c:pt idx="71">
                  <c:v> 22/05/2016</c:v>
                </c:pt>
                <c:pt idx="72">
                  <c:v> 29/05/2016</c:v>
                </c:pt>
                <c:pt idx="73">
                  <c:v> 05/06/2016</c:v>
                </c:pt>
                <c:pt idx="74">
                  <c:v> 12/06/2016</c:v>
                </c:pt>
                <c:pt idx="75">
                  <c:v> 19/06/2016</c:v>
                </c:pt>
                <c:pt idx="76">
                  <c:v> 26/06/2016</c:v>
                </c:pt>
                <c:pt idx="77">
                  <c:v> 03/07/2016</c:v>
                </c:pt>
                <c:pt idx="78">
                  <c:v> 10/07/2016</c:v>
                </c:pt>
                <c:pt idx="79">
                  <c:v> 17/07/2016</c:v>
                </c:pt>
                <c:pt idx="80">
                  <c:v> 24/07/2016</c:v>
                </c:pt>
                <c:pt idx="81">
                  <c:v> 31/07/2016</c:v>
                </c:pt>
                <c:pt idx="82">
                  <c:v> 07/08/2016</c:v>
                </c:pt>
                <c:pt idx="83">
                  <c:v> 14/08/2016</c:v>
                </c:pt>
                <c:pt idx="84">
                  <c:v> 21/08/2016</c:v>
                </c:pt>
                <c:pt idx="85">
                  <c:v> 28/08/2016</c:v>
                </c:pt>
                <c:pt idx="86">
                  <c:v> 04/09/2016</c:v>
                </c:pt>
                <c:pt idx="87">
                  <c:v> 11/09/2016</c:v>
                </c:pt>
                <c:pt idx="88">
                  <c:v> 18/09/2016</c:v>
                </c:pt>
                <c:pt idx="89">
                  <c:v> 25/09/2016</c:v>
                </c:pt>
                <c:pt idx="90">
                  <c:v> 02/10/2016</c:v>
                </c:pt>
                <c:pt idx="91">
                  <c:v> 09/10/2016</c:v>
                </c:pt>
                <c:pt idx="92">
                  <c:v> 16/10/2016</c:v>
                </c:pt>
                <c:pt idx="93">
                  <c:v> 23/10/2016</c:v>
                </c:pt>
                <c:pt idx="94">
                  <c:v> 30/10/2016</c:v>
                </c:pt>
                <c:pt idx="95">
                  <c:v> 06/11/2016</c:v>
                </c:pt>
                <c:pt idx="96">
                  <c:v> 13/11/2016</c:v>
                </c:pt>
                <c:pt idx="97">
                  <c:v> 20/11/2016</c:v>
                </c:pt>
                <c:pt idx="98">
                  <c:v> 27/11/2016</c:v>
                </c:pt>
              </c:strCache>
            </c:strRef>
          </c:xVal>
          <c:yVal>
            <c:numRef>
              <c:f>ExponentialOutput!$C$30:$C$128</c:f>
              <c:numCache>
                <c:formatCode>General</c:formatCode>
                <c:ptCount val="99"/>
                <c:pt idx="0">
                  <c:v>16.91</c:v>
                </c:pt>
                <c:pt idx="1">
                  <c:v>12.57</c:v>
                </c:pt>
                <c:pt idx="2">
                  <c:v>13.88</c:v>
                </c:pt>
                <c:pt idx="3">
                  <c:v>16.27</c:v>
                </c:pt>
                <c:pt idx="4">
                  <c:v>15.52</c:v>
                </c:pt>
                <c:pt idx="5">
                  <c:v>14.77</c:v>
                </c:pt>
                <c:pt idx="6">
                  <c:v>19.86</c:v>
                </c:pt>
                <c:pt idx="7">
                  <c:v>17.3</c:v>
                </c:pt>
                <c:pt idx="8">
                  <c:v>19.02</c:v>
                </c:pt>
                <c:pt idx="9">
                  <c:v>9.94</c:v>
                </c:pt>
                <c:pt idx="10">
                  <c:v>8.9499999999999993</c:v>
                </c:pt>
                <c:pt idx="11">
                  <c:v>7.63</c:v>
                </c:pt>
                <c:pt idx="12">
                  <c:v>6.76</c:v>
                </c:pt>
                <c:pt idx="13">
                  <c:v>8.23</c:v>
                </c:pt>
                <c:pt idx="14">
                  <c:v>8.5500000000000007</c:v>
                </c:pt>
                <c:pt idx="15">
                  <c:v>8.9</c:v>
                </c:pt>
                <c:pt idx="16">
                  <c:v>9.36</c:v>
                </c:pt>
                <c:pt idx="17">
                  <c:v>9.57</c:v>
                </c:pt>
                <c:pt idx="18">
                  <c:v>9.93</c:v>
                </c:pt>
                <c:pt idx="19">
                  <c:v>10.66</c:v>
                </c:pt>
                <c:pt idx="20">
                  <c:v>12.44</c:v>
                </c:pt>
                <c:pt idx="21">
                  <c:v>12.4</c:v>
                </c:pt>
                <c:pt idx="22">
                  <c:v>18.899999999999999</c:v>
                </c:pt>
                <c:pt idx="23">
                  <c:v>21.63</c:v>
                </c:pt>
                <c:pt idx="24">
                  <c:v>17.829999999999998</c:v>
                </c:pt>
                <c:pt idx="25">
                  <c:v>18.989999999999998</c:v>
                </c:pt>
                <c:pt idx="26">
                  <c:v>20.190000000000001</c:v>
                </c:pt>
                <c:pt idx="27">
                  <c:v>21.45</c:v>
                </c:pt>
                <c:pt idx="28">
                  <c:v>21.97</c:v>
                </c:pt>
                <c:pt idx="29">
                  <c:v>22.97</c:v>
                </c:pt>
                <c:pt idx="30">
                  <c:v>62.73</c:v>
                </c:pt>
                <c:pt idx="31">
                  <c:v>18.489999999999998</c:v>
                </c:pt>
                <c:pt idx="32">
                  <c:v>19.77</c:v>
                </c:pt>
                <c:pt idx="33">
                  <c:v>20.04</c:v>
                </c:pt>
                <c:pt idx="34">
                  <c:v>20.83</c:v>
                </c:pt>
                <c:pt idx="35">
                  <c:v>24.84</c:v>
                </c:pt>
                <c:pt idx="36">
                  <c:v>26.49</c:v>
                </c:pt>
                <c:pt idx="37">
                  <c:v>27.66</c:v>
                </c:pt>
                <c:pt idx="38">
                  <c:v>29.09</c:v>
                </c:pt>
                <c:pt idx="39">
                  <c:v>30.17</c:v>
                </c:pt>
                <c:pt idx="40">
                  <c:v>53.84</c:v>
                </c:pt>
                <c:pt idx="41">
                  <c:v>34.42</c:v>
                </c:pt>
                <c:pt idx="42">
                  <c:v>34.47</c:v>
                </c:pt>
                <c:pt idx="43">
                  <c:v>36.36</c:v>
                </c:pt>
                <c:pt idx="44">
                  <c:v>38.92</c:v>
                </c:pt>
                <c:pt idx="45">
                  <c:v>37.659999999999997</c:v>
                </c:pt>
                <c:pt idx="46">
                  <c:v>38.39</c:v>
                </c:pt>
                <c:pt idx="47">
                  <c:v>39.64</c:v>
                </c:pt>
                <c:pt idx="48">
                  <c:v>44.66</c:v>
                </c:pt>
                <c:pt idx="49">
                  <c:v>48.07</c:v>
                </c:pt>
                <c:pt idx="50">
                  <c:v>18.350000000000001</c:v>
                </c:pt>
                <c:pt idx="51">
                  <c:v>10.71</c:v>
                </c:pt>
                <c:pt idx="52">
                  <c:v>15.7</c:v>
                </c:pt>
                <c:pt idx="53">
                  <c:v>12.41</c:v>
                </c:pt>
                <c:pt idx="54">
                  <c:v>12.39</c:v>
                </c:pt>
                <c:pt idx="55">
                  <c:v>9.4499999999999993</c:v>
                </c:pt>
                <c:pt idx="56">
                  <c:v>5.66</c:v>
                </c:pt>
                <c:pt idx="57">
                  <c:v>11.65</c:v>
                </c:pt>
                <c:pt idx="58">
                  <c:v>9.34</c:v>
                </c:pt>
                <c:pt idx="59">
                  <c:v>6.88</c:v>
                </c:pt>
                <c:pt idx="60">
                  <c:v>8.57</c:v>
                </c:pt>
                <c:pt idx="61">
                  <c:v>3.35</c:v>
                </c:pt>
                <c:pt idx="62">
                  <c:v>4.51</c:v>
                </c:pt>
                <c:pt idx="63">
                  <c:v>6.9</c:v>
                </c:pt>
                <c:pt idx="64">
                  <c:v>7.17</c:v>
                </c:pt>
                <c:pt idx="65">
                  <c:v>7.57</c:v>
                </c:pt>
                <c:pt idx="66">
                  <c:v>7.97</c:v>
                </c:pt>
                <c:pt idx="67">
                  <c:v>10.9</c:v>
                </c:pt>
                <c:pt idx="68">
                  <c:v>11.24</c:v>
                </c:pt>
                <c:pt idx="69">
                  <c:v>11.4</c:v>
                </c:pt>
                <c:pt idx="70">
                  <c:v>4.88</c:v>
                </c:pt>
                <c:pt idx="71">
                  <c:v>5.24</c:v>
                </c:pt>
                <c:pt idx="72">
                  <c:v>1.28</c:v>
                </c:pt>
                <c:pt idx="73">
                  <c:v>1.33</c:v>
                </c:pt>
                <c:pt idx="74">
                  <c:v>4.46</c:v>
                </c:pt>
                <c:pt idx="75">
                  <c:v>24.59</c:v>
                </c:pt>
                <c:pt idx="76">
                  <c:v>35.96</c:v>
                </c:pt>
                <c:pt idx="77">
                  <c:v>55.36</c:v>
                </c:pt>
                <c:pt idx="78">
                  <c:v>7.01</c:v>
                </c:pt>
                <c:pt idx="79">
                  <c:v>9.1199999999999992</c:v>
                </c:pt>
                <c:pt idx="80">
                  <c:v>10.74</c:v>
                </c:pt>
                <c:pt idx="81">
                  <c:v>6.89</c:v>
                </c:pt>
                <c:pt idx="82">
                  <c:v>6.79</c:v>
                </c:pt>
                <c:pt idx="83">
                  <c:v>7.66</c:v>
                </c:pt>
                <c:pt idx="84">
                  <c:v>9.0299999999999994</c:v>
                </c:pt>
                <c:pt idx="85">
                  <c:v>8.91</c:v>
                </c:pt>
                <c:pt idx="86">
                  <c:v>10.52</c:v>
                </c:pt>
                <c:pt idx="87">
                  <c:v>10.38</c:v>
                </c:pt>
                <c:pt idx="88">
                  <c:v>19.079999999999998</c:v>
                </c:pt>
                <c:pt idx="89">
                  <c:v>10.02</c:v>
                </c:pt>
                <c:pt idx="90">
                  <c:v>22.91</c:v>
                </c:pt>
                <c:pt idx="91">
                  <c:v>26.77</c:v>
                </c:pt>
                <c:pt idx="92">
                  <c:v>17.899999999999999</c:v>
                </c:pt>
                <c:pt idx="93">
                  <c:v>21.03</c:v>
                </c:pt>
                <c:pt idx="94">
                  <c:v>40.03</c:v>
                </c:pt>
                <c:pt idx="95">
                  <c:v>15.96</c:v>
                </c:pt>
                <c:pt idx="96">
                  <c:v>19.98</c:v>
                </c:pt>
                <c:pt idx="97">
                  <c:v>19.170000000000002</c:v>
                </c:pt>
                <c:pt idx="98">
                  <c:v>21.63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41C-4694-A67F-9B688670B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26936"/>
        <c:axId val="436420664"/>
      </c:scatterChart>
      <c:valAx>
        <c:axId val="436426936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36420664"/>
        <c:crosses val="autoZero"/>
        <c:crossBetween val="midCat"/>
      </c:valAx>
      <c:valAx>
        <c:axId val="436420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 (SO2) - 04/01/2015 to 31/12/2016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4269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Plot of Actual Vs Forecast (Validation Data)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6350"/>
          </c:spPr>
          <c:marker>
            <c:symbol val="none"/>
          </c:marker>
          <c:xVal>
            <c:strRef>
              <c:f>ExponentialOutput!$P$29:$P$32</c:f>
              <c:strCache>
                <c:ptCount val="4"/>
                <c:pt idx="0">
                  <c:v> 04/12/2016</c:v>
                </c:pt>
                <c:pt idx="1">
                  <c:v> 11/12/2016</c:v>
                </c:pt>
                <c:pt idx="2">
                  <c:v> 18/12/2016</c:v>
                </c:pt>
                <c:pt idx="3">
                  <c:v> 25/12/2016</c:v>
                </c:pt>
              </c:strCache>
            </c:strRef>
          </c:xVal>
          <c:yVal>
            <c:numRef>
              <c:f>ExponentialOutput!$R$29:$R$32</c:f>
              <c:numCache>
                <c:formatCode>General</c:formatCode>
                <c:ptCount val="4"/>
                <c:pt idx="0">
                  <c:v>20.665364010035681</c:v>
                </c:pt>
                <c:pt idx="1">
                  <c:v>20.665364010035681</c:v>
                </c:pt>
                <c:pt idx="2">
                  <c:v>20.665364010035681</c:v>
                </c:pt>
                <c:pt idx="3">
                  <c:v>20.665364010035681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A9F-4257-8995-5A88337E0E61}"/>
            </c:ext>
          </c:extLst>
        </c:ser>
        <c:ser>
          <c:idx val="1"/>
          <c:order val="1"/>
          <c:tx>
            <c:v>Actual</c:v>
          </c:tx>
          <c:spPr>
            <a:ln w="6350"/>
          </c:spPr>
          <c:marker>
            <c:symbol val="none"/>
          </c:marker>
          <c:xVal>
            <c:strRef>
              <c:f>ExponentialOutput!$P$29:$P$32</c:f>
              <c:strCache>
                <c:ptCount val="4"/>
                <c:pt idx="0">
                  <c:v> 04/12/2016</c:v>
                </c:pt>
                <c:pt idx="1">
                  <c:v> 11/12/2016</c:v>
                </c:pt>
                <c:pt idx="2">
                  <c:v> 18/12/2016</c:v>
                </c:pt>
                <c:pt idx="3">
                  <c:v> 25/12/2016</c:v>
                </c:pt>
              </c:strCache>
            </c:strRef>
          </c:xVal>
          <c:yVal>
            <c:numRef>
              <c:f>ExponentialOutput!$Q$29:$Q$32</c:f>
              <c:numCache>
                <c:formatCode>General</c:formatCode>
                <c:ptCount val="4"/>
                <c:pt idx="0">
                  <c:v>16.489999999999998</c:v>
                </c:pt>
                <c:pt idx="1">
                  <c:v>14.3</c:v>
                </c:pt>
                <c:pt idx="2">
                  <c:v>44.02</c:v>
                </c:pt>
                <c:pt idx="3">
                  <c:v>17.84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A9F-4257-8995-5A88337E0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30072"/>
        <c:axId val="436427328"/>
      </c:scatterChart>
      <c:valAx>
        <c:axId val="436430072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36427328"/>
        <c:crosses val="autoZero"/>
        <c:crossBetween val="midCat"/>
      </c:valAx>
      <c:valAx>
        <c:axId val="436427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 (SO2) - 04/01/2015 to 31/12/2016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4300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200"/>
              <a:t>Time Plot of Actual Vs Forecast (Training Data)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Forecast</c:v>
          </c:tx>
          <c:spPr>
            <a:ln w="25400"/>
          </c:spPr>
          <c:marker>
            <c:symbol val="none"/>
          </c:marker>
          <c:xVal>
            <c:strRef>
              <c:f>MASmoothingOutput!$B$33:$B$128</c:f>
              <c:strCache>
                <c:ptCount val="96"/>
                <c:pt idx="0">
                  <c:v> 01/02/2015</c:v>
                </c:pt>
                <c:pt idx="1">
                  <c:v> 08/02/2015</c:v>
                </c:pt>
                <c:pt idx="2">
                  <c:v> 15/02/2015</c:v>
                </c:pt>
                <c:pt idx="3">
                  <c:v> 22/02/2015</c:v>
                </c:pt>
                <c:pt idx="4">
                  <c:v> 01/03/2015</c:v>
                </c:pt>
                <c:pt idx="5">
                  <c:v> 08/03/2015</c:v>
                </c:pt>
                <c:pt idx="6">
                  <c:v> 15/03/2015</c:v>
                </c:pt>
                <c:pt idx="7">
                  <c:v> 22/03/2015</c:v>
                </c:pt>
                <c:pt idx="8">
                  <c:v> 29/03/2015</c:v>
                </c:pt>
                <c:pt idx="9">
                  <c:v> 05/04/2015</c:v>
                </c:pt>
                <c:pt idx="10">
                  <c:v> 12/04/2015</c:v>
                </c:pt>
                <c:pt idx="11">
                  <c:v> 19/04/2015</c:v>
                </c:pt>
                <c:pt idx="12">
                  <c:v> 26/04/2015</c:v>
                </c:pt>
                <c:pt idx="13">
                  <c:v> 03/05/2015</c:v>
                </c:pt>
                <c:pt idx="14">
                  <c:v> 10/05/2015</c:v>
                </c:pt>
                <c:pt idx="15">
                  <c:v> 17/05/2015</c:v>
                </c:pt>
                <c:pt idx="16">
                  <c:v> 24/05/2015</c:v>
                </c:pt>
                <c:pt idx="17">
                  <c:v> 31/05/2015</c:v>
                </c:pt>
                <c:pt idx="18">
                  <c:v> 07/06/2015</c:v>
                </c:pt>
                <c:pt idx="19">
                  <c:v> 14/06/2015</c:v>
                </c:pt>
                <c:pt idx="20">
                  <c:v> 21/06/2015</c:v>
                </c:pt>
                <c:pt idx="21">
                  <c:v> 28/06/2015</c:v>
                </c:pt>
                <c:pt idx="22">
                  <c:v> 05/07/2015</c:v>
                </c:pt>
                <c:pt idx="23">
                  <c:v> 12/07/2015</c:v>
                </c:pt>
                <c:pt idx="24">
                  <c:v> 19/07/2015</c:v>
                </c:pt>
                <c:pt idx="25">
                  <c:v> 26/07/2015</c:v>
                </c:pt>
                <c:pt idx="26">
                  <c:v> 02/08/2015</c:v>
                </c:pt>
                <c:pt idx="27">
                  <c:v> 09/08/2015</c:v>
                </c:pt>
                <c:pt idx="28">
                  <c:v> 16/08/2015</c:v>
                </c:pt>
                <c:pt idx="29">
                  <c:v> 23/08/2015</c:v>
                </c:pt>
                <c:pt idx="30">
                  <c:v> 30/08/2015</c:v>
                </c:pt>
                <c:pt idx="31">
                  <c:v> 06/09/2015</c:v>
                </c:pt>
                <c:pt idx="32">
                  <c:v> 13/09/2015</c:v>
                </c:pt>
                <c:pt idx="33">
                  <c:v> 20/09/2015</c:v>
                </c:pt>
                <c:pt idx="34">
                  <c:v> 27/09/2015</c:v>
                </c:pt>
                <c:pt idx="35">
                  <c:v> 04/10/2015</c:v>
                </c:pt>
                <c:pt idx="36">
                  <c:v> 11/10/2015</c:v>
                </c:pt>
                <c:pt idx="37">
                  <c:v> 18/10/2015</c:v>
                </c:pt>
                <c:pt idx="38">
                  <c:v> 25/10/2015</c:v>
                </c:pt>
                <c:pt idx="39">
                  <c:v> 01/11/2015</c:v>
                </c:pt>
                <c:pt idx="40">
                  <c:v> 08/11/2015</c:v>
                </c:pt>
                <c:pt idx="41">
                  <c:v> 15/11/2015</c:v>
                </c:pt>
                <c:pt idx="42">
                  <c:v> 22/11/2015</c:v>
                </c:pt>
                <c:pt idx="43">
                  <c:v> 29/11/2015</c:v>
                </c:pt>
                <c:pt idx="44">
                  <c:v> 06/12/2015</c:v>
                </c:pt>
                <c:pt idx="45">
                  <c:v> 13/12/2015</c:v>
                </c:pt>
                <c:pt idx="46">
                  <c:v> 20/12/2015</c:v>
                </c:pt>
                <c:pt idx="47">
                  <c:v> 27/12/2015</c:v>
                </c:pt>
                <c:pt idx="48">
                  <c:v> 03/01/2016</c:v>
                </c:pt>
                <c:pt idx="49">
                  <c:v> 10/01/2016</c:v>
                </c:pt>
                <c:pt idx="50">
                  <c:v> 17/01/2016</c:v>
                </c:pt>
                <c:pt idx="51">
                  <c:v> 24/01/2016</c:v>
                </c:pt>
                <c:pt idx="52">
                  <c:v> 31/01/2016</c:v>
                </c:pt>
                <c:pt idx="53">
                  <c:v> 07/02/2016</c:v>
                </c:pt>
                <c:pt idx="54">
                  <c:v> 14/02/2016</c:v>
                </c:pt>
                <c:pt idx="55">
                  <c:v> 21/02/2016</c:v>
                </c:pt>
                <c:pt idx="56">
                  <c:v> 28/02/2016</c:v>
                </c:pt>
                <c:pt idx="57">
                  <c:v> 06/03/2016</c:v>
                </c:pt>
                <c:pt idx="58">
                  <c:v> 13/03/2016</c:v>
                </c:pt>
                <c:pt idx="59">
                  <c:v> 20/03/2016</c:v>
                </c:pt>
                <c:pt idx="60">
                  <c:v> 27/03/2016</c:v>
                </c:pt>
                <c:pt idx="61">
                  <c:v> 03/04/2016</c:v>
                </c:pt>
                <c:pt idx="62">
                  <c:v> 10/04/2016</c:v>
                </c:pt>
                <c:pt idx="63">
                  <c:v> 17/04/2016</c:v>
                </c:pt>
                <c:pt idx="64">
                  <c:v> 24/04/2016</c:v>
                </c:pt>
                <c:pt idx="65">
                  <c:v> 01/05/2016</c:v>
                </c:pt>
                <c:pt idx="66">
                  <c:v> 08/05/2016</c:v>
                </c:pt>
                <c:pt idx="67">
                  <c:v> 15/05/2016</c:v>
                </c:pt>
                <c:pt idx="68">
                  <c:v> 22/05/2016</c:v>
                </c:pt>
                <c:pt idx="69">
                  <c:v> 29/05/2016</c:v>
                </c:pt>
                <c:pt idx="70">
                  <c:v> 05/06/2016</c:v>
                </c:pt>
                <c:pt idx="71">
                  <c:v> 12/06/2016</c:v>
                </c:pt>
                <c:pt idx="72">
                  <c:v> 19/06/2016</c:v>
                </c:pt>
                <c:pt idx="73">
                  <c:v> 26/06/2016</c:v>
                </c:pt>
                <c:pt idx="74">
                  <c:v> 03/07/2016</c:v>
                </c:pt>
                <c:pt idx="75">
                  <c:v> 10/07/2016</c:v>
                </c:pt>
                <c:pt idx="76">
                  <c:v> 17/07/2016</c:v>
                </c:pt>
                <c:pt idx="77">
                  <c:v> 24/07/2016</c:v>
                </c:pt>
                <c:pt idx="78">
                  <c:v> 31/07/2016</c:v>
                </c:pt>
                <c:pt idx="79">
                  <c:v> 07/08/2016</c:v>
                </c:pt>
                <c:pt idx="80">
                  <c:v> 14/08/2016</c:v>
                </c:pt>
                <c:pt idx="81">
                  <c:v> 21/08/2016</c:v>
                </c:pt>
                <c:pt idx="82">
                  <c:v> 28/08/2016</c:v>
                </c:pt>
                <c:pt idx="83">
                  <c:v> 04/09/2016</c:v>
                </c:pt>
                <c:pt idx="84">
                  <c:v> 11/09/2016</c:v>
                </c:pt>
                <c:pt idx="85">
                  <c:v> 18/09/2016</c:v>
                </c:pt>
                <c:pt idx="86">
                  <c:v> 25/09/2016</c:v>
                </c:pt>
                <c:pt idx="87">
                  <c:v> 02/10/2016</c:v>
                </c:pt>
                <c:pt idx="88">
                  <c:v> 09/10/2016</c:v>
                </c:pt>
                <c:pt idx="89">
                  <c:v> 16/10/2016</c:v>
                </c:pt>
                <c:pt idx="90">
                  <c:v> 23/10/2016</c:v>
                </c:pt>
                <c:pt idx="91">
                  <c:v> 30/10/2016</c:v>
                </c:pt>
                <c:pt idx="92">
                  <c:v> 06/11/2016</c:v>
                </c:pt>
                <c:pt idx="93">
                  <c:v> 13/11/2016</c:v>
                </c:pt>
                <c:pt idx="94">
                  <c:v> 20/11/2016</c:v>
                </c:pt>
                <c:pt idx="95">
                  <c:v> 27/11/2016</c:v>
                </c:pt>
              </c:strCache>
            </c:strRef>
          </c:xVal>
          <c:yVal>
            <c:numRef>
              <c:f>MASmoothingOutput!$D$33:$D$128</c:f>
              <c:numCache>
                <c:formatCode>General</c:formatCode>
                <c:ptCount val="96"/>
                <c:pt idx="0">
                  <c:v>14.415000000000001</c:v>
                </c:pt>
                <c:pt idx="1">
                  <c:v>14.907500000000001</c:v>
                </c:pt>
                <c:pt idx="2">
                  <c:v>14.56</c:v>
                </c:pt>
                <c:pt idx="3">
                  <c:v>15.11</c:v>
                </c:pt>
                <c:pt idx="4">
                  <c:v>16.605</c:v>
                </c:pt>
                <c:pt idx="5">
                  <c:v>16.862500000000001</c:v>
                </c:pt>
                <c:pt idx="6">
                  <c:v>17.737500000000001</c:v>
                </c:pt>
                <c:pt idx="7">
                  <c:v>16.53</c:v>
                </c:pt>
                <c:pt idx="8">
                  <c:v>13.802500000000002</c:v>
                </c:pt>
                <c:pt idx="9">
                  <c:v>11.385000000000002</c:v>
                </c:pt>
                <c:pt idx="10">
                  <c:v>8.3200000000000021</c:v>
                </c:pt>
                <c:pt idx="11">
                  <c:v>7.8925000000000018</c:v>
                </c:pt>
                <c:pt idx="12">
                  <c:v>7.7925000000000022</c:v>
                </c:pt>
                <c:pt idx="13">
                  <c:v>8.110000000000003</c:v>
                </c:pt>
                <c:pt idx="14">
                  <c:v>8.7600000000000033</c:v>
                </c:pt>
                <c:pt idx="15">
                  <c:v>9.0950000000000024</c:v>
                </c:pt>
                <c:pt idx="16">
                  <c:v>9.4400000000000013</c:v>
                </c:pt>
                <c:pt idx="17">
                  <c:v>9.8800000000000008</c:v>
                </c:pt>
                <c:pt idx="18">
                  <c:v>10.65</c:v>
                </c:pt>
                <c:pt idx="19">
                  <c:v>11.3575</c:v>
                </c:pt>
                <c:pt idx="20">
                  <c:v>13.6</c:v>
                </c:pt>
                <c:pt idx="21">
                  <c:v>16.342500000000001</c:v>
                </c:pt>
                <c:pt idx="22">
                  <c:v>17.690000000000001</c:v>
                </c:pt>
                <c:pt idx="23">
                  <c:v>19.337500000000002</c:v>
                </c:pt>
                <c:pt idx="24">
                  <c:v>19.660000000000004</c:v>
                </c:pt>
                <c:pt idx="25">
                  <c:v>19.615000000000002</c:v>
                </c:pt>
                <c:pt idx="26">
                  <c:v>20.650000000000002</c:v>
                </c:pt>
                <c:pt idx="27">
                  <c:v>21.645000000000003</c:v>
                </c:pt>
                <c:pt idx="28">
                  <c:v>32.28</c:v>
                </c:pt>
                <c:pt idx="29">
                  <c:v>31.54</c:v>
                </c:pt>
                <c:pt idx="30">
                  <c:v>30.99</c:v>
                </c:pt>
                <c:pt idx="31">
                  <c:v>30.2575</c:v>
                </c:pt>
                <c:pt idx="32">
                  <c:v>19.782499999999999</c:v>
                </c:pt>
                <c:pt idx="33">
                  <c:v>21.369999999999997</c:v>
                </c:pt>
                <c:pt idx="34">
                  <c:v>23.049999999999997</c:v>
                </c:pt>
                <c:pt idx="35">
                  <c:v>24.954999999999998</c:v>
                </c:pt>
                <c:pt idx="36">
                  <c:v>27.02</c:v>
                </c:pt>
                <c:pt idx="37">
                  <c:v>28.352499999999999</c:v>
                </c:pt>
                <c:pt idx="38">
                  <c:v>35.19</c:v>
                </c:pt>
                <c:pt idx="39">
                  <c:v>36.879999999999995</c:v>
                </c:pt>
                <c:pt idx="40">
                  <c:v>38.224999999999994</c:v>
                </c:pt>
                <c:pt idx="41">
                  <c:v>39.772499999999994</c:v>
                </c:pt>
                <c:pt idx="42">
                  <c:v>36.04249999999999</c:v>
                </c:pt>
                <c:pt idx="43">
                  <c:v>36.852499999999992</c:v>
                </c:pt>
                <c:pt idx="44">
                  <c:v>37.832499999999996</c:v>
                </c:pt>
                <c:pt idx="45">
                  <c:v>38.652499999999996</c:v>
                </c:pt>
                <c:pt idx="46">
                  <c:v>40.087499999999991</c:v>
                </c:pt>
                <c:pt idx="47">
                  <c:v>42.689999999999991</c:v>
                </c:pt>
                <c:pt idx="48">
                  <c:v>37.679999999999993</c:v>
                </c:pt>
                <c:pt idx="49">
                  <c:v>30.447499999999991</c:v>
                </c:pt>
                <c:pt idx="50">
                  <c:v>23.207499999999992</c:v>
                </c:pt>
                <c:pt idx="51">
                  <c:v>14.292499999999993</c:v>
                </c:pt>
                <c:pt idx="52">
                  <c:v>12.802499999999993</c:v>
                </c:pt>
                <c:pt idx="53">
                  <c:v>12.487499999999994</c:v>
                </c:pt>
                <c:pt idx="54">
                  <c:v>9.9774999999999938</c:v>
                </c:pt>
                <c:pt idx="55">
                  <c:v>9.7874999999999943</c:v>
                </c:pt>
                <c:pt idx="56">
                  <c:v>9.024999999999995</c:v>
                </c:pt>
                <c:pt idx="57">
                  <c:v>8.382499999999995</c:v>
                </c:pt>
                <c:pt idx="58">
                  <c:v>9.1099999999999959</c:v>
                </c:pt>
                <c:pt idx="59">
                  <c:v>7.0349999999999957</c:v>
                </c:pt>
                <c:pt idx="60">
                  <c:v>5.8274999999999952</c:v>
                </c:pt>
                <c:pt idx="61">
                  <c:v>5.8324999999999951</c:v>
                </c:pt>
                <c:pt idx="62">
                  <c:v>5.4824999999999946</c:v>
                </c:pt>
                <c:pt idx="63">
                  <c:v>6.5374999999999943</c:v>
                </c:pt>
                <c:pt idx="64">
                  <c:v>7.4024999999999945</c:v>
                </c:pt>
                <c:pt idx="65">
                  <c:v>8.4024999999999945</c:v>
                </c:pt>
                <c:pt idx="66">
                  <c:v>9.4199999999999946</c:v>
                </c:pt>
                <c:pt idx="67">
                  <c:v>10.377499999999994</c:v>
                </c:pt>
                <c:pt idx="68">
                  <c:v>9.6049999999999933</c:v>
                </c:pt>
                <c:pt idx="69">
                  <c:v>8.1899999999999942</c:v>
                </c:pt>
                <c:pt idx="70">
                  <c:v>5.699999999999994</c:v>
                </c:pt>
                <c:pt idx="71">
                  <c:v>3.1824999999999939</c:v>
                </c:pt>
                <c:pt idx="72">
                  <c:v>3.0774999999999939</c:v>
                </c:pt>
                <c:pt idx="73">
                  <c:v>7.9149999999999938</c:v>
                </c:pt>
                <c:pt idx="74">
                  <c:v>16.584999999999994</c:v>
                </c:pt>
                <c:pt idx="75">
                  <c:v>30.092499999999994</c:v>
                </c:pt>
                <c:pt idx="76">
                  <c:v>30.729999999999993</c:v>
                </c:pt>
                <c:pt idx="77">
                  <c:v>26.862499999999994</c:v>
                </c:pt>
                <c:pt idx="78">
                  <c:v>20.557499999999994</c:v>
                </c:pt>
                <c:pt idx="79">
                  <c:v>8.4399999999999942</c:v>
                </c:pt>
                <c:pt idx="80">
                  <c:v>8.3849999999999945</c:v>
                </c:pt>
                <c:pt idx="81">
                  <c:v>8.0199999999999942</c:v>
                </c:pt>
                <c:pt idx="82">
                  <c:v>7.592499999999994</c:v>
                </c:pt>
                <c:pt idx="83">
                  <c:v>8.0974999999999948</c:v>
                </c:pt>
                <c:pt idx="84">
                  <c:v>9.029999999999994</c:v>
                </c:pt>
                <c:pt idx="85">
                  <c:v>9.7099999999999937</c:v>
                </c:pt>
                <c:pt idx="86">
                  <c:v>12.222499999999993</c:v>
                </c:pt>
                <c:pt idx="87">
                  <c:v>12.499999999999993</c:v>
                </c:pt>
                <c:pt idx="88">
                  <c:v>15.597499999999993</c:v>
                </c:pt>
                <c:pt idx="89">
                  <c:v>19.694999999999993</c:v>
                </c:pt>
                <c:pt idx="90">
                  <c:v>19.399999999999991</c:v>
                </c:pt>
                <c:pt idx="91">
                  <c:v>22.152499999999993</c:v>
                </c:pt>
                <c:pt idx="92">
                  <c:v>26.432499999999994</c:v>
                </c:pt>
                <c:pt idx="93">
                  <c:v>23.729999999999993</c:v>
                </c:pt>
                <c:pt idx="94">
                  <c:v>24.249999999999993</c:v>
                </c:pt>
                <c:pt idx="95">
                  <c:v>23.784999999999993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842-49BA-8D8D-100F4E38D523}"/>
            </c:ext>
          </c:extLst>
        </c:ser>
        <c:ser>
          <c:idx val="1"/>
          <c:order val="1"/>
          <c:tx>
            <c:v>Actual</c:v>
          </c:tx>
          <c:spPr>
            <a:ln w="25400"/>
          </c:spPr>
          <c:marker>
            <c:symbol val="none"/>
          </c:marker>
          <c:xVal>
            <c:strRef>
              <c:f>MASmoothingOutput!$B$33:$B$128</c:f>
              <c:strCache>
                <c:ptCount val="96"/>
                <c:pt idx="0">
                  <c:v> 01/02/2015</c:v>
                </c:pt>
                <c:pt idx="1">
                  <c:v> 08/02/2015</c:v>
                </c:pt>
                <c:pt idx="2">
                  <c:v> 15/02/2015</c:v>
                </c:pt>
                <c:pt idx="3">
                  <c:v> 22/02/2015</c:v>
                </c:pt>
                <c:pt idx="4">
                  <c:v> 01/03/2015</c:v>
                </c:pt>
                <c:pt idx="5">
                  <c:v> 08/03/2015</c:v>
                </c:pt>
                <c:pt idx="6">
                  <c:v> 15/03/2015</c:v>
                </c:pt>
                <c:pt idx="7">
                  <c:v> 22/03/2015</c:v>
                </c:pt>
                <c:pt idx="8">
                  <c:v> 29/03/2015</c:v>
                </c:pt>
                <c:pt idx="9">
                  <c:v> 05/04/2015</c:v>
                </c:pt>
                <c:pt idx="10">
                  <c:v> 12/04/2015</c:v>
                </c:pt>
                <c:pt idx="11">
                  <c:v> 19/04/2015</c:v>
                </c:pt>
                <c:pt idx="12">
                  <c:v> 26/04/2015</c:v>
                </c:pt>
                <c:pt idx="13">
                  <c:v> 03/05/2015</c:v>
                </c:pt>
                <c:pt idx="14">
                  <c:v> 10/05/2015</c:v>
                </c:pt>
                <c:pt idx="15">
                  <c:v> 17/05/2015</c:v>
                </c:pt>
                <c:pt idx="16">
                  <c:v> 24/05/2015</c:v>
                </c:pt>
                <c:pt idx="17">
                  <c:v> 31/05/2015</c:v>
                </c:pt>
                <c:pt idx="18">
                  <c:v> 07/06/2015</c:v>
                </c:pt>
                <c:pt idx="19">
                  <c:v> 14/06/2015</c:v>
                </c:pt>
                <c:pt idx="20">
                  <c:v> 21/06/2015</c:v>
                </c:pt>
                <c:pt idx="21">
                  <c:v> 28/06/2015</c:v>
                </c:pt>
                <c:pt idx="22">
                  <c:v> 05/07/2015</c:v>
                </c:pt>
                <c:pt idx="23">
                  <c:v> 12/07/2015</c:v>
                </c:pt>
                <c:pt idx="24">
                  <c:v> 19/07/2015</c:v>
                </c:pt>
                <c:pt idx="25">
                  <c:v> 26/07/2015</c:v>
                </c:pt>
                <c:pt idx="26">
                  <c:v> 02/08/2015</c:v>
                </c:pt>
                <c:pt idx="27">
                  <c:v> 09/08/2015</c:v>
                </c:pt>
                <c:pt idx="28">
                  <c:v> 16/08/2015</c:v>
                </c:pt>
                <c:pt idx="29">
                  <c:v> 23/08/2015</c:v>
                </c:pt>
                <c:pt idx="30">
                  <c:v> 30/08/2015</c:v>
                </c:pt>
                <c:pt idx="31">
                  <c:v> 06/09/2015</c:v>
                </c:pt>
                <c:pt idx="32">
                  <c:v> 13/09/2015</c:v>
                </c:pt>
                <c:pt idx="33">
                  <c:v> 20/09/2015</c:v>
                </c:pt>
                <c:pt idx="34">
                  <c:v> 27/09/2015</c:v>
                </c:pt>
                <c:pt idx="35">
                  <c:v> 04/10/2015</c:v>
                </c:pt>
                <c:pt idx="36">
                  <c:v> 11/10/2015</c:v>
                </c:pt>
                <c:pt idx="37">
                  <c:v> 18/10/2015</c:v>
                </c:pt>
                <c:pt idx="38">
                  <c:v> 25/10/2015</c:v>
                </c:pt>
                <c:pt idx="39">
                  <c:v> 01/11/2015</c:v>
                </c:pt>
                <c:pt idx="40">
                  <c:v> 08/11/2015</c:v>
                </c:pt>
                <c:pt idx="41">
                  <c:v> 15/11/2015</c:v>
                </c:pt>
                <c:pt idx="42">
                  <c:v> 22/11/2015</c:v>
                </c:pt>
                <c:pt idx="43">
                  <c:v> 29/11/2015</c:v>
                </c:pt>
                <c:pt idx="44">
                  <c:v> 06/12/2015</c:v>
                </c:pt>
                <c:pt idx="45">
                  <c:v> 13/12/2015</c:v>
                </c:pt>
                <c:pt idx="46">
                  <c:v> 20/12/2015</c:v>
                </c:pt>
                <c:pt idx="47">
                  <c:v> 27/12/2015</c:v>
                </c:pt>
                <c:pt idx="48">
                  <c:v> 03/01/2016</c:v>
                </c:pt>
                <c:pt idx="49">
                  <c:v> 10/01/2016</c:v>
                </c:pt>
                <c:pt idx="50">
                  <c:v> 17/01/2016</c:v>
                </c:pt>
                <c:pt idx="51">
                  <c:v> 24/01/2016</c:v>
                </c:pt>
                <c:pt idx="52">
                  <c:v> 31/01/2016</c:v>
                </c:pt>
                <c:pt idx="53">
                  <c:v> 07/02/2016</c:v>
                </c:pt>
                <c:pt idx="54">
                  <c:v> 14/02/2016</c:v>
                </c:pt>
                <c:pt idx="55">
                  <c:v> 21/02/2016</c:v>
                </c:pt>
                <c:pt idx="56">
                  <c:v> 28/02/2016</c:v>
                </c:pt>
                <c:pt idx="57">
                  <c:v> 06/03/2016</c:v>
                </c:pt>
                <c:pt idx="58">
                  <c:v> 13/03/2016</c:v>
                </c:pt>
                <c:pt idx="59">
                  <c:v> 20/03/2016</c:v>
                </c:pt>
                <c:pt idx="60">
                  <c:v> 27/03/2016</c:v>
                </c:pt>
                <c:pt idx="61">
                  <c:v> 03/04/2016</c:v>
                </c:pt>
                <c:pt idx="62">
                  <c:v> 10/04/2016</c:v>
                </c:pt>
                <c:pt idx="63">
                  <c:v> 17/04/2016</c:v>
                </c:pt>
                <c:pt idx="64">
                  <c:v> 24/04/2016</c:v>
                </c:pt>
                <c:pt idx="65">
                  <c:v> 01/05/2016</c:v>
                </c:pt>
                <c:pt idx="66">
                  <c:v> 08/05/2016</c:v>
                </c:pt>
                <c:pt idx="67">
                  <c:v> 15/05/2016</c:v>
                </c:pt>
                <c:pt idx="68">
                  <c:v> 22/05/2016</c:v>
                </c:pt>
                <c:pt idx="69">
                  <c:v> 29/05/2016</c:v>
                </c:pt>
                <c:pt idx="70">
                  <c:v> 05/06/2016</c:v>
                </c:pt>
                <c:pt idx="71">
                  <c:v> 12/06/2016</c:v>
                </c:pt>
                <c:pt idx="72">
                  <c:v> 19/06/2016</c:v>
                </c:pt>
                <c:pt idx="73">
                  <c:v> 26/06/2016</c:v>
                </c:pt>
                <c:pt idx="74">
                  <c:v> 03/07/2016</c:v>
                </c:pt>
                <c:pt idx="75">
                  <c:v> 10/07/2016</c:v>
                </c:pt>
                <c:pt idx="76">
                  <c:v> 17/07/2016</c:v>
                </c:pt>
                <c:pt idx="77">
                  <c:v> 24/07/2016</c:v>
                </c:pt>
                <c:pt idx="78">
                  <c:v> 31/07/2016</c:v>
                </c:pt>
                <c:pt idx="79">
                  <c:v> 07/08/2016</c:v>
                </c:pt>
                <c:pt idx="80">
                  <c:v> 14/08/2016</c:v>
                </c:pt>
                <c:pt idx="81">
                  <c:v> 21/08/2016</c:v>
                </c:pt>
                <c:pt idx="82">
                  <c:v> 28/08/2016</c:v>
                </c:pt>
                <c:pt idx="83">
                  <c:v> 04/09/2016</c:v>
                </c:pt>
                <c:pt idx="84">
                  <c:v> 11/09/2016</c:v>
                </c:pt>
                <c:pt idx="85">
                  <c:v> 18/09/2016</c:v>
                </c:pt>
                <c:pt idx="86">
                  <c:v> 25/09/2016</c:v>
                </c:pt>
                <c:pt idx="87">
                  <c:v> 02/10/2016</c:v>
                </c:pt>
                <c:pt idx="88">
                  <c:v> 09/10/2016</c:v>
                </c:pt>
                <c:pt idx="89">
                  <c:v> 16/10/2016</c:v>
                </c:pt>
                <c:pt idx="90">
                  <c:v> 23/10/2016</c:v>
                </c:pt>
                <c:pt idx="91">
                  <c:v> 30/10/2016</c:v>
                </c:pt>
                <c:pt idx="92">
                  <c:v> 06/11/2016</c:v>
                </c:pt>
                <c:pt idx="93">
                  <c:v> 13/11/2016</c:v>
                </c:pt>
                <c:pt idx="94">
                  <c:v> 20/11/2016</c:v>
                </c:pt>
                <c:pt idx="95">
                  <c:v> 27/11/2016</c:v>
                </c:pt>
              </c:strCache>
            </c:strRef>
          </c:xVal>
          <c:yVal>
            <c:numRef>
              <c:f>MASmoothingOutput!$C$33:$C$128</c:f>
              <c:numCache>
                <c:formatCode>General</c:formatCode>
                <c:ptCount val="96"/>
                <c:pt idx="0">
                  <c:v>16.27</c:v>
                </c:pt>
                <c:pt idx="1">
                  <c:v>15.52</c:v>
                </c:pt>
                <c:pt idx="2">
                  <c:v>14.77</c:v>
                </c:pt>
                <c:pt idx="3">
                  <c:v>19.86</c:v>
                </c:pt>
                <c:pt idx="4">
                  <c:v>17.3</c:v>
                </c:pt>
                <c:pt idx="5">
                  <c:v>19.02</c:v>
                </c:pt>
                <c:pt idx="6">
                  <c:v>9.94</c:v>
                </c:pt>
                <c:pt idx="7">
                  <c:v>8.9499999999999993</c:v>
                </c:pt>
                <c:pt idx="8">
                  <c:v>7.63</c:v>
                </c:pt>
                <c:pt idx="9">
                  <c:v>6.76</c:v>
                </c:pt>
                <c:pt idx="10">
                  <c:v>8.23</c:v>
                </c:pt>
                <c:pt idx="11">
                  <c:v>8.5500000000000007</c:v>
                </c:pt>
                <c:pt idx="12">
                  <c:v>8.9</c:v>
                </c:pt>
                <c:pt idx="13">
                  <c:v>9.36</c:v>
                </c:pt>
                <c:pt idx="14">
                  <c:v>9.57</c:v>
                </c:pt>
                <c:pt idx="15">
                  <c:v>9.93</c:v>
                </c:pt>
                <c:pt idx="16">
                  <c:v>10.66</c:v>
                </c:pt>
                <c:pt idx="17">
                  <c:v>12.44</c:v>
                </c:pt>
                <c:pt idx="18">
                  <c:v>12.4</c:v>
                </c:pt>
                <c:pt idx="19">
                  <c:v>18.899999999999999</c:v>
                </c:pt>
                <c:pt idx="20">
                  <c:v>21.63</c:v>
                </c:pt>
                <c:pt idx="21">
                  <c:v>17.829999999999998</c:v>
                </c:pt>
                <c:pt idx="22">
                  <c:v>18.989999999999998</c:v>
                </c:pt>
                <c:pt idx="23">
                  <c:v>20.190000000000001</c:v>
                </c:pt>
                <c:pt idx="24">
                  <c:v>21.45</c:v>
                </c:pt>
                <c:pt idx="25">
                  <c:v>21.97</c:v>
                </c:pt>
                <c:pt idx="26">
                  <c:v>22.97</c:v>
                </c:pt>
                <c:pt idx="27">
                  <c:v>62.73</c:v>
                </c:pt>
                <c:pt idx="28">
                  <c:v>18.489999999999998</c:v>
                </c:pt>
                <c:pt idx="29">
                  <c:v>19.77</c:v>
                </c:pt>
                <c:pt idx="30">
                  <c:v>20.04</c:v>
                </c:pt>
                <c:pt idx="31">
                  <c:v>20.83</c:v>
                </c:pt>
                <c:pt idx="32">
                  <c:v>24.84</c:v>
                </c:pt>
                <c:pt idx="33">
                  <c:v>26.49</c:v>
                </c:pt>
                <c:pt idx="34">
                  <c:v>27.66</c:v>
                </c:pt>
                <c:pt idx="35">
                  <c:v>29.09</c:v>
                </c:pt>
                <c:pt idx="36">
                  <c:v>30.17</c:v>
                </c:pt>
                <c:pt idx="37">
                  <c:v>53.84</c:v>
                </c:pt>
                <c:pt idx="38">
                  <c:v>34.42</c:v>
                </c:pt>
                <c:pt idx="39">
                  <c:v>34.47</c:v>
                </c:pt>
                <c:pt idx="40">
                  <c:v>36.36</c:v>
                </c:pt>
                <c:pt idx="41">
                  <c:v>38.92</c:v>
                </c:pt>
                <c:pt idx="42">
                  <c:v>37.659999999999997</c:v>
                </c:pt>
                <c:pt idx="43">
                  <c:v>38.39</c:v>
                </c:pt>
                <c:pt idx="44">
                  <c:v>39.64</c:v>
                </c:pt>
                <c:pt idx="45">
                  <c:v>44.66</c:v>
                </c:pt>
                <c:pt idx="46">
                  <c:v>48.07</c:v>
                </c:pt>
                <c:pt idx="47">
                  <c:v>18.350000000000001</c:v>
                </c:pt>
                <c:pt idx="48">
                  <c:v>10.71</c:v>
                </c:pt>
                <c:pt idx="49">
                  <c:v>15.7</c:v>
                </c:pt>
                <c:pt idx="50">
                  <c:v>12.41</c:v>
                </c:pt>
                <c:pt idx="51">
                  <c:v>12.39</c:v>
                </c:pt>
                <c:pt idx="52">
                  <c:v>9.4499999999999993</c:v>
                </c:pt>
                <c:pt idx="53">
                  <c:v>5.66</c:v>
                </c:pt>
                <c:pt idx="54">
                  <c:v>11.65</c:v>
                </c:pt>
                <c:pt idx="55">
                  <c:v>9.34</c:v>
                </c:pt>
                <c:pt idx="56">
                  <c:v>6.88</c:v>
                </c:pt>
                <c:pt idx="57">
                  <c:v>8.57</c:v>
                </c:pt>
                <c:pt idx="58">
                  <c:v>3.35</c:v>
                </c:pt>
                <c:pt idx="59">
                  <c:v>4.51</c:v>
                </c:pt>
                <c:pt idx="60">
                  <c:v>6.9</c:v>
                </c:pt>
                <c:pt idx="61">
                  <c:v>7.17</c:v>
                </c:pt>
                <c:pt idx="62">
                  <c:v>7.57</c:v>
                </c:pt>
                <c:pt idx="63">
                  <c:v>7.97</c:v>
                </c:pt>
                <c:pt idx="64">
                  <c:v>10.9</c:v>
                </c:pt>
                <c:pt idx="65">
                  <c:v>11.24</c:v>
                </c:pt>
                <c:pt idx="66">
                  <c:v>11.4</c:v>
                </c:pt>
                <c:pt idx="67">
                  <c:v>4.88</c:v>
                </c:pt>
                <c:pt idx="68">
                  <c:v>5.24</c:v>
                </c:pt>
                <c:pt idx="69">
                  <c:v>1.28</c:v>
                </c:pt>
                <c:pt idx="70">
                  <c:v>1.33</c:v>
                </c:pt>
                <c:pt idx="71">
                  <c:v>4.46</c:v>
                </c:pt>
                <c:pt idx="72">
                  <c:v>24.59</c:v>
                </c:pt>
                <c:pt idx="73">
                  <c:v>35.96</c:v>
                </c:pt>
                <c:pt idx="74">
                  <c:v>55.36</c:v>
                </c:pt>
                <c:pt idx="75">
                  <c:v>7.01</c:v>
                </c:pt>
                <c:pt idx="76">
                  <c:v>9.1199999999999992</c:v>
                </c:pt>
                <c:pt idx="77">
                  <c:v>10.74</c:v>
                </c:pt>
                <c:pt idx="78">
                  <c:v>6.89</c:v>
                </c:pt>
                <c:pt idx="79">
                  <c:v>6.79</c:v>
                </c:pt>
                <c:pt idx="80">
                  <c:v>7.66</c:v>
                </c:pt>
                <c:pt idx="81">
                  <c:v>9.0299999999999994</c:v>
                </c:pt>
                <c:pt idx="82">
                  <c:v>8.91</c:v>
                </c:pt>
                <c:pt idx="83">
                  <c:v>10.52</c:v>
                </c:pt>
                <c:pt idx="84">
                  <c:v>10.38</c:v>
                </c:pt>
                <c:pt idx="85">
                  <c:v>19.079999999999998</c:v>
                </c:pt>
                <c:pt idx="86">
                  <c:v>10.02</c:v>
                </c:pt>
                <c:pt idx="87">
                  <c:v>22.91</c:v>
                </c:pt>
                <c:pt idx="88">
                  <c:v>26.77</c:v>
                </c:pt>
                <c:pt idx="89">
                  <c:v>17.899999999999999</c:v>
                </c:pt>
                <c:pt idx="90">
                  <c:v>21.03</c:v>
                </c:pt>
                <c:pt idx="91">
                  <c:v>40.03</c:v>
                </c:pt>
                <c:pt idx="92">
                  <c:v>15.96</c:v>
                </c:pt>
                <c:pt idx="93">
                  <c:v>19.98</c:v>
                </c:pt>
                <c:pt idx="94">
                  <c:v>19.170000000000002</c:v>
                </c:pt>
                <c:pt idx="95">
                  <c:v>21.63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842-49BA-8D8D-100F4E38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37128"/>
        <c:axId val="436434776"/>
      </c:scatterChart>
      <c:valAx>
        <c:axId val="436437128"/>
        <c:scaling>
          <c:orientation val="minMax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36434776"/>
        <c:crosses val="autoZero"/>
        <c:crossBetween val="midCat"/>
      </c:valAx>
      <c:valAx>
        <c:axId val="436434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Weekly Max (SO2) - 04/01/2015 to 31/12/2016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4371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</xdr:colOff>
      <xdr:row>30</xdr:row>
      <xdr:rowOff>19055</xdr:rowOff>
    </xdr:from>
    <xdr:to>
      <xdr:col>13</xdr:col>
      <xdr:colOff>473160</xdr:colOff>
      <xdr:row>46</xdr:row>
      <xdr:rowOff>146055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43D66FD-AAA2-4B05-B5D3-D9F68D5D9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47</xdr:row>
      <xdr:rowOff>176212</xdr:rowOff>
    </xdr:from>
    <xdr:to>
      <xdr:col>13</xdr:col>
      <xdr:colOff>552450</xdr:colOff>
      <xdr:row>62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30</xdr:row>
      <xdr:rowOff>161927</xdr:rowOff>
    </xdr:from>
    <xdr:to>
      <xdr:col>13</xdr:col>
      <xdr:colOff>787400</xdr:colOff>
      <xdr:row>47</xdr:row>
      <xdr:rowOff>98427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3893436-9B94-4FD0-9851-DAFBCF4E2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31</xdr:row>
      <xdr:rowOff>161927</xdr:rowOff>
    </xdr:from>
    <xdr:to>
      <xdr:col>28</xdr:col>
      <xdr:colOff>473075</xdr:colOff>
      <xdr:row>48</xdr:row>
      <xdr:rowOff>98427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771E37C-144D-4416-A442-A57D0C47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161927</xdr:rowOff>
    </xdr:from>
    <xdr:to>
      <xdr:col>13</xdr:col>
      <xdr:colOff>787400</xdr:colOff>
      <xdr:row>44</xdr:row>
      <xdr:rowOff>98427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CB83367-107B-43DC-978D-6C6D5149C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28</xdr:row>
      <xdr:rowOff>161927</xdr:rowOff>
    </xdr:from>
    <xdr:to>
      <xdr:col>28</xdr:col>
      <xdr:colOff>473075</xdr:colOff>
      <xdr:row>45</xdr:row>
      <xdr:rowOff>98427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4FAC560-CBF1-4A76-9486-81454BD3D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161927</xdr:rowOff>
    </xdr:from>
    <xdr:to>
      <xdr:col>13</xdr:col>
      <xdr:colOff>787400</xdr:colOff>
      <xdr:row>44</xdr:row>
      <xdr:rowOff>98427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C7A0762-9392-43B3-9F41-80CDEE498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28</xdr:row>
      <xdr:rowOff>161927</xdr:rowOff>
    </xdr:from>
    <xdr:to>
      <xdr:col>28</xdr:col>
      <xdr:colOff>473075</xdr:colOff>
      <xdr:row>45</xdr:row>
      <xdr:rowOff>98427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DDF3D896-468C-4F01-B75D-B764C104C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161927</xdr:rowOff>
    </xdr:from>
    <xdr:to>
      <xdr:col>13</xdr:col>
      <xdr:colOff>787400</xdr:colOff>
      <xdr:row>44</xdr:row>
      <xdr:rowOff>98427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1BA724C-2F56-4C2E-B119-2E961F647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28</xdr:row>
      <xdr:rowOff>161927</xdr:rowOff>
    </xdr:from>
    <xdr:to>
      <xdr:col>28</xdr:col>
      <xdr:colOff>473075</xdr:colOff>
      <xdr:row>45</xdr:row>
      <xdr:rowOff>98427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D18E367-F6E2-4827-8D41-AD6E9C0CD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5"/>
  <sheetViews>
    <sheetView topLeftCell="AJ1" workbookViewId="0">
      <selection activeCell="D7" sqref="D7"/>
    </sheetView>
  </sheetViews>
  <sheetFormatPr defaultRowHeight="15" x14ac:dyDescent="0.25"/>
  <cols>
    <col min="1" max="2" width="13.7109375" style="1" customWidth="1"/>
    <col min="3" max="3" width="3" style="7" customWidth="1"/>
  </cols>
  <sheetData>
    <row r="1" spans="1:55" ht="27" customHeight="1" x14ac:dyDescent="0.25">
      <c r="A1" s="2" t="s">
        <v>0</v>
      </c>
      <c r="B1" s="4" t="s">
        <v>105</v>
      </c>
      <c r="C1" s="5" t="s">
        <v>106</v>
      </c>
      <c r="D1" s="6" t="s">
        <v>107</v>
      </c>
      <c r="E1" s="6" t="s">
        <v>108</v>
      </c>
      <c r="F1" s="6" t="s">
        <v>109</v>
      </c>
      <c r="G1" s="6" t="s">
        <v>110</v>
      </c>
      <c r="H1" s="6" t="s">
        <v>111</v>
      </c>
      <c r="I1" s="6" t="s">
        <v>112</v>
      </c>
      <c r="J1" s="6" t="s">
        <v>113</v>
      </c>
      <c r="K1" s="6" t="s">
        <v>114</v>
      </c>
      <c r="L1" s="6" t="s">
        <v>115</v>
      </c>
      <c r="M1" s="6" t="s">
        <v>116</v>
      </c>
      <c r="N1" s="6" t="s">
        <v>117</v>
      </c>
      <c r="O1" s="6" t="s">
        <v>118</v>
      </c>
      <c r="P1" s="6" t="s">
        <v>119</v>
      </c>
      <c r="Q1" s="6" t="s">
        <v>120</v>
      </c>
      <c r="R1" s="6" t="s">
        <v>121</v>
      </c>
      <c r="S1" s="6" t="s">
        <v>122</v>
      </c>
      <c r="T1" s="6" t="s">
        <v>123</v>
      </c>
      <c r="U1" s="6" t="s">
        <v>124</v>
      </c>
      <c r="V1" s="6" t="s">
        <v>125</v>
      </c>
      <c r="W1" s="6" t="s">
        <v>126</v>
      </c>
      <c r="X1" s="6" t="s">
        <v>127</v>
      </c>
      <c r="Y1" s="6" t="s">
        <v>128</v>
      </c>
      <c r="Z1" s="6" t="s">
        <v>129</v>
      </c>
      <c r="AA1" s="6" t="s">
        <v>130</v>
      </c>
      <c r="AB1" s="6" t="s">
        <v>131</v>
      </c>
      <c r="AC1" s="6" t="s">
        <v>132</v>
      </c>
      <c r="AD1" s="6" t="s">
        <v>133</v>
      </c>
      <c r="AE1" s="6" t="s">
        <v>134</v>
      </c>
      <c r="AF1" s="6" t="s">
        <v>135</v>
      </c>
      <c r="AG1" s="6" t="s">
        <v>136</v>
      </c>
      <c r="AH1" s="6" t="s">
        <v>137</v>
      </c>
      <c r="AI1" s="6" t="s">
        <v>138</v>
      </c>
      <c r="AJ1" s="6" t="s">
        <v>139</v>
      </c>
      <c r="AK1" s="6" t="s">
        <v>140</v>
      </c>
      <c r="AL1" s="6" t="s">
        <v>141</v>
      </c>
      <c r="AM1" s="6" t="s">
        <v>142</v>
      </c>
      <c r="AN1" s="6" t="s">
        <v>143</v>
      </c>
      <c r="AO1" s="6" t="s">
        <v>144</v>
      </c>
      <c r="AP1" s="6" t="s">
        <v>145</v>
      </c>
      <c r="AQ1" s="6" t="s">
        <v>146</v>
      </c>
      <c r="AR1" s="6" t="s">
        <v>147</v>
      </c>
      <c r="AS1" s="6" t="s">
        <v>148</v>
      </c>
      <c r="AT1" s="6" t="s">
        <v>149</v>
      </c>
      <c r="AU1" s="6" t="s">
        <v>150</v>
      </c>
      <c r="AV1" s="6" t="s">
        <v>151</v>
      </c>
      <c r="AW1" s="6" t="s">
        <v>152</v>
      </c>
      <c r="AX1" s="6" t="s">
        <v>153</v>
      </c>
      <c r="AY1" s="6" t="s">
        <v>154</v>
      </c>
      <c r="AZ1" s="6" t="s">
        <v>155</v>
      </c>
      <c r="BA1" s="6" t="s">
        <v>156</v>
      </c>
      <c r="BB1" s="6" t="s">
        <v>157</v>
      </c>
      <c r="BC1" s="6" t="s">
        <v>158</v>
      </c>
    </row>
    <row r="2" spans="1:55" x14ac:dyDescent="0.25">
      <c r="A2" s="3" t="s">
        <v>1</v>
      </c>
      <c r="B2" s="3">
        <v>14.3</v>
      </c>
      <c r="C2" s="5">
        <v>1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</row>
    <row r="3" spans="1:55" x14ac:dyDescent="0.25">
      <c r="A3" s="3" t="s">
        <v>2</v>
      </c>
      <c r="B3" s="3">
        <v>16.91</v>
      </c>
      <c r="C3" s="5">
        <v>2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</row>
    <row r="4" spans="1:55" x14ac:dyDescent="0.25">
      <c r="A4" s="3" t="s">
        <v>3</v>
      </c>
      <c r="B4" s="3">
        <v>12.57</v>
      </c>
      <c r="C4" s="5">
        <v>3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</row>
    <row r="5" spans="1:55" x14ac:dyDescent="0.25">
      <c r="A5" s="3" t="s">
        <v>4</v>
      </c>
      <c r="B5" s="3">
        <v>13.88</v>
      </c>
      <c r="C5" s="5">
        <v>4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</row>
    <row r="6" spans="1:55" x14ac:dyDescent="0.25">
      <c r="A6" s="3" t="s">
        <v>5</v>
      </c>
      <c r="B6" s="3">
        <v>16.27</v>
      </c>
      <c r="C6" s="5">
        <v>5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</row>
    <row r="7" spans="1:55" x14ac:dyDescent="0.25">
      <c r="A7" s="3" t="s">
        <v>6</v>
      </c>
      <c r="B7" s="3">
        <v>15.52</v>
      </c>
      <c r="C7" s="5">
        <v>6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</row>
    <row r="8" spans="1:55" x14ac:dyDescent="0.25">
      <c r="A8" s="3" t="s">
        <v>7</v>
      </c>
      <c r="B8" s="3">
        <v>14.77</v>
      </c>
      <c r="C8" s="5">
        <v>7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</row>
    <row r="9" spans="1:55" x14ac:dyDescent="0.25">
      <c r="A9" s="3" t="s">
        <v>8</v>
      </c>
      <c r="B9" s="3">
        <v>19.86</v>
      </c>
      <c r="C9" s="5">
        <v>8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</row>
    <row r="10" spans="1:55" x14ac:dyDescent="0.25">
      <c r="A10" s="3" t="s">
        <v>9</v>
      </c>
      <c r="B10" s="3">
        <v>17.3</v>
      </c>
      <c r="C10" s="5">
        <v>9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</row>
    <row r="11" spans="1:55" x14ac:dyDescent="0.25">
      <c r="A11" s="3" t="s">
        <v>10</v>
      </c>
      <c r="B11" s="3">
        <v>19.02</v>
      </c>
      <c r="C11" s="5">
        <v>10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</row>
    <row r="12" spans="1:55" x14ac:dyDescent="0.25">
      <c r="A12" s="3" t="s">
        <v>11</v>
      </c>
      <c r="B12" s="3">
        <v>9.94</v>
      </c>
      <c r="C12" s="5">
        <v>11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</row>
    <row r="13" spans="1:55" x14ac:dyDescent="0.25">
      <c r="A13" s="3" t="s">
        <v>12</v>
      </c>
      <c r="B13" s="3">
        <v>8.9499999999999993</v>
      </c>
      <c r="C13" s="5">
        <v>12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</row>
    <row r="14" spans="1:55" x14ac:dyDescent="0.25">
      <c r="A14" s="3" t="s">
        <v>13</v>
      </c>
      <c r="B14" s="3">
        <v>7.63</v>
      </c>
      <c r="C14" s="5">
        <v>13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</row>
    <row r="15" spans="1:55" x14ac:dyDescent="0.25">
      <c r="A15" s="3" t="s">
        <v>14</v>
      </c>
      <c r="B15" s="3">
        <v>6.76</v>
      </c>
      <c r="C15" s="5">
        <v>14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1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</row>
    <row r="16" spans="1:55" x14ac:dyDescent="0.25">
      <c r="A16" s="3" t="s">
        <v>15</v>
      </c>
      <c r="B16" s="3">
        <v>8.23</v>
      </c>
      <c r="C16" s="5">
        <v>15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1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</row>
    <row r="17" spans="1:55" x14ac:dyDescent="0.25">
      <c r="A17" s="3" t="s">
        <v>16</v>
      </c>
      <c r="B17" s="3">
        <v>8.5500000000000007</v>
      </c>
      <c r="C17" s="5">
        <v>16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1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</row>
    <row r="18" spans="1:55" x14ac:dyDescent="0.25">
      <c r="A18" s="3" t="s">
        <v>17</v>
      </c>
      <c r="B18" s="3">
        <v>8.9</v>
      </c>
      <c r="C18" s="5">
        <v>17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1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</row>
    <row r="19" spans="1:55" x14ac:dyDescent="0.25">
      <c r="A19" s="3" t="s">
        <v>18</v>
      </c>
      <c r="B19" s="3">
        <v>9.36</v>
      </c>
      <c r="C19" s="5">
        <v>18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1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</row>
    <row r="20" spans="1:55" x14ac:dyDescent="0.25">
      <c r="A20" s="3" t="s">
        <v>19</v>
      </c>
      <c r="B20" s="3">
        <v>9.57</v>
      </c>
      <c r="C20" s="5">
        <v>19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1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</row>
    <row r="21" spans="1:55" x14ac:dyDescent="0.25">
      <c r="A21" s="3" t="s">
        <v>20</v>
      </c>
      <c r="B21" s="3">
        <v>9.93</v>
      </c>
      <c r="C21" s="5">
        <v>20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1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</row>
    <row r="22" spans="1:55" x14ac:dyDescent="0.25">
      <c r="A22" s="3" t="s">
        <v>21</v>
      </c>
      <c r="B22" s="3">
        <v>10.66</v>
      </c>
      <c r="C22" s="5">
        <v>21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1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</row>
    <row r="23" spans="1:55" x14ac:dyDescent="0.25">
      <c r="A23" s="3" t="s">
        <v>22</v>
      </c>
      <c r="B23" s="3">
        <v>12.44</v>
      </c>
      <c r="C23" s="5">
        <v>22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</row>
    <row r="24" spans="1:55" x14ac:dyDescent="0.25">
      <c r="A24" s="3" t="s">
        <v>23</v>
      </c>
      <c r="B24" s="3">
        <v>12.4</v>
      </c>
      <c r="C24" s="5">
        <v>23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1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</row>
    <row r="25" spans="1:55" x14ac:dyDescent="0.25">
      <c r="A25" s="3" t="s">
        <v>24</v>
      </c>
      <c r="B25" s="3">
        <v>18.899999999999999</v>
      </c>
      <c r="C25" s="5">
        <v>24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1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</row>
    <row r="26" spans="1:55" x14ac:dyDescent="0.25">
      <c r="A26" s="3" t="s">
        <v>25</v>
      </c>
      <c r="B26" s="3">
        <v>21.63</v>
      </c>
      <c r="C26" s="5">
        <v>25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1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</row>
    <row r="27" spans="1:55" x14ac:dyDescent="0.25">
      <c r="A27" s="3" t="s">
        <v>26</v>
      </c>
      <c r="B27" s="3">
        <v>17.829999999999998</v>
      </c>
      <c r="C27" s="5">
        <v>26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</row>
    <row r="28" spans="1:55" x14ac:dyDescent="0.25">
      <c r="A28" s="3" t="s">
        <v>27</v>
      </c>
      <c r="B28" s="3">
        <v>18.989999999999998</v>
      </c>
      <c r="C28" s="5">
        <v>27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</row>
    <row r="29" spans="1:55" x14ac:dyDescent="0.25">
      <c r="A29" s="3" t="s">
        <v>28</v>
      </c>
      <c r="B29" s="3">
        <v>20.190000000000001</v>
      </c>
      <c r="C29" s="5">
        <v>28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1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</row>
    <row r="30" spans="1:55" x14ac:dyDescent="0.25">
      <c r="A30" s="3" t="s">
        <v>29</v>
      </c>
      <c r="B30" s="3">
        <v>21.45</v>
      </c>
      <c r="C30" s="5">
        <v>29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</row>
    <row r="31" spans="1:55" x14ac:dyDescent="0.25">
      <c r="A31" s="3" t="s">
        <v>30</v>
      </c>
      <c r="B31" s="3">
        <v>21.97</v>
      </c>
      <c r="C31" s="5">
        <v>30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1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</row>
    <row r="32" spans="1:55" x14ac:dyDescent="0.25">
      <c r="A32" s="3" t="s">
        <v>31</v>
      </c>
      <c r="B32" s="3">
        <v>22.97</v>
      </c>
      <c r="C32" s="5">
        <v>31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1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</row>
    <row r="33" spans="1:55" x14ac:dyDescent="0.25">
      <c r="A33" s="3" t="s">
        <v>32</v>
      </c>
      <c r="B33" s="3">
        <v>62.73</v>
      </c>
      <c r="C33" s="5">
        <v>32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1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</row>
    <row r="34" spans="1:55" x14ac:dyDescent="0.25">
      <c r="A34" s="3" t="s">
        <v>33</v>
      </c>
      <c r="B34" s="3">
        <v>18.489999999999998</v>
      </c>
      <c r="C34" s="5">
        <v>33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1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</row>
    <row r="35" spans="1:55" x14ac:dyDescent="0.25">
      <c r="A35" s="3" t="s">
        <v>34</v>
      </c>
      <c r="B35" s="3">
        <v>19.77</v>
      </c>
      <c r="C35" s="5">
        <v>34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1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</row>
    <row r="36" spans="1:55" x14ac:dyDescent="0.25">
      <c r="A36" s="3" t="s">
        <v>35</v>
      </c>
      <c r="B36" s="3">
        <v>20.04</v>
      </c>
      <c r="C36" s="5">
        <v>35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1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</row>
    <row r="37" spans="1:55" x14ac:dyDescent="0.25">
      <c r="A37" s="3" t="s">
        <v>36</v>
      </c>
      <c r="B37" s="3">
        <v>20.83</v>
      </c>
      <c r="C37" s="5">
        <v>36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1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</row>
    <row r="38" spans="1:55" x14ac:dyDescent="0.25">
      <c r="A38" s="3" t="s">
        <v>37</v>
      </c>
      <c r="B38" s="3">
        <v>24.84</v>
      </c>
      <c r="C38" s="5">
        <v>37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1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</row>
    <row r="39" spans="1:55" x14ac:dyDescent="0.25">
      <c r="A39" s="3" t="s">
        <v>38</v>
      </c>
      <c r="B39" s="3">
        <v>26.49</v>
      </c>
      <c r="C39" s="5">
        <v>38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1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</row>
    <row r="40" spans="1:55" x14ac:dyDescent="0.25">
      <c r="A40" s="3" t="s">
        <v>39</v>
      </c>
      <c r="B40" s="3">
        <v>27.66</v>
      </c>
      <c r="C40" s="5">
        <v>39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1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</row>
    <row r="41" spans="1:55" x14ac:dyDescent="0.25">
      <c r="A41" s="3" t="s">
        <v>40</v>
      </c>
      <c r="B41" s="3">
        <v>29.09</v>
      </c>
      <c r="C41" s="5">
        <v>40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1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</row>
    <row r="42" spans="1:55" x14ac:dyDescent="0.25">
      <c r="A42" s="3" t="s">
        <v>41</v>
      </c>
      <c r="B42" s="3">
        <v>30.17</v>
      </c>
      <c r="C42" s="5">
        <v>41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1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</row>
    <row r="43" spans="1:55" x14ac:dyDescent="0.25">
      <c r="A43" s="3" t="s">
        <v>42</v>
      </c>
      <c r="B43" s="3">
        <v>53.84</v>
      </c>
      <c r="C43" s="5">
        <v>42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1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</row>
    <row r="44" spans="1:55" x14ac:dyDescent="0.25">
      <c r="A44" s="3" t="s">
        <v>43</v>
      </c>
      <c r="B44" s="3">
        <v>34.42</v>
      </c>
      <c r="C44" s="5">
        <v>43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1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</row>
    <row r="45" spans="1:55" x14ac:dyDescent="0.25">
      <c r="A45" s="3" t="s">
        <v>44</v>
      </c>
      <c r="B45" s="3">
        <v>34.47</v>
      </c>
      <c r="C45" s="5">
        <v>44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1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</row>
    <row r="46" spans="1:55" x14ac:dyDescent="0.25">
      <c r="A46" s="3" t="s">
        <v>45</v>
      </c>
      <c r="B46" s="3">
        <v>36.36</v>
      </c>
      <c r="C46" s="5">
        <v>45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1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</row>
    <row r="47" spans="1:55" x14ac:dyDescent="0.25">
      <c r="A47" s="3" t="s">
        <v>46</v>
      </c>
      <c r="B47" s="3">
        <v>38.92</v>
      </c>
      <c r="C47" s="5">
        <v>46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1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</row>
    <row r="48" spans="1:55" x14ac:dyDescent="0.25">
      <c r="A48" s="3" t="s">
        <v>47</v>
      </c>
      <c r="B48" s="3">
        <v>37.659999999999997</v>
      </c>
      <c r="C48" s="5">
        <v>47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1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</row>
    <row r="49" spans="1:55" x14ac:dyDescent="0.25">
      <c r="A49" s="3" t="s">
        <v>48</v>
      </c>
      <c r="B49" s="3">
        <v>38.39</v>
      </c>
      <c r="C49" s="5">
        <v>48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1</v>
      </c>
      <c r="AZ49" s="5">
        <v>0</v>
      </c>
      <c r="BA49" s="5">
        <v>0</v>
      </c>
      <c r="BB49" s="5">
        <v>0</v>
      </c>
      <c r="BC49" s="5">
        <v>0</v>
      </c>
    </row>
    <row r="50" spans="1:55" x14ac:dyDescent="0.25">
      <c r="A50" s="3" t="s">
        <v>49</v>
      </c>
      <c r="B50" s="3">
        <v>39.64</v>
      </c>
      <c r="C50" s="5">
        <v>49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1</v>
      </c>
      <c r="BA50" s="5">
        <v>0</v>
      </c>
      <c r="BB50" s="5">
        <v>0</v>
      </c>
      <c r="BC50" s="5">
        <v>0</v>
      </c>
    </row>
    <row r="51" spans="1:55" x14ac:dyDescent="0.25">
      <c r="A51" s="3" t="s">
        <v>50</v>
      </c>
      <c r="B51" s="3">
        <v>44.66</v>
      </c>
      <c r="C51" s="5">
        <v>50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1</v>
      </c>
      <c r="BB51" s="5">
        <v>0</v>
      </c>
      <c r="BC51" s="5">
        <v>0</v>
      </c>
    </row>
    <row r="52" spans="1:55" x14ac:dyDescent="0.25">
      <c r="A52" s="3" t="s">
        <v>51</v>
      </c>
      <c r="B52" s="3">
        <v>48.07</v>
      </c>
      <c r="C52" s="5">
        <v>51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1</v>
      </c>
      <c r="BC52" s="5">
        <v>0</v>
      </c>
    </row>
    <row r="53" spans="1:55" x14ac:dyDescent="0.25">
      <c r="A53" s="3" t="s">
        <v>52</v>
      </c>
      <c r="B53" s="3">
        <v>18.350000000000001</v>
      </c>
      <c r="C53" s="5">
        <v>52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1</v>
      </c>
    </row>
    <row r="54" spans="1:55" x14ac:dyDescent="0.25">
      <c r="A54" s="3" t="s">
        <v>53</v>
      </c>
      <c r="B54" s="3">
        <v>10.71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</row>
    <row r="55" spans="1:55" x14ac:dyDescent="0.25">
      <c r="A55" s="3" t="s">
        <v>54</v>
      </c>
      <c r="B55" s="3">
        <v>15.7</v>
      </c>
      <c r="C55" s="5">
        <v>2</v>
      </c>
      <c r="D55" s="5">
        <v>0</v>
      </c>
      <c r="E55" s="5">
        <v>1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</row>
    <row r="56" spans="1:55" x14ac:dyDescent="0.25">
      <c r="A56" s="3" t="s">
        <v>55</v>
      </c>
      <c r="B56" s="3">
        <v>12.41</v>
      </c>
      <c r="C56" s="5">
        <v>3</v>
      </c>
      <c r="D56" s="5">
        <v>0</v>
      </c>
      <c r="E56" s="5">
        <v>0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</row>
    <row r="57" spans="1:55" x14ac:dyDescent="0.25">
      <c r="A57" s="3" t="s">
        <v>56</v>
      </c>
      <c r="B57" s="3">
        <v>12.39</v>
      </c>
      <c r="C57" s="5">
        <v>4</v>
      </c>
      <c r="D57" s="5">
        <v>0</v>
      </c>
      <c r="E57" s="5">
        <v>0</v>
      </c>
      <c r="F57" s="5">
        <v>0</v>
      </c>
      <c r="G57" s="5">
        <v>1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</row>
    <row r="58" spans="1:55" x14ac:dyDescent="0.25">
      <c r="A58" s="3" t="s">
        <v>57</v>
      </c>
      <c r="B58" s="3">
        <v>9.4499999999999993</v>
      </c>
      <c r="C58" s="5">
        <v>5</v>
      </c>
      <c r="D58" s="5">
        <v>0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</row>
    <row r="59" spans="1:55" x14ac:dyDescent="0.25">
      <c r="A59" s="3" t="s">
        <v>58</v>
      </c>
      <c r="B59" s="3">
        <v>5.66</v>
      </c>
      <c r="C59" s="5">
        <v>6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1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</row>
    <row r="60" spans="1:55" x14ac:dyDescent="0.25">
      <c r="A60" s="3" t="s">
        <v>59</v>
      </c>
      <c r="B60" s="3">
        <v>11.65</v>
      </c>
      <c r="C60" s="5">
        <v>7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1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</row>
    <row r="61" spans="1:55" x14ac:dyDescent="0.25">
      <c r="A61" s="3" t="s">
        <v>60</v>
      </c>
      <c r="B61" s="3">
        <v>9.34</v>
      </c>
      <c r="C61" s="5">
        <v>8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1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</row>
    <row r="62" spans="1:55" x14ac:dyDescent="0.25">
      <c r="A62" s="3" t="s">
        <v>61</v>
      </c>
      <c r="B62" s="3">
        <v>6.88</v>
      </c>
      <c r="C62" s="5">
        <v>9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1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</row>
    <row r="63" spans="1:55" x14ac:dyDescent="0.25">
      <c r="A63" s="3" t="s">
        <v>62</v>
      </c>
      <c r="B63" s="3">
        <v>8.57</v>
      </c>
      <c r="C63" s="5">
        <v>10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</row>
    <row r="64" spans="1:55" x14ac:dyDescent="0.25">
      <c r="A64" s="3" t="s">
        <v>63</v>
      </c>
      <c r="B64" s="3">
        <v>3.35</v>
      </c>
      <c r="C64" s="5">
        <v>11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</row>
    <row r="65" spans="1:55" x14ac:dyDescent="0.25">
      <c r="A65" s="3" t="s">
        <v>64</v>
      </c>
      <c r="B65" s="3">
        <v>4.51</v>
      </c>
      <c r="C65" s="5">
        <v>12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</row>
    <row r="66" spans="1:55" x14ac:dyDescent="0.25">
      <c r="A66" s="3" t="s">
        <v>65</v>
      </c>
      <c r="B66" s="3">
        <v>6.9</v>
      </c>
      <c r="C66" s="5">
        <v>13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</row>
    <row r="67" spans="1:55" x14ac:dyDescent="0.25">
      <c r="A67" s="3" t="s">
        <v>66</v>
      </c>
      <c r="B67" s="3">
        <v>7.17</v>
      </c>
      <c r="C67" s="5">
        <v>14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1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</row>
    <row r="68" spans="1:55" x14ac:dyDescent="0.25">
      <c r="A68" s="3" t="s">
        <v>67</v>
      </c>
      <c r="B68" s="3">
        <v>7.57</v>
      </c>
      <c r="C68" s="5">
        <v>15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</row>
    <row r="69" spans="1:55" x14ac:dyDescent="0.25">
      <c r="A69" s="3" t="s">
        <v>68</v>
      </c>
      <c r="B69" s="3">
        <v>7.97</v>
      </c>
      <c r="C69" s="5">
        <v>16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1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</row>
    <row r="70" spans="1:55" x14ac:dyDescent="0.25">
      <c r="A70" s="3" t="s">
        <v>69</v>
      </c>
      <c r="B70" s="3">
        <v>10.9</v>
      </c>
      <c r="C70" s="5">
        <v>17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1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</row>
    <row r="71" spans="1:55" x14ac:dyDescent="0.25">
      <c r="A71" s="3" t="s">
        <v>70</v>
      </c>
      <c r="B71" s="3">
        <v>11.24</v>
      </c>
      <c r="C71" s="5">
        <v>18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1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</row>
    <row r="72" spans="1:55" x14ac:dyDescent="0.25">
      <c r="A72" s="3" t="s">
        <v>71</v>
      </c>
      <c r="B72" s="3">
        <v>11.4</v>
      </c>
      <c r="C72" s="5">
        <v>19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1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</row>
    <row r="73" spans="1:55" x14ac:dyDescent="0.25">
      <c r="A73" s="3" t="s">
        <v>72</v>
      </c>
      <c r="B73" s="3">
        <v>4.88</v>
      </c>
      <c r="C73" s="5">
        <v>20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1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</row>
    <row r="74" spans="1:55" x14ac:dyDescent="0.25">
      <c r="A74" s="3" t="s">
        <v>73</v>
      </c>
      <c r="B74" s="3">
        <v>5.24</v>
      </c>
      <c r="C74" s="5">
        <v>21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1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</row>
    <row r="75" spans="1:55" x14ac:dyDescent="0.25">
      <c r="A75" s="3" t="s">
        <v>74</v>
      </c>
      <c r="B75" s="3">
        <v>1.28</v>
      </c>
      <c r="C75" s="5">
        <v>22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1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</row>
    <row r="76" spans="1:55" x14ac:dyDescent="0.25">
      <c r="A76" s="3" t="s">
        <v>75</v>
      </c>
      <c r="B76" s="3">
        <v>1.33</v>
      </c>
      <c r="C76" s="5">
        <v>23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1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</row>
    <row r="77" spans="1:55" x14ac:dyDescent="0.25">
      <c r="A77" s="3" t="s">
        <v>76</v>
      </c>
      <c r="B77" s="3">
        <v>4.46</v>
      </c>
      <c r="C77" s="5">
        <v>24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1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</row>
    <row r="78" spans="1:55" x14ac:dyDescent="0.25">
      <c r="A78" s="3" t="s">
        <v>77</v>
      </c>
      <c r="B78" s="3">
        <v>24.59</v>
      </c>
      <c r="C78" s="5">
        <v>25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1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</row>
    <row r="79" spans="1:55" x14ac:dyDescent="0.25">
      <c r="A79" s="3" t="s">
        <v>78</v>
      </c>
      <c r="B79" s="3">
        <v>35.96</v>
      </c>
      <c r="C79" s="5">
        <v>26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1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</row>
    <row r="80" spans="1:55" x14ac:dyDescent="0.25">
      <c r="A80" s="3" t="s">
        <v>79</v>
      </c>
      <c r="B80" s="3">
        <v>55.36</v>
      </c>
      <c r="C80" s="5">
        <v>27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1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</row>
    <row r="81" spans="1:55" x14ac:dyDescent="0.25">
      <c r="A81" s="3" t="s">
        <v>80</v>
      </c>
      <c r="B81" s="3">
        <v>7.01</v>
      </c>
      <c r="C81" s="5">
        <v>28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1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</row>
    <row r="82" spans="1:55" x14ac:dyDescent="0.25">
      <c r="A82" s="3" t="s">
        <v>81</v>
      </c>
      <c r="B82" s="3">
        <v>9.1199999999999992</v>
      </c>
      <c r="C82" s="5">
        <v>29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1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</row>
    <row r="83" spans="1:55" x14ac:dyDescent="0.25">
      <c r="A83" s="3" t="s">
        <v>82</v>
      </c>
      <c r="B83" s="3">
        <v>10.74</v>
      </c>
      <c r="C83" s="5">
        <v>30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1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</row>
    <row r="84" spans="1:55" x14ac:dyDescent="0.25">
      <c r="A84" s="3" t="s">
        <v>83</v>
      </c>
      <c r="B84" s="3">
        <v>6.89</v>
      </c>
      <c r="C84" s="5">
        <v>31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1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</row>
    <row r="85" spans="1:55" x14ac:dyDescent="0.25">
      <c r="A85" s="3" t="s">
        <v>84</v>
      </c>
      <c r="B85" s="3">
        <v>6.79</v>
      </c>
      <c r="C85" s="5">
        <v>32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1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</row>
    <row r="86" spans="1:55" x14ac:dyDescent="0.25">
      <c r="A86" s="3" t="s">
        <v>85</v>
      </c>
      <c r="B86" s="3">
        <v>7.66</v>
      </c>
      <c r="C86" s="5">
        <v>33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1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</row>
    <row r="87" spans="1:55" x14ac:dyDescent="0.25">
      <c r="A87" s="3" t="s">
        <v>86</v>
      </c>
      <c r="B87" s="3">
        <v>9.0299999999999994</v>
      </c>
      <c r="C87" s="5">
        <v>34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1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</row>
    <row r="88" spans="1:55" x14ac:dyDescent="0.25">
      <c r="A88" s="3" t="s">
        <v>87</v>
      </c>
      <c r="B88" s="3">
        <v>8.91</v>
      </c>
      <c r="C88" s="5">
        <v>35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1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</row>
    <row r="89" spans="1:55" x14ac:dyDescent="0.25">
      <c r="A89" s="3" t="s">
        <v>88</v>
      </c>
      <c r="B89" s="3">
        <v>10.52</v>
      </c>
      <c r="C89" s="5">
        <v>36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1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</row>
    <row r="90" spans="1:55" x14ac:dyDescent="0.25">
      <c r="A90" s="3" t="s">
        <v>89</v>
      </c>
      <c r="B90" s="3">
        <v>10.38</v>
      </c>
      <c r="C90" s="5">
        <v>37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1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</row>
    <row r="91" spans="1:55" x14ac:dyDescent="0.25">
      <c r="A91" s="3" t="s">
        <v>90</v>
      </c>
      <c r="B91" s="3">
        <v>19.079999999999998</v>
      </c>
      <c r="C91" s="5">
        <v>38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1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</row>
    <row r="92" spans="1:55" x14ac:dyDescent="0.25">
      <c r="A92" s="3" t="s">
        <v>91</v>
      </c>
      <c r="B92" s="3">
        <v>10.02</v>
      </c>
      <c r="C92" s="5">
        <v>39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1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</row>
    <row r="93" spans="1:55" x14ac:dyDescent="0.25">
      <c r="A93" s="3" t="s">
        <v>92</v>
      </c>
      <c r="B93" s="3">
        <v>22.91</v>
      </c>
      <c r="C93" s="5">
        <v>40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1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</row>
    <row r="94" spans="1:55" x14ac:dyDescent="0.25">
      <c r="A94" s="3" t="s">
        <v>93</v>
      </c>
      <c r="B94" s="3">
        <v>26.77</v>
      </c>
      <c r="C94" s="5">
        <v>41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</row>
    <row r="95" spans="1:55" x14ac:dyDescent="0.25">
      <c r="A95" s="3" t="s">
        <v>94</v>
      </c>
      <c r="B95" s="3">
        <v>17.899999999999999</v>
      </c>
      <c r="C95" s="5">
        <v>42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1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</row>
    <row r="96" spans="1:55" x14ac:dyDescent="0.25">
      <c r="A96" s="3" t="s">
        <v>95</v>
      </c>
      <c r="B96" s="3">
        <v>21.03</v>
      </c>
      <c r="C96" s="5">
        <v>43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1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</row>
    <row r="97" spans="1:55" x14ac:dyDescent="0.25">
      <c r="A97" s="3" t="s">
        <v>96</v>
      </c>
      <c r="B97" s="3">
        <v>40.03</v>
      </c>
      <c r="C97" s="5">
        <v>44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1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</row>
    <row r="98" spans="1:55" x14ac:dyDescent="0.25">
      <c r="A98" s="3" t="s">
        <v>97</v>
      </c>
      <c r="B98" s="3">
        <v>15.96</v>
      </c>
      <c r="C98" s="5">
        <v>45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1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</row>
    <row r="99" spans="1:55" x14ac:dyDescent="0.25">
      <c r="A99" s="3" t="s">
        <v>98</v>
      </c>
      <c r="B99" s="3">
        <v>19.98</v>
      </c>
      <c r="C99" s="5">
        <v>46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1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</row>
    <row r="100" spans="1:55" x14ac:dyDescent="0.25">
      <c r="A100" s="3" t="s">
        <v>99</v>
      </c>
      <c r="B100" s="3">
        <v>19.170000000000002</v>
      </c>
      <c r="C100" s="5">
        <v>47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1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</row>
    <row r="101" spans="1:55" x14ac:dyDescent="0.25">
      <c r="A101" s="3" t="s">
        <v>100</v>
      </c>
      <c r="B101" s="3">
        <v>21.63</v>
      </c>
      <c r="C101" s="5">
        <v>48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1</v>
      </c>
      <c r="AZ101" s="5">
        <v>0</v>
      </c>
      <c r="BA101" s="5">
        <v>0</v>
      </c>
      <c r="BB101" s="5">
        <v>0</v>
      </c>
      <c r="BC101" s="5">
        <v>0</v>
      </c>
    </row>
    <row r="102" spans="1:55" x14ac:dyDescent="0.25">
      <c r="A102" s="3" t="s">
        <v>101</v>
      </c>
      <c r="B102" s="3">
        <v>16.489999999999998</v>
      </c>
      <c r="C102" s="5">
        <v>49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1</v>
      </c>
      <c r="BA102" s="5">
        <v>0</v>
      </c>
      <c r="BB102" s="5">
        <v>0</v>
      </c>
      <c r="BC102" s="5">
        <v>0</v>
      </c>
    </row>
    <row r="103" spans="1:55" x14ac:dyDescent="0.25">
      <c r="A103" s="3" t="s">
        <v>102</v>
      </c>
      <c r="B103" s="3">
        <v>14.3</v>
      </c>
      <c r="C103" s="5">
        <v>50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1</v>
      </c>
      <c r="BB103" s="5">
        <v>0</v>
      </c>
      <c r="BC103" s="5">
        <v>0</v>
      </c>
    </row>
    <row r="104" spans="1:55" x14ac:dyDescent="0.25">
      <c r="A104" s="3" t="s">
        <v>103</v>
      </c>
      <c r="B104" s="3">
        <v>44.02</v>
      </c>
      <c r="C104" s="5">
        <v>51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1</v>
      </c>
      <c r="BC104" s="5">
        <v>0</v>
      </c>
    </row>
    <row r="105" spans="1:55" x14ac:dyDescent="0.25">
      <c r="A105" s="3" t="s">
        <v>104</v>
      </c>
      <c r="B105" s="3">
        <v>17.84</v>
      </c>
      <c r="C105" s="5">
        <v>52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showGridLines="0" tabSelected="1" workbookViewId="0">
      <selection activeCell="E21" sqref="E21"/>
    </sheetView>
  </sheetViews>
  <sheetFormatPr defaultRowHeight="15" x14ac:dyDescent="0.25"/>
  <cols>
    <col min="15" max="15" width="12.7109375" bestFit="1" customWidth="1"/>
  </cols>
  <sheetData>
    <row r="1" spans="2:63" ht="18.75" x14ac:dyDescent="0.3">
      <c r="B1" s="8" t="s">
        <v>197</v>
      </c>
      <c r="O1" t="s">
        <v>184</v>
      </c>
    </row>
    <row r="3" spans="2:63" ht="15.75" x14ac:dyDescent="0.25">
      <c r="B3" s="30" t="s">
        <v>161</v>
      </c>
      <c r="C3" s="31"/>
      <c r="D3" s="31"/>
      <c r="E3" s="31"/>
      <c r="F3" s="31"/>
      <c r="G3" s="31"/>
      <c r="H3" s="31"/>
      <c r="I3" s="31"/>
      <c r="J3" s="31"/>
      <c r="K3" s="31"/>
      <c r="L3" s="32"/>
      <c r="O3" s="30" t="s">
        <v>162</v>
      </c>
      <c r="P3" s="31"/>
      <c r="Q3" s="31"/>
      <c r="R3" s="32"/>
    </row>
    <row r="4" spans="2:63" x14ac:dyDescent="0.25">
      <c r="B4" s="33" t="s">
        <v>189</v>
      </c>
      <c r="C4" s="26"/>
      <c r="D4" s="33" t="s">
        <v>190</v>
      </c>
      <c r="E4" s="43"/>
      <c r="F4" s="26"/>
      <c r="G4" s="33" t="s">
        <v>191</v>
      </c>
      <c r="H4" s="26"/>
      <c r="I4" s="33" t="s">
        <v>192</v>
      </c>
      <c r="J4" s="26"/>
      <c r="K4" s="33" t="s">
        <v>193</v>
      </c>
      <c r="L4" s="26"/>
      <c r="O4" s="11" t="s">
        <v>186</v>
      </c>
      <c r="P4" s="11" t="s">
        <v>187</v>
      </c>
      <c r="Q4" s="11" t="s">
        <v>164</v>
      </c>
      <c r="R4" s="11" t="s">
        <v>165</v>
      </c>
    </row>
    <row r="5" spans="2:63" x14ac:dyDescent="0.25">
      <c r="B5" s="33" t="s">
        <v>194</v>
      </c>
      <c r="C5" s="26"/>
      <c r="D5" s="33" t="s">
        <v>195</v>
      </c>
      <c r="E5" s="43"/>
      <c r="F5" s="26"/>
      <c r="G5" s="33" t="s">
        <v>196</v>
      </c>
      <c r="H5" s="26"/>
      <c r="I5" s="24"/>
      <c r="J5" s="26"/>
      <c r="K5" s="24"/>
      <c r="L5" s="26"/>
      <c r="O5" s="9">
        <v>48</v>
      </c>
      <c r="P5" s="9">
        <v>372</v>
      </c>
      <c r="Q5" s="9">
        <v>27</v>
      </c>
      <c r="R5" s="9">
        <v>447</v>
      </c>
    </row>
    <row r="10" spans="2:63" x14ac:dyDescent="0.25">
      <c r="B10" s="10" t="s">
        <v>167</v>
      </c>
      <c r="C10" s="24" t="s">
        <v>168</v>
      </c>
      <c r="D10" s="25"/>
      <c r="E10" s="25"/>
      <c r="F10" s="25"/>
      <c r="G10" s="26"/>
    </row>
    <row r="11" spans="2:63" x14ac:dyDescent="0.25">
      <c r="B11" s="10" t="s">
        <v>169</v>
      </c>
      <c r="C11" s="24" t="s">
        <v>198</v>
      </c>
      <c r="D11" s="25"/>
      <c r="E11" s="25"/>
      <c r="F11" s="25"/>
      <c r="G11" s="26"/>
    </row>
    <row r="12" spans="2:63" x14ac:dyDescent="0.25">
      <c r="B12" s="10" t="s">
        <v>171</v>
      </c>
      <c r="C12" s="24" t="s">
        <v>199</v>
      </c>
      <c r="D12" s="25"/>
      <c r="E12" s="25"/>
      <c r="F12" s="25"/>
      <c r="G12" s="26"/>
    </row>
    <row r="14" spans="2:63" ht="25.5" customHeight="1" x14ac:dyDescent="0.25">
      <c r="B14" s="41" t="s">
        <v>200</v>
      </c>
      <c r="C14" s="41" t="s">
        <v>201</v>
      </c>
      <c r="D14" s="39" t="s">
        <v>202</v>
      </c>
      <c r="E14" s="39" t="s">
        <v>307</v>
      </c>
      <c r="F14" s="36" t="s">
        <v>203</v>
      </c>
      <c r="G14" s="38"/>
      <c r="H14" s="36" t="s">
        <v>204</v>
      </c>
      <c r="I14" s="38"/>
      <c r="K14" s="39" t="s">
        <v>106</v>
      </c>
      <c r="L14" s="39" t="s">
        <v>107</v>
      </c>
      <c r="M14" s="39" t="s">
        <v>108</v>
      </c>
      <c r="N14" s="39" t="s">
        <v>109</v>
      </c>
      <c r="O14" s="39" t="s">
        <v>110</v>
      </c>
      <c r="P14" s="39" t="s">
        <v>111</v>
      </c>
      <c r="Q14" s="39" t="s">
        <v>112</v>
      </c>
      <c r="R14" s="39" t="s">
        <v>113</v>
      </c>
      <c r="S14" s="39" t="s">
        <v>114</v>
      </c>
      <c r="T14" s="39" t="s">
        <v>115</v>
      </c>
      <c r="U14" s="39" t="s">
        <v>116</v>
      </c>
      <c r="V14" s="39" t="s">
        <v>117</v>
      </c>
      <c r="W14" s="39" t="s">
        <v>118</v>
      </c>
      <c r="X14" s="39" t="s">
        <v>119</v>
      </c>
      <c r="Y14" s="39" t="s">
        <v>120</v>
      </c>
      <c r="Z14" s="39" t="s">
        <v>121</v>
      </c>
      <c r="AA14" s="39" t="s">
        <v>122</v>
      </c>
      <c r="AB14" s="39" t="s">
        <v>123</v>
      </c>
      <c r="AC14" s="39" t="s">
        <v>124</v>
      </c>
      <c r="AD14" s="39" t="s">
        <v>125</v>
      </c>
      <c r="AE14" s="39" t="s">
        <v>126</v>
      </c>
      <c r="AF14" s="39" t="s">
        <v>127</v>
      </c>
      <c r="AG14" s="39" t="s">
        <v>128</v>
      </c>
      <c r="AH14" s="39" t="s">
        <v>129</v>
      </c>
      <c r="AI14" s="39" t="s">
        <v>130</v>
      </c>
      <c r="AJ14" s="39" t="s">
        <v>131</v>
      </c>
      <c r="AK14" s="39" t="s">
        <v>132</v>
      </c>
      <c r="AL14" s="39" t="s">
        <v>133</v>
      </c>
      <c r="AM14" s="39" t="s">
        <v>134</v>
      </c>
      <c r="AN14" s="39" t="s">
        <v>135</v>
      </c>
      <c r="AO14" s="39" t="s">
        <v>136</v>
      </c>
      <c r="AP14" s="39" t="s">
        <v>137</v>
      </c>
      <c r="AQ14" s="39" t="s">
        <v>138</v>
      </c>
      <c r="AR14" s="39" t="s">
        <v>139</v>
      </c>
      <c r="AS14" s="39" t="s">
        <v>140</v>
      </c>
      <c r="AT14" s="39" t="s">
        <v>141</v>
      </c>
      <c r="AU14" s="39" t="s">
        <v>142</v>
      </c>
      <c r="AV14" s="39" t="s">
        <v>143</v>
      </c>
      <c r="AW14" s="39" t="s">
        <v>144</v>
      </c>
      <c r="AX14" s="39" t="s">
        <v>145</v>
      </c>
      <c r="AY14" s="39" t="s">
        <v>146</v>
      </c>
      <c r="AZ14" s="39" t="s">
        <v>147</v>
      </c>
      <c r="BA14" s="39" t="s">
        <v>148</v>
      </c>
      <c r="BB14" s="39" t="s">
        <v>149</v>
      </c>
      <c r="BC14" s="39" t="s">
        <v>150</v>
      </c>
      <c r="BD14" s="39" t="s">
        <v>151</v>
      </c>
      <c r="BE14" s="39" t="s">
        <v>152</v>
      </c>
      <c r="BF14" s="39" t="s">
        <v>153</v>
      </c>
      <c r="BG14" s="39" t="s">
        <v>154</v>
      </c>
      <c r="BH14" s="39" t="s">
        <v>155</v>
      </c>
      <c r="BI14" s="39" t="s">
        <v>156</v>
      </c>
      <c r="BJ14" s="39" t="s">
        <v>157</v>
      </c>
      <c r="BK14" s="39" t="s">
        <v>158</v>
      </c>
    </row>
    <row r="15" spans="2:63" x14ac:dyDescent="0.25">
      <c r="B15" s="42"/>
      <c r="C15" s="42"/>
      <c r="D15" s="40"/>
      <c r="E15" s="40"/>
      <c r="F15" s="14" t="s">
        <v>205</v>
      </c>
      <c r="G15" s="14" t="s">
        <v>206</v>
      </c>
      <c r="H15" s="14" t="s">
        <v>205</v>
      </c>
      <c r="I15" s="14" t="s">
        <v>206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</row>
    <row r="16" spans="2:63" x14ac:dyDescent="0.25">
      <c r="B16" s="9">
        <v>39.64</v>
      </c>
      <c r="C16" s="9">
        <v>16.489999999999998</v>
      </c>
      <c r="D16" s="9">
        <v>-23.150000000000002</v>
      </c>
      <c r="E16" s="9">
        <f>ABS(D16/C16)</f>
        <v>1.4038811400849003</v>
      </c>
      <c r="F16" s="9">
        <v>-20.016629648442645</v>
      </c>
      <c r="G16" s="9">
        <v>99.296629648442646</v>
      </c>
      <c r="H16" s="9">
        <v>-23.637946925902249</v>
      </c>
      <c r="I16" s="9">
        <v>102.91794692590224</v>
      </c>
      <c r="K16" s="9">
        <v>49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1</v>
      </c>
      <c r="BI16" s="9">
        <v>0</v>
      </c>
      <c r="BJ16" s="9">
        <v>0</v>
      </c>
      <c r="BK16" s="9">
        <v>0</v>
      </c>
    </row>
    <row r="17" spans="2:63" x14ac:dyDescent="0.25">
      <c r="B17" s="9">
        <v>44.66</v>
      </c>
      <c r="C17" s="9">
        <v>14.3</v>
      </c>
      <c r="D17" s="9">
        <v>-30.359999999999996</v>
      </c>
      <c r="E17" s="9">
        <f t="shared" ref="E17:E19" si="0">ABS(D17/C17)</f>
        <v>2.1230769230769226</v>
      </c>
      <c r="F17" s="9">
        <v>-7.1864598473295445</v>
      </c>
      <c r="G17" s="9">
        <v>96.506459847329538</v>
      </c>
      <c r="H17" s="9">
        <v>-11.315356227956336</v>
      </c>
      <c r="I17" s="9">
        <v>100.63535622795632</v>
      </c>
      <c r="K17" s="9">
        <v>50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1</v>
      </c>
      <c r="BJ17" s="9">
        <v>0</v>
      </c>
      <c r="BK17" s="9">
        <v>0</v>
      </c>
    </row>
    <row r="18" spans="2:63" x14ac:dyDescent="0.25">
      <c r="B18" s="9">
        <v>18.235392156862744</v>
      </c>
      <c r="C18" s="9">
        <v>44.02</v>
      </c>
      <c r="D18" s="9">
        <v>25.784607843137259</v>
      </c>
      <c r="E18" s="9">
        <f t="shared" si="0"/>
        <v>0.58574756572324527</v>
      </c>
      <c r="F18" s="9">
        <v>3.9039214566247953</v>
      </c>
      <c r="G18" s="9">
        <v>32.566862857100695</v>
      </c>
      <c r="H18" s="9">
        <v>-7.2710023076168291</v>
      </c>
      <c r="I18" s="9">
        <v>43.741786621342314</v>
      </c>
      <c r="K18" s="9">
        <v>51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1</v>
      </c>
      <c r="BK18" s="9">
        <v>0</v>
      </c>
    </row>
    <row r="19" spans="2:63" x14ac:dyDescent="0.25">
      <c r="B19" s="9">
        <v>18.350000000000001</v>
      </c>
      <c r="C19" s="9">
        <v>17.84</v>
      </c>
      <c r="D19" s="9">
        <v>-0.51000000000000156</v>
      </c>
      <c r="E19" s="9">
        <f t="shared" si="0"/>
        <v>2.858744394618843E-2</v>
      </c>
      <c r="F19" s="9">
        <v>4.0364548486163088</v>
      </c>
      <c r="G19" s="9">
        <v>32.663545151383694</v>
      </c>
      <c r="H19" s="9">
        <v>-7.1463268128284483</v>
      </c>
      <c r="I19" s="9">
        <v>43.846326812828451</v>
      </c>
      <c r="K19" s="9">
        <v>52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1</v>
      </c>
    </row>
    <row r="21" spans="2:63" x14ac:dyDescent="0.25">
      <c r="E21">
        <f>SUM(E16:E19)/4</f>
        <v>1.0353232682078142</v>
      </c>
    </row>
  </sheetData>
  <mergeCells count="74">
    <mergeCell ref="B3:L3"/>
    <mergeCell ref="O3:R3"/>
    <mergeCell ref="B4:C4"/>
    <mergeCell ref="D4:F4"/>
    <mergeCell ref="G4:H4"/>
    <mergeCell ref="I4:J4"/>
    <mergeCell ref="K4:L4"/>
    <mergeCell ref="B5:C5"/>
    <mergeCell ref="D5:F5"/>
    <mergeCell ref="G5:H5"/>
    <mergeCell ref="I5:J5"/>
    <mergeCell ref="K5:L5"/>
    <mergeCell ref="BK14:BK15"/>
    <mergeCell ref="AZ14:AZ15"/>
    <mergeCell ref="BA14:BA15"/>
    <mergeCell ref="BB14:BB15"/>
    <mergeCell ref="BC14:BC15"/>
    <mergeCell ref="BD14:BD15"/>
    <mergeCell ref="BE14:BE15"/>
    <mergeCell ref="BF14:BF15"/>
    <mergeCell ref="BG14:BG15"/>
    <mergeCell ref="BH14:BH15"/>
    <mergeCell ref="BI14:BI15"/>
    <mergeCell ref="BJ14:BJ15"/>
    <mergeCell ref="AY14:AY15"/>
    <mergeCell ref="AN14:AN15"/>
    <mergeCell ref="AO14:AO15"/>
    <mergeCell ref="AP14:AP15"/>
    <mergeCell ref="AQ14:AQ15"/>
    <mergeCell ref="AR14:AR15"/>
    <mergeCell ref="AS14:AS15"/>
    <mergeCell ref="AT14:AT15"/>
    <mergeCell ref="AU14:AU15"/>
    <mergeCell ref="AV14:AV15"/>
    <mergeCell ref="AW14:AW15"/>
    <mergeCell ref="AX14:AX15"/>
    <mergeCell ref="AM14:AM15"/>
    <mergeCell ref="AB14:AB15"/>
    <mergeCell ref="AC14:AC15"/>
    <mergeCell ref="AD14:AD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A14:AA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Y14:Y15"/>
    <mergeCell ref="Z14:Z15"/>
    <mergeCell ref="O14:O15"/>
    <mergeCell ref="C10:G10"/>
    <mergeCell ref="C11:G11"/>
    <mergeCell ref="C12:G12"/>
    <mergeCell ref="B14:B15"/>
    <mergeCell ref="C14:C15"/>
    <mergeCell ref="D14:D15"/>
    <mergeCell ref="F14:G14"/>
    <mergeCell ref="H14:I14"/>
    <mergeCell ref="K14:K15"/>
    <mergeCell ref="L14:L15"/>
    <mergeCell ref="M14:M15"/>
    <mergeCell ref="N14:N15"/>
    <mergeCell ref="E14:E15"/>
  </mergeCells>
  <hyperlinks>
    <hyperlink ref="B4" location="'MLR_Output'!$B$10:$B$10" display="Inputs"/>
    <hyperlink ref="D4" location="'MLR_Output'!$B$47:$B$47" display="Predictors"/>
    <hyperlink ref="G4" location="'MLR_Output'!$B$107:$B$107" display="Regress. Model"/>
    <hyperlink ref="I4" location="'MLR_Output'!$B$166:$B$166" display="Train. Score - Summary"/>
    <hyperlink ref="K4" location="'MLR_Output'!$B$172:$B$172" display="Valid. Score - Summary"/>
    <hyperlink ref="B5" location="'MLR_Resi-FitVal'!$B$10:$B$10" display="Residuals-Fitted Values"/>
    <hyperlink ref="D5" location="'MLR_TrainingScore'!$B$10:$B$10" display="Train. Score - Detailed Rep."/>
    <hyperlink ref="G5" location="'MLR_ValidationScore'!$B$10:$B$10" display="Valid. Score - Detailed Rep.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0"/>
  <sheetViews>
    <sheetView showGridLines="0" workbookViewId="0"/>
  </sheetViews>
  <sheetFormatPr defaultRowHeight="15" x14ac:dyDescent="0.25"/>
  <cols>
    <col min="2" max="2" width="10.7109375" bestFit="1" customWidth="1"/>
    <col min="14" max="14" width="12.7109375" bestFit="1" customWidth="1"/>
  </cols>
  <sheetData>
    <row r="1" spans="2:17" ht="18.75" x14ac:dyDescent="0.3">
      <c r="B1" s="8" t="s">
        <v>185</v>
      </c>
      <c r="N1" t="s">
        <v>184</v>
      </c>
    </row>
    <row r="3" spans="2:17" ht="15.75" x14ac:dyDescent="0.25">
      <c r="B3" s="30" t="s">
        <v>161</v>
      </c>
      <c r="C3" s="31"/>
      <c r="D3" s="31"/>
      <c r="E3" s="31"/>
      <c r="F3" s="31"/>
      <c r="G3" s="31"/>
      <c r="H3" s="31"/>
      <c r="I3" s="31"/>
      <c r="J3" s="31"/>
      <c r="K3" s="32"/>
      <c r="N3" s="30" t="s">
        <v>162</v>
      </c>
      <c r="O3" s="31"/>
      <c r="P3" s="31"/>
      <c r="Q3" s="32"/>
    </row>
    <row r="4" spans="2:17" x14ac:dyDescent="0.25">
      <c r="B4" s="33" t="s">
        <v>189</v>
      </c>
      <c r="C4" s="26"/>
      <c r="D4" s="33" t="s">
        <v>190</v>
      </c>
      <c r="E4" s="26"/>
      <c r="F4" s="33" t="s">
        <v>191</v>
      </c>
      <c r="G4" s="26"/>
      <c r="H4" s="33" t="s">
        <v>192</v>
      </c>
      <c r="I4" s="26"/>
      <c r="J4" s="33" t="s">
        <v>193</v>
      </c>
      <c r="K4" s="26"/>
      <c r="N4" s="11" t="s">
        <v>186</v>
      </c>
      <c r="O4" s="11" t="s">
        <v>187</v>
      </c>
      <c r="P4" s="11" t="s">
        <v>164</v>
      </c>
      <c r="Q4" s="11" t="s">
        <v>165</v>
      </c>
    </row>
    <row r="5" spans="2:17" x14ac:dyDescent="0.25">
      <c r="B5" s="33" t="s">
        <v>194</v>
      </c>
      <c r="C5" s="26"/>
      <c r="D5" s="33" t="s">
        <v>195</v>
      </c>
      <c r="E5" s="26"/>
      <c r="F5" s="33" t="s">
        <v>196</v>
      </c>
      <c r="G5" s="26"/>
      <c r="H5" s="24"/>
      <c r="I5" s="26"/>
      <c r="J5" s="24"/>
      <c r="K5" s="26"/>
      <c r="N5" s="9">
        <v>48</v>
      </c>
      <c r="O5" s="9">
        <v>372</v>
      </c>
      <c r="P5" s="9">
        <v>27</v>
      </c>
      <c r="Q5" s="9">
        <v>447</v>
      </c>
    </row>
    <row r="10" spans="2:17" ht="25.5" x14ac:dyDescent="0.25">
      <c r="B10" s="13" t="s">
        <v>188</v>
      </c>
    </row>
    <row r="11" spans="2:17" x14ac:dyDescent="0.25">
      <c r="B11" s="9">
        <v>0.17105167275015876</v>
      </c>
    </row>
    <row r="12" spans="2:17" x14ac:dyDescent="0.25">
      <c r="B12" s="9">
        <v>5.7652513656738451E-2</v>
      </c>
    </row>
    <row r="13" spans="2:17" x14ac:dyDescent="0.25">
      <c r="B13" s="9">
        <v>7.6234728802293712E-3</v>
      </c>
    </row>
    <row r="14" spans="2:17" x14ac:dyDescent="0.25">
      <c r="B14" s="9">
        <v>7.0993591197141284E-2</v>
      </c>
    </row>
    <row r="15" spans="2:17" x14ac:dyDescent="0.25">
      <c r="B15" s="9">
        <v>0.32495053151979864</v>
      </c>
    </row>
    <row r="16" spans="2:17" x14ac:dyDescent="0.25">
      <c r="B16" s="9">
        <v>0.46979651624416569</v>
      </c>
    </row>
    <row r="17" spans="2:2" x14ac:dyDescent="0.25">
      <c r="B17" s="9">
        <v>0.14865772116448189</v>
      </c>
    </row>
    <row r="18" spans="2:2" x14ac:dyDescent="0.25">
      <c r="B18" s="9">
        <v>0.50124334187511377</v>
      </c>
    </row>
    <row r="19" spans="2:2" x14ac:dyDescent="0.25">
      <c r="B19" s="9">
        <v>0.49647867132497053</v>
      </c>
    </row>
    <row r="20" spans="2:2" x14ac:dyDescent="0.25">
      <c r="B20" s="9">
        <v>0.49790807249001251</v>
      </c>
    </row>
    <row r="21" spans="2:2" x14ac:dyDescent="0.25">
      <c r="B21" s="9">
        <v>0.31399178925446897</v>
      </c>
    </row>
    <row r="22" spans="2:2" x14ac:dyDescent="0.25">
      <c r="B22" s="9">
        <v>0.21155137242637875</v>
      </c>
    </row>
    <row r="23" spans="2:2" x14ac:dyDescent="0.25">
      <c r="B23" s="9">
        <v>3.4782095016048474E-2</v>
      </c>
    </row>
    <row r="24" spans="2:2" x14ac:dyDescent="0.25">
      <c r="B24" s="9">
        <v>-1.9535149255589478E-2</v>
      </c>
    </row>
    <row r="25" spans="2:2" x14ac:dyDescent="0.25">
      <c r="B25" s="9">
        <v>3.1446825630947556E-2</v>
      </c>
    </row>
    <row r="26" spans="2:2" x14ac:dyDescent="0.25">
      <c r="B26" s="9">
        <v>2.7635089190833715E-2</v>
      </c>
    </row>
    <row r="27" spans="2:2" x14ac:dyDescent="0.25">
      <c r="B27" s="9">
        <v>-9.5293411002873571E-2</v>
      </c>
    </row>
    <row r="28" spans="2:2" x14ac:dyDescent="0.25">
      <c r="B28" s="9">
        <v>-8.9575806342701125E-2</v>
      </c>
    </row>
    <row r="29" spans="2:2" x14ac:dyDescent="0.25">
      <c r="B29" s="9">
        <v>-8.7193471067629078E-2</v>
      </c>
    </row>
    <row r="30" spans="2:2" x14ac:dyDescent="0.25">
      <c r="B30" s="9">
        <v>0.24061586278225522</v>
      </c>
    </row>
    <row r="31" spans="2:2" x14ac:dyDescent="0.25">
      <c r="B31" s="9">
        <v>0.25824514381778707</v>
      </c>
    </row>
    <row r="32" spans="2:2" x14ac:dyDescent="0.25">
      <c r="B32" s="9">
        <v>0.5317372333960334</v>
      </c>
    </row>
    <row r="33" spans="2:2" x14ac:dyDescent="0.25">
      <c r="B33" s="9">
        <v>0.5274490299009047</v>
      </c>
    </row>
    <row r="34" spans="2:2" x14ac:dyDescent="0.25">
      <c r="B34" s="9">
        <v>0.68801842744074604</v>
      </c>
    </row>
    <row r="35" spans="2:2" x14ac:dyDescent="0.25">
      <c r="B35" s="9">
        <v>-0.14103424828425334</v>
      </c>
    </row>
    <row r="36" spans="2:2" x14ac:dyDescent="0.25">
      <c r="B36" s="9">
        <v>-0.8638347707410472</v>
      </c>
    </row>
    <row r="37" spans="2:2" x14ac:dyDescent="0.25">
      <c r="B37" s="9">
        <v>-1.7329106790872528</v>
      </c>
    </row>
    <row r="38" spans="2:2" x14ac:dyDescent="0.25">
      <c r="B38" s="9">
        <v>0.62798357850893605</v>
      </c>
    </row>
    <row r="39" spans="2:2" x14ac:dyDescent="0.25">
      <c r="B39" s="9">
        <v>0.58748387883271391</v>
      </c>
    </row>
    <row r="40" spans="2:2" x14ac:dyDescent="0.25">
      <c r="B40" s="9">
        <v>0.53507250278113339</v>
      </c>
    </row>
    <row r="41" spans="2:2" x14ac:dyDescent="0.25">
      <c r="B41" s="9">
        <v>0.76615902446310213</v>
      </c>
    </row>
    <row r="42" spans="2:2" x14ac:dyDescent="0.25">
      <c r="B42" s="9">
        <v>2.6653567057503684</v>
      </c>
    </row>
    <row r="43" spans="2:2" x14ac:dyDescent="0.25">
      <c r="B43" s="9">
        <v>0.51601382058055889</v>
      </c>
    </row>
    <row r="44" spans="2:2" x14ac:dyDescent="0.25">
      <c r="B44" s="9">
        <v>0.51172561708542963</v>
      </c>
    </row>
    <row r="45" spans="2:2" x14ac:dyDescent="0.25">
      <c r="B45" s="9">
        <v>0.53030783223098998</v>
      </c>
    </row>
    <row r="46" spans="2:2" x14ac:dyDescent="0.25">
      <c r="B46" s="9">
        <v>0.49123753371981199</v>
      </c>
    </row>
    <row r="47" spans="2:2" x14ac:dyDescent="0.25">
      <c r="B47" s="9">
        <v>0.68897136155077443</v>
      </c>
    </row>
    <row r="48" spans="2:2" x14ac:dyDescent="0.25">
      <c r="B48" s="9">
        <v>0.35306208776564513</v>
      </c>
    </row>
    <row r="49" spans="2:2" x14ac:dyDescent="0.25">
      <c r="B49" s="9">
        <v>0.84048788504534244</v>
      </c>
    </row>
    <row r="50" spans="2:2" x14ac:dyDescent="0.25">
      <c r="B50" s="9">
        <v>0.29445663999887883</v>
      </c>
    </row>
    <row r="51" spans="2:2" x14ac:dyDescent="0.25">
      <c r="B51" s="9">
        <v>0.16199879870488437</v>
      </c>
    </row>
    <row r="52" spans="2:2" x14ac:dyDescent="0.25">
      <c r="B52" s="9">
        <v>1.7124225957216337</v>
      </c>
    </row>
    <row r="53" spans="2:2" x14ac:dyDescent="0.25">
      <c r="B53" s="9">
        <v>0.63798938666423743</v>
      </c>
    </row>
    <row r="54" spans="2:2" x14ac:dyDescent="0.25">
      <c r="B54" s="9">
        <v>-0.26491568258798953</v>
      </c>
    </row>
    <row r="55" spans="2:2" x14ac:dyDescent="0.25">
      <c r="B55" s="9">
        <v>0.97199279222930834</v>
      </c>
    </row>
    <row r="56" spans="2:2" x14ac:dyDescent="0.25">
      <c r="B56" s="9">
        <v>0.90242860219721033</v>
      </c>
    </row>
    <row r="57" spans="2:2" x14ac:dyDescent="0.25">
      <c r="B57" s="9">
        <v>0.88098758472156402</v>
      </c>
    </row>
    <row r="58" spans="2:2" x14ac:dyDescent="0.25">
      <c r="B58" s="9">
        <v>0.79855878420407933</v>
      </c>
    </row>
    <row r="59" spans="2:2" x14ac:dyDescent="0.25">
      <c r="B59" s="9">
        <v>0</v>
      </c>
    </row>
    <row r="60" spans="2:2" x14ac:dyDescent="0.25">
      <c r="B60" s="9">
        <v>0</v>
      </c>
    </row>
    <row r="61" spans="2:2" x14ac:dyDescent="0.25">
      <c r="B61" s="9">
        <v>-6.7710040953893301E-16</v>
      </c>
    </row>
    <row r="62" spans="2:2" x14ac:dyDescent="0.25">
      <c r="B62" s="9">
        <v>0</v>
      </c>
    </row>
    <row r="63" spans="2:2" x14ac:dyDescent="0.25">
      <c r="B63" s="9">
        <v>-0.17105167275015673</v>
      </c>
    </row>
    <row r="64" spans="2:2" x14ac:dyDescent="0.25">
      <c r="B64" s="9">
        <v>-5.7652513656738451E-2</v>
      </c>
    </row>
    <row r="65" spans="2:2" x14ac:dyDescent="0.25">
      <c r="B65" s="9">
        <v>-7.6234728802303869E-3</v>
      </c>
    </row>
    <row r="66" spans="2:2" x14ac:dyDescent="0.25">
      <c r="B66" s="9">
        <v>-7.0993591197140105E-2</v>
      </c>
    </row>
    <row r="67" spans="2:2" x14ac:dyDescent="0.25">
      <c r="B67" s="9">
        <v>-0.32495053151979797</v>
      </c>
    </row>
    <row r="68" spans="2:2" x14ac:dyDescent="0.25">
      <c r="B68" s="9">
        <v>-0.46979651624416602</v>
      </c>
    </row>
    <row r="69" spans="2:2" x14ac:dyDescent="0.25">
      <c r="B69" s="9">
        <v>-0.14865772116448306</v>
      </c>
    </row>
    <row r="70" spans="2:2" x14ac:dyDescent="0.25">
      <c r="B70" s="9">
        <v>-0.50124334187511443</v>
      </c>
    </row>
    <row r="71" spans="2:2" x14ac:dyDescent="0.25">
      <c r="B71" s="9">
        <v>-0.49647867132497042</v>
      </c>
    </row>
    <row r="72" spans="2:2" x14ac:dyDescent="0.25">
      <c r="B72" s="9">
        <v>-0.49790807249001451</v>
      </c>
    </row>
    <row r="73" spans="2:2" x14ac:dyDescent="0.25">
      <c r="B73" s="9">
        <v>-0.31399178925446669</v>
      </c>
    </row>
    <row r="74" spans="2:2" x14ac:dyDescent="0.25">
      <c r="B74" s="9">
        <v>-0.21155137242637911</v>
      </c>
    </row>
    <row r="75" spans="2:2" x14ac:dyDescent="0.25">
      <c r="B75" s="9">
        <v>-3.4782095016049064E-2</v>
      </c>
    </row>
    <row r="76" spans="2:2" x14ac:dyDescent="0.25">
      <c r="B76" s="9">
        <v>1.9535149255588632E-2</v>
      </c>
    </row>
    <row r="77" spans="2:2" x14ac:dyDescent="0.25">
      <c r="B77" s="9">
        <v>-3.1446825630948909E-2</v>
      </c>
    </row>
    <row r="78" spans="2:2" x14ac:dyDescent="0.25">
      <c r="B78" s="9">
        <v>-2.7635089190832952E-2</v>
      </c>
    </row>
    <row r="79" spans="2:2" x14ac:dyDescent="0.25">
      <c r="B79" s="9">
        <v>9.5293411002873238E-2</v>
      </c>
    </row>
    <row r="80" spans="2:2" x14ac:dyDescent="0.25">
      <c r="B80" s="9">
        <v>8.9575806342700959E-2</v>
      </c>
    </row>
    <row r="81" spans="2:2" x14ac:dyDescent="0.25">
      <c r="B81" s="9">
        <v>8.7193471067629258E-2</v>
      </c>
    </row>
    <row r="82" spans="2:2" x14ac:dyDescent="0.25">
      <c r="B82" s="9">
        <v>-0.24061586278225547</v>
      </c>
    </row>
    <row r="83" spans="2:2" x14ac:dyDescent="0.25">
      <c r="B83" s="9">
        <v>-0.25824514381778674</v>
      </c>
    </row>
    <row r="84" spans="2:2" x14ac:dyDescent="0.25">
      <c r="B84" s="9">
        <v>-0.53173723339603374</v>
      </c>
    </row>
    <row r="85" spans="2:2" x14ac:dyDescent="0.25">
      <c r="B85" s="9">
        <v>-0.52744902990090392</v>
      </c>
    </row>
    <row r="86" spans="2:2" x14ac:dyDescent="0.25">
      <c r="B86" s="9">
        <v>-0.68801842744074582</v>
      </c>
    </row>
    <row r="87" spans="2:2" x14ac:dyDescent="0.25">
      <c r="B87" s="9">
        <v>0.14103424828425201</v>
      </c>
    </row>
    <row r="88" spans="2:2" x14ac:dyDescent="0.25">
      <c r="B88" s="9">
        <v>0.86383477074104786</v>
      </c>
    </row>
    <row r="89" spans="2:2" x14ac:dyDescent="0.25">
      <c r="B89" s="9">
        <v>1.732910679087253</v>
      </c>
    </row>
    <row r="90" spans="2:2" x14ac:dyDescent="0.25">
      <c r="B90" s="9">
        <v>-0.6279835785089356</v>
      </c>
    </row>
    <row r="91" spans="2:2" x14ac:dyDescent="0.25">
      <c r="B91" s="9">
        <v>-0.58748387883271513</v>
      </c>
    </row>
    <row r="92" spans="2:2" x14ac:dyDescent="0.25">
      <c r="B92" s="9">
        <v>-0.53507250278113483</v>
      </c>
    </row>
    <row r="93" spans="2:2" x14ac:dyDescent="0.25">
      <c r="B93" s="9">
        <v>-0.76615902446310213</v>
      </c>
    </row>
    <row r="94" spans="2:2" x14ac:dyDescent="0.25">
      <c r="B94" s="9">
        <v>-2.6653567057503698</v>
      </c>
    </row>
    <row r="95" spans="2:2" x14ac:dyDescent="0.25">
      <c r="B95" s="9">
        <v>-0.51601382058055989</v>
      </c>
    </row>
    <row r="96" spans="2:2" x14ac:dyDescent="0.25">
      <c r="B96" s="9">
        <v>-0.51172561708543074</v>
      </c>
    </row>
    <row r="97" spans="2:2" x14ac:dyDescent="0.25">
      <c r="B97" s="9">
        <v>-0.53030783223099098</v>
      </c>
    </row>
    <row r="98" spans="2:2" x14ac:dyDescent="0.25">
      <c r="B98" s="9">
        <v>-0.49123753371981266</v>
      </c>
    </row>
    <row r="99" spans="2:2" x14ac:dyDescent="0.25">
      <c r="B99" s="9">
        <v>-0.68897136155077487</v>
      </c>
    </row>
    <row r="100" spans="2:2" x14ac:dyDescent="0.25">
      <c r="B100" s="9">
        <v>-0.35306208776564679</v>
      </c>
    </row>
    <row r="101" spans="2:2" x14ac:dyDescent="0.25">
      <c r="B101" s="9">
        <v>-0.84048788504534444</v>
      </c>
    </row>
    <row r="102" spans="2:2" x14ac:dyDescent="0.25">
      <c r="B102" s="9">
        <v>-0.29445663999887883</v>
      </c>
    </row>
    <row r="103" spans="2:2" x14ac:dyDescent="0.25">
      <c r="B103" s="9">
        <v>-0.1619987987048854</v>
      </c>
    </row>
    <row r="104" spans="2:2" x14ac:dyDescent="0.25">
      <c r="B104" s="9">
        <v>-1.712422595721637</v>
      </c>
    </row>
    <row r="105" spans="2:2" x14ac:dyDescent="0.25">
      <c r="B105" s="9">
        <v>-0.63798938666423743</v>
      </c>
    </row>
    <row r="106" spans="2:2" x14ac:dyDescent="0.25">
      <c r="B106" s="9">
        <v>0.26491568258798681</v>
      </c>
    </row>
    <row r="107" spans="2:2" x14ac:dyDescent="0.25">
      <c r="B107" s="9">
        <v>-0.97199279222930901</v>
      </c>
    </row>
    <row r="108" spans="2:2" x14ac:dyDescent="0.25">
      <c r="B108" s="9">
        <v>-0.90242860219721199</v>
      </c>
    </row>
    <row r="109" spans="2:2" x14ac:dyDescent="0.25">
      <c r="B109" s="9">
        <v>-0.88098758472156469</v>
      </c>
    </row>
    <row r="110" spans="2:2" x14ac:dyDescent="0.25">
      <c r="B110" s="9">
        <v>-0.798558784204079</v>
      </c>
    </row>
  </sheetData>
  <mergeCells count="12">
    <mergeCell ref="B3:K3"/>
    <mergeCell ref="N3:Q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</mergeCells>
  <hyperlinks>
    <hyperlink ref="B4" location="'MLR_Output'!$B$10:$B$10" display="Inputs"/>
    <hyperlink ref="D4" location="'MLR_Output'!$B$47:$B$47" display="Predictors"/>
    <hyperlink ref="F4" location="'MLR_Output'!$B$107:$B$107" display="Regress. Model"/>
    <hyperlink ref="H4" location="'MLR_Output'!$B$166:$B$166" display="Train. Score - Summary"/>
    <hyperlink ref="J4" location="'MLR_Output'!$B$172:$B$172" display="Valid. Score - Summary"/>
    <hyperlink ref="B5" location="'MLR_Resi-FitVal'!$B$10:$B$10" display="Residuals-Fitted Values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4"/>
  <sheetViews>
    <sheetView showGridLines="0" topLeftCell="A30" workbookViewId="0">
      <selection activeCell="F37" sqref="F37"/>
    </sheetView>
  </sheetViews>
  <sheetFormatPr defaultRowHeight="15" x14ac:dyDescent="0.25"/>
  <cols>
    <col min="12" max="12" width="13.85546875" bestFit="1" customWidth="1"/>
  </cols>
  <sheetData>
    <row r="2" spans="1:14" ht="18.75" x14ac:dyDescent="0.3">
      <c r="B2" s="8" t="s">
        <v>299</v>
      </c>
      <c r="N2" t="s">
        <v>306</v>
      </c>
    </row>
    <row r="4" spans="1:14" ht="15.75" x14ac:dyDescent="0.25">
      <c r="B4" s="30" t="s">
        <v>161</v>
      </c>
      <c r="C4" s="31"/>
      <c r="D4" s="31"/>
      <c r="E4" s="31"/>
      <c r="F4" s="31"/>
      <c r="G4" s="31"/>
      <c r="H4" s="31"/>
      <c r="I4" s="32"/>
      <c r="L4" s="30" t="s">
        <v>162</v>
      </c>
      <c r="M4" s="31"/>
      <c r="N4" s="32"/>
    </row>
    <row r="5" spans="1:14" x14ac:dyDescent="0.25">
      <c r="B5" s="33" t="s">
        <v>189</v>
      </c>
      <c r="C5" s="26"/>
      <c r="D5" s="33" t="s">
        <v>290</v>
      </c>
      <c r="E5" s="26"/>
      <c r="F5" s="33" t="s">
        <v>283</v>
      </c>
      <c r="G5" s="26"/>
      <c r="H5" s="33" t="s">
        <v>282</v>
      </c>
      <c r="I5" s="26"/>
      <c r="L5" s="11" t="s">
        <v>269</v>
      </c>
      <c r="M5" s="11" t="s">
        <v>164</v>
      </c>
      <c r="N5" s="11" t="s">
        <v>165</v>
      </c>
    </row>
    <row r="6" spans="1:14" x14ac:dyDescent="0.25">
      <c r="L6" s="9">
        <v>0</v>
      </c>
      <c r="M6" s="9">
        <v>1</v>
      </c>
      <c r="N6" s="9">
        <v>1</v>
      </c>
    </row>
    <row r="8" spans="1:14" ht="18.75" x14ac:dyDescent="0.3">
      <c r="A8" s="16" t="s">
        <v>189</v>
      </c>
      <c r="I8" s="16" t="s">
        <v>270</v>
      </c>
    </row>
    <row r="10" spans="1:14" ht="15.75" x14ac:dyDescent="0.25">
      <c r="B10" s="30" t="s">
        <v>166</v>
      </c>
      <c r="C10" s="31"/>
      <c r="D10" s="31"/>
      <c r="E10" s="31"/>
      <c r="F10" s="31"/>
      <c r="G10" s="32"/>
      <c r="J10" s="21" t="s">
        <v>271</v>
      </c>
      <c r="K10" s="22"/>
      <c r="L10" s="22"/>
      <c r="M10" s="23"/>
      <c r="N10" s="9">
        <v>39.058700595736745</v>
      </c>
    </row>
    <row r="11" spans="1:14" x14ac:dyDescent="0.25">
      <c r="B11" s="21" t="s">
        <v>167</v>
      </c>
      <c r="C11" s="22"/>
      <c r="D11" s="23"/>
      <c r="E11" s="24" t="s">
        <v>168</v>
      </c>
      <c r="F11" s="25"/>
      <c r="G11" s="26"/>
      <c r="J11" s="21" t="s">
        <v>272</v>
      </c>
      <c r="K11" s="22"/>
      <c r="L11" s="22"/>
      <c r="M11" s="23"/>
      <c r="N11" s="9">
        <v>5.64457276655566</v>
      </c>
    </row>
    <row r="12" spans="1:14" x14ac:dyDescent="0.25">
      <c r="B12" s="21" t="s">
        <v>169</v>
      </c>
      <c r="C12" s="22"/>
      <c r="D12" s="23"/>
      <c r="E12" s="24" t="s">
        <v>170</v>
      </c>
      <c r="F12" s="25"/>
      <c r="G12" s="26"/>
      <c r="J12" s="21" t="s">
        <v>273</v>
      </c>
      <c r="K12" s="22"/>
      <c r="L12" s="22"/>
      <c r="M12" s="23"/>
      <c r="N12" s="9">
        <v>105.80277769129981</v>
      </c>
    </row>
    <row r="13" spans="1:14" x14ac:dyDescent="0.25">
      <c r="B13" s="21" t="s">
        <v>171</v>
      </c>
      <c r="C13" s="22"/>
      <c r="D13" s="23"/>
      <c r="E13" s="24" t="s">
        <v>172</v>
      </c>
      <c r="F13" s="25"/>
      <c r="G13" s="26"/>
      <c r="J13" s="21" t="s">
        <v>275</v>
      </c>
      <c r="K13" s="22"/>
      <c r="L13" s="22"/>
      <c r="M13" s="23"/>
      <c r="N13" s="9">
        <v>3.738996395145346</v>
      </c>
    </row>
    <row r="14" spans="1:14" x14ac:dyDescent="0.25">
      <c r="B14" s="21" t="s">
        <v>276</v>
      </c>
      <c r="C14" s="22"/>
      <c r="D14" s="23"/>
      <c r="E14" s="24" t="s">
        <v>105</v>
      </c>
      <c r="F14" s="25"/>
      <c r="G14" s="26"/>
      <c r="J14" s="21" t="s">
        <v>277</v>
      </c>
      <c r="K14" s="22"/>
      <c r="L14" s="22"/>
      <c r="M14" s="23"/>
      <c r="N14" s="9">
        <v>21.105037226287205</v>
      </c>
    </row>
    <row r="15" spans="1:14" x14ac:dyDescent="0.25">
      <c r="B15" s="21" t="s">
        <v>305</v>
      </c>
      <c r="C15" s="22"/>
      <c r="D15" s="23"/>
      <c r="E15" s="27">
        <v>104</v>
      </c>
      <c r="F15" s="28"/>
      <c r="G15" s="29"/>
      <c r="J15" s="21" t="s">
        <v>279</v>
      </c>
      <c r="K15" s="22"/>
      <c r="L15" s="22"/>
      <c r="M15" s="23"/>
      <c r="N15" s="9">
        <v>0.20293305025276159</v>
      </c>
    </row>
    <row r="18" spans="1:19" ht="15.75" x14ac:dyDescent="0.25">
      <c r="B18" s="30" t="s">
        <v>218</v>
      </c>
      <c r="C18" s="31"/>
      <c r="D18" s="31"/>
      <c r="E18" s="31"/>
      <c r="F18" s="31"/>
      <c r="G18" s="32"/>
    </row>
    <row r="19" spans="1:19" x14ac:dyDescent="0.25">
      <c r="B19" s="21" t="s">
        <v>300</v>
      </c>
      <c r="C19" s="22"/>
      <c r="D19" s="23"/>
      <c r="E19" s="24" t="s">
        <v>220</v>
      </c>
      <c r="F19" s="25"/>
      <c r="G19" s="26"/>
    </row>
    <row r="20" spans="1:19" x14ac:dyDescent="0.25">
      <c r="B20" s="21" t="s">
        <v>295</v>
      </c>
      <c r="C20" s="22"/>
      <c r="D20" s="23"/>
      <c r="E20" s="27">
        <v>0.2</v>
      </c>
      <c r="F20" s="28"/>
      <c r="G20" s="29"/>
    </row>
    <row r="21" spans="1:19" x14ac:dyDescent="0.25">
      <c r="B21" s="21" t="s">
        <v>297</v>
      </c>
      <c r="C21" s="22"/>
      <c r="D21" s="23"/>
      <c r="E21" s="27">
        <v>0.2</v>
      </c>
      <c r="F21" s="28"/>
      <c r="G21" s="29"/>
    </row>
    <row r="22" spans="1:19" x14ac:dyDescent="0.25">
      <c r="B22" s="21" t="s">
        <v>301</v>
      </c>
      <c r="C22" s="22"/>
      <c r="D22" s="23"/>
      <c r="E22" s="27">
        <v>0.65</v>
      </c>
      <c r="F22" s="28"/>
      <c r="G22" s="29"/>
    </row>
    <row r="23" spans="1:19" x14ac:dyDescent="0.25">
      <c r="B23" s="21" t="s">
        <v>302</v>
      </c>
      <c r="C23" s="22"/>
      <c r="D23" s="23"/>
      <c r="E23" s="27">
        <v>1</v>
      </c>
      <c r="F23" s="28"/>
      <c r="G23" s="29"/>
    </row>
    <row r="24" spans="1:19" x14ac:dyDescent="0.25">
      <c r="B24" s="21" t="s">
        <v>303</v>
      </c>
      <c r="C24" s="22"/>
      <c r="D24" s="23"/>
      <c r="E24" s="27">
        <v>104</v>
      </c>
      <c r="F24" s="28"/>
      <c r="G24" s="29"/>
    </row>
    <row r="25" spans="1:19" x14ac:dyDescent="0.25">
      <c r="B25" s="21" t="s">
        <v>282</v>
      </c>
      <c r="C25" s="22"/>
      <c r="D25" s="23"/>
      <c r="E25" s="24" t="s">
        <v>224</v>
      </c>
      <c r="F25" s="25"/>
      <c r="G25" s="26"/>
    </row>
    <row r="26" spans="1:19" x14ac:dyDescent="0.25">
      <c r="B26" s="21" t="s">
        <v>267</v>
      </c>
      <c r="C26" s="22"/>
      <c r="D26" s="23"/>
      <c r="E26" s="27">
        <v>4</v>
      </c>
      <c r="F26" s="28"/>
      <c r="G26" s="29"/>
    </row>
    <row r="28" spans="1:19" ht="18.75" x14ac:dyDescent="0.3">
      <c r="A28" s="16" t="s">
        <v>283</v>
      </c>
      <c r="O28" s="16" t="s">
        <v>282</v>
      </c>
    </row>
    <row r="30" spans="1:19" x14ac:dyDescent="0.25">
      <c r="B30" s="11" t="s">
        <v>0</v>
      </c>
      <c r="C30" s="11" t="s">
        <v>284</v>
      </c>
      <c r="D30" s="11" t="s">
        <v>282</v>
      </c>
      <c r="E30" s="11" t="s">
        <v>285</v>
      </c>
      <c r="P30" s="11" t="s">
        <v>0</v>
      </c>
      <c r="Q30" s="11" t="s">
        <v>282</v>
      </c>
      <c r="R30" s="11" t="s">
        <v>287</v>
      </c>
      <c r="S30" s="11" t="s">
        <v>288</v>
      </c>
    </row>
    <row r="31" spans="1:19" x14ac:dyDescent="0.25">
      <c r="B31" s="12" t="s">
        <v>1</v>
      </c>
      <c r="C31" s="9">
        <v>14.3</v>
      </c>
      <c r="D31" s="9">
        <v>15.254999999999999</v>
      </c>
      <c r="E31" s="9">
        <f t="shared" ref="E31:E62" si="0">C31 - D31</f>
        <v>-0.95499999999999829</v>
      </c>
      <c r="P31" s="9">
        <v>1</v>
      </c>
      <c r="Q31" s="9">
        <v>23.489571491167688</v>
      </c>
      <c r="R31" s="9">
        <v>3.3292884173568673</v>
      </c>
      <c r="S31" s="9">
        <v>43.649854564978511</v>
      </c>
    </row>
    <row r="32" spans="1:19" x14ac:dyDescent="0.25">
      <c r="B32" s="12" t="s">
        <v>2</v>
      </c>
      <c r="C32" s="9">
        <v>16.91</v>
      </c>
      <c r="D32" s="9">
        <v>13.969200000000001</v>
      </c>
      <c r="E32" s="9">
        <f t="shared" si="0"/>
        <v>2.9407999999999994</v>
      </c>
      <c r="P32" s="9">
        <v>2</v>
      </c>
      <c r="Q32" s="9">
        <v>23.773772980219185</v>
      </c>
      <c r="R32" s="9">
        <v>-3.2146647682234182</v>
      </c>
      <c r="S32" s="9">
        <v>50.762210728661785</v>
      </c>
    </row>
    <row r="33" spans="2:19" x14ac:dyDescent="0.25">
      <c r="B33" s="12" t="s">
        <v>3</v>
      </c>
      <c r="C33" s="9">
        <v>12.57</v>
      </c>
      <c r="D33" s="9">
        <v>15.606008000000001</v>
      </c>
      <c r="E33" s="9">
        <f t="shared" si="0"/>
        <v>-3.0360080000000007</v>
      </c>
      <c r="P33" s="9">
        <v>3</v>
      </c>
      <c r="Q33" s="9">
        <v>24.057974469270679</v>
      </c>
      <c r="R33" s="9">
        <v>-3.5144834184307818</v>
      </c>
      <c r="S33" s="9">
        <v>51.630432356972136</v>
      </c>
    </row>
    <row r="34" spans="2:19" x14ac:dyDescent="0.25">
      <c r="B34" s="12" t="s">
        <v>4</v>
      </c>
      <c r="C34" s="9">
        <v>13.88</v>
      </c>
      <c r="D34" s="9">
        <v>12.818073920000002</v>
      </c>
      <c r="E34" s="9">
        <f t="shared" si="0"/>
        <v>1.0619260799999992</v>
      </c>
      <c r="P34" s="9">
        <v>4</v>
      </c>
      <c r="Q34" s="9">
        <v>24.342175958322176</v>
      </c>
      <c r="R34" s="9">
        <v>-3.9749493223868022</v>
      </c>
      <c r="S34" s="9">
        <v>52.659301239031151</v>
      </c>
    </row>
    <row r="35" spans="2:19" x14ac:dyDescent="0.25">
      <c r="B35" s="12" t="s">
        <v>5</v>
      </c>
      <c r="C35" s="9">
        <v>16.27</v>
      </c>
      <c r="D35" s="9">
        <v>13.023129420800002</v>
      </c>
      <c r="E35" s="9">
        <f t="shared" si="0"/>
        <v>3.2468705791999977</v>
      </c>
    </row>
    <row r="36" spans="2:19" x14ac:dyDescent="0.25">
      <c r="B36" s="12" t="s">
        <v>6</v>
      </c>
      <c r="C36" s="9">
        <v>15.52</v>
      </c>
      <c r="D36" s="9">
        <v>14.931219784192001</v>
      </c>
      <c r="E36" s="9">
        <f t="shared" si="0"/>
        <v>0.58878021580799889</v>
      </c>
    </row>
    <row r="37" spans="2:19" x14ac:dyDescent="0.25">
      <c r="B37" s="12" t="s">
        <v>7</v>
      </c>
      <c r="C37" s="9">
        <v>14.77</v>
      </c>
      <c r="D37" s="9">
        <v>14.949036294574082</v>
      </c>
      <c r="E37" s="9">
        <f t="shared" si="0"/>
        <v>-0.17903629457408243</v>
      </c>
    </row>
    <row r="38" spans="2:19" x14ac:dyDescent="0.25">
      <c r="B38" s="12" t="s">
        <v>8</v>
      </c>
      <c r="C38" s="9">
        <v>19.86</v>
      </c>
      <c r="D38" s="9">
        <v>14.4068634656981</v>
      </c>
      <c r="E38" s="9">
        <f t="shared" si="0"/>
        <v>5.4531365343018994</v>
      </c>
    </row>
    <row r="39" spans="2:19" x14ac:dyDescent="0.25">
      <c r="B39" s="12" t="s">
        <v>9</v>
      </c>
      <c r="C39" s="9">
        <v>17.3</v>
      </c>
      <c r="D39" s="9">
        <v>18.137980534984901</v>
      </c>
      <c r="E39" s="9">
        <f t="shared" si="0"/>
        <v>-0.83798053498490077</v>
      </c>
    </row>
    <row r="40" spans="2:19" x14ac:dyDescent="0.25">
      <c r="B40" s="12" t="s">
        <v>10</v>
      </c>
      <c r="C40" s="9">
        <v>19.02</v>
      </c>
      <c r="D40" s="9">
        <v>17.30597409298581</v>
      </c>
      <c r="E40" s="9">
        <f t="shared" si="0"/>
        <v>1.7140259070141894</v>
      </c>
    </row>
    <row r="41" spans="2:19" x14ac:dyDescent="0.25">
      <c r="B41" s="12" t="s">
        <v>11</v>
      </c>
      <c r="C41" s="9">
        <v>9.94</v>
      </c>
      <c r="D41" s="9">
        <v>18.379973325506633</v>
      </c>
      <c r="E41" s="9">
        <f t="shared" si="0"/>
        <v>-8.4399733255066334</v>
      </c>
    </row>
    <row r="42" spans="2:19" x14ac:dyDescent="0.25">
      <c r="B42" s="12" t="s">
        <v>12</v>
      </c>
      <c r="C42" s="9">
        <v>8.9499999999999993</v>
      </c>
      <c r="D42" s="9">
        <v>11.805494177592196</v>
      </c>
      <c r="E42" s="9">
        <f t="shared" si="0"/>
        <v>-2.8554941775921971</v>
      </c>
    </row>
    <row r="43" spans="2:19" x14ac:dyDescent="0.25">
      <c r="B43" s="12" t="s">
        <v>13</v>
      </c>
      <c r="C43" s="9">
        <v>7.63</v>
      </c>
      <c r="D43" s="9">
        <v>9.1376202490724658</v>
      </c>
      <c r="E43" s="9">
        <f t="shared" si="0"/>
        <v>-1.5076202490724659</v>
      </c>
    </row>
    <row r="44" spans="2:19" x14ac:dyDescent="0.25">
      <c r="B44" s="12" t="s">
        <v>14</v>
      </c>
      <c r="C44" s="9">
        <v>6.76</v>
      </c>
      <c r="D44" s="9">
        <v>7.3799107391240435</v>
      </c>
      <c r="E44" s="9">
        <f t="shared" si="0"/>
        <v>-0.61991073912404371</v>
      </c>
    </row>
    <row r="45" spans="2:19" x14ac:dyDescent="0.25">
      <c r="B45" s="12" t="s">
        <v>15</v>
      </c>
      <c r="C45" s="9">
        <v>8.23</v>
      </c>
      <c r="D45" s="9">
        <v>6.2365556467735237</v>
      </c>
      <c r="E45" s="9">
        <f t="shared" si="0"/>
        <v>1.9934443532264767</v>
      </c>
    </row>
    <row r="46" spans="2:19" x14ac:dyDescent="0.25">
      <c r="B46" s="12" t="s">
        <v>16</v>
      </c>
      <c r="C46" s="9">
        <v>8.5500000000000007</v>
      </c>
      <c r="D46" s="9">
        <v>7.0545539950444374</v>
      </c>
      <c r="E46" s="9">
        <f t="shared" si="0"/>
        <v>1.4954460049555633</v>
      </c>
    </row>
    <row r="47" spans="2:19" x14ac:dyDescent="0.25">
      <c r="B47" s="12" t="s">
        <v>17</v>
      </c>
      <c r="C47" s="9">
        <v>8.9</v>
      </c>
      <c r="D47" s="9">
        <v>7.5738113727585166</v>
      </c>
      <c r="E47" s="9">
        <f t="shared" si="0"/>
        <v>1.3261886272414838</v>
      </c>
    </row>
    <row r="48" spans="2:19" x14ac:dyDescent="0.25">
      <c r="B48" s="12" t="s">
        <v>18</v>
      </c>
      <c r="C48" s="9">
        <v>9.36</v>
      </c>
      <c r="D48" s="9">
        <v>8.0242509836081179</v>
      </c>
      <c r="E48" s="9">
        <f t="shared" si="0"/>
        <v>1.3357490163918815</v>
      </c>
    </row>
    <row r="49" spans="2:5" x14ac:dyDescent="0.25">
      <c r="B49" s="12" t="s">
        <v>19</v>
      </c>
      <c r="C49" s="9">
        <v>9.57</v>
      </c>
      <c r="D49" s="9">
        <v>8.5350040353016805</v>
      </c>
      <c r="E49" s="9">
        <f t="shared" si="0"/>
        <v>1.0349959646983198</v>
      </c>
    </row>
    <row r="50" spans="2:5" x14ac:dyDescent="0.25">
      <c r="B50" s="12" t="s">
        <v>20</v>
      </c>
      <c r="C50" s="9">
        <v>9.93</v>
      </c>
      <c r="D50" s="9">
        <v>8.8706147283638117</v>
      </c>
      <c r="E50" s="9">
        <f t="shared" si="0"/>
        <v>1.059385271636188</v>
      </c>
    </row>
    <row r="51" spans="2:5" x14ac:dyDescent="0.25">
      <c r="B51" s="12" t="s">
        <v>21</v>
      </c>
      <c r="C51" s="9">
        <v>10.66</v>
      </c>
      <c r="D51" s="9">
        <v>9.2661611332866549</v>
      </c>
      <c r="E51" s="9">
        <f t="shared" si="0"/>
        <v>1.3938388667133452</v>
      </c>
    </row>
    <row r="52" spans="2:5" x14ac:dyDescent="0.25">
      <c r="B52" s="12" t="s">
        <v>22</v>
      </c>
      <c r="C52" s="9">
        <v>12.44</v>
      </c>
      <c r="D52" s="9">
        <v>9.9582676813335862</v>
      </c>
      <c r="E52" s="9">
        <f t="shared" si="0"/>
        <v>2.4817323186664133</v>
      </c>
    </row>
    <row r="53" spans="2:5" x14ac:dyDescent="0.25">
      <c r="B53" s="12" t="s">
        <v>23</v>
      </c>
      <c r="C53" s="9">
        <v>12.4</v>
      </c>
      <c r="D53" s="9">
        <v>11.532926807533382</v>
      </c>
      <c r="E53" s="9">
        <f t="shared" si="0"/>
        <v>0.86707319246661818</v>
      </c>
    </row>
    <row r="54" spans="2:5" x14ac:dyDescent="0.25">
      <c r="B54" s="12" t="s">
        <v>24</v>
      </c>
      <c r="C54" s="9">
        <v>18.899999999999999</v>
      </c>
      <c r="D54" s="9">
        <v>11.979714290567991</v>
      </c>
      <c r="E54" s="9">
        <f t="shared" si="0"/>
        <v>6.920285709432008</v>
      </c>
    </row>
    <row r="55" spans="2:5" x14ac:dyDescent="0.25">
      <c r="B55" s="12" t="s">
        <v>25</v>
      </c>
      <c r="C55" s="9">
        <v>21.63</v>
      </c>
      <c r="D55" s="9">
        <v>17.061626214194959</v>
      </c>
      <c r="E55" s="9">
        <f t="shared" si="0"/>
        <v>4.5683737858050399</v>
      </c>
    </row>
    <row r="56" spans="2:5" x14ac:dyDescent="0.25">
      <c r="B56" s="12" t="s">
        <v>26</v>
      </c>
      <c r="C56" s="9">
        <v>17.829999999999998</v>
      </c>
      <c r="D56" s="9">
        <v>20.632896504242716</v>
      </c>
      <c r="E56" s="9">
        <f t="shared" si="0"/>
        <v>-2.8028965042427174</v>
      </c>
    </row>
    <row r="57" spans="2:5" x14ac:dyDescent="0.25">
      <c r="B57" s="12" t="s">
        <v>27</v>
      </c>
      <c r="C57" s="9">
        <v>18.989999999999998</v>
      </c>
      <c r="D57" s="9">
        <v>18.784736325286374</v>
      </c>
      <c r="E57" s="9">
        <f t="shared" si="0"/>
        <v>0.20526367471362406</v>
      </c>
    </row>
    <row r="58" spans="2:5" x14ac:dyDescent="0.25">
      <c r="B58" s="12" t="s">
        <v>28</v>
      </c>
      <c r="C58" s="9">
        <v>20.190000000000001</v>
      </c>
      <c r="D58" s="9">
        <v>19.110662022167148</v>
      </c>
      <c r="E58" s="9">
        <f t="shared" si="0"/>
        <v>1.0793379778328536</v>
      </c>
    </row>
    <row r="59" spans="2:5" x14ac:dyDescent="0.25">
      <c r="B59" s="12" t="s">
        <v>29</v>
      </c>
      <c r="C59" s="9">
        <v>21.45</v>
      </c>
      <c r="D59" s="9">
        <v>20.109094736407076</v>
      </c>
      <c r="E59" s="9">
        <f t="shared" si="0"/>
        <v>1.3409052635929228</v>
      </c>
    </row>
    <row r="60" spans="2:5" x14ac:dyDescent="0.25">
      <c r="B60" s="12" t="s">
        <v>30</v>
      </c>
      <c r="C60" s="9">
        <v>21.97</v>
      </c>
      <c r="D60" s="9">
        <v>21.349492106937973</v>
      </c>
      <c r="E60" s="9">
        <f t="shared" si="0"/>
        <v>0.62050789306202603</v>
      </c>
    </row>
    <row r="61" spans="2:5" x14ac:dyDescent="0.25">
      <c r="B61" s="12" t="s">
        <v>31</v>
      </c>
      <c r="C61" s="9">
        <v>22.97</v>
      </c>
      <c r="D61" s="9">
        <v>22.096023686409104</v>
      </c>
      <c r="E61" s="9">
        <f t="shared" si="0"/>
        <v>0.87397631359089445</v>
      </c>
    </row>
    <row r="62" spans="2:5" x14ac:dyDescent="0.25">
      <c r="B62" s="12" t="s">
        <v>32</v>
      </c>
      <c r="C62" s="9">
        <v>62.73</v>
      </c>
      <c r="D62" s="9">
        <v>23.060011581204659</v>
      </c>
      <c r="E62" s="9">
        <f t="shared" si="0"/>
        <v>39.669988418795342</v>
      </c>
    </row>
    <row r="63" spans="2:5" x14ac:dyDescent="0.25">
      <c r="B63" s="12" t="s">
        <v>33</v>
      </c>
      <c r="C63" s="9">
        <v>18.489999999999998</v>
      </c>
      <c r="D63" s="9">
        <v>53.543927728499227</v>
      </c>
      <c r="E63" s="9">
        <f t="shared" ref="E63:E94" si="1">C63 - D63</f>
        <v>-35.053927728499232</v>
      </c>
    </row>
    <row r="64" spans="2:5" x14ac:dyDescent="0.25">
      <c r="B64" s="12" t="s">
        <v>34</v>
      </c>
      <c r="C64" s="9">
        <v>19.77</v>
      </c>
      <c r="D64" s="9">
        <v>28.824467140601737</v>
      </c>
      <c r="E64" s="9">
        <f t="shared" si="1"/>
        <v>-9.0544671406017372</v>
      </c>
    </row>
    <row r="65" spans="2:5" x14ac:dyDescent="0.25">
      <c r="B65" s="12" t="s">
        <v>35</v>
      </c>
      <c r="C65" s="9">
        <v>20.04</v>
      </c>
      <c r="D65" s="9">
        <v>22.462439490366371</v>
      </c>
      <c r="E65" s="9">
        <f t="shared" si="1"/>
        <v>-2.4224394903663722</v>
      </c>
    </row>
    <row r="66" spans="2:5" x14ac:dyDescent="0.25">
      <c r="B66" s="12" t="s">
        <v>36</v>
      </c>
      <c r="C66" s="9">
        <v>20.83</v>
      </c>
      <c r="D66" s="9">
        <v>20.778574168685815</v>
      </c>
      <c r="E66" s="9">
        <f t="shared" si="1"/>
        <v>5.1425831314183768E-2</v>
      </c>
    </row>
    <row r="67" spans="2:5" x14ac:dyDescent="0.25">
      <c r="B67" s="12" t="s">
        <v>37</v>
      </c>
      <c r="C67" s="9">
        <v>24.84</v>
      </c>
      <c r="D67" s="9">
        <v>20.877948911867826</v>
      </c>
      <c r="E67" s="9">
        <f t="shared" si="1"/>
        <v>3.9620510881321742</v>
      </c>
    </row>
    <row r="68" spans="2:5" x14ac:dyDescent="0.25">
      <c r="B68" s="12" t="s">
        <v>38</v>
      </c>
      <c r="C68" s="9">
        <v>26.49</v>
      </c>
      <c r="D68" s="9">
        <v>23.95145588348408</v>
      </c>
      <c r="E68" s="9">
        <f t="shared" si="1"/>
        <v>2.5385441165159186</v>
      </c>
    </row>
    <row r="69" spans="2:5" x14ac:dyDescent="0.25">
      <c r="B69" s="12" t="s">
        <v>39</v>
      </c>
      <c r="C69" s="9">
        <v>27.66</v>
      </c>
      <c r="D69" s="9">
        <v>26.101579600197262</v>
      </c>
      <c r="E69" s="9">
        <f t="shared" si="1"/>
        <v>1.5584203998027384</v>
      </c>
    </row>
    <row r="70" spans="2:5" x14ac:dyDescent="0.25">
      <c r="B70" s="12" t="s">
        <v>40</v>
      </c>
      <c r="C70" s="9">
        <v>29.09</v>
      </c>
      <c r="D70" s="9">
        <v>27.608351056869068</v>
      </c>
      <c r="E70" s="9">
        <f t="shared" si="1"/>
        <v>1.4816489431309314</v>
      </c>
    </row>
    <row r="71" spans="2:5" x14ac:dyDescent="0.25">
      <c r="B71" s="12" t="s">
        <v>41</v>
      </c>
      <c r="C71" s="9">
        <v>30.17</v>
      </c>
      <c r="D71" s="9">
        <v>29.119113022462408</v>
      </c>
      <c r="E71" s="9">
        <f t="shared" si="1"/>
        <v>1.0508869775375942</v>
      </c>
    </row>
    <row r="72" spans="2:5" x14ac:dyDescent="0.25">
      <c r="B72" s="12" t="s">
        <v>42</v>
      </c>
      <c r="C72" s="9">
        <v>53.84</v>
      </c>
      <c r="D72" s="9">
        <v>30.361761851930048</v>
      </c>
      <c r="E72" s="9">
        <f t="shared" si="1"/>
        <v>23.478238148069956</v>
      </c>
    </row>
    <row r="73" spans="2:5" x14ac:dyDescent="0.25">
      <c r="B73" s="12" t="s">
        <v>43</v>
      </c>
      <c r="C73" s="9">
        <v>34.42</v>
      </c>
      <c r="D73" s="9">
        <v>48.691233050103783</v>
      </c>
      <c r="E73" s="9">
        <f t="shared" si="1"/>
        <v>-14.271233050103781</v>
      </c>
    </row>
    <row r="74" spans="2:5" x14ac:dyDescent="0.25">
      <c r="B74" s="12" t="s">
        <v>44</v>
      </c>
      <c r="C74" s="9">
        <v>34.47</v>
      </c>
      <c r="D74" s="9">
        <v>39.270235663588281</v>
      </c>
      <c r="E74" s="9">
        <f t="shared" si="1"/>
        <v>-4.8002356635882819</v>
      </c>
    </row>
    <row r="75" spans="2:5" x14ac:dyDescent="0.25">
      <c r="B75" s="12" t="s">
        <v>45</v>
      </c>
      <c r="C75" s="9">
        <v>36.36</v>
      </c>
      <c r="D75" s="9">
        <v>36.476346968820408</v>
      </c>
      <c r="E75" s="9">
        <f t="shared" si="1"/>
        <v>-0.11634696882040885</v>
      </c>
    </row>
    <row r="76" spans="2:5" x14ac:dyDescent="0.25">
      <c r="B76" s="12" t="s">
        <v>46</v>
      </c>
      <c r="C76" s="9">
        <v>38.92</v>
      </c>
      <c r="D76" s="9">
        <v>37.050204255532584</v>
      </c>
      <c r="E76" s="9">
        <f t="shared" si="1"/>
        <v>1.8697957444674174</v>
      </c>
    </row>
    <row r="77" spans="2:5" x14ac:dyDescent="0.25">
      <c r="B77" s="12" t="s">
        <v>47</v>
      </c>
      <c r="C77" s="9">
        <v>37.659999999999997</v>
      </c>
      <c r="D77" s="9">
        <v>39.128876125590693</v>
      </c>
      <c r="E77" s="9">
        <f t="shared" si="1"/>
        <v>-1.4688761255906968</v>
      </c>
    </row>
    <row r="78" spans="2:5" x14ac:dyDescent="0.25">
      <c r="B78" s="12" t="s">
        <v>48</v>
      </c>
      <c r="C78" s="9">
        <v>38.39</v>
      </c>
      <c r="D78" s="9">
        <v>38.744949204183328</v>
      </c>
      <c r="E78" s="9">
        <f t="shared" si="1"/>
        <v>-0.35494920418332754</v>
      </c>
    </row>
    <row r="79" spans="2:5" x14ac:dyDescent="0.25">
      <c r="B79" s="12" t="s">
        <v>49</v>
      </c>
      <c r="C79" s="9">
        <v>39.64</v>
      </c>
      <c r="D79" s="9">
        <v>39.148851698021943</v>
      </c>
      <c r="E79" s="9">
        <f t="shared" si="1"/>
        <v>0.49114830197805759</v>
      </c>
    </row>
    <row r="80" spans="2:5" x14ac:dyDescent="0.25">
      <c r="B80" s="12" t="s">
        <v>50</v>
      </c>
      <c r="C80" s="9">
        <v>44.66</v>
      </c>
      <c r="D80" s="9">
        <v>40.181590328375876</v>
      </c>
      <c r="E80" s="9">
        <f t="shared" si="1"/>
        <v>4.4784096716241208</v>
      </c>
    </row>
    <row r="81" spans="2:5" x14ac:dyDescent="0.25">
      <c r="B81" s="12" t="s">
        <v>51</v>
      </c>
      <c r="C81" s="9">
        <v>48.07</v>
      </c>
      <c r="D81" s="9">
        <v>44.264293531739938</v>
      </c>
      <c r="E81" s="9">
        <f t="shared" si="1"/>
        <v>3.8057064682600625</v>
      </c>
    </row>
    <row r="82" spans="2:5" x14ac:dyDescent="0.25">
      <c r="B82" s="12" t="s">
        <v>52</v>
      </c>
      <c r="C82" s="9">
        <v>18.350000000000001</v>
      </c>
      <c r="D82" s="9">
        <v>48.014878687412278</v>
      </c>
      <c r="E82" s="9">
        <f t="shared" si="1"/>
        <v>-29.664878687412276</v>
      </c>
    </row>
    <row r="83" spans="2:5" x14ac:dyDescent="0.25">
      <c r="B83" s="12" t="s">
        <v>53</v>
      </c>
      <c r="C83" s="9">
        <v>10.71</v>
      </c>
      <c r="D83" s="9">
        <v>26.480047383504047</v>
      </c>
      <c r="E83" s="9">
        <f t="shared" si="1"/>
        <v>-15.770047383504046</v>
      </c>
    </row>
    <row r="84" spans="2:5" x14ac:dyDescent="0.25">
      <c r="B84" s="12" t="s">
        <v>54</v>
      </c>
      <c r="C84" s="9">
        <v>15.7</v>
      </c>
      <c r="D84" s="9">
        <v>14.318692723069578</v>
      </c>
      <c r="E84" s="9">
        <f t="shared" si="1"/>
        <v>1.3813072769304213</v>
      </c>
    </row>
    <row r="85" spans="2:5" x14ac:dyDescent="0.25">
      <c r="B85" s="12" t="s">
        <v>55</v>
      </c>
      <c r="C85" s="9">
        <v>12.41</v>
      </c>
      <c r="D85" s="9">
        <v>14.561565709225142</v>
      </c>
      <c r="E85" s="9">
        <f t="shared" si="1"/>
        <v>-2.1515657092251423</v>
      </c>
    </row>
    <row r="86" spans="2:5" x14ac:dyDescent="0.25">
      <c r="B86" s="12" t="s">
        <v>56</v>
      </c>
      <c r="C86" s="9">
        <v>12.39</v>
      </c>
      <c r="D86" s="9">
        <v>12.174707516979698</v>
      </c>
      <c r="E86" s="9">
        <f t="shared" si="1"/>
        <v>0.21529248302030268</v>
      </c>
    </row>
    <row r="87" spans="2:5" x14ac:dyDescent="0.25">
      <c r="B87" s="12" t="s">
        <v>57</v>
      </c>
      <c r="C87" s="9">
        <v>9.4499999999999993</v>
      </c>
      <c r="D87" s="9">
        <v>11.500598922471784</v>
      </c>
      <c r="E87" s="9">
        <f t="shared" si="1"/>
        <v>-2.0505989224717851</v>
      </c>
    </row>
    <row r="88" spans="2:5" x14ac:dyDescent="0.25">
      <c r="B88" s="12" t="s">
        <v>58</v>
      </c>
      <c r="C88" s="9">
        <v>5.66</v>
      </c>
      <c r="D88" s="9">
        <v>9.1130245591106984</v>
      </c>
      <c r="E88" s="9">
        <f t="shared" si="1"/>
        <v>-3.4530245591106983</v>
      </c>
    </row>
    <row r="89" spans="2:5" x14ac:dyDescent="0.25">
      <c r="B89" s="12" t="s">
        <v>59</v>
      </c>
      <c r="C89" s="9">
        <v>11.65</v>
      </c>
      <c r="D89" s="9">
        <v>5.5775827550051664</v>
      </c>
      <c r="E89" s="9">
        <f t="shared" si="1"/>
        <v>6.0724172449948339</v>
      </c>
    </row>
    <row r="90" spans="2:5" x14ac:dyDescent="0.25">
      <c r="B90" s="12" t="s">
        <v>60</v>
      </c>
      <c r="C90" s="9">
        <v>9.34</v>
      </c>
      <c r="D90" s="9">
        <v>9.1433557396554122</v>
      </c>
      <c r="E90" s="9">
        <f t="shared" si="1"/>
        <v>0.19664426034458771</v>
      </c>
    </row>
    <row r="91" spans="2:5" x14ac:dyDescent="0.25">
      <c r="B91" s="12" t="s">
        <v>61</v>
      </c>
      <c r="C91" s="9">
        <v>6.88</v>
      </c>
      <c r="D91" s="9">
        <v>8.4864379457712626</v>
      </c>
      <c r="E91" s="9">
        <f t="shared" si="1"/>
        <v>-1.6064379457712628</v>
      </c>
    </row>
    <row r="92" spans="2:5" x14ac:dyDescent="0.25">
      <c r="B92" s="12" t="s">
        <v>62</v>
      </c>
      <c r="C92" s="9">
        <v>8.57</v>
      </c>
      <c r="D92" s="9">
        <v>6.4670434456528501</v>
      </c>
      <c r="E92" s="9">
        <f t="shared" si="1"/>
        <v>2.1029565543471502</v>
      </c>
    </row>
    <row r="93" spans="2:5" x14ac:dyDescent="0.25">
      <c r="B93" s="12" t="s">
        <v>63</v>
      </c>
      <c r="C93" s="9">
        <v>3.35</v>
      </c>
      <c r="D93" s="9">
        <v>7.2025312477935799</v>
      </c>
      <c r="E93" s="9">
        <f t="shared" si="1"/>
        <v>-3.8525312477935798</v>
      </c>
    </row>
    <row r="94" spans="2:5" x14ac:dyDescent="0.25">
      <c r="B94" s="12" t="s">
        <v>64</v>
      </c>
      <c r="C94" s="9">
        <v>4.51</v>
      </c>
      <c r="D94" s="9">
        <v>3.4959665824812403</v>
      </c>
      <c r="E94" s="9">
        <f t="shared" si="1"/>
        <v>1.0140334175187595</v>
      </c>
    </row>
    <row r="95" spans="2:5" x14ac:dyDescent="0.25">
      <c r="B95" s="12" t="s">
        <v>65</v>
      </c>
      <c r="C95" s="9">
        <v>6.9</v>
      </c>
      <c r="D95" s="9">
        <v>3.3338898128945367</v>
      </c>
      <c r="E95" s="9">
        <f t="shared" ref="E95:E126" si="2">C95 - D95</f>
        <v>3.5661101871054637</v>
      </c>
    </row>
    <row r="96" spans="2:5" x14ac:dyDescent="0.25">
      <c r="B96" s="12" t="s">
        <v>66</v>
      </c>
      <c r="C96" s="9">
        <v>7.17</v>
      </c>
      <c r="D96" s="9">
        <v>5.1519527248944792</v>
      </c>
      <c r="E96" s="9">
        <f t="shared" si="2"/>
        <v>2.0180472751055207</v>
      </c>
    </row>
    <row r="97" spans="2:5" x14ac:dyDescent="0.25">
      <c r="B97" s="12" t="s">
        <v>67</v>
      </c>
      <c r="C97" s="9">
        <v>7.57</v>
      </c>
      <c r="D97" s="9">
        <v>5.9361322312586839</v>
      </c>
      <c r="E97" s="9">
        <f t="shared" si="2"/>
        <v>1.6338677687413163</v>
      </c>
    </row>
    <row r="98" spans="2:5" x14ac:dyDescent="0.25">
      <c r="B98" s="12" t="s">
        <v>68</v>
      </c>
      <c r="C98" s="9">
        <v>7.97</v>
      </c>
      <c r="D98" s="9">
        <v>6.5090572037903138</v>
      </c>
      <c r="E98" s="9">
        <f t="shared" si="2"/>
        <v>1.4609427962096859</v>
      </c>
    </row>
    <row r="99" spans="2:5" x14ac:dyDescent="0.25">
      <c r="B99" s="12" t="s">
        <v>69</v>
      </c>
      <c r="C99" s="9">
        <v>10.9</v>
      </c>
      <c r="D99" s="9">
        <v>7.0159139079475574</v>
      </c>
      <c r="E99" s="9">
        <f t="shared" si="2"/>
        <v>3.8840860920524429</v>
      </c>
    </row>
    <row r="100" spans="2:5" x14ac:dyDescent="0.25">
      <c r="B100" s="12" t="s">
        <v>70</v>
      </c>
      <c r="C100" s="9">
        <v>11.24</v>
      </c>
      <c r="D100" s="9">
        <v>9.4227972287936836</v>
      </c>
      <c r="E100" s="9">
        <f t="shared" si="2"/>
        <v>1.8172027712063166</v>
      </c>
    </row>
    <row r="101" spans="2:5" x14ac:dyDescent="0.25">
      <c r="B101" s="12" t="s">
        <v>71</v>
      </c>
      <c r="C101" s="9">
        <v>11.4</v>
      </c>
      <c r="D101" s="9">
        <v>10.414212669478852</v>
      </c>
      <c r="E101" s="9">
        <f t="shared" si="2"/>
        <v>0.98578733052114842</v>
      </c>
    </row>
    <row r="102" spans="2:5" x14ac:dyDescent="0.25">
      <c r="B102" s="12" t="s">
        <v>72</v>
      </c>
      <c r="C102" s="9">
        <v>4.88</v>
      </c>
      <c r="D102" s="9">
        <v>10.846440486091545</v>
      </c>
      <c r="E102" s="9">
        <f t="shared" si="2"/>
        <v>-5.9664404860915452</v>
      </c>
    </row>
    <row r="103" spans="2:5" x14ac:dyDescent="0.25">
      <c r="B103" s="12" t="s">
        <v>73</v>
      </c>
      <c r="C103" s="9">
        <v>5.24</v>
      </c>
      <c r="D103" s="9">
        <v>6.0344066552994367</v>
      </c>
      <c r="E103" s="9">
        <f t="shared" si="2"/>
        <v>-0.79440665529943644</v>
      </c>
    </row>
    <row r="104" spans="2:5" x14ac:dyDescent="0.25">
      <c r="B104" s="12" t="s">
        <v>74</v>
      </c>
      <c r="C104" s="9">
        <v>1.28</v>
      </c>
      <c r="D104" s="9">
        <v>4.9144609164656696</v>
      </c>
      <c r="E104" s="9">
        <f t="shared" si="2"/>
        <v>-3.6344609164656694</v>
      </c>
    </row>
    <row r="105" spans="2:5" x14ac:dyDescent="0.25">
      <c r="B105" s="12" t="s">
        <v>75</v>
      </c>
      <c r="C105" s="9">
        <v>1.33</v>
      </c>
      <c r="D105" s="9">
        <v>1.6042976729335876</v>
      </c>
      <c r="E105" s="9">
        <f t="shared" si="2"/>
        <v>-0.27429767293358753</v>
      </c>
    </row>
    <row r="106" spans="2:5" x14ac:dyDescent="0.25">
      <c r="B106" s="12" t="s">
        <v>76</v>
      </c>
      <c r="C106" s="9">
        <v>4.46</v>
      </c>
      <c r="D106" s="9">
        <v>0.7024800578272612</v>
      </c>
      <c r="E106" s="9">
        <f t="shared" si="2"/>
        <v>3.7575199421727388</v>
      </c>
    </row>
    <row r="107" spans="2:5" x14ac:dyDescent="0.25">
      <c r="B107" s="12" t="s">
        <v>77</v>
      </c>
      <c r="C107" s="9">
        <v>24.59</v>
      </c>
      <c r="D107" s="9">
        <v>2.853871923284399</v>
      </c>
      <c r="E107" s="9">
        <f t="shared" si="2"/>
        <v>21.736128076715602</v>
      </c>
    </row>
    <row r="108" spans="2:5" x14ac:dyDescent="0.25">
      <c r="B108" s="12" t="s">
        <v>78</v>
      </c>
      <c r="C108" s="9">
        <v>35.96</v>
      </c>
      <c r="D108" s="9">
        <v>18.81930676868102</v>
      </c>
      <c r="E108" s="9">
        <f t="shared" si="2"/>
        <v>17.140693231318981</v>
      </c>
    </row>
    <row r="109" spans="2:5" x14ac:dyDescent="0.25">
      <c r="B109" s="12" t="s">
        <v>79</v>
      </c>
      <c r="C109" s="9">
        <v>55.36</v>
      </c>
      <c r="D109" s="9">
        <v>32.161656254644839</v>
      </c>
      <c r="E109" s="9">
        <f t="shared" si="2"/>
        <v>23.19834374535516</v>
      </c>
    </row>
    <row r="110" spans="2:5" x14ac:dyDescent="0.25">
      <c r="B110" s="12" t="s">
        <v>80</v>
      </c>
      <c r="C110" s="9">
        <v>7.01</v>
      </c>
      <c r="D110" s="9">
        <v>50.793447860528914</v>
      </c>
      <c r="E110" s="9">
        <f t="shared" si="2"/>
        <v>-43.783447860528916</v>
      </c>
    </row>
    <row r="111" spans="2:5" x14ac:dyDescent="0.25">
      <c r="B111" s="12" t="s">
        <v>81</v>
      </c>
      <c r="C111" s="9">
        <v>9.1199999999999992</v>
      </c>
      <c r="D111" s="9">
        <v>19.447011595755299</v>
      </c>
      <c r="E111" s="9">
        <f t="shared" si="2"/>
        <v>-10.3270115957553</v>
      </c>
    </row>
    <row r="112" spans="2:5" x14ac:dyDescent="0.25">
      <c r="B112" s="12" t="s">
        <v>82</v>
      </c>
      <c r="C112" s="9">
        <v>10.74</v>
      </c>
      <c r="D112" s="9">
        <v>11.776128977788471</v>
      </c>
      <c r="E112" s="9">
        <f t="shared" si="2"/>
        <v>-1.0361289777884704</v>
      </c>
    </row>
    <row r="113" spans="2:5" x14ac:dyDescent="0.25">
      <c r="B113" s="12" t="s">
        <v>83</v>
      </c>
      <c r="C113" s="9">
        <v>6.89</v>
      </c>
      <c r="D113" s="9">
        <v>10.753236685646222</v>
      </c>
      <c r="E113" s="9">
        <f t="shared" si="2"/>
        <v>-3.8632366856462221</v>
      </c>
    </row>
    <row r="114" spans="2:5" x14ac:dyDescent="0.25">
      <c r="B114" s="12" t="s">
        <v>84</v>
      </c>
      <c r="C114" s="9">
        <v>6.79</v>
      </c>
      <c r="D114" s="9">
        <v>7.5402973764205425</v>
      </c>
      <c r="E114" s="9">
        <f t="shared" si="2"/>
        <v>-0.75029737642054251</v>
      </c>
    </row>
    <row r="115" spans="2:5" x14ac:dyDescent="0.25">
      <c r="B115" s="12" t="s">
        <v>85</v>
      </c>
      <c r="C115" s="9">
        <v>7.66</v>
      </c>
      <c r="D115" s="9">
        <v>6.5386624747805318</v>
      </c>
      <c r="E115" s="9">
        <f t="shared" si="2"/>
        <v>1.1213375252194684</v>
      </c>
    </row>
    <row r="116" spans="2:5" x14ac:dyDescent="0.25">
      <c r="B116" s="12" t="s">
        <v>86</v>
      </c>
      <c r="C116" s="9">
        <v>9.0299999999999994</v>
      </c>
      <c r="D116" s="9">
        <v>6.9294582033301069</v>
      </c>
      <c r="E116" s="9">
        <f t="shared" si="2"/>
        <v>2.1005417966698925</v>
      </c>
    </row>
    <row r="117" spans="2:5" x14ac:dyDescent="0.25">
      <c r="B117" s="12" t="s">
        <v>87</v>
      </c>
      <c r="C117" s="9">
        <v>8.91</v>
      </c>
      <c r="D117" s="9">
        <v>8.1093026791907832</v>
      </c>
      <c r="E117" s="9">
        <f t="shared" si="2"/>
        <v>0.80069732080921696</v>
      </c>
    </row>
    <row r="118" spans="2:5" x14ac:dyDescent="0.25">
      <c r="B118" s="12" t="s">
        <v>88</v>
      </c>
      <c r="C118" s="9">
        <v>10.52</v>
      </c>
      <c r="D118" s="9">
        <v>8.3852870252641409</v>
      </c>
      <c r="E118" s="9">
        <f t="shared" si="2"/>
        <v>2.1347129747358586</v>
      </c>
    </row>
    <row r="119" spans="2:5" x14ac:dyDescent="0.25">
      <c r="B119" s="12" t="s">
        <v>89</v>
      </c>
      <c r="C119" s="9">
        <v>10.38</v>
      </c>
      <c r="D119" s="9">
        <v>9.7071511611541155</v>
      </c>
      <c r="E119" s="9">
        <f t="shared" si="2"/>
        <v>0.67284883884588531</v>
      </c>
    </row>
    <row r="120" spans="2:5" x14ac:dyDescent="0.25">
      <c r="B120" s="12" t="s">
        <v>90</v>
      </c>
      <c r="C120" s="9">
        <v>19.079999999999998</v>
      </c>
      <c r="D120" s="9">
        <v>10.003387072757146</v>
      </c>
      <c r="E120" s="9">
        <f t="shared" si="2"/>
        <v>9.0766129272428522</v>
      </c>
    </row>
    <row r="121" spans="2:5" x14ac:dyDescent="0.25">
      <c r="B121" s="12" t="s">
        <v>91</v>
      </c>
      <c r="C121" s="9">
        <v>10.02</v>
      </c>
      <c r="D121" s="9">
        <v>16.713397645095704</v>
      </c>
      <c r="E121" s="9">
        <f t="shared" si="2"/>
        <v>-6.693397645095704</v>
      </c>
    </row>
    <row r="122" spans="2:5" x14ac:dyDescent="0.25">
      <c r="B122" s="12" t="s">
        <v>92</v>
      </c>
      <c r="C122" s="9">
        <v>22.91</v>
      </c>
      <c r="D122" s="9">
        <v>11.801264699546675</v>
      </c>
      <c r="E122" s="9">
        <f t="shared" si="2"/>
        <v>11.108735300453326</v>
      </c>
    </row>
    <row r="123" spans="2:5" x14ac:dyDescent="0.25">
      <c r="B123" s="12" t="s">
        <v>93</v>
      </c>
      <c r="C123" s="9">
        <v>26.77</v>
      </c>
      <c r="D123" s="9">
        <v>20.151016886811078</v>
      </c>
      <c r="E123" s="9">
        <f t="shared" si="2"/>
        <v>6.6189831131889214</v>
      </c>
    </row>
    <row r="124" spans="2:5" x14ac:dyDescent="0.25">
      <c r="B124" s="12" t="s">
        <v>94</v>
      </c>
      <c r="C124" s="9">
        <v>17.899999999999999</v>
      </c>
      <c r="D124" s="9">
        <v>25.53290682377267</v>
      </c>
      <c r="E124" s="9">
        <f t="shared" si="2"/>
        <v>-7.6329068237726716</v>
      </c>
    </row>
    <row r="125" spans="2:5" x14ac:dyDescent="0.25">
      <c r="B125" s="12" t="s">
        <v>95</v>
      </c>
      <c r="C125" s="9">
        <v>21.03</v>
      </c>
      <c r="D125" s="9">
        <v>20.348119733171011</v>
      </c>
      <c r="E125" s="9">
        <f t="shared" si="2"/>
        <v>0.6818802668289905</v>
      </c>
    </row>
    <row r="126" spans="2:5" x14ac:dyDescent="0.25">
      <c r="B126" s="12" t="s">
        <v>96</v>
      </c>
      <c r="C126" s="9">
        <v>40.03</v>
      </c>
      <c r="D126" s="9">
        <v>21.177254558475703</v>
      </c>
      <c r="E126" s="9">
        <f t="shared" si="2"/>
        <v>18.852745441524299</v>
      </c>
    </row>
    <row r="127" spans="2:5" x14ac:dyDescent="0.25">
      <c r="B127" s="12" t="s">
        <v>97</v>
      </c>
      <c r="C127" s="9">
        <v>15.96</v>
      </c>
      <c r="D127" s="9">
        <v>35.843522127221988</v>
      </c>
      <c r="E127" s="9">
        <f t="shared" ref="E127:E134" si="3">C127 - D127</f>
        <v>-19.883522127221987</v>
      </c>
    </row>
    <row r="128" spans="2:5" x14ac:dyDescent="0.25">
      <c r="B128" s="12" t="s">
        <v>98</v>
      </c>
      <c r="C128" s="9">
        <v>19.98</v>
      </c>
      <c r="D128" s="9">
        <v>21.824336161382071</v>
      </c>
      <c r="E128" s="9">
        <f t="shared" si="3"/>
        <v>-1.8443361613820706</v>
      </c>
    </row>
    <row r="129" spans="2:5" x14ac:dyDescent="0.25">
      <c r="B129" s="12" t="s">
        <v>99</v>
      </c>
      <c r="C129" s="9">
        <v>19.170000000000002</v>
      </c>
      <c r="D129" s="9">
        <v>20.71959064449161</v>
      </c>
      <c r="E129" s="9">
        <f t="shared" si="3"/>
        <v>-1.5495906444916088</v>
      </c>
    </row>
    <row r="130" spans="2:5" x14ac:dyDescent="0.25">
      <c r="B130" s="12" t="s">
        <v>100</v>
      </c>
      <c r="C130" s="9">
        <v>21.63</v>
      </c>
      <c r="D130" s="9">
        <v>19.765078273982621</v>
      </c>
      <c r="E130" s="9">
        <f t="shared" si="3"/>
        <v>1.8649217260173785</v>
      </c>
    </row>
    <row r="131" spans="2:5" x14ac:dyDescent="0.25">
      <c r="B131" s="12" t="s">
        <v>101</v>
      </c>
      <c r="C131" s="9">
        <v>16.489999999999998</v>
      </c>
      <c r="D131" s="9">
        <v>21.343611679280798</v>
      </c>
      <c r="E131" s="9">
        <f t="shared" si="3"/>
        <v>-4.8536116792807995</v>
      </c>
    </row>
    <row r="132" spans="2:5" x14ac:dyDescent="0.25">
      <c r="B132" s="12" t="s">
        <v>102</v>
      </c>
      <c r="C132" s="9">
        <v>14.3</v>
      </c>
      <c r="D132" s="9">
        <v>17.890656565593055</v>
      </c>
      <c r="E132" s="9">
        <f t="shared" si="3"/>
        <v>-3.5906565655930542</v>
      </c>
    </row>
    <row r="133" spans="2:5" x14ac:dyDescent="0.25">
      <c r="B133" s="12" t="s">
        <v>103</v>
      </c>
      <c r="C133" s="9">
        <v>44.02</v>
      </c>
      <c r="D133" s="9">
        <v>15.203402871136763</v>
      </c>
      <c r="E133" s="9">
        <f t="shared" si="3"/>
        <v>28.81659712886324</v>
      </c>
    </row>
    <row r="134" spans="2:5" x14ac:dyDescent="0.25">
      <c r="B134" s="12" t="s">
        <v>104</v>
      </c>
      <c r="C134" s="9">
        <v>17.84</v>
      </c>
      <c r="D134" s="9">
        <v>37.002035721843534</v>
      </c>
      <c r="E134" s="9">
        <f t="shared" si="3"/>
        <v>-19.162035721843534</v>
      </c>
    </row>
  </sheetData>
  <mergeCells count="40">
    <mergeCell ref="B5:C5"/>
    <mergeCell ref="D5:E5"/>
    <mergeCell ref="F5:G5"/>
    <mergeCell ref="H5:I5"/>
    <mergeCell ref="B4:I4"/>
    <mergeCell ref="L4:N4"/>
    <mergeCell ref="E25:G25"/>
    <mergeCell ref="E26:G26"/>
    <mergeCell ref="J10:M10"/>
    <mergeCell ref="J11:M11"/>
    <mergeCell ref="J12:M12"/>
    <mergeCell ref="J13:M13"/>
    <mergeCell ref="J14:M14"/>
    <mergeCell ref="J15:M15"/>
    <mergeCell ref="E15:G15"/>
    <mergeCell ref="B18:G18"/>
    <mergeCell ref="B10:G10"/>
    <mergeCell ref="B11:D11"/>
    <mergeCell ref="B12:D12"/>
    <mergeCell ref="B13:D13"/>
    <mergeCell ref="B14:D14"/>
    <mergeCell ref="B23:D23"/>
    <mergeCell ref="B24:D24"/>
    <mergeCell ref="B25:D25"/>
    <mergeCell ref="B26:D26"/>
    <mergeCell ref="E19:G19"/>
    <mergeCell ref="E20:G20"/>
    <mergeCell ref="E21:G21"/>
    <mergeCell ref="E22:G22"/>
    <mergeCell ref="E23:G23"/>
    <mergeCell ref="E24:G24"/>
    <mergeCell ref="B19:D19"/>
    <mergeCell ref="B20:D20"/>
    <mergeCell ref="B21:D21"/>
    <mergeCell ref="B22:D22"/>
    <mergeCell ref="B15:D15"/>
    <mergeCell ref="E11:G11"/>
    <mergeCell ref="E12:G12"/>
    <mergeCell ref="E13:G13"/>
    <mergeCell ref="E14:G14"/>
  </mergeCells>
  <hyperlinks>
    <hyperlink ref="B5" location="'HoltWinterAddOutput1'!$A$8:$A$8" display="Inputs"/>
    <hyperlink ref="D5" location="'HoltWinterAddOutput1'!$I$8:$I$8" display="Train. Error Measures"/>
    <hyperlink ref="F5" location="'HoltWinterAddOutput1'!$A$28:$A$28" display="Fitted Model"/>
    <hyperlink ref="H5" location="'HoltWinterAddOutput1'!$O$28:$O$28" display="Forecast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124"/>
  <sheetViews>
    <sheetView showGridLines="0" topLeftCell="A13" workbookViewId="0">
      <selection activeCell="C21" sqref="C21"/>
    </sheetView>
  </sheetViews>
  <sheetFormatPr defaultRowHeight="15" x14ac:dyDescent="0.25"/>
  <sheetData>
    <row r="2" spans="2:58" ht="18.75" x14ac:dyDescent="0.3">
      <c r="B2" s="8" t="s">
        <v>159</v>
      </c>
      <c r="N2" t="s">
        <v>160</v>
      </c>
    </row>
    <row r="4" spans="2:58" ht="15.75" x14ac:dyDescent="0.25">
      <c r="B4" s="30" t="s">
        <v>161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P4" s="30" t="s">
        <v>162</v>
      </c>
      <c r="Q4" s="31"/>
      <c r="R4" s="32"/>
    </row>
    <row r="5" spans="2:58" x14ac:dyDescent="0.25">
      <c r="B5" s="33" t="s">
        <v>179</v>
      </c>
      <c r="C5" s="26"/>
      <c r="D5" s="33" t="s">
        <v>173</v>
      </c>
      <c r="E5" s="26"/>
      <c r="F5" s="33" t="s">
        <v>180</v>
      </c>
      <c r="G5" s="26"/>
      <c r="H5" s="33" t="s">
        <v>181</v>
      </c>
      <c r="I5" s="26"/>
      <c r="J5" s="33" t="s">
        <v>182</v>
      </c>
      <c r="K5" s="26"/>
      <c r="L5" s="33" t="s">
        <v>183</v>
      </c>
      <c r="M5" s="26"/>
      <c r="P5" s="11" t="s">
        <v>163</v>
      </c>
      <c r="Q5" s="11" t="s">
        <v>164</v>
      </c>
      <c r="R5" s="11" t="s">
        <v>165</v>
      </c>
    </row>
    <row r="6" spans="2:58" x14ac:dyDescent="0.25">
      <c r="P6" s="9">
        <v>6</v>
      </c>
      <c r="Q6" s="9">
        <v>3</v>
      </c>
      <c r="R6" s="9">
        <v>9</v>
      </c>
    </row>
    <row r="8" spans="2:58" ht="15.75" x14ac:dyDescent="0.25">
      <c r="B8" s="30" t="s">
        <v>166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2"/>
    </row>
    <row r="9" spans="2:58" x14ac:dyDescent="0.25">
      <c r="B9" s="21" t="s">
        <v>167</v>
      </c>
      <c r="C9" s="22"/>
      <c r="D9" s="23"/>
      <c r="E9" s="24" t="s">
        <v>168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6"/>
    </row>
    <row r="10" spans="2:58" x14ac:dyDescent="0.25">
      <c r="B10" s="21" t="s">
        <v>169</v>
      </c>
      <c r="C10" s="22"/>
      <c r="D10" s="23"/>
      <c r="E10" s="24" t="s">
        <v>170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6"/>
    </row>
    <row r="11" spans="2:58" x14ac:dyDescent="0.25">
      <c r="B11" s="21" t="s">
        <v>171</v>
      </c>
      <c r="C11" s="22"/>
      <c r="D11" s="23"/>
      <c r="E11" s="24" t="s">
        <v>172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6"/>
    </row>
    <row r="12" spans="2:58" x14ac:dyDescent="0.25">
      <c r="B12" s="21" t="s">
        <v>173</v>
      </c>
      <c r="C12" s="22"/>
      <c r="D12" s="23"/>
      <c r="E12" s="24" t="s">
        <v>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6"/>
    </row>
    <row r="13" spans="2:58" x14ac:dyDescent="0.25">
      <c r="B13" s="21" t="s">
        <v>174</v>
      </c>
      <c r="C13" s="22"/>
      <c r="D13" s="23"/>
      <c r="E13" s="9" t="s">
        <v>105</v>
      </c>
      <c r="F13" s="9" t="s">
        <v>106</v>
      </c>
      <c r="G13" s="9" t="s">
        <v>107</v>
      </c>
      <c r="H13" s="9" t="s">
        <v>108</v>
      </c>
      <c r="I13" s="9" t="s">
        <v>109</v>
      </c>
      <c r="J13" s="9" t="s">
        <v>110</v>
      </c>
      <c r="K13" s="9" t="s">
        <v>111</v>
      </c>
      <c r="L13" s="9" t="s">
        <v>112</v>
      </c>
      <c r="M13" s="9" t="s">
        <v>113</v>
      </c>
      <c r="N13" s="9" t="s">
        <v>114</v>
      </c>
      <c r="O13" s="9" t="s">
        <v>115</v>
      </c>
      <c r="P13" s="9" t="s">
        <v>116</v>
      </c>
      <c r="Q13" s="9" t="s">
        <v>117</v>
      </c>
      <c r="R13" s="9" t="s">
        <v>118</v>
      </c>
      <c r="S13" s="9" t="s">
        <v>119</v>
      </c>
      <c r="T13" s="9" t="s">
        <v>120</v>
      </c>
      <c r="U13" s="9" t="s">
        <v>121</v>
      </c>
      <c r="V13" s="9" t="s">
        <v>122</v>
      </c>
      <c r="W13" s="9" t="s">
        <v>123</v>
      </c>
      <c r="X13" s="9" t="s">
        <v>124</v>
      </c>
      <c r="Y13" s="9" t="s">
        <v>125</v>
      </c>
      <c r="Z13" s="9" t="s">
        <v>126</v>
      </c>
      <c r="AA13" s="9" t="s">
        <v>127</v>
      </c>
      <c r="AB13" s="9" t="s">
        <v>128</v>
      </c>
      <c r="AC13" s="9" t="s">
        <v>129</v>
      </c>
      <c r="AD13" s="9" t="s">
        <v>130</v>
      </c>
      <c r="AE13" s="9" t="s">
        <v>131</v>
      </c>
      <c r="AF13" s="9" t="s">
        <v>132</v>
      </c>
      <c r="AG13" s="9" t="s">
        <v>133</v>
      </c>
      <c r="AH13" s="9" t="s">
        <v>134</v>
      </c>
      <c r="AI13" s="9" t="s">
        <v>135</v>
      </c>
      <c r="AJ13" s="9" t="s">
        <v>136</v>
      </c>
      <c r="AK13" s="9" t="s">
        <v>137</v>
      </c>
      <c r="AL13" s="9" t="s">
        <v>138</v>
      </c>
      <c r="AM13" s="9" t="s">
        <v>139</v>
      </c>
      <c r="AN13" s="9" t="s">
        <v>140</v>
      </c>
      <c r="AO13" s="9" t="s">
        <v>141</v>
      </c>
      <c r="AP13" s="9" t="s">
        <v>142</v>
      </c>
      <c r="AQ13" s="9" t="s">
        <v>143</v>
      </c>
      <c r="AR13" s="9" t="s">
        <v>144</v>
      </c>
      <c r="AS13" s="9" t="s">
        <v>145</v>
      </c>
      <c r="AT13" s="9" t="s">
        <v>146</v>
      </c>
      <c r="AU13" s="9" t="s">
        <v>147</v>
      </c>
      <c r="AV13" s="9" t="s">
        <v>148</v>
      </c>
      <c r="AW13" s="9" t="s">
        <v>149</v>
      </c>
      <c r="AX13" s="9" t="s">
        <v>150</v>
      </c>
      <c r="AY13" s="9" t="s">
        <v>151</v>
      </c>
      <c r="AZ13" s="9" t="s">
        <v>152</v>
      </c>
      <c r="BA13" s="9" t="s">
        <v>153</v>
      </c>
      <c r="BB13" s="9" t="s">
        <v>154</v>
      </c>
      <c r="BC13" s="9" t="s">
        <v>155</v>
      </c>
      <c r="BD13" s="9" t="s">
        <v>156</v>
      </c>
      <c r="BE13" s="9" t="s">
        <v>157</v>
      </c>
      <c r="BF13" s="9" t="s">
        <v>158</v>
      </c>
    </row>
    <row r="14" spans="2:58" x14ac:dyDescent="0.25">
      <c r="B14" s="21" t="s">
        <v>175</v>
      </c>
      <c r="C14" s="22"/>
      <c r="D14" s="23"/>
      <c r="E14" s="24" t="s">
        <v>176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6"/>
    </row>
    <row r="15" spans="2:58" x14ac:dyDescent="0.25">
      <c r="B15" s="21" t="s">
        <v>177</v>
      </c>
      <c r="C15" s="22"/>
      <c r="D15" s="23"/>
      <c r="E15" s="27">
        <v>100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9"/>
    </row>
    <row r="16" spans="2:58" x14ac:dyDescent="0.25">
      <c r="B16" s="21" t="s">
        <v>178</v>
      </c>
      <c r="C16" s="22"/>
      <c r="D16" s="23"/>
      <c r="E16" s="27">
        <v>4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9"/>
    </row>
    <row r="19" spans="2:56" ht="15.75" x14ac:dyDescent="0.25">
      <c r="B19" s="30" t="s">
        <v>174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2"/>
    </row>
    <row r="20" spans="2:56" x14ac:dyDescent="0.25">
      <c r="B20" s="11" t="s">
        <v>0</v>
      </c>
      <c r="C20" s="11" t="s">
        <v>105</v>
      </c>
      <c r="D20" s="11" t="s">
        <v>106</v>
      </c>
      <c r="E20" s="11" t="s">
        <v>107</v>
      </c>
      <c r="F20" s="11" t="s">
        <v>108</v>
      </c>
      <c r="G20" s="11" t="s">
        <v>109</v>
      </c>
      <c r="H20" s="11" t="s">
        <v>110</v>
      </c>
      <c r="I20" s="11" t="s">
        <v>111</v>
      </c>
      <c r="J20" s="11" t="s">
        <v>112</v>
      </c>
      <c r="K20" s="11" t="s">
        <v>113</v>
      </c>
      <c r="L20" s="11" t="s">
        <v>114</v>
      </c>
      <c r="M20" s="11" t="s">
        <v>115</v>
      </c>
      <c r="N20" s="11" t="s">
        <v>116</v>
      </c>
      <c r="O20" s="11" t="s">
        <v>117</v>
      </c>
      <c r="P20" s="11" t="s">
        <v>118</v>
      </c>
      <c r="Q20" s="11" t="s">
        <v>119</v>
      </c>
      <c r="R20" s="11" t="s">
        <v>120</v>
      </c>
      <c r="S20" s="11" t="s">
        <v>121</v>
      </c>
      <c r="T20" s="11" t="s">
        <v>122</v>
      </c>
      <c r="U20" s="11" t="s">
        <v>123</v>
      </c>
      <c r="V20" s="11" t="s">
        <v>124</v>
      </c>
      <c r="W20" s="11" t="s">
        <v>125</v>
      </c>
      <c r="X20" s="11" t="s">
        <v>126</v>
      </c>
      <c r="Y20" s="11" t="s">
        <v>127</v>
      </c>
      <c r="Z20" s="11" t="s">
        <v>128</v>
      </c>
      <c r="AA20" s="11" t="s">
        <v>129</v>
      </c>
      <c r="AB20" s="11" t="s">
        <v>130</v>
      </c>
      <c r="AC20" s="11" t="s">
        <v>131</v>
      </c>
      <c r="AD20" s="11" t="s">
        <v>132</v>
      </c>
      <c r="AE20" s="11" t="s">
        <v>133</v>
      </c>
      <c r="AF20" s="11" t="s">
        <v>134</v>
      </c>
      <c r="AG20" s="11" t="s">
        <v>135</v>
      </c>
      <c r="AH20" s="11" t="s">
        <v>136</v>
      </c>
      <c r="AI20" s="11" t="s">
        <v>137</v>
      </c>
      <c r="AJ20" s="11" t="s">
        <v>138</v>
      </c>
      <c r="AK20" s="11" t="s">
        <v>139</v>
      </c>
      <c r="AL20" s="11" t="s">
        <v>140</v>
      </c>
      <c r="AM20" s="11" t="s">
        <v>141</v>
      </c>
      <c r="AN20" s="11" t="s">
        <v>142</v>
      </c>
      <c r="AO20" s="11" t="s">
        <v>143</v>
      </c>
      <c r="AP20" s="11" t="s">
        <v>144</v>
      </c>
      <c r="AQ20" s="11" t="s">
        <v>145</v>
      </c>
      <c r="AR20" s="11" t="s">
        <v>146</v>
      </c>
      <c r="AS20" s="11" t="s">
        <v>147</v>
      </c>
      <c r="AT20" s="11" t="s">
        <v>148</v>
      </c>
      <c r="AU20" s="11" t="s">
        <v>149</v>
      </c>
      <c r="AV20" s="11" t="s">
        <v>150</v>
      </c>
      <c r="AW20" s="11" t="s">
        <v>151</v>
      </c>
      <c r="AX20" s="11" t="s">
        <v>152</v>
      </c>
      <c r="AY20" s="11" t="s">
        <v>153</v>
      </c>
      <c r="AZ20" s="11" t="s">
        <v>154</v>
      </c>
      <c r="BA20" s="11" t="s">
        <v>155</v>
      </c>
      <c r="BB20" s="11" t="s">
        <v>156</v>
      </c>
      <c r="BC20" s="11" t="s">
        <v>157</v>
      </c>
      <c r="BD20" s="11" t="s">
        <v>158</v>
      </c>
    </row>
    <row r="21" spans="2:56" x14ac:dyDescent="0.25">
      <c r="B21" s="12" t="s">
        <v>1</v>
      </c>
      <c r="C21" s="9">
        <v>14.3</v>
      </c>
      <c r="D21" s="9">
        <v>1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</row>
    <row r="22" spans="2:56" x14ac:dyDescent="0.25">
      <c r="B22" s="12" t="s">
        <v>2</v>
      </c>
      <c r="C22" s="9">
        <v>16.91</v>
      </c>
      <c r="D22" s="9">
        <v>2</v>
      </c>
      <c r="E22" s="9">
        <v>0</v>
      </c>
      <c r="F22" s="9">
        <v>1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</row>
    <row r="23" spans="2:56" x14ac:dyDescent="0.25">
      <c r="B23" s="12" t="s">
        <v>3</v>
      </c>
      <c r="C23" s="9">
        <v>12.57</v>
      </c>
      <c r="D23" s="9">
        <v>3</v>
      </c>
      <c r="E23" s="9">
        <v>0</v>
      </c>
      <c r="F23" s="9">
        <v>0</v>
      </c>
      <c r="G23" s="9">
        <v>1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</row>
    <row r="24" spans="2:56" x14ac:dyDescent="0.25">
      <c r="B24" s="12" t="s">
        <v>4</v>
      </c>
      <c r="C24" s="9">
        <v>13.88</v>
      </c>
      <c r="D24" s="9">
        <v>4</v>
      </c>
      <c r="E24" s="9">
        <v>0</v>
      </c>
      <c r="F24" s="9">
        <v>0</v>
      </c>
      <c r="G24" s="9">
        <v>0</v>
      </c>
      <c r="H24" s="9">
        <v>1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</row>
    <row r="25" spans="2:56" x14ac:dyDescent="0.25">
      <c r="B25" s="12" t="s">
        <v>5</v>
      </c>
      <c r="C25" s="9">
        <v>16.27</v>
      </c>
      <c r="D25" s="9">
        <v>5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</row>
    <row r="26" spans="2:56" x14ac:dyDescent="0.25">
      <c r="B26" s="12" t="s">
        <v>6</v>
      </c>
      <c r="C26" s="9">
        <v>15.52</v>
      </c>
      <c r="D26" s="9">
        <v>6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1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</row>
    <row r="27" spans="2:56" x14ac:dyDescent="0.25">
      <c r="B27" s="12" t="s">
        <v>7</v>
      </c>
      <c r="C27" s="9">
        <v>14.77</v>
      </c>
      <c r="D27" s="9">
        <v>7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1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</row>
    <row r="28" spans="2:56" x14ac:dyDescent="0.25">
      <c r="B28" s="12" t="s">
        <v>8</v>
      </c>
      <c r="C28" s="9">
        <v>19.86</v>
      </c>
      <c r="D28" s="9">
        <v>8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1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</row>
    <row r="29" spans="2:56" x14ac:dyDescent="0.25">
      <c r="B29" s="12" t="s">
        <v>9</v>
      </c>
      <c r="C29" s="9">
        <v>17.3</v>
      </c>
      <c r="D29" s="9">
        <v>9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1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</row>
    <row r="30" spans="2:56" x14ac:dyDescent="0.25">
      <c r="B30" s="12" t="s">
        <v>10</v>
      </c>
      <c r="C30" s="9">
        <v>19.02</v>
      </c>
      <c r="D30" s="9">
        <v>10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1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</row>
    <row r="31" spans="2:56" x14ac:dyDescent="0.25">
      <c r="B31" s="12" t="s">
        <v>11</v>
      </c>
      <c r="C31" s="9">
        <v>9.94</v>
      </c>
      <c r="D31" s="9">
        <v>11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1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</row>
    <row r="32" spans="2:56" x14ac:dyDescent="0.25">
      <c r="B32" s="12" t="s">
        <v>12</v>
      </c>
      <c r="C32" s="9">
        <v>8.9499999999999993</v>
      </c>
      <c r="D32" s="9">
        <v>12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1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</row>
    <row r="33" spans="2:56" x14ac:dyDescent="0.25">
      <c r="B33" s="12" t="s">
        <v>13</v>
      </c>
      <c r="C33" s="9">
        <v>7.63</v>
      </c>
      <c r="D33" s="9">
        <v>13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1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</row>
    <row r="34" spans="2:56" x14ac:dyDescent="0.25">
      <c r="B34" s="12" t="s">
        <v>14</v>
      </c>
      <c r="C34" s="9">
        <v>6.76</v>
      </c>
      <c r="D34" s="9">
        <v>14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</row>
    <row r="35" spans="2:56" x14ac:dyDescent="0.25">
      <c r="B35" s="12" t="s">
        <v>15</v>
      </c>
      <c r="C35" s="9">
        <v>8.23</v>
      </c>
      <c r="D35" s="9">
        <v>15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1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</row>
    <row r="36" spans="2:56" x14ac:dyDescent="0.25">
      <c r="B36" s="12" t="s">
        <v>16</v>
      </c>
      <c r="C36" s="9">
        <v>8.5500000000000007</v>
      </c>
      <c r="D36" s="9">
        <v>16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1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</row>
    <row r="37" spans="2:56" x14ac:dyDescent="0.25">
      <c r="B37" s="12" t="s">
        <v>17</v>
      </c>
      <c r="C37" s="9">
        <v>8.9</v>
      </c>
      <c r="D37" s="9">
        <v>17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1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</row>
    <row r="38" spans="2:56" x14ac:dyDescent="0.25">
      <c r="B38" s="12" t="s">
        <v>18</v>
      </c>
      <c r="C38" s="9">
        <v>9.36</v>
      </c>
      <c r="D38" s="9">
        <v>18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</row>
    <row r="39" spans="2:56" x14ac:dyDescent="0.25">
      <c r="B39" s="12" t="s">
        <v>19</v>
      </c>
      <c r="C39" s="9">
        <v>9.57</v>
      </c>
      <c r="D39" s="9">
        <v>19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1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</row>
    <row r="40" spans="2:56" x14ac:dyDescent="0.25">
      <c r="B40" s="12" t="s">
        <v>20</v>
      </c>
      <c r="C40" s="9">
        <v>9.93</v>
      </c>
      <c r="D40" s="9">
        <v>20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1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</row>
    <row r="41" spans="2:56" x14ac:dyDescent="0.25">
      <c r="B41" s="12" t="s">
        <v>21</v>
      </c>
      <c r="C41" s="9">
        <v>10.66</v>
      </c>
      <c r="D41" s="9">
        <v>21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</row>
    <row r="42" spans="2:56" x14ac:dyDescent="0.25">
      <c r="B42" s="12" t="s">
        <v>22</v>
      </c>
      <c r="C42" s="9">
        <v>12.44</v>
      </c>
      <c r="D42" s="9">
        <v>22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1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</row>
    <row r="43" spans="2:56" x14ac:dyDescent="0.25">
      <c r="B43" s="12" t="s">
        <v>23</v>
      </c>
      <c r="C43" s="9">
        <v>12.4</v>
      </c>
      <c r="D43" s="9">
        <v>23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1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</row>
    <row r="44" spans="2:56" x14ac:dyDescent="0.25">
      <c r="B44" s="12" t="s">
        <v>24</v>
      </c>
      <c r="C44" s="9">
        <v>18.899999999999999</v>
      </c>
      <c r="D44" s="9">
        <v>24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1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</row>
    <row r="45" spans="2:56" x14ac:dyDescent="0.25">
      <c r="B45" s="12" t="s">
        <v>25</v>
      </c>
      <c r="C45" s="9">
        <v>21.63</v>
      </c>
      <c r="D45" s="9">
        <v>25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</row>
    <row r="46" spans="2:56" x14ac:dyDescent="0.25">
      <c r="B46" s="12" t="s">
        <v>26</v>
      </c>
      <c r="C46" s="9">
        <v>17.829999999999998</v>
      </c>
      <c r="D46" s="9">
        <v>26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1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</row>
    <row r="47" spans="2:56" x14ac:dyDescent="0.25">
      <c r="B47" s="12" t="s">
        <v>27</v>
      </c>
      <c r="C47" s="9">
        <v>18.989999999999998</v>
      </c>
      <c r="D47" s="9">
        <v>27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1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</row>
    <row r="48" spans="2:56" x14ac:dyDescent="0.25">
      <c r="B48" s="12" t="s">
        <v>28</v>
      </c>
      <c r="C48" s="9">
        <v>20.190000000000001</v>
      </c>
      <c r="D48" s="9">
        <v>28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1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</row>
    <row r="49" spans="2:56" x14ac:dyDescent="0.25">
      <c r="B49" s="12" t="s">
        <v>29</v>
      </c>
      <c r="C49" s="9">
        <v>21.45</v>
      </c>
      <c r="D49" s="9">
        <v>29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1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</row>
    <row r="50" spans="2:56" x14ac:dyDescent="0.25">
      <c r="B50" s="12" t="s">
        <v>30</v>
      </c>
      <c r="C50" s="9">
        <v>21.97</v>
      </c>
      <c r="D50" s="9">
        <v>30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1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</row>
    <row r="51" spans="2:56" x14ac:dyDescent="0.25">
      <c r="B51" s="12" t="s">
        <v>31</v>
      </c>
      <c r="C51" s="9">
        <v>22.97</v>
      </c>
      <c r="D51" s="9">
        <v>31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1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</row>
    <row r="52" spans="2:56" x14ac:dyDescent="0.25">
      <c r="B52" s="12" t="s">
        <v>32</v>
      </c>
      <c r="C52" s="9">
        <v>62.73</v>
      </c>
      <c r="D52" s="9">
        <v>32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1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</row>
    <row r="53" spans="2:56" x14ac:dyDescent="0.25">
      <c r="B53" s="12" t="s">
        <v>33</v>
      </c>
      <c r="C53" s="9">
        <v>18.489999999999998</v>
      </c>
      <c r="D53" s="9">
        <v>33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1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</row>
    <row r="54" spans="2:56" x14ac:dyDescent="0.25">
      <c r="B54" s="12" t="s">
        <v>34</v>
      </c>
      <c r="C54" s="9">
        <v>19.77</v>
      </c>
      <c r="D54" s="9">
        <v>34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1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</row>
    <row r="55" spans="2:56" x14ac:dyDescent="0.25">
      <c r="B55" s="12" t="s">
        <v>35</v>
      </c>
      <c r="C55" s="9">
        <v>20.04</v>
      </c>
      <c r="D55" s="9">
        <v>35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1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</row>
    <row r="56" spans="2:56" x14ac:dyDescent="0.25">
      <c r="B56" s="12" t="s">
        <v>36</v>
      </c>
      <c r="C56" s="9">
        <v>20.83</v>
      </c>
      <c r="D56" s="9">
        <v>36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1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</row>
    <row r="57" spans="2:56" x14ac:dyDescent="0.25">
      <c r="B57" s="12" t="s">
        <v>37</v>
      </c>
      <c r="C57" s="9">
        <v>24.84</v>
      </c>
      <c r="D57" s="9">
        <v>37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1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</row>
    <row r="58" spans="2:56" x14ac:dyDescent="0.25">
      <c r="B58" s="12" t="s">
        <v>38</v>
      </c>
      <c r="C58" s="9">
        <v>26.49</v>
      </c>
      <c r="D58" s="9">
        <v>38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1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</row>
    <row r="59" spans="2:56" x14ac:dyDescent="0.25">
      <c r="B59" s="12" t="s">
        <v>39</v>
      </c>
      <c r="C59" s="9">
        <v>27.66</v>
      </c>
      <c r="D59" s="9">
        <v>39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1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</row>
    <row r="60" spans="2:56" x14ac:dyDescent="0.25">
      <c r="B60" s="12" t="s">
        <v>40</v>
      </c>
      <c r="C60" s="9">
        <v>29.09</v>
      </c>
      <c r="D60" s="9">
        <v>40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1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</row>
    <row r="61" spans="2:56" x14ac:dyDescent="0.25">
      <c r="B61" s="12" t="s">
        <v>41</v>
      </c>
      <c r="C61" s="9">
        <v>30.17</v>
      </c>
      <c r="D61" s="9">
        <v>41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1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</row>
    <row r="62" spans="2:56" x14ac:dyDescent="0.25">
      <c r="B62" s="12" t="s">
        <v>42</v>
      </c>
      <c r="C62" s="9">
        <v>53.84</v>
      </c>
      <c r="D62" s="9">
        <v>42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1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</row>
    <row r="63" spans="2:56" x14ac:dyDescent="0.25">
      <c r="B63" s="12" t="s">
        <v>43</v>
      </c>
      <c r="C63" s="9">
        <v>34.42</v>
      </c>
      <c r="D63" s="9">
        <v>43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1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</row>
    <row r="64" spans="2:56" x14ac:dyDescent="0.25">
      <c r="B64" s="12" t="s">
        <v>44</v>
      </c>
      <c r="C64" s="9">
        <v>34.47</v>
      </c>
      <c r="D64" s="9">
        <v>44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1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</row>
    <row r="65" spans="2:56" x14ac:dyDescent="0.25">
      <c r="B65" s="12" t="s">
        <v>45</v>
      </c>
      <c r="C65" s="9">
        <v>36.36</v>
      </c>
      <c r="D65" s="9">
        <v>45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1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</row>
    <row r="66" spans="2:56" x14ac:dyDescent="0.25">
      <c r="B66" s="12" t="s">
        <v>46</v>
      </c>
      <c r="C66" s="9">
        <v>38.92</v>
      </c>
      <c r="D66" s="9">
        <v>46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1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</row>
    <row r="67" spans="2:56" x14ac:dyDescent="0.25">
      <c r="B67" s="12" t="s">
        <v>47</v>
      </c>
      <c r="C67" s="9">
        <v>37.659999999999997</v>
      </c>
      <c r="D67" s="9">
        <v>47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1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</row>
    <row r="68" spans="2:56" x14ac:dyDescent="0.25">
      <c r="B68" s="12" t="s">
        <v>48</v>
      </c>
      <c r="C68" s="9">
        <v>38.39</v>
      </c>
      <c r="D68" s="9">
        <v>48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1</v>
      </c>
      <c r="BA68" s="9">
        <v>0</v>
      </c>
      <c r="BB68" s="9">
        <v>0</v>
      </c>
      <c r="BC68" s="9">
        <v>0</v>
      </c>
      <c r="BD68" s="9">
        <v>0</v>
      </c>
    </row>
    <row r="69" spans="2:56" x14ac:dyDescent="0.25">
      <c r="B69" s="12" t="s">
        <v>49</v>
      </c>
      <c r="C69" s="9">
        <v>39.64</v>
      </c>
      <c r="D69" s="9">
        <v>49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1</v>
      </c>
      <c r="BB69" s="9">
        <v>0</v>
      </c>
      <c r="BC69" s="9">
        <v>0</v>
      </c>
      <c r="BD69" s="9">
        <v>0</v>
      </c>
    </row>
    <row r="70" spans="2:56" x14ac:dyDescent="0.25">
      <c r="B70" s="12" t="s">
        <v>50</v>
      </c>
      <c r="C70" s="9">
        <v>44.66</v>
      </c>
      <c r="D70" s="9">
        <v>50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1</v>
      </c>
      <c r="BC70" s="9">
        <v>0</v>
      </c>
      <c r="BD70" s="9">
        <v>0</v>
      </c>
    </row>
    <row r="71" spans="2:56" x14ac:dyDescent="0.25">
      <c r="B71" s="12" t="s">
        <v>51</v>
      </c>
      <c r="C71" s="9">
        <v>48.07</v>
      </c>
      <c r="D71" s="9">
        <v>51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1</v>
      </c>
      <c r="BD71" s="9">
        <v>0</v>
      </c>
    </row>
    <row r="72" spans="2:56" x14ac:dyDescent="0.25">
      <c r="B72" s="12" t="s">
        <v>52</v>
      </c>
      <c r="C72" s="9">
        <v>18.350000000000001</v>
      </c>
      <c r="D72" s="9">
        <v>52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1</v>
      </c>
    </row>
    <row r="73" spans="2:56" x14ac:dyDescent="0.25">
      <c r="B73" s="12" t="s">
        <v>53</v>
      </c>
      <c r="C73" s="9">
        <v>10.71</v>
      </c>
      <c r="D73" s="9">
        <v>1</v>
      </c>
      <c r="E73" s="9">
        <v>1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</row>
    <row r="74" spans="2:56" x14ac:dyDescent="0.25">
      <c r="B74" s="12" t="s">
        <v>54</v>
      </c>
      <c r="C74" s="9">
        <v>15.7</v>
      </c>
      <c r="D74" s="9">
        <v>2</v>
      </c>
      <c r="E74" s="9">
        <v>0</v>
      </c>
      <c r="F74" s="9">
        <v>1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</row>
    <row r="75" spans="2:56" x14ac:dyDescent="0.25">
      <c r="B75" s="12" t="s">
        <v>55</v>
      </c>
      <c r="C75" s="9">
        <v>12.41</v>
      </c>
      <c r="D75" s="9">
        <v>3</v>
      </c>
      <c r="E75" s="9">
        <v>0</v>
      </c>
      <c r="F75" s="9">
        <v>0</v>
      </c>
      <c r="G75" s="9">
        <v>1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</row>
    <row r="76" spans="2:56" x14ac:dyDescent="0.25">
      <c r="B76" s="12" t="s">
        <v>56</v>
      </c>
      <c r="C76" s="9">
        <v>12.39</v>
      </c>
      <c r="D76" s="9">
        <v>4</v>
      </c>
      <c r="E76" s="9">
        <v>0</v>
      </c>
      <c r="F76" s="9">
        <v>0</v>
      </c>
      <c r="G76" s="9">
        <v>0</v>
      </c>
      <c r="H76" s="9">
        <v>1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</row>
    <row r="77" spans="2:56" x14ac:dyDescent="0.25">
      <c r="B77" s="12" t="s">
        <v>57</v>
      </c>
      <c r="C77" s="9">
        <v>9.4499999999999993</v>
      </c>
      <c r="D77" s="9">
        <v>5</v>
      </c>
      <c r="E77" s="9">
        <v>0</v>
      </c>
      <c r="F77" s="9">
        <v>0</v>
      </c>
      <c r="G77" s="9">
        <v>0</v>
      </c>
      <c r="H77" s="9">
        <v>0</v>
      </c>
      <c r="I77" s="9">
        <v>1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</row>
    <row r="78" spans="2:56" x14ac:dyDescent="0.25">
      <c r="B78" s="12" t="s">
        <v>58</v>
      </c>
      <c r="C78" s="9">
        <v>5.66</v>
      </c>
      <c r="D78" s="9">
        <v>6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1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</row>
    <row r="79" spans="2:56" x14ac:dyDescent="0.25">
      <c r="B79" s="12" t="s">
        <v>59</v>
      </c>
      <c r="C79" s="9">
        <v>11.65</v>
      </c>
      <c r="D79" s="9">
        <v>7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1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</row>
    <row r="80" spans="2:56" x14ac:dyDescent="0.25">
      <c r="B80" s="12" t="s">
        <v>60</v>
      </c>
      <c r="C80" s="9">
        <v>9.34</v>
      </c>
      <c r="D80" s="9">
        <v>8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1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</row>
    <row r="81" spans="2:56" x14ac:dyDescent="0.25">
      <c r="B81" s="12" t="s">
        <v>61</v>
      </c>
      <c r="C81" s="9">
        <v>6.88</v>
      </c>
      <c r="D81" s="9">
        <v>9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</row>
    <row r="82" spans="2:56" x14ac:dyDescent="0.25">
      <c r="B82" s="12" t="s">
        <v>62</v>
      </c>
      <c r="C82" s="9">
        <v>8.57</v>
      </c>
      <c r="D82" s="9">
        <v>10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1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</row>
    <row r="83" spans="2:56" x14ac:dyDescent="0.25">
      <c r="B83" s="12" t="s">
        <v>63</v>
      </c>
      <c r="C83" s="9">
        <v>3.35</v>
      </c>
      <c r="D83" s="9">
        <v>11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1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</row>
    <row r="84" spans="2:56" x14ac:dyDescent="0.25">
      <c r="B84" s="12" t="s">
        <v>64</v>
      </c>
      <c r="C84" s="9">
        <v>4.51</v>
      </c>
      <c r="D84" s="9">
        <v>12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1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</row>
    <row r="85" spans="2:56" x14ac:dyDescent="0.25">
      <c r="B85" s="12" t="s">
        <v>65</v>
      </c>
      <c r="C85" s="9">
        <v>6.9</v>
      </c>
      <c r="D85" s="9">
        <v>13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1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</row>
    <row r="86" spans="2:56" x14ac:dyDescent="0.25">
      <c r="B86" s="12" t="s">
        <v>66</v>
      </c>
      <c r="C86" s="9">
        <v>7.17</v>
      </c>
      <c r="D86" s="9">
        <v>14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1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</row>
    <row r="87" spans="2:56" x14ac:dyDescent="0.25">
      <c r="B87" s="12" t="s">
        <v>67</v>
      </c>
      <c r="C87" s="9">
        <v>7.57</v>
      </c>
      <c r="D87" s="9">
        <v>15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1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</row>
    <row r="88" spans="2:56" x14ac:dyDescent="0.25">
      <c r="B88" s="12" t="s">
        <v>68</v>
      </c>
      <c r="C88" s="9">
        <v>7.97</v>
      </c>
      <c r="D88" s="9">
        <v>16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1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</row>
    <row r="89" spans="2:56" x14ac:dyDescent="0.25">
      <c r="B89" s="12" t="s">
        <v>69</v>
      </c>
      <c r="C89" s="9">
        <v>10.9</v>
      </c>
      <c r="D89" s="9">
        <v>17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1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</row>
    <row r="90" spans="2:56" x14ac:dyDescent="0.25">
      <c r="B90" s="12" t="s">
        <v>70</v>
      </c>
      <c r="C90" s="9">
        <v>11.24</v>
      </c>
      <c r="D90" s="9">
        <v>18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1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</row>
    <row r="91" spans="2:56" x14ac:dyDescent="0.25">
      <c r="B91" s="12" t="s">
        <v>71</v>
      </c>
      <c r="C91" s="9">
        <v>11.4</v>
      </c>
      <c r="D91" s="9">
        <v>19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1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</row>
    <row r="92" spans="2:56" x14ac:dyDescent="0.25">
      <c r="B92" s="12" t="s">
        <v>72</v>
      </c>
      <c r="C92" s="9">
        <v>4.88</v>
      </c>
      <c r="D92" s="9">
        <v>20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1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</row>
    <row r="93" spans="2:56" x14ac:dyDescent="0.25">
      <c r="B93" s="12" t="s">
        <v>73</v>
      </c>
      <c r="C93" s="9">
        <v>5.24</v>
      </c>
      <c r="D93" s="9">
        <v>21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1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</row>
    <row r="94" spans="2:56" x14ac:dyDescent="0.25">
      <c r="B94" s="12" t="s">
        <v>74</v>
      </c>
      <c r="C94" s="9">
        <v>1.28</v>
      </c>
      <c r="D94" s="9">
        <v>22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1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</row>
    <row r="95" spans="2:56" x14ac:dyDescent="0.25">
      <c r="B95" s="12" t="s">
        <v>75</v>
      </c>
      <c r="C95" s="9">
        <v>1.33</v>
      </c>
      <c r="D95" s="9">
        <v>23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1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</row>
    <row r="96" spans="2:56" x14ac:dyDescent="0.25">
      <c r="B96" s="12" t="s">
        <v>76</v>
      </c>
      <c r="C96" s="9">
        <v>4.46</v>
      </c>
      <c r="D96" s="9">
        <v>24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1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</row>
    <row r="97" spans="2:56" x14ac:dyDescent="0.25">
      <c r="B97" s="12" t="s">
        <v>77</v>
      </c>
      <c r="C97" s="9">
        <v>24.59</v>
      </c>
      <c r="D97" s="9">
        <v>25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1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</row>
    <row r="98" spans="2:56" x14ac:dyDescent="0.25">
      <c r="B98" s="12" t="s">
        <v>78</v>
      </c>
      <c r="C98" s="9">
        <v>35.96</v>
      </c>
      <c r="D98" s="9">
        <v>26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1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</row>
    <row r="99" spans="2:56" x14ac:dyDescent="0.25">
      <c r="B99" s="12" t="s">
        <v>79</v>
      </c>
      <c r="C99" s="9">
        <v>55.36</v>
      </c>
      <c r="D99" s="9">
        <v>27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1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</row>
    <row r="100" spans="2:56" x14ac:dyDescent="0.25">
      <c r="B100" s="12" t="s">
        <v>80</v>
      </c>
      <c r="C100" s="9">
        <v>7.01</v>
      </c>
      <c r="D100" s="9">
        <v>28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1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</row>
    <row r="101" spans="2:56" x14ac:dyDescent="0.25">
      <c r="B101" s="12" t="s">
        <v>81</v>
      </c>
      <c r="C101" s="9">
        <v>9.1199999999999992</v>
      </c>
      <c r="D101" s="9">
        <v>29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1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</row>
    <row r="102" spans="2:56" x14ac:dyDescent="0.25">
      <c r="B102" s="12" t="s">
        <v>82</v>
      </c>
      <c r="C102" s="9">
        <v>10.74</v>
      </c>
      <c r="D102" s="9">
        <v>30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1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</row>
    <row r="103" spans="2:56" x14ac:dyDescent="0.25">
      <c r="B103" s="12" t="s">
        <v>83</v>
      </c>
      <c r="C103" s="9">
        <v>6.89</v>
      </c>
      <c r="D103" s="9">
        <v>31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1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</row>
    <row r="104" spans="2:56" x14ac:dyDescent="0.25">
      <c r="B104" s="12" t="s">
        <v>84</v>
      </c>
      <c r="C104" s="9">
        <v>6.79</v>
      </c>
      <c r="D104" s="9">
        <v>32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1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</row>
    <row r="105" spans="2:56" x14ac:dyDescent="0.25">
      <c r="B105" s="12" t="s">
        <v>85</v>
      </c>
      <c r="C105" s="9">
        <v>7.66</v>
      </c>
      <c r="D105" s="9">
        <v>33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1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</row>
    <row r="106" spans="2:56" x14ac:dyDescent="0.25">
      <c r="B106" s="12" t="s">
        <v>86</v>
      </c>
      <c r="C106" s="9">
        <v>9.0299999999999994</v>
      </c>
      <c r="D106" s="9">
        <v>34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1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</row>
    <row r="107" spans="2:56" x14ac:dyDescent="0.25">
      <c r="B107" s="12" t="s">
        <v>87</v>
      </c>
      <c r="C107" s="9">
        <v>8.91</v>
      </c>
      <c r="D107" s="9">
        <v>35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1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</row>
    <row r="108" spans="2:56" x14ac:dyDescent="0.25">
      <c r="B108" s="12" t="s">
        <v>88</v>
      </c>
      <c r="C108" s="9">
        <v>10.52</v>
      </c>
      <c r="D108" s="9">
        <v>36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1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</row>
    <row r="109" spans="2:56" x14ac:dyDescent="0.25">
      <c r="B109" s="12" t="s">
        <v>89</v>
      </c>
      <c r="C109" s="9">
        <v>10.38</v>
      </c>
      <c r="D109" s="9">
        <v>37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1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</row>
    <row r="110" spans="2:56" x14ac:dyDescent="0.25">
      <c r="B110" s="12" t="s">
        <v>90</v>
      </c>
      <c r="C110" s="9">
        <v>19.079999999999998</v>
      </c>
      <c r="D110" s="9">
        <v>38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1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</row>
    <row r="111" spans="2:56" x14ac:dyDescent="0.25">
      <c r="B111" s="12" t="s">
        <v>91</v>
      </c>
      <c r="C111" s="9">
        <v>10.02</v>
      </c>
      <c r="D111" s="9">
        <v>39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1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</row>
    <row r="112" spans="2:56" x14ac:dyDescent="0.25">
      <c r="B112" s="12" t="s">
        <v>92</v>
      </c>
      <c r="C112" s="9">
        <v>22.91</v>
      </c>
      <c r="D112" s="9">
        <v>40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1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</row>
    <row r="113" spans="2:56" x14ac:dyDescent="0.25">
      <c r="B113" s="12" t="s">
        <v>93</v>
      </c>
      <c r="C113" s="9">
        <v>26.77</v>
      </c>
      <c r="D113" s="9">
        <v>41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1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</row>
    <row r="114" spans="2:56" x14ac:dyDescent="0.25">
      <c r="B114" s="12" t="s">
        <v>94</v>
      </c>
      <c r="C114" s="9">
        <v>17.899999999999999</v>
      </c>
      <c r="D114" s="9">
        <v>42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1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</row>
    <row r="115" spans="2:56" x14ac:dyDescent="0.25">
      <c r="B115" s="12" t="s">
        <v>95</v>
      </c>
      <c r="C115" s="9">
        <v>21.03</v>
      </c>
      <c r="D115" s="9">
        <v>43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1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</row>
    <row r="116" spans="2:56" x14ac:dyDescent="0.25">
      <c r="B116" s="12" t="s">
        <v>96</v>
      </c>
      <c r="C116" s="9">
        <v>40.03</v>
      </c>
      <c r="D116" s="9">
        <v>44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1</v>
      </c>
      <c r="AW116" s="9">
        <v>0</v>
      </c>
      <c r="AX116" s="9">
        <v>0</v>
      </c>
      <c r="AY116" s="9">
        <v>0</v>
      </c>
      <c r="AZ116" s="9">
        <v>0</v>
      </c>
      <c r="BA116" s="9">
        <v>0</v>
      </c>
      <c r="BB116" s="9">
        <v>0</v>
      </c>
      <c r="BC116" s="9">
        <v>0</v>
      </c>
      <c r="BD116" s="9">
        <v>0</v>
      </c>
    </row>
    <row r="117" spans="2:56" x14ac:dyDescent="0.25">
      <c r="B117" s="12" t="s">
        <v>97</v>
      </c>
      <c r="C117" s="9">
        <v>15.96</v>
      </c>
      <c r="D117" s="9">
        <v>45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1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</row>
    <row r="118" spans="2:56" x14ac:dyDescent="0.25">
      <c r="B118" s="12" t="s">
        <v>98</v>
      </c>
      <c r="C118" s="9">
        <v>19.98</v>
      </c>
      <c r="D118" s="9">
        <v>46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1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</row>
    <row r="119" spans="2:56" x14ac:dyDescent="0.25">
      <c r="B119" s="12" t="s">
        <v>99</v>
      </c>
      <c r="C119" s="9">
        <v>19.170000000000002</v>
      </c>
      <c r="D119" s="9">
        <v>47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1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</row>
    <row r="120" spans="2:56" x14ac:dyDescent="0.25">
      <c r="B120" s="12" t="s">
        <v>100</v>
      </c>
      <c r="C120" s="9">
        <v>21.63</v>
      </c>
      <c r="D120" s="9">
        <v>48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1</v>
      </c>
      <c r="BA120" s="9">
        <v>0</v>
      </c>
      <c r="BB120" s="9">
        <v>0</v>
      </c>
      <c r="BC120" s="9">
        <v>0</v>
      </c>
      <c r="BD120" s="9">
        <v>0</v>
      </c>
    </row>
    <row r="121" spans="2:56" x14ac:dyDescent="0.25">
      <c r="B121" s="12" t="s">
        <v>101</v>
      </c>
      <c r="C121" s="9">
        <v>16.489999999999998</v>
      </c>
      <c r="D121" s="9">
        <v>49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1</v>
      </c>
      <c r="BB121" s="9">
        <v>0</v>
      </c>
      <c r="BC121" s="9">
        <v>0</v>
      </c>
      <c r="BD121" s="9">
        <v>0</v>
      </c>
    </row>
    <row r="122" spans="2:56" x14ac:dyDescent="0.25">
      <c r="B122" s="12" t="s">
        <v>102</v>
      </c>
      <c r="C122" s="9">
        <v>14.3</v>
      </c>
      <c r="D122" s="9">
        <v>50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1</v>
      </c>
      <c r="BC122" s="9">
        <v>0</v>
      </c>
      <c r="BD122" s="9">
        <v>0</v>
      </c>
    </row>
    <row r="123" spans="2:56" x14ac:dyDescent="0.25">
      <c r="B123" s="12" t="s">
        <v>103</v>
      </c>
      <c r="C123" s="9">
        <v>44.02</v>
      </c>
      <c r="D123" s="9">
        <v>51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1</v>
      </c>
      <c r="BD123" s="9">
        <v>0</v>
      </c>
    </row>
    <row r="124" spans="2:56" x14ac:dyDescent="0.25">
      <c r="B124" s="12" t="s">
        <v>104</v>
      </c>
      <c r="C124" s="9">
        <v>17.84</v>
      </c>
      <c r="D124" s="9">
        <v>52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9">
        <v>0</v>
      </c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1</v>
      </c>
    </row>
  </sheetData>
  <mergeCells count="25">
    <mergeCell ref="B4:M4"/>
    <mergeCell ref="P4:R4"/>
    <mergeCell ref="B19:BD19"/>
    <mergeCell ref="B5:C5"/>
    <mergeCell ref="D5:E5"/>
    <mergeCell ref="F5:G5"/>
    <mergeCell ref="H5:I5"/>
    <mergeCell ref="J5:K5"/>
    <mergeCell ref="L5:M5"/>
    <mergeCell ref="B14:D14"/>
    <mergeCell ref="B15:D15"/>
    <mergeCell ref="B16:D16"/>
    <mergeCell ref="E9:BF9"/>
    <mergeCell ref="E10:BF10"/>
    <mergeCell ref="E11:BF11"/>
    <mergeCell ref="E12:BF12"/>
    <mergeCell ref="E14:BF14"/>
    <mergeCell ref="E15:BF15"/>
    <mergeCell ref="E16:BF16"/>
    <mergeCell ref="B8:BF8"/>
    <mergeCell ref="B9:D9"/>
    <mergeCell ref="B10:D10"/>
    <mergeCell ref="B11:D11"/>
    <mergeCell ref="B12:D12"/>
    <mergeCell ref="B13:D13"/>
  </mergeCells>
  <hyperlinks>
    <hyperlink ref="B5" location="'Data_PartitionTS'!$B$8:$BF$8" display="Summary"/>
    <hyperlink ref="D5" location="'Data_PartitionTS'!$E$12:$E$12" display="Time Variable"/>
    <hyperlink ref="F5" location="'Data_PartitionTS'!$B$20:$BD$20" display="Partition Vars"/>
    <hyperlink ref="H5" location="'Data_PartitionTS'!$B$21:$BD$120" display="Training Data"/>
    <hyperlink ref="J5" location="'Data_PartitionTS'!$B$121:$BD$124" display="Validation Data"/>
    <hyperlink ref="L5" location="'Data_PartitionTS'!$B$20:$BD$124" display="All Data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31"/>
  <sheetViews>
    <sheetView showGridLines="0" topLeftCell="A28" workbookViewId="0">
      <selection activeCell="B19" sqref="B19:G27"/>
    </sheetView>
  </sheetViews>
  <sheetFormatPr defaultRowHeight="15" x14ac:dyDescent="0.25"/>
  <cols>
    <col min="14" max="14" width="13.85546875" bestFit="1" customWidth="1"/>
  </cols>
  <sheetData>
    <row r="2" spans="1:16" ht="18.75" x14ac:dyDescent="0.3">
      <c r="B2" s="8" t="s">
        <v>299</v>
      </c>
      <c r="N2" t="s">
        <v>304</v>
      </c>
    </row>
    <row r="4" spans="1:16" ht="15.75" x14ac:dyDescent="0.25">
      <c r="B4" s="30" t="s">
        <v>161</v>
      </c>
      <c r="C4" s="31"/>
      <c r="D4" s="31"/>
      <c r="E4" s="31"/>
      <c r="F4" s="31"/>
      <c r="G4" s="31"/>
      <c r="H4" s="31"/>
      <c r="I4" s="31"/>
      <c r="J4" s="31"/>
      <c r="K4" s="32"/>
      <c r="N4" s="30" t="s">
        <v>162</v>
      </c>
      <c r="O4" s="31"/>
      <c r="P4" s="32"/>
    </row>
    <row r="5" spans="1:16" x14ac:dyDescent="0.25">
      <c r="B5" s="33" t="s">
        <v>189</v>
      </c>
      <c r="C5" s="26"/>
      <c r="D5" s="33" t="s">
        <v>290</v>
      </c>
      <c r="E5" s="26"/>
      <c r="F5" s="33" t="s">
        <v>291</v>
      </c>
      <c r="G5" s="26"/>
      <c r="H5" s="33" t="s">
        <v>283</v>
      </c>
      <c r="I5" s="26"/>
      <c r="J5" s="33" t="s">
        <v>282</v>
      </c>
      <c r="K5" s="26"/>
      <c r="N5" s="11" t="s">
        <v>269</v>
      </c>
      <c r="O5" s="11" t="s">
        <v>164</v>
      </c>
      <c r="P5" s="11" t="s">
        <v>165</v>
      </c>
    </row>
    <row r="6" spans="1:16" x14ac:dyDescent="0.25">
      <c r="N6" s="9">
        <v>0</v>
      </c>
      <c r="O6" s="9">
        <v>1</v>
      </c>
      <c r="P6" s="9">
        <v>1</v>
      </c>
    </row>
    <row r="8" spans="1:16" ht="18.75" x14ac:dyDescent="0.3">
      <c r="A8" s="16" t="s">
        <v>189</v>
      </c>
      <c r="I8" s="16" t="s">
        <v>270</v>
      </c>
    </row>
    <row r="10" spans="1:16" ht="15.75" x14ac:dyDescent="0.25">
      <c r="B10" s="30" t="s">
        <v>166</v>
      </c>
      <c r="C10" s="31"/>
      <c r="D10" s="31"/>
      <c r="E10" s="31"/>
      <c r="F10" s="31"/>
      <c r="G10" s="32"/>
      <c r="J10" s="21" t="s">
        <v>271</v>
      </c>
      <c r="K10" s="22"/>
      <c r="L10" s="22"/>
      <c r="M10" s="23"/>
      <c r="N10" s="9">
        <v>38.346886838873793</v>
      </c>
    </row>
    <row r="11" spans="1:16" x14ac:dyDescent="0.25">
      <c r="B11" s="21" t="s">
        <v>167</v>
      </c>
      <c r="C11" s="22"/>
      <c r="D11" s="23"/>
      <c r="E11" s="24" t="s">
        <v>168</v>
      </c>
      <c r="F11" s="25"/>
      <c r="G11" s="26"/>
      <c r="J11" s="21" t="s">
        <v>272</v>
      </c>
      <c r="K11" s="22"/>
      <c r="L11" s="22"/>
      <c r="M11" s="23"/>
      <c r="N11" s="9">
        <v>5.306126666262081</v>
      </c>
    </row>
    <row r="12" spans="1:16" x14ac:dyDescent="0.25">
      <c r="B12" s="21" t="s">
        <v>169</v>
      </c>
      <c r="C12" s="22"/>
      <c r="D12" s="23"/>
      <c r="E12" s="24" t="s">
        <v>198</v>
      </c>
      <c r="F12" s="25"/>
      <c r="G12" s="26"/>
      <c r="J12" s="21" t="s">
        <v>273</v>
      </c>
      <c r="K12" s="22"/>
      <c r="L12" s="22"/>
      <c r="M12" s="23"/>
      <c r="N12" s="9">
        <v>97.69458635897476</v>
      </c>
    </row>
    <row r="13" spans="1:16" x14ac:dyDescent="0.25">
      <c r="B13" s="21" t="s">
        <v>171</v>
      </c>
      <c r="C13" s="22"/>
      <c r="D13" s="23"/>
      <c r="E13" s="24" t="s">
        <v>274</v>
      </c>
      <c r="F13" s="25"/>
      <c r="G13" s="26"/>
      <c r="J13" s="21" t="s">
        <v>275</v>
      </c>
      <c r="K13" s="22"/>
      <c r="L13" s="22"/>
      <c r="M13" s="23"/>
      <c r="N13" s="9">
        <v>3.7493910936272981</v>
      </c>
    </row>
    <row r="14" spans="1:16" x14ac:dyDescent="0.25">
      <c r="B14" s="21" t="s">
        <v>276</v>
      </c>
      <c r="C14" s="22"/>
      <c r="D14" s="23"/>
      <c r="E14" s="24" t="s">
        <v>105</v>
      </c>
      <c r="F14" s="25"/>
      <c r="G14" s="26"/>
      <c r="J14" s="21" t="s">
        <v>277</v>
      </c>
      <c r="K14" s="22"/>
      <c r="L14" s="22"/>
      <c r="M14" s="23"/>
      <c r="N14" s="9">
        <v>19.894744064141353</v>
      </c>
    </row>
    <row r="15" spans="1:16" x14ac:dyDescent="0.25">
      <c r="B15" s="21" t="s">
        <v>278</v>
      </c>
      <c r="C15" s="22"/>
      <c r="D15" s="23"/>
      <c r="E15" s="27">
        <v>100</v>
      </c>
      <c r="F15" s="28"/>
      <c r="G15" s="29"/>
      <c r="J15" s="21" t="s">
        <v>279</v>
      </c>
      <c r="K15" s="22"/>
      <c r="L15" s="22"/>
      <c r="M15" s="23"/>
      <c r="N15" s="9">
        <v>0.19894744064141354</v>
      </c>
    </row>
    <row r="16" spans="1:16" x14ac:dyDescent="0.25">
      <c r="B16" s="21" t="s">
        <v>280</v>
      </c>
      <c r="C16" s="22"/>
      <c r="D16" s="23"/>
      <c r="E16" s="27">
        <v>4</v>
      </c>
      <c r="F16" s="28"/>
      <c r="G16" s="29"/>
    </row>
    <row r="17" spans="1:21" ht="18.75" x14ac:dyDescent="0.3">
      <c r="I17" s="16" t="s">
        <v>281</v>
      </c>
    </row>
    <row r="19" spans="1:21" ht="15.75" x14ac:dyDescent="0.25">
      <c r="B19" s="30" t="s">
        <v>218</v>
      </c>
      <c r="C19" s="31"/>
      <c r="D19" s="31"/>
      <c r="E19" s="31"/>
      <c r="F19" s="31"/>
      <c r="G19" s="32"/>
      <c r="J19" s="21" t="s">
        <v>271</v>
      </c>
      <c r="K19" s="22"/>
      <c r="L19" s="22"/>
      <c r="M19" s="23"/>
      <c r="N19" s="9">
        <v>38.596317910190855</v>
      </c>
    </row>
    <row r="20" spans="1:21" x14ac:dyDescent="0.25">
      <c r="B20" s="21" t="s">
        <v>300</v>
      </c>
      <c r="C20" s="22"/>
      <c r="D20" s="23"/>
      <c r="E20" s="24" t="s">
        <v>220</v>
      </c>
      <c r="F20" s="25"/>
      <c r="G20" s="26"/>
      <c r="J20" s="21" t="s">
        <v>272</v>
      </c>
      <c r="K20" s="22"/>
      <c r="L20" s="22"/>
      <c r="M20" s="23"/>
      <c r="N20" s="9">
        <v>9.6372007209232287</v>
      </c>
    </row>
    <row r="21" spans="1:21" x14ac:dyDescent="0.25">
      <c r="B21" s="21" t="s">
        <v>295</v>
      </c>
      <c r="C21" s="22"/>
      <c r="D21" s="23"/>
      <c r="E21" s="27">
        <v>0.2</v>
      </c>
      <c r="F21" s="28"/>
      <c r="G21" s="29"/>
      <c r="J21" s="21" t="s">
        <v>273</v>
      </c>
      <c r="K21" s="22"/>
      <c r="L21" s="22"/>
      <c r="M21" s="23"/>
      <c r="N21" s="9">
        <v>146.8332815094183</v>
      </c>
    </row>
    <row r="22" spans="1:21" x14ac:dyDescent="0.25">
      <c r="B22" s="21" t="s">
        <v>297</v>
      </c>
      <c r="C22" s="22"/>
      <c r="D22" s="23"/>
      <c r="E22" s="27">
        <v>0.2</v>
      </c>
      <c r="F22" s="28"/>
      <c r="G22" s="29"/>
      <c r="J22" s="21" t="s">
        <v>275</v>
      </c>
      <c r="K22" s="22"/>
      <c r="L22" s="22"/>
      <c r="M22" s="23"/>
      <c r="N22" s="9">
        <v>0.60814492477659887</v>
      </c>
    </row>
    <row r="23" spans="1:21" x14ac:dyDescent="0.25">
      <c r="B23" s="21" t="s">
        <v>301</v>
      </c>
      <c r="C23" s="22"/>
      <c r="D23" s="23"/>
      <c r="E23" s="27">
        <v>0.65</v>
      </c>
      <c r="F23" s="28"/>
      <c r="G23" s="29"/>
      <c r="J23" s="21" t="s">
        <v>277</v>
      </c>
      <c r="K23" s="22"/>
      <c r="L23" s="22"/>
      <c r="M23" s="23"/>
      <c r="N23" s="9">
        <v>5.8608147074828416</v>
      </c>
    </row>
    <row r="24" spans="1:21" x14ac:dyDescent="0.25">
      <c r="B24" s="21" t="s">
        <v>302</v>
      </c>
      <c r="C24" s="22"/>
      <c r="D24" s="23"/>
      <c r="E24" s="27">
        <v>1</v>
      </c>
      <c r="F24" s="28"/>
      <c r="G24" s="29"/>
      <c r="J24" s="21" t="s">
        <v>279</v>
      </c>
      <c r="K24" s="22"/>
      <c r="L24" s="22"/>
      <c r="M24" s="23"/>
      <c r="N24" s="9">
        <v>1.4652036768707104</v>
      </c>
    </row>
    <row r="25" spans="1:21" x14ac:dyDescent="0.25">
      <c r="B25" s="21" t="s">
        <v>303</v>
      </c>
      <c r="C25" s="22"/>
      <c r="D25" s="23"/>
      <c r="E25" s="27">
        <v>100</v>
      </c>
      <c r="F25" s="28"/>
      <c r="G25" s="29"/>
    </row>
    <row r="26" spans="1:21" x14ac:dyDescent="0.25">
      <c r="B26" s="21" t="s">
        <v>282</v>
      </c>
      <c r="C26" s="22"/>
      <c r="D26" s="23"/>
      <c r="E26" s="24" t="s">
        <v>224</v>
      </c>
      <c r="F26" s="25"/>
      <c r="G26" s="26"/>
    </row>
    <row r="27" spans="1:21" x14ac:dyDescent="0.25">
      <c r="B27" s="21" t="s">
        <v>267</v>
      </c>
      <c r="C27" s="22"/>
      <c r="D27" s="23"/>
      <c r="E27" s="27">
        <v>4</v>
      </c>
      <c r="F27" s="28"/>
      <c r="G27" s="29"/>
    </row>
    <row r="29" spans="1:21" ht="18.75" x14ac:dyDescent="0.3">
      <c r="A29" s="16" t="s">
        <v>283</v>
      </c>
      <c r="O29" s="16" t="s">
        <v>282</v>
      </c>
    </row>
    <row r="31" spans="1:21" x14ac:dyDescent="0.25">
      <c r="B31" s="11" t="s">
        <v>0</v>
      </c>
      <c r="C31" s="11" t="s">
        <v>284</v>
      </c>
      <c r="D31" s="11" t="s">
        <v>282</v>
      </c>
      <c r="E31" s="11" t="s">
        <v>285</v>
      </c>
      <c r="P31" s="11" t="s">
        <v>0</v>
      </c>
      <c r="Q31" s="11" t="s">
        <v>284</v>
      </c>
      <c r="R31" s="11" t="s">
        <v>282</v>
      </c>
      <c r="S31" s="11" t="s">
        <v>286</v>
      </c>
      <c r="T31" s="11" t="s">
        <v>287</v>
      </c>
      <c r="U31" s="11" t="s">
        <v>288</v>
      </c>
    </row>
    <row r="32" spans="1:21" x14ac:dyDescent="0.25">
      <c r="B32" s="12" t="s">
        <v>1</v>
      </c>
      <c r="C32" s="9">
        <v>14.3</v>
      </c>
      <c r="D32" s="9">
        <v>15.254999999999999</v>
      </c>
      <c r="E32" s="9">
        <f t="shared" ref="E32:E63" si="0">C32 - D32</f>
        <v>-0.95499999999999829</v>
      </c>
      <c r="P32" s="12" t="s">
        <v>101</v>
      </c>
      <c r="Q32" s="9">
        <v>16.489999999999998</v>
      </c>
      <c r="R32" s="9">
        <v>21.343611679280798</v>
      </c>
      <c r="S32" s="9">
        <f>Q32 - R32</f>
        <v>-4.8536116792807995</v>
      </c>
      <c r="T32" s="9">
        <v>1.9712155832180436</v>
      </c>
      <c r="U32" s="9">
        <v>40.716007775343556</v>
      </c>
    </row>
    <row r="33" spans="2:21" x14ac:dyDescent="0.25">
      <c r="B33" s="12" t="s">
        <v>2</v>
      </c>
      <c r="C33" s="9">
        <v>16.91</v>
      </c>
      <c r="D33" s="9">
        <v>13.969200000000001</v>
      </c>
      <c r="E33" s="9">
        <f t="shared" si="0"/>
        <v>2.9407999999999994</v>
      </c>
      <c r="P33" s="12" t="s">
        <v>102</v>
      </c>
      <c r="Q33" s="9">
        <v>14.3</v>
      </c>
      <c r="R33" s="9">
        <v>21.579401441846457</v>
      </c>
      <c r="S33" s="9">
        <f>Q33 - R33</f>
        <v>-7.2794014418464563</v>
      </c>
      <c r="T33" s="9">
        <v>-4.3542972151899839</v>
      </c>
      <c r="U33" s="9">
        <v>47.513100098882902</v>
      </c>
    </row>
    <row r="34" spans="2:21" x14ac:dyDescent="0.25">
      <c r="B34" s="12" t="s">
        <v>3</v>
      </c>
      <c r="C34" s="9">
        <v>12.57</v>
      </c>
      <c r="D34" s="9">
        <v>15.606008000000001</v>
      </c>
      <c r="E34" s="9">
        <f t="shared" si="0"/>
        <v>-3.0360080000000007</v>
      </c>
      <c r="P34" s="12" t="s">
        <v>103</v>
      </c>
      <c r="Q34" s="9">
        <v>44.02</v>
      </c>
      <c r="R34" s="9">
        <v>21.815191204412123</v>
      </c>
      <c r="S34" s="9">
        <f>Q34 - R34</f>
        <v>22.20480879558788</v>
      </c>
      <c r="T34" s="9">
        <v>-4.6797034152195813</v>
      </c>
      <c r="U34" s="9">
        <v>48.310085824043824</v>
      </c>
    </row>
    <row r="35" spans="2:21" x14ac:dyDescent="0.25">
      <c r="B35" s="12" t="s">
        <v>4</v>
      </c>
      <c r="C35" s="9">
        <v>13.88</v>
      </c>
      <c r="D35" s="9">
        <v>12.818073920000002</v>
      </c>
      <c r="E35" s="9">
        <f t="shared" si="0"/>
        <v>1.0619260799999992</v>
      </c>
      <c r="P35" s="12" t="s">
        <v>104</v>
      </c>
      <c r="Q35" s="9">
        <v>17.84</v>
      </c>
      <c r="R35" s="9">
        <v>22.050980966977782</v>
      </c>
      <c r="S35" s="9">
        <f>Q35 - R35</f>
        <v>-4.2109809669777825</v>
      </c>
      <c r="T35" s="9">
        <v>-5.1594785901276516</v>
      </c>
      <c r="U35" s="9">
        <v>49.261440524083213</v>
      </c>
    </row>
    <row r="36" spans="2:21" x14ac:dyDescent="0.25">
      <c r="B36" s="12" t="s">
        <v>5</v>
      </c>
      <c r="C36" s="9">
        <v>16.27</v>
      </c>
      <c r="D36" s="9">
        <v>13.023129420800002</v>
      </c>
      <c r="E36" s="9">
        <f t="shared" si="0"/>
        <v>3.2468705791999977</v>
      </c>
    </row>
    <row r="37" spans="2:21" x14ac:dyDescent="0.25">
      <c r="B37" s="12" t="s">
        <v>6</v>
      </c>
      <c r="C37" s="9">
        <v>15.52</v>
      </c>
      <c r="D37" s="9">
        <v>14.931219784192001</v>
      </c>
      <c r="E37" s="9">
        <f t="shared" si="0"/>
        <v>0.58878021580799889</v>
      </c>
    </row>
    <row r="38" spans="2:21" x14ac:dyDescent="0.25">
      <c r="B38" s="12" t="s">
        <v>7</v>
      </c>
      <c r="C38" s="9">
        <v>14.77</v>
      </c>
      <c r="D38" s="9">
        <v>14.949036294574082</v>
      </c>
      <c r="E38" s="9">
        <f t="shared" si="0"/>
        <v>-0.17903629457408243</v>
      </c>
    </row>
    <row r="39" spans="2:21" x14ac:dyDescent="0.25">
      <c r="B39" s="12" t="s">
        <v>8</v>
      </c>
      <c r="C39" s="9">
        <v>19.86</v>
      </c>
      <c r="D39" s="9">
        <v>14.4068634656981</v>
      </c>
      <c r="E39" s="9">
        <f t="shared" si="0"/>
        <v>5.4531365343018994</v>
      </c>
    </row>
    <row r="40" spans="2:21" x14ac:dyDescent="0.25">
      <c r="B40" s="12" t="s">
        <v>9</v>
      </c>
      <c r="C40" s="9">
        <v>17.3</v>
      </c>
      <c r="D40" s="9">
        <v>18.137980534984901</v>
      </c>
      <c r="E40" s="9">
        <f t="shared" si="0"/>
        <v>-0.83798053498490077</v>
      </c>
    </row>
    <row r="41" spans="2:21" x14ac:dyDescent="0.25">
      <c r="B41" s="12" t="s">
        <v>10</v>
      </c>
      <c r="C41" s="9">
        <v>19.02</v>
      </c>
      <c r="D41" s="9">
        <v>17.30597409298581</v>
      </c>
      <c r="E41" s="9">
        <f t="shared" si="0"/>
        <v>1.7140259070141894</v>
      </c>
    </row>
    <row r="42" spans="2:21" x14ac:dyDescent="0.25">
      <c r="B42" s="12" t="s">
        <v>11</v>
      </c>
      <c r="C42" s="9">
        <v>9.94</v>
      </c>
      <c r="D42" s="9">
        <v>18.379973325506633</v>
      </c>
      <c r="E42" s="9">
        <f t="shared" si="0"/>
        <v>-8.4399733255066334</v>
      </c>
    </row>
    <row r="43" spans="2:21" x14ac:dyDescent="0.25">
      <c r="B43" s="12" t="s">
        <v>12</v>
      </c>
      <c r="C43" s="9">
        <v>8.9499999999999993</v>
      </c>
      <c r="D43" s="9">
        <v>11.805494177592196</v>
      </c>
      <c r="E43" s="9">
        <f t="shared" si="0"/>
        <v>-2.8554941775921971</v>
      </c>
    </row>
    <row r="44" spans="2:21" x14ac:dyDescent="0.25">
      <c r="B44" s="12" t="s">
        <v>13</v>
      </c>
      <c r="C44" s="9">
        <v>7.63</v>
      </c>
      <c r="D44" s="9">
        <v>9.1376202490724658</v>
      </c>
      <c r="E44" s="9">
        <f t="shared" si="0"/>
        <v>-1.5076202490724659</v>
      </c>
    </row>
    <row r="45" spans="2:21" x14ac:dyDescent="0.25">
      <c r="B45" s="12" t="s">
        <v>14</v>
      </c>
      <c r="C45" s="9">
        <v>6.76</v>
      </c>
      <c r="D45" s="9">
        <v>7.3799107391240435</v>
      </c>
      <c r="E45" s="9">
        <f t="shared" si="0"/>
        <v>-0.61991073912404371</v>
      </c>
    </row>
    <row r="46" spans="2:21" x14ac:dyDescent="0.25">
      <c r="B46" s="12" t="s">
        <v>15</v>
      </c>
      <c r="C46" s="9">
        <v>8.23</v>
      </c>
      <c r="D46" s="9">
        <v>6.2365556467735237</v>
      </c>
      <c r="E46" s="9">
        <f t="shared" si="0"/>
        <v>1.9934443532264767</v>
      </c>
    </row>
    <row r="47" spans="2:21" x14ac:dyDescent="0.25">
      <c r="B47" s="12" t="s">
        <v>16</v>
      </c>
      <c r="C47" s="9">
        <v>8.5500000000000007</v>
      </c>
      <c r="D47" s="9">
        <v>7.0545539950444374</v>
      </c>
      <c r="E47" s="9">
        <f t="shared" si="0"/>
        <v>1.4954460049555633</v>
      </c>
    </row>
    <row r="48" spans="2:21" x14ac:dyDescent="0.25">
      <c r="B48" s="12" t="s">
        <v>17</v>
      </c>
      <c r="C48" s="9">
        <v>8.9</v>
      </c>
      <c r="D48" s="9">
        <v>7.5738113727585166</v>
      </c>
      <c r="E48" s="9">
        <f t="shared" si="0"/>
        <v>1.3261886272414838</v>
      </c>
    </row>
    <row r="49" spans="2:5" x14ac:dyDescent="0.25">
      <c r="B49" s="12" t="s">
        <v>18</v>
      </c>
      <c r="C49" s="9">
        <v>9.36</v>
      </c>
      <c r="D49" s="9">
        <v>8.0242509836081179</v>
      </c>
      <c r="E49" s="9">
        <f t="shared" si="0"/>
        <v>1.3357490163918815</v>
      </c>
    </row>
    <row r="50" spans="2:5" x14ac:dyDescent="0.25">
      <c r="B50" s="12" t="s">
        <v>19</v>
      </c>
      <c r="C50" s="9">
        <v>9.57</v>
      </c>
      <c r="D50" s="9">
        <v>8.5350040353016805</v>
      </c>
      <c r="E50" s="9">
        <f t="shared" si="0"/>
        <v>1.0349959646983198</v>
      </c>
    </row>
    <row r="51" spans="2:5" x14ac:dyDescent="0.25">
      <c r="B51" s="12" t="s">
        <v>20</v>
      </c>
      <c r="C51" s="9">
        <v>9.93</v>
      </c>
      <c r="D51" s="9">
        <v>8.8706147283638117</v>
      </c>
      <c r="E51" s="9">
        <f t="shared" si="0"/>
        <v>1.059385271636188</v>
      </c>
    </row>
    <row r="52" spans="2:5" x14ac:dyDescent="0.25">
      <c r="B52" s="12" t="s">
        <v>21</v>
      </c>
      <c r="C52" s="9">
        <v>10.66</v>
      </c>
      <c r="D52" s="9">
        <v>9.2661611332866549</v>
      </c>
      <c r="E52" s="9">
        <f t="shared" si="0"/>
        <v>1.3938388667133452</v>
      </c>
    </row>
    <row r="53" spans="2:5" x14ac:dyDescent="0.25">
      <c r="B53" s="12" t="s">
        <v>22</v>
      </c>
      <c r="C53" s="9">
        <v>12.44</v>
      </c>
      <c r="D53" s="9">
        <v>9.9582676813335862</v>
      </c>
      <c r="E53" s="9">
        <f t="shared" si="0"/>
        <v>2.4817323186664133</v>
      </c>
    </row>
    <row r="54" spans="2:5" x14ac:dyDescent="0.25">
      <c r="B54" s="12" t="s">
        <v>23</v>
      </c>
      <c r="C54" s="9">
        <v>12.4</v>
      </c>
      <c r="D54" s="9">
        <v>11.532926807533382</v>
      </c>
      <c r="E54" s="9">
        <f t="shared" si="0"/>
        <v>0.86707319246661818</v>
      </c>
    </row>
    <row r="55" spans="2:5" x14ac:dyDescent="0.25">
      <c r="B55" s="12" t="s">
        <v>24</v>
      </c>
      <c r="C55" s="9">
        <v>18.899999999999999</v>
      </c>
      <c r="D55" s="9">
        <v>11.979714290567991</v>
      </c>
      <c r="E55" s="9">
        <f t="shared" si="0"/>
        <v>6.920285709432008</v>
      </c>
    </row>
    <row r="56" spans="2:5" x14ac:dyDescent="0.25">
      <c r="B56" s="12" t="s">
        <v>25</v>
      </c>
      <c r="C56" s="9">
        <v>21.63</v>
      </c>
      <c r="D56" s="9">
        <v>17.061626214194959</v>
      </c>
      <c r="E56" s="9">
        <f t="shared" si="0"/>
        <v>4.5683737858050399</v>
      </c>
    </row>
    <row r="57" spans="2:5" x14ac:dyDescent="0.25">
      <c r="B57" s="12" t="s">
        <v>26</v>
      </c>
      <c r="C57" s="9">
        <v>17.829999999999998</v>
      </c>
      <c r="D57" s="9">
        <v>20.632896504242716</v>
      </c>
      <c r="E57" s="9">
        <f t="shared" si="0"/>
        <v>-2.8028965042427174</v>
      </c>
    </row>
    <row r="58" spans="2:5" x14ac:dyDescent="0.25">
      <c r="B58" s="12" t="s">
        <v>27</v>
      </c>
      <c r="C58" s="9">
        <v>18.989999999999998</v>
      </c>
      <c r="D58" s="9">
        <v>18.784736325286374</v>
      </c>
      <c r="E58" s="9">
        <f t="shared" si="0"/>
        <v>0.20526367471362406</v>
      </c>
    </row>
    <row r="59" spans="2:5" x14ac:dyDescent="0.25">
      <c r="B59" s="12" t="s">
        <v>28</v>
      </c>
      <c r="C59" s="9">
        <v>20.190000000000001</v>
      </c>
      <c r="D59" s="9">
        <v>19.110662022167148</v>
      </c>
      <c r="E59" s="9">
        <f t="shared" si="0"/>
        <v>1.0793379778328536</v>
      </c>
    </row>
    <row r="60" spans="2:5" x14ac:dyDescent="0.25">
      <c r="B60" s="12" t="s">
        <v>29</v>
      </c>
      <c r="C60" s="9">
        <v>21.45</v>
      </c>
      <c r="D60" s="9">
        <v>20.109094736407076</v>
      </c>
      <c r="E60" s="9">
        <f t="shared" si="0"/>
        <v>1.3409052635929228</v>
      </c>
    </row>
    <row r="61" spans="2:5" x14ac:dyDescent="0.25">
      <c r="B61" s="12" t="s">
        <v>30</v>
      </c>
      <c r="C61" s="9">
        <v>21.97</v>
      </c>
      <c r="D61" s="9">
        <v>21.349492106937973</v>
      </c>
      <c r="E61" s="9">
        <f t="shared" si="0"/>
        <v>0.62050789306202603</v>
      </c>
    </row>
    <row r="62" spans="2:5" x14ac:dyDescent="0.25">
      <c r="B62" s="12" t="s">
        <v>31</v>
      </c>
      <c r="C62" s="9">
        <v>22.97</v>
      </c>
      <c r="D62" s="9">
        <v>22.096023686409104</v>
      </c>
      <c r="E62" s="9">
        <f t="shared" si="0"/>
        <v>0.87397631359089445</v>
      </c>
    </row>
    <row r="63" spans="2:5" x14ac:dyDescent="0.25">
      <c r="B63" s="12" t="s">
        <v>32</v>
      </c>
      <c r="C63" s="9">
        <v>62.73</v>
      </c>
      <c r="D63" s="9">
        <v>23.060011581204659</v>
      </c>
      <c r="E63" s="9">
        <f t="shared" si="0"/>
        <v>39.669988418795342</v>
      </c>
    </row>
    <row r="64" spans="2:5" x14ac:dyDescent="0.25">
      <c r="B64" s="12" t="s">
        <v>33</v>
      </c>
      <c r="C64" s="9">
        <v>18.489999999999998</v>
      </c>
      <c r="D64" s="9">
        <v>53.543927728499227</v>
      </c>
      <c r="E64" s="9">
        <f t="shared" ref="E64:E95" si="1">C64 - D64</f>
        <v>-35.053927728499232</v>
      </c>
    </row>
    <row r="65" spans="2:5" x14ac:dyDescent="0.25">
      <c r="B65" s="12" t="s">
        <v>34</v>
      </c>
      <c r="C65" s="9">
        <v>19.77</v>
      </c>
      <c r="D65" s="9">
        <v>28.824467140601737</v>
      </c>
      <c r="E65" s="9">
        <f t="shared" si="1"/>
        <v>-9.0544671406017372</v>
      </c>
    </row>
    <row r="66" spans="2:5" x14ac:dyDescent="0.25">
      <c r="B66" s="12" t="s">
        <v>35</v>
      </c>
      <c r="C66" s="9">
        <v>20.04</v>
      </c>
      <c r="D66" s="9">
        <v>22.462439490366371</v>
      </c>
      <c r="E66" s="9">
        <f t="shared" si="1"/>
        <v>-2.4224394903663722</v>
      </c>
    </row>
    <row r="67" spans="2:5" x14ac:dyDescent="0.25">
      <c r="B67" s="12" t="s">
        <v>36</v>
      </c>
      <c r="C67" s="9">
        <v>20.83</v>
      </c>
      <c r="D67" s="9">
        <v>20.778574168685815</v>
      </c>
      <c r="E67" s="9">
        <f t="shared" si="1"/>
        <v>5.1425831314183768E-2</v>
      </c>
    </row>
    <row r="68" spans="2:5" x14ac:dyDescent="0.25">
      <c r="B68" s="12" t="s">
        <v>37</v>
      </c>
      <c r="C68" s="9">
        <v>24.84</v>
      </c>
      <c r="D68" s="9">
        <v>20.877948911867826</v>
      </c>
      <c r="E68" s="9">
        <f t="shared" si="1"/>
        <v>3.9620510881321742</v>
      </c>
    </row>
    <row r="69" spans="2:5" x14ac:dyDescent="0.25">
      <c r="B69" s="12" t="s">
        <v>38</v>
      </c>
      <c r="C69" s="9">
        <v>26.49</v>
      </c>
      <c r="D69" s="9">
        <v>23.95145588348408</v>
      </c>
      <c r="E69" s="9">
        <f t="shared" si="1"/>
        <v>2.5385441165159186</v>
      </c>
    </row>
    <row r="70" spans="2:5" x14ac:dyDescent="0.25">
      <c r="B70" s="12" t="s">
        <v>39</v>
      </c>
      <c r="C70" s="9">
        <v>27.66</v>
      </c>
      <c r="D70" s="9">
        <v>26.101579600197262</v>
      </c>
      <c r="E70" s="9">
        <f t="shared" si="1"/>
        <v>1.5584203998027384</v>
      </c>
    </row>
    <row r="71" spans="2:5" x14ac:dyDescent="0.25">
      <c r="B71" s="12" t="s">
        <v>40</v>
      </c>
      <c r="C71" s="9">
        <v>29.09</v>
      </c>
      <c r="D71" s="9">
        <v>27.608351056869068</v>
      </c>
      <c r="E71" s="9">
        <f t="shared" si="1"/>
        <v>1.4816489431309314</v>
      </c>
    </row>
    <row r="72" spans="2:5" x14ac:dyDescent="0.25">
      <c r="B72" s="12" t="s">
        <v>41</v>
      </c>
      <c r="C72" s="9">
        <v>30.17</v>
      </c>
      <c r="D72" s="9">
        <v>29.119113022462408</v>
      </c>
      <c r="E72" s="9">
        <f t="shared" si="1"/>
        <v>1.0508869775375942</v>
      </c>
    </row>
    <row r="73" spans="2:5" x14ac:dyDescent="0.25">
      <c r="B73" s="12" t="s">
        <v>42</v>
      </c>
      <c r="C73" s="9">
        <v>53.84</v>
      </c>
      <c r="D73" s="9">
        <v>30.361761851930048</v>
      </c>
      <c r="E73" s="9">
        <f t="shared" si="1"/>
        <v>23.478238148069956</v>
      </c>
    </row>
    <row r="74" spans="2:5" x14ac:dyDescent="0.25">
      <c r="B74" s="12" t="s">
        <v>43</v>
      </c>
      <c r="C74" s="9">
        <v>34.42</v>
      </c>
      <c r="D74" s="9">
        <v>48.691233050103783</v>
      </c>
      <c r="E74" s="9">
        <f t="shared" si="1"/>
        <v>-14.271233050103781</v>
      </c>
    </row>
    <row r="75" spans="2:5" x14ac:dyDescent="0.25">
      <c r="B75" s="12" t="s">
        <v>44</v>
      </c>
      <c r="C75" s="9">
        <v>34.47</v>
      </c>
      <c r="D75" s="9">
        <v>39.270235663588281</v>
      </c>
      <c r="E75" s="9">
        <f t="shared" si="1"/>
        <v>-4.8002356635882819</v>
      </c>
    </row>
    <row r="76" spans="2:5" x14ac:dyDescent="0.25">
      <c r="B76" s="12" t="s">
        <v>45</v>
      </c>
      <c r="C76" s="9">
        <v>36.36</v>
      </c>
      <c r="D76" s="9">
        <v>36.476346968820408</v>
      </c>
      <c r="E76" s="9">
        <f t="shared" si="1"/>
        <v>-0.11634696882040885</v>
      </c>
    </row>
    <row r="77" spans="2:5" x14ac:dyDescent="0.25">
      <c r="B77" s="12" t="s">
        <v>46</v>
      </c>
      <c r="C77" s="9">
        <v>38.92</v>
      </c>
      <c r="D77" s="9">
        <v>37.050204255532584</v>
      </c>
      <c r="E77" s="9">
        <f t="shared" si="1"/>
        <v>1.8697957444674174</v>
      </c>
    </row>
    <row r="78" spans="2:5" x14ac:dyDescent="0.25">
      <c r="B78" s="12" t="s">
        <v>47</v>
      </c>
      <c r="C78" s="9">
        <v>37.659999999999997</v>
      </c>
      <c r="D78" s="9">
        <v>39.128876125590693</v>
      </c>
      <c r="E78" s="9">
        <f t="shared" si="1"/>
        <v>-1.4688761255906968</v>
      </c>
    </row>
    <row r="79" spans="2:5" x14ac:dyDescent="0.25">
      <c r="B79" s="12" t="s">
        <v>48</v>
      </c>
      <c r="C79" s="9">
        <v>38.39</v>
      </c>
      <c r="D79" s="9">
        <v>38.744949204183328</v>
      </c>
      <c r="E79" s="9">
        <f t="shared" si="1"/>
        <v>-0.35494920418332754</v>
      </c>
    </row>
    <row r="80" spans="2:5" x14ac:dyDescent="0.25">
      <c r="B80" s="12" t="s">
        <v>49</v>
      </c>
      <c r="C80" s="9">
        <v>39.64</v>
      </c>
      <c r="D80" s="9">
        <v>39.148851698021943</v>
      </c>
      <c r="E80" s="9">
        <f t="shared" si="1"/>
        <v>0.49114830197805759</v>
      </c>
    </row>
    <row r="81" spans="2:5" x14ac:dyDescent="0.25">
      <c r="B81" s="12" t="s">
        <v>50</v>
      </c>
      <c r="C81" s="9">
        <v>44.66</v>
      </c>
      <c r="D81" s="9">
        <v>40.181590328375876</v>
      </c>
      <c r="E81" s="9">
        <f t="shared" si="1"/>
        <v>4.4784096716241208</v>
      </c>
    </row>
    <row r="82" spans="2:5" x14ac:dyDescent="0.25">
      <c r="B82" s="12" t="s">
        <v>51</v>
      </c>
      <c r="C82" s="9">
        <v>48.07</v>
      </c>
      <c r="D82" s="9">
        <v>44.264293531739938</v>
      </c>
      <c r="E82" s="9">
        <f t="shared" si="1"/>
        <v>3.8057064682600625</v>
      </c>
    </row>
    <row r="83" spans="2:5" x14ac:dyDescent="0.25">
      <c r="B83" s="12" t="s">
        <v>52</v>
      </c>
      <c r="C83" s="9">
        <v>18.350000000000001</v>
      </c>
      <c r="D83" s="9">
        <v>48.014878687412278</v>
      </c>
      <c r="E83" s="9">
        <f t="shared" si="1"/>
        <v>-29.664878687412276</v>
      </c>
    </row>
    <row r="84" spans="2:5" x14ac:dyDescent="0.25">
      <c r="B84" s="12" t="s">
        <v>53</v>
      </c>
      <c r="C84" s="9">
        <v>10.71</v>
      </c>
      <c r="D84" s="9">
        <v>26.480047383504047</v>
      </c>
      <c r="E84" s="9">
        <f t="shared" si="1"/>
        <v>-15.770047383504046</v>
      </c>
    </row>
    <row r="85" spans="2:5" x14ac:dyDescent="0.25">
      <c r="B85" s="12" t="s">
        <v>54</v>
      </c>
      <c r="C85" s="9">
        <v>15.7</v>
      </c>
      <c r="D85" s="9">
        <v>14.318692723069578</v>
      </c>
      <c r="E85" s="9">
        <f t="shared" si="1"/>
        <v>1.3813072769304213</v>
      </c>
    </row>
    <row r="86" spans="2:5" x14ac:dyDescent="0.25">
      <c r="B86" s="12" t="s">
        <v>55</v>
      </c>
      <c r="C86" s="9">
        <v>12.41</v>
      </c>
      <c r="D86" s="9">
        <v>14.561565709225142</v>
      </c>
      <c r="E86" s="9">
        <f t="shared" si="1"/>
        <v>-2.1515657092251423</v>
      </c>
    </row>
    <row r="87" spans="2:5" x14ac:dyDescent="0.25">
      <c r="B87" s="12" t="s">
        <v>56</v>
      </c>
      <c r="C87" s="9">
        <v>12.39</v>
      </c>
      <c r="D87" s="9">
        <v>12.174707516979698</v>
      </c>
      <c r="E87" s="9">
        <f t="shared" si="1"/>
        <v>0.21529248302030268</v>
      </c>
    </row>
    <row r="88" spans="2:5" x14ac:dyDescent="0.25">
      <c r="B88" s="12" t="s">
        <v>57</v>
      </c>
      <c r="C88" s="9">
        <v>9.4499999999999993</v>
      </c>
      <c r="D88" s="9">
        <v>11.500598922471784</v>
      </c>
      <c r="E88" s="9">
        <f t="shared" si="1"/>
        <v>-2.0505989224717851</v>
      </c>
    </row>
    <row r="89" spans="2:5" x14ac:dyDescent="0.25">
      <c r="B89" s="12" t="s">
        <v>58</v>
      </c>
      <c r="C89" s="9">
        <v>5.66</v>
      </c>
      <c r="D89" s="9">
        <v>9.1130245591106984</v>
      </c>
      <c r="E89" s="9">
        <f t="shared" si="1"/>
        <v>-3.4530245591106983</v>
      </c>
    </row>
    <row r="90" spans="2:5" x14ac:dyDescent="0.25">
      <c r="B90" s="12" t="s">
        <v>59</v>
      </c>
      <c r="C90" s="9">
        <v>11.65</v>
      </c>
      <c r="D90" s="9">
        <v>5.5775827550051664</v>
      </c>
      <c r="E90" s="9">
        <f t="shared" si="1"/>
        <v>6.0724172449948339</v>
      </c>
    </row>
    <row r="91" spans="2:5" x14ac:dyDescent="0.25">
      <c r="B91" s="12" t="s">
        <v>60</v>
      </c>
      <c r="C91" s="9">
        <v>9.34</v>
      </c>
      <c r="D91" s="9">
        <v>9.1433557396554122</v>
      </c>
      <c r="E91" s="9">
        <f t="shared" si="1"/>
        <v>0.19664426034458771</v>
      </c>
    </row>
    <row r="92" spans="2:5" x14ac:dyDescent="0.25">
      <c r="B92" s="12" t="s">
        <v>61</v>
      </c>
      <c r="C92" s="9">
        <v>6.88</v>
      </c>
      <c r="D92" s="9">
        <v>8.4864379457712626</v>
      </c>
      <c r="E92" s="9">
        <f t="shared" si="1"/>
        <v>-1.6064379457712628</v>
      </c>
    </row>
    <row r="93" spans="2:5" x14ac:dyDescent="0.25">
      <c r="B93" s="12" t="s">
        <v>62</v>
      </c>
      <c r="C93" s="9">
        <v>8.57</v>
      </c>
      <c r="D93" s="9">
        <v>6.4670434456528501</v>
      </c>
      <c r="E93" s="9">
        <f t="shared" si="1"/>
        <v>2.1029565543471502</v>
      </c>
    </row>
    <row r="94" spans="2:5" x14ac:dyDescent="0.25">
      <c r="B94" s="12" t="s">
        <v>63</v>
      </c>
      <c r="C94" s="9">
        <v>3.35</v>
      </c>
      <c r="D94" s="9">
        <v>7.2025312477935799</v>
      </c>
      <c r="E94" s="9">
        <f t="shared" si="1"/>
        <v>-3.8525312477935798</v>
      </c>
    </row>
    <row r="95" spans="2:5" x14ac:dyDescent="0.25">
      <c r="B95" s="12" t="s">
        <v>64</v>
      </c>
      <c r="C95" s="9">
        <v>4.51</v>
      </c>
      <c r="D95" s="9">
        <v>3.4959665824812403</v>
      </c>
      <c r="E95" s="9">
        <f t="shared" si="1"/>
        <v>1.0140334175187595</v>
      </c>
    </row>
    <row r="96" spans="2:5" x14ac:dyDescent="0.25">
      <c r="B96" s="12" t="s">
        <v>65</v>
      </c>
      <c r="C96" s="9">
        <v>6.9</v>
      </c>
      <c r="D96" s="9">
        <v>3.3338898128945367</v>
      </c>
      <c r="E96" s="9">
        <f t="shared" ref="E96:E127" si="2">C96 - D96</f>
        <v>3.5661101871054637</v>
      </c>
    </row>
    <row r="97" spans="2:5" x14ac:dyDescent="0.25">
      <c r="B97" s="12" t="s">
        <v>66</v>
      </c>
      <c r="C97" s="9">
        <v>7.17</v>
      </c>
      <c r="D97" s="9">
        <v>5.1519527248944792</v>
      </c>
      <c r="E97" s="9">
        <f t="shared" si="2"/>
        <v>2.0180472751055207</v>
      </c>
    </row>
    <row r="98" spans="2:5" x14ac:dyDescent="0.25">
      <c r="B98" s="12" t="s">
        <v>67</v>
      </c>
      <c r="C98" s="9">
        <v>7.57</v>
      </c>
      <c r="D98" s="9">
        <v>5.9361322312586839</v>
      </c>
      <c r="E98" s="9">
        <f t="shared" si="2"/>
        <v>1.6338677687413163</v>
      </c>
    </row>
    <row r="99" spans="2:5" x14ac:dyDescent="0.25">
      <c r="B99" s="12" t="s">
        <v>68</v>
      </c>
      <c r="C99" s="9">
        <v>7.97</v>
      </c>
      <c r="D99" s="9">
        <v>6.5090572037903138</v>
      </c>
      <c r="E99" s="9">
        <f t="shared" si="2"/>
        <v>1.4609427962096859</v>
      </c>
    </row>
    <row r="100" spans="2:5" x14ac:dyDescent="0.25">
      <c r="B100" s="12" t="s">
        <v>69</v>
      </c>
      <c r="C100" s="9">
        <v>10.9</v>
      </c>
      <c r="D100" s="9">
        <v>7.0159139079475574</v>
      </c>
      <c r="E100" s="9">
        <f t="shared" si="2"/>
        <v>3.8840860920524429</v>
      </c>
    </row>
    <row r="101" spans="2:5" x14ac:dyDescent="0.25">
      <c r="B101" s="12" t="s">
        <v>70</v>
      </c>
      <c r="C101" s="9">
        <v>11.24</v>
      </c>
      <c r="D101" s="9">
        <v>9.4227972287936836</v>
      </c>
      <c r="E101" s="9">
        <f t="shared" si="2"/>
        <v>1.8172027712063166</v>
      </c>
    </row>
    <row r="102" spans="2:5" x14ac:dyDescent="0.25">
      <c r="B102" s="12" t="s">
        <v>71</v>
      </c>
      <c r="C102" s="9">
        <v>11.4</v>
      </c>
      <c r="D102" s="9">
        <v>10.414212669478852</v>
      </c>
      <c r="E102" s="9">
        <f t="shared" si="2"/>
        <v>0.98578733052114842</v>
      </c>
    </row>
    <row r="103" spans="2:5" x14ac:dyDescent="0.25">
      <c r="B103" s="12" t="s">
        <v>72</v>
      </c>
      <c r="C103" s="9">
        <v>4.88</v>
      </c>
      <c r="D103" s="9">
        <v>10.846440486091545</v>
      </c>
      <c r="E103" s="9">
        <f t="shared" si="2"/>
        <v>-5.9664404860915452</v>
      </c>
    </row>
    <row r="104" spans="2:5" x14ac:dyDescent="0.25">
      <c r="B104" s="12" t="s">
        <v>73</v>
      </c>
      <c r="C104" s="9">
        <v>5.24</v>
      </c>
      <c r="D104" s="9">
        <v>6.0344066552994367</v>
      </c>
      <c r="E104" s="9">
        <f t="shared" si="2"/>
        <v>-0.79440665529943644</v>
      </c>
    </row>
    <row r="105" spans="2:5" x14ac:dyDescent="0.25">
      <c r="B105" s="12" t="s">
        <v>74</v>
      </c>
      <c r="C105" s="9">
        <v>1.28</v>
      </c>
      <c r="D105" s="9">
        <v>4.9144609164656696</v>
      </c>
      <c r="E105" s="9">
        <f t="shared" si="2"/>
        <v>-3.6344609164656694</v>
      </c>
    </row>
    <row r="106" spans="2:5" x14ac:dyDescent="0.25">
      <c r="B106" s="12" t="s">
        <v>75</v>
      </c>
      <c r="C106" s="9">
        <v>1.33</v>
      </c>
      <c r="D106" s="9">
        <v>1.6042976729335876</v>
      </c>
      <c r="E106" s="9">
        <f t="shared" si="2"/>
        <v>-0.27429767293358753</v>
      </c>
    </row>
    <row r="107" spans="2:5" x14ac:dyDescent="0.25">
      <c r="B107" s="12" t="s">
        <v>76</v>
      </c>
      <c r="C107" s="9">
        <v>4.46</v>
      </c>
      <c r="D107" s="9">
        <v>0.7024800578272612</v>
      </c>
      <c r="E107" s="9">
        <f t="shared" si="2"/>
        <v>3.7575199421727388</v>
      </c>
    </row>
    <row r="108" spans="2:5" x14ac:dyDescent="0.25">
      <c r="B108" s="12" t="s">
        <v>77</v>
      </c>
      <c r="C108" s="9">
        <v>24.59</v>
      </c>
      <c r="D108" s="9">
        <v>2.853871923284399</v>
      </c>
      <c r="E108" s="9">
        <f t="shared" si="2"/>
        <v>21.736128076715602</v>
      </c>
    </row>
    <row r="109" spans="2:5" x14ac:dyDescent="0.25">
      <c r="B109" s="12" t="s">
        <v>78</v>
      </c>
      <c r="C109" s="9">
        <v>35.96</v>
      </c>
      <c r="D109" s="9">
        <v>18.81930676868102</v>
      </c>
      <c r="E109" s="9">
        <f t="shared" si="2"/>
        <v>17.140693231318981</v>
      </c>
    </row>
    <row r="110" spans="2:5" x14ac:dyDescent="0.25">
      <c r="B110" s="12" t="s">
        <v>79</v>
      </c>
      <c r="C110" s="9">
        <v>55.36</v>
      </c>
      <c r="D110" s="9">
        <v>32.161656254644839</v>
      </c>
      <c r="E110" s="9">
        <f t="shared" si="2"/>
        <v>23.19834374535516</v>
      </c>
    </row>
    <row r="111" spans="2:5" x14ac:dyDescent="0.25">
      <c r="B111" s="12" t="s">
        <v>80</v>
      </c>
      <c r="C111" s="9">
        <v>7.01</v>
      </c>
      <c r="D111" s="9">
        <v>50.793447860528914</v>
      </c>
      <c r="E111" s="9">
        <f t="shared" si="2"/>
        <v>-43.783447860528916</v>
      </c>
    </row>
    <row r="112" spans="2:5" x14ac:dyDescent="0.25">
      <c r="B112" s="12" t="s">
        <v>81</v>
      </c>
      <c r="C112" s="9">
        <v>9.1199999999999992</v>
      </c>
      <c r="D112" s="9">
        <v>19.447011595755299</v>
      </c>
      <c r="E112" s="9">
        <f t="shared" si="2"/>
        <v>-10.3270115957553</v>
      </c>
    </row>
    <row r="113" spans="2:5" x14ac:dyDescent="0.25">
      <c r="B113" s="12" t="s">
        <v>82</v>
      </c>
      <c r="C113" s="9">
        <v>10.74</v>
      </c>
      <c r="D113" s="9">
        <v>11.776128977788471</v>
      </c>
      <c r="E113" s="9">
        <f t="shared" si="2"/>
        <v>-1.0361289777884704</v>
      </c>
    </row>
    <row r="114" spans="2:5" x14ac:dyDescent="0.25">
      <c r="B114" s="12" t="s">
        <v>83</v>
      </c>
      <c r="C114" s="9">
        <v>6.89</v>
      </c>
      <c r="D114" s="9">
        <v>10.753236685646222</v>
      </c>
      <c r="E114" s="9">
        <f t="shared" si="2"/>
        <v>-3.8632366856462221</v>
      </c>
    </row>
    <row r="115" spans="2:5" x14ac:dyDescent="0.25">
      <c r="B115" s="12" t="s">
        <v>84</v>
      </c>
      <c r="C115" s="9">
        <v>6.79</v>
      </c>
      <c r="D115" s="9">
        <v>7.5402973764205425</v>
      </c>
      <c r="E115" s="9">
        <f t="shared" si="2"/>
        <v>-0.75029737642054251</v>
      </c>
    </row>
    <row r="116" spans="2:5" x14ac:dyDescent="0.25">
      <c r="B116" s="12" t="s">
        <v>85</v>
      </c>
      <c r="C116" s="9">
        <v>7.66</v>
      </c>
      <c r="D116" s="9">
        <v>6.5386624747805318</v>
      </c>
      <c r="E116" s="9">
        <f t="shared" si="2"/>
        <v>1.1213375252194684</v>
      </c>
    </row>
    <row r="117" spans="2:5" x14ac:dyDescent="0.25">
      <c r="B117" s="12" t="s">
        <v>86</v>
      </c>
      <c r="C117" s="9">
        <v>9.0299999999999994</v>
      </c>
      <c r="D117" s="9">
        <v>6.9294582033301069</v>
      </c>
      <c r="E117" s="9">
        <f t="shared" si="2"/>
        <v>2.1005417966698925</v>
      </c>
    </row>
    <row r="118" spans="2:5" x14ac:dyDescent="0.25">
      <c r="B118" s="12" t="s">
        <v>87</v>
      </c>
      <c r="C118" s="9">
        <v>8.91</v>
      </c>
      <c r="D118" s="9">
        <v>8.1093026791907832</v>
      </c>
      <c r="E118" s="9">
        <f t="shared" si="2"/>
        <v>0.80069732080921696</v>
      </c>
    </row>
    <row r="119" spans="2:5" x14ac:dyDescent="0.25">
      <c r="B119" s="12" t="s">
        <v>88</v>
      </c>
      <c r="C119" s="9">
        <v>10.52</v>
      </c>
      <c r="D119" s="9">
        <v>8.3852870252641409</v>
      </c>
      <c r="E119" s="9">
        <f t="shared" si="2"/>
        <v>2.1347129747358586</v>
      </c>
    </row>
    <row r="120" spans="2:5" x14ac:dyDescent="0.25">
      <c r="B120" s="12" t="s">
        <v>89</v>
      </c>
      <c r="C120" s="9">
        <v>10.38</v>
      </c>
      <c r="D120" s="9">
        <v>9.7071511611541155</v>
      </c>
      <c r="E120" s="9">
        <f t="shared" si="2"/>
        <v>0.67284883884588531</v>
      </c>
    </row>
    <row r="121" spans="2:5" x14ac:dyDescent="0.25">
      <c r="B121" s="12" t="s">
        <v>90</v>
      </c>
      <c r="C121" s="9">
        <v>19.079999999999998</v>
      </c>
      <c r="D121" s="9">
        <v>10.003387072757146</v>
      </c>
      <c r="E121" s="9">
        <f t="shared" si="2"/>
        <v>9.0766129272428522</v>
      </c>
    </row>
    <row r="122" spans="2:5" x14ac:dyDescent="0.25">
      <c r="B122" s="12" t="s">
        <v>91</v>
      </c>
      <c r="C122" s="9">
        <v>10.02</v>
      </c>
      <c r="D122" s="9">
        <v>16.713397645095704</v>
      </c>
      <c r="E122" s="9">
        <f t="shared" si="2"/>
        <v>-6.693397645095704</v>
      </c>
    </row>
    <row r="123" spans="2:5" x14ac:dyDescent="0.25">
      <c r="B123" s="12" t="s">
        <v>92</v>
      </c>
      <c r="C123" s="9">
        <v>22.91</v>
      </c>
      <c r="D123" s="9">
        <v>11.801264699546675</v>
      </c>
      <c r="E123" s="9">
        <f t="shared" si="2"/>
        <v>11.108735300453326</v>
      </c>
    </row>
    <row r="124" spans="2:5" x14ac:dyDescent="0.25">
      <c r="B124" s="12" t="s">
        <v>93</v>
      </c>
      <c r="C124" s="9">
        <v>26.77</v>
      </c>
      <c r="D124" s="9">
        <v>20.151016886811078</v>
      </c>
      <c r="E124" s="9">
        <f t="shared" si="2"/>
        <v>6.6189831131889214</v>
      </c>
    </row>
    <row r="125" spans="2:5" x14ac:dyDescent="0.25">
      <c r="B125" s="12" t="s">
        <v>94</v>
      </c>
      <c r="C125" s="9">
        <v>17.899999999999999</v>
      </c>
      <c r="D125" s="9">
        <v>25.53290682377267</v>
      </c>
      <c r="E125" s="9">
        <f t="shared" si="2"/>
        <v>-7.6329068237726716</v>
      </c>
    </row>
    <row r="126" spans="2:5" x14ac:dyDescent="0.25">
      <c r="B126" s="12" t="s">
        <v>95</v>
      </c>
      <c r="C126" s="9">
        <v>21.03</v>
      </c>
      <c r="D126" s="9">
        <v>20.348119733171011</v>
      </c>
      <c r="E126" s="9">
        <f t="shared" si="2"/>
        <v>0.6818802668289905</v>
      </c>
    </row>
    <row r="127" spans="2:5" x14ac:dyDescent="0.25">
      <c r="B127" s="12" t="s">
        <v>96</v>
      </c>
      <c r="C127" s="9">
        <v>40.03</v>
      </c>
      <c r="D127" s="9">
        <v>21.177254558475703</v>
      </c>
      <c r="E127" s="9">
        <f t="shared" si="2"/>
        <v>18.852745441524299</v>
      </c>
    </row>
    <row r="128" spans="2:5" x14ac:dyDescent="0.25">
      <c r="B128" s="12" t="s">
        <v>97</v>
      </c>
      <c r="C128" s="9">
        <v>15.96</v>
      </c>
      <c r="D128" s="9">
        <v>35.843522127221988</v>
      </c>
      <c r="E128" s="9">
        <f t="shared" ref="E128:E131" si="3">C128 - D128</f>
        <v>-19.883522127221987</v>
      </c>
    </row>
    <row r="129" spans="2:5" x14ac:dyDescent="0.25">
      <c r="B129" s="12" t="s">
        <v>98</v>
      </c>
      <c r="C129" s="9">
        <v>19.98</v>
      </c>
      <c r="D129" s="9">
        <v>21.824336161382071</v>
      </c>
      <c r="E129" s="9">
        <f t="shared" si="3"/>
        <v>-1.8443361613820706</v>
      </c>
    </row>
    <row r="130" spans="2:5" x14ac:dyDescent="0.25">
      <c r="B130" s="12" t="s">
        <v>99</v>
      </c>
      <c r="C130" s="9">
        <v>19.170000000000002</v>
      </c>
      <c r="D130" s="9">
        <v>20.71959064449161</v>
      </c>
      <c r="E130" s="9">
        <f t="shared" si="3"/>
        <v>-1.5495906444916088</v>
      </c>
    </row>
    <row r="131" spans="2:5" x14ac:dyDescent="0.25">
      <c r="B131" s="12" t="s">
        <v>100</v>
      </c>
      <c r="C131" s="9">
        <v>21.63</v>
      </c>
      <c r="D131" s="9">
        <v>19.765078273982621</v>
      </c>
      <c r="E131" s="9">
        <f t="shared" si="3"/>
        <v>1.8649217260173785</v>
      </c>
    </row>
  </sheetData>
  <mergeCells count="49">
    <mergeCell ref="B4:K4"/>
    <mergeCell ref="N4:P4"/>
    <mergeCell ref="J22:M22"/>
    <mergeCell ref="J23:M23"/>
    <mergeCell ref="J24:M24"/>
    <mergeCell ref="B5:C5"/>
    <mergeCell ref="D5:E5"/>
    <mergeCell ref="F5:G5"/>
    <mergeCell ref="H5:I5"/>
    <mergeCell ref="J5:K5"/>
    <mergeCell ref="E15:G15"/>
    <mergeCell ref="E16:G16"/>
    <mergeCell ref="B10:G10"/>
    <mergeCell ref="B11:D11"/>
    <mergeCell ref="B12:D12"/>
    <mergeCell ref="B13:D13"/>
    <mergeCell ref="E27:G27"/>
    <mergeCell ref="J10:M10"/>
    <mergeCell ref="J11:M11"/>
    <mergeCell ref="J12:M12"/>
    <mergeCell ref="J13:M13"/>
    <mergeCell ref="J14:M14"/>
    <mergeCell ref="J15:M15"/>
    <mergeCell ref="J19:M19"/>
    <mergeCell ref="J20:M20"/>
    <mergeCell ref="J21:M21"/>
    <mergeCell ref="B19:G19"/>
    <mergeCell ref="B16:D16"/>
    <mergeCell ref="E11:G11"/>
    <mergeCell ref="E12:G12"/>
    <mergeCell ref="E13:G13"/>
    <mergeCell ref="E14:G14"/>
    <mergeCell ref="E25:G25"/>
    <mergeCell ref="E26:G26"/>
    <mergeCell ref="B20:D20"/>
    <mergeCell ref="B21:D21"/>
    <mergeCell ref="B22:D22"/>
    <mergeCell ref="B23:D23"/>
    <mergeCell ref="B24:D24"/>
    <mergeCell ref="E20:G20"/>
    <mergeCell ref="E21:G21"/>
    <mergeCell ref="E22:G22"/>
    <mergeCell ref="E23:G23"/>
    <mergeCell ref="E24:G24"/>
    <mergeCell ref="B14:D14"/>
    <mergeCell ref="B15:D15"/>
    <mergeCell ref="B25:D25"/>
    <mergeCell ref="B26:D26"/>
    <mergeCell ref="B27:D27"/>
  </mergeCells>
  <hyperlinks>
    <hyperlink ref="B5" location="'HoltWinterAddOutput2'!$A$8:$A$8" display="Inputs"/>
    <hyperlink ref="D5" location="'HoltWinterAddOutput2'!$I$8:$I$8" display="Train. Error Measures"/>
    <hyperlink ref="F5" location="'HoltWinterAddOutput2'!$I$17:$I$17" display="Valid. Error Measures"/>
    <hyperlink ref="H5" location="'HoltWinterAddOutput2'!$A$29:$A$29" display="Fitted Model"/>
    <hyperlink ref="J5" location="'HoltWinterAddOutput2'!$O$29:$O$29" display="Forecast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8"/>
  <sheetViews>
    <sheetView showGridLines="0" topLeftCell="A22" workbookViewId="0">
      <selection activeCell="B19" sqref="B19:G24"/>
    </sheetView>
  </sheetViews>
  <sheetFormatPr defaultRowHeight="15" x14ac:dyDescent="0.25"/>
  <cols>
    <col min="14" max="14" width="13.85546875" bestFit="1" customWidth="1"/>
  </cols>
  <sheetData>
    <row r="2" spans="1:16" ht="18.75" x14ac:dyDescent="0.3">
      <c r="B2" s="8" t="s">
        <v>296</v>
      </c>
      <c r="N2" t="s">
        <v>298</v>
      </c>
    </row>
    <row r="4" spans="1:16" ht="15.75" x14ac:dyDescent="0.25">
      <c r="B4" s="30" t="s">
        <v>161</v>
      </c>
      <c r="C4" s="31"/>
      <c r="D4" s="31"/>
      <c r="E4" s="31"/>
      <c r="F4" s="31"/>
      <c r="G4" s="31"/>
      <c r="H4" s="31"/>
      <c r="I4" s="31"/>
      <c r="J4" s="31"/>
      <c r="K4" s="32"/>
      <c r="N4" s="30" t="s">
        <v>162</v>
      </c>
      <c r="O4" s="31"/>
      <c r="P4" s="32"/>
    </row>
    <row r="5" spans="1:16" x14ac:dyDescent="0.25">
      <c r="B5" s="33" t="s">
        <v>189</v>
      </c>
      <c r="C5" s="26"/>
      <c r="D5" s="33" t="s">
        <v>290</v>
      </c>
      <c r="E5" s="26"/>
      <c r="F5" s="33" t="s">
        <v>291</v>
      </c>
      <c r="G5" s="26"/>
      <c r="H5" s="33" t="s">
        <v>283</v>
      </c>
      <c r="I5" s="26"/>
      <c r="J5" s="33" t="s">
        <v>282</v>
      </c>
      <c r="K5" s="26"/>
      <c r="N5" s="11" t="s">
        <v>269</v>
      </c>
      <c r="O5" s="11" t="s">
        <v>164</v>
      </c>
      <c r="P5" s="11" t="s">
        <v>165</v>
      </c>
    </row>
    <row r="6" spans="1:16" x14ac:dyDescent="0.25">
      <c r="N6" s="9">
        <v>1</v>
      </c>
      <c r="O6" s="9">
        <v>1</v>
      </c>
      <c r="P6" s="9">
        <v>2</v>
      </c>
    </row>
    <row r="8" spans="1:16" ht="18.75" x14ac:dyDescent="0.3">
      <c r="A8" s="16" t="s">
        <v>189</v>
      </c>
      <c r="I8" s="16" t="s">
        <v>270</v>
      </c>
    </row>
    <row r="10" spans="1:16" ht="15.75" x14ac:dyDescent="0.25">
      <c r="B10" s="30" t="s">
        <v>166</v>
      </c>
      <c r="C10" s="31"/>
      <c r="D10" s="31"/>
      <c r="E10" s="31"/>
      <c r="F10" s="31"/>
      <c r="G10" s="32"/>
      <c r="J10" s="21" t="s">
        <v>271</v>
      </c>
      <c r="K10" s="22"/>
      <c r="L10" s="22"/>
      <c r="M10" s="23"/>
      <c r="N10" s="9">
        <v>57.787893951711489</v>
      </c>
    </row>
    <row r="11" spans="1:16" x14ac:dyDescent="0.25">
      <c r="B11" s="21" t="s">
        <v>167</v>
      </c>
      <c r="C11" s="22"/>
      <c r="D11" s="23"/>
      <c r="E11" s="24" t="s">
        <v>168</v>
      </c>
      <c r="F11" s="25"/>
      <c r="G11" s="26"/>
      <c r="J11" s="21" t="s">
        <v>272</v>
      </c>
      <c r="K11" s="22"/>
      <c r="L11" s="22"/>
      <c r="M11" s="23"/>
      <c r="N11" s="9">
        <v>7.4682158103615324</v>
      </c>
    </row>
    <row r="12" spans="1:16" x14ac:dyDescent="0.25">
      <c r="B12" s="21" t="s">
        <v>169</v>
      </c>
      <c r="C12" s="22"/>
      <c r="D12" s="23"/>
      <c r="E12" s="24" t="s">
        <v>198</v>
      </c>
      <c r="F12" s="25"/>
      <c r="G12" s="26"/>
      <c r="J12" s="21" t="s">
        <v>273</v>
      </c>
      <c r="K12" s="22"/>
      <c r="L12" s="22"/>
      <c r="M12" s="23"/>
      <c r="N12" s="9">
        <v>120.57289292423903</v>
      </c>
    </row>
    <row r="13" spans="1:16" x14ac:dyDescent="0.25">
      <c r="B13" s="21" t="s">
        <v>171</v>
      </c>
      <c r="C13" s="22"/>
      <c r="D13" s="23"/>
      <c r="E13" s="24" t="s">
        <v>274</v>
      </c>
      <c r="F13" s="25"/>
      <c r="G13" s="26"/>
      <c r="J13" s="21" t="s">
        <v>275</v>
      </c>
      <c r="K13" s="22"/>
      <c r="L13" s="22"/>
      <c r="M13" s="23"/>
      <c r="N13" s="9">
        <v>1.2387289948970894</v>
      </c>
    </row>
    <row r="14" spans="1:16" x14ac:dyDescent="0.25">
      <c r="B14" s="21" t="s">
        <v>276</v>
      </c>
      <c r="C14" s="22"/>
      <c r="D14" s="23"/>
      <c r="E14" s="24" t="s">
        <v>105</v>
      </c>
      <c r="F14" s="25"/>
      <c r="G14" s="26"/>
      <c r="J14" s="21" t="s">
        <v>277</v>
      </c>
      <c r="K14" s="22"/>
      <c r="L14" s="22"/>
      <c r="M14" s="23"/>
      <c r="N14" s="9">
        <v>9.2510954644436936</v>
      </c>
    </row>
    <row r="15" spans="1:16" x14ac:dyDescent="0.25">
      <c r="B15" s="21" t="s">
        <v>278</v>
      </c>
      <c r="C15" s="22"/>
      <c r="D15" s="23"/>
      <c r="E15" s="27">
        <v>100</v>
      </c>
      <c r="F15" s="28"/>
      <c r="G15" s="29"/>
      <c r="J15" s="21" t="s">
        <v>279</v>
      </c>
      <c r="K15" s="22"/>
      <c r="L15" s="22"/>
      <c r="M15" s="23"/>
      <c r="N15" s="9">
        <v>9.2510954644436941E-2</v>
      </c>
    </row>
    <row r="16" spans="1:16" x14ac:dyDescent="0.25">
      <c r="B16" s="21" t="s">
        <v>280</v>
      </c>
      <c r="C16" s="22"/>
      <c r="D16" s="23"/>
      <c r="E16" s="27">
        <v>4</v>
      </c>
      <c r="F16" s="28"/>
      <c r="G16" s="29"/>
    </row>
    <row r="17" spans="1:21" ht="18.75" x14ac:dyDescent="0.3">
      <c r="I17" s="16" t="s">
        <v>281</v>
      </c>
    </row>
    <row r="19" spans="1:21" ht="15.75" x14ac:dyDescent="0.25">
      <c r="B19" s="30" t="s">
        <v>218</v>
      </c>
      <c r="C19" s="31"/>
      <c r="D19" s="31"/>
      <c r="E19" s="31"/>
      <c r="F19" s="31"/>
      <c r="G19" s="32"/>
      <c r="J19" s="21" t="s">
        <v>271</v>
      </c>
      <c r="K19" s="22"/>
      <c r="L19" s="22"/>
      <c r="M19" s="23"/>
      <c r="N19" s="9">
        <v>51.552423133799586</v>
      </c>
    </row>
    <row r="20" spans="1:21" x14ac:dyDescent="0.25">
      <c r="B20" s="21" t="s">
        <v>294</v>
      </c>
      <c r="C20" s="22"/>
      <c r="D20" s="23"/>
      <c r="E20" s="24" t="s">
        <v>220</v>
      </c>
      <c r="F20" s="25"/>
      <c r="G20" s="26"/>
      <c r="J20" s="21" t="s">
        <v>272</v>
      </c>
      <c r="K20" s="22"/>
      <c r="L20" s="22"/>
      <c r="M20" s="23"/>
      <c r="N20" s="9">
        <v>11.18032302727871</v>
      </c>
    </row>
    <row r="21" spans="1:21" x14ac:dyDescent="0.25">
      <c r="B21" s="21" t="s">
        <v>295</v>
      </c>
      <c r="C21" s="22"/>
      <c r="D21" s="23"/>
      <c r="E21" s="27">
        <v>0.2</v>
      </c>
      <c r="F21" s="28"/>
      <c r="G21" s="29"/>
      <c r="J21" s="21" t="s">
        <v>273</v>
      </c>
      <c r="K21" s="22"/>
      <c r="L21" s="22"/>
      <c r="M21" s="23"/>
      <c r="N21" s="9">
        <v>144.90889959153259</v>
      </c>
    </row>
    <row r="22" spans="1:21" x14ac:dyDescent="0.25">
      <c r="B22" s="21" t="s">
        <v>297</v>
      </c>
      <c r="C22" s="22"/>
      <c r="D22" s="23"/>
      <c r="E22" s="27">
        <v>0.15</v>
      </c>
      <c r="F22" s="28"/>
      <c r="G22" s="29"/>
      <c r="J22" s="21" t="s">
        <v>275</v>
      </c>
      <c r="K22" s="22"/>
      <c r="L22" s="22"/>
      <c r="M22" s="23"/>
      <c r="N22" s="9">
        <v>-0.65698905709160005</v>
      </c>
    </row>
    <row r="23" spans="1:21" x14ac:dyDescent="0.25">
      <c r="B23" s="21" t="s">
        <v>282</v>
      </c>
      <c r="C23" s="22"/>
      <c r="D23" s="23"/>
      <c r="E23" s="24" t="s">
        <v>224</v>
      </c>
      <c r="F23" s="25"/>
      <c r="G23" s="26"/>
      <c r="J23" s="21" t="s">
        <v>277</v>
      </c>
      <c r="K23" s="22"/>
      <c r="L23" s="22"/>
      <c r="M23" s="23"/>
      <c r="N23" s="9">
        <v>-7.3453498836713429</v>
      </c>
    </row>
    <row r="24" spans="1:21" x14ac:dyDescent="0.25">
      <c r="B24" s="21" t="s">
        <v>267</v>
      </c>
      <c r="C24" s="22"/>
      <c r="D24" s="23"/>
      <c r="E24" s="27">
        <v>4</v>
      </c>
      <c r="F24" s="28"/>
      <c r="G24" s="29"/>
      <c r="J24" s="21" t="s">
        <v>279</v>
      </c>
      <c r="K24" s="22"/>
      <c r="L24" s="22"/>
      <c r="M24" s="23"/>
      <c r="N24" s="9">
        <v>-1.8363374709178357</v>
      </c>
    </row>
    <row r="26" spans="1:21" ht="18.75" x14ac:dyDescent="0.3">
      <c r="A26" s="16" t="s">
        <v>283</v>
      </c>
      <c r="O26" s="16" t="s">
        <v>282</v>
      </c>
    </row>
    <row r="28" spans="1:21" x14ac:dyDescent="0.25">
      <c r="B28" s="11" t="s">
        <v>0</v>
      </c>
      <c r="C28" s="11" t="s">
        <v>284</v>
      </c>
      <c r="D28" s="11" t="s">
        <v>282</v>
      </c>
      <c r="E28" s="11" t="s">
        <v>285</v>
      </c>
      <c r="P28" s="11" t="s">
        <v>0</v>
      </c>
      <c r="Q28" s="11" t="s">
        <v>284</v>
      </c>
      <c r="R28" s="11" t="s">
        <v>282</v>
      </c>
      <c r="S28" s="11" t="s">
        <v>286</v>
      </c>
      <c r="T28" s="11" t="s">
        <v>287</v>
      </c>
      <c r="U28" s="11" t="s">
        <v>288</v>
      </c>
    </row>
    <row r="29" spans="1:21" x14ac:dyDescent="0.25">
      <c r="B29" s="12" t="s">
        <v>1</v>
      </c>
      <c r="C29" s="9">
        <v>14.3</v>
      </c>
      <c r="D29" s="9">
        <v>6.358776470588273</v>
      </c>
      <c r="E29" s="9">
        <f t="shared" ref="E29:E60" si="0">C29 - D29</f>
        <v>7.9412235294117277</v>
      </c>
      <c r="P29" s="12" t="s">
        <v>101</v>
      </c>
      <c r="Q29" s="9">
        <v>16.489999999999998</v>
      </c>
      <c r="R29" s="9">
        <v>23.999263221836578</v>
      </c>
      <c r="S29" s="9">
        <f>Q29 - R29</f>
        <v>-7.50926322183658</v>
      </c>
      <c r="T29" s="9">
        <v>2.4777436876488004</v>
      </c>
      <c r="U29" s="9">
        <v>45.52078275602436</v>
      </c>
    </row>
    <row r="30" spans="1:21" x14ac:dyDescent="0.25">
      <c r="B30" s="12" t="s">
        <v>2</v>
      </c>
      <c r="C30" s="9">
        <v>16.91</v>
      </c>
      <c r="D30" s="9">
        <v>6.358776470588273</v>
      </c>
      <c r="E30" s="9">
        <f t="shared" si="0"/>
        <v>10.551223529411727</v>
      </c>
      <c r="P30" s="12" t="s">
        <v>102</v>
      </c>
      <c r="Q30" s="9">
        <v>14.3</v>
      </c>
      <c r="R30" s="9">
        <v>24.665646054557417</v>
      </c>
      <c r="S30" s="9">
        <f>Q30 - R30</f>
        <v>-10.365646054557416</v>
      </c>
      <c r="T30" s="9">
        <v>2.5822178097779727</v>
      </c>
      <c r="U30" s="9">
        <v>46.749074299336861</v>
      </c>
    </row>
    <row r="31" spans="1:21" x14ac:dyDescent="0.25">
      <c r="B31" s="12" t="s">
        <v>3</v>
      </c>
      <c r="C31" s="9">
        <v>12.57</v>
      </c>
      <c r="D31" s="9">
        <v>9.412644557022837</v>
      </c>
      <c r="E31" s="9">
        <f t="shared" si="0"/>
        <v>3.1573554429771633</v>
      </c>
      <c r="P31" s="12" t="s">
        <v>103</v>
      </c>
      <c r="Q31" s="9">
        <v>44.02</v>
      </c>
      <c r="R31" s="9">
        <v>25.332028887278256</v>
      </c>
      <c r="S31" s="9">
        <f>Q31 - R31</f>
        <v>18.687971112721748</v>
      </c>
      <c r="T31" s="9">
        <v>2.5507100639702571</v>
      </c>
      <c r="U31" s="9">
        <v>48.113347710586254</v>
      </c>
    </row>
    <row r="32" spans="1:21" x14ac:dyDescent="0.25">
      <c r="B32" s="12" t="s">
        <v>4</v>
      </c>
      <c r="C32" s="9">
        <v>13.88</v>
      </c>
      <c r="D32" s="9">
        <v>11.082459689459803</v>
      </c>
      <c r="E32" s="9">
        <f t="shared" si="0"/>
        <v>2.7975403105401977</v>
      </c>
      <c r="P32" s="12" t="s">
        <v>104</v>
      </c>
      <c r="Q32" s="9">
        <v>17.84</v>
      </c>
      <c r="R32" s="9">
        <v>25.998411719999094</v>
      </c>
      <c r="S32" s="9">
        <f>Q32 - R32</f>
        <v>-8.1584117199990942</v>
      </c>
      <c r="T32" s="9">
        <v>2.3776248498165238</v>
      </c>
      <c r="U32" s="9">
        <v>49.619198590181668</v>
      </c>
    </row>
    <row r="33" spans="2:5" x14ac:dyDescent="0.25">
      <c r="B33" s="12" t="s">
        <v>5</v>
      </c>
      <c r="C33" s="9">
        <v>16.27</v>
      </c>
      <c r="D33" s="9">
        <v>12.764238004725581</v>
      </c>
      <c r="E33" s="9">
        <f t="shared" si="0"/>
        <v>3.505761995274419</v>
      </c>
    </row>
    <row r="34" spans="2:5" x14ac:dyDescent="0.25">
      <c r="B34" s="12" t="s">
        <v>6</v>
      </c>
      <c r="C34" s="9">
        <v>15.52</v>
      </c>
      <c r="D34" s="9">
        <v>14.692833516796435</v>
      </c>
      <c r="E34" s="9">
        <f t="shared" si="0"/>
        <v>0.82716648320356434</v>
      </c>
    </row>
    <row r="35" spans="2:5" x14ac:dyDescent="0.25">
      <c r="B35" s="12" t="s">
        <v>7</v>
      </c>
      <c r="C35" s="9">
        <v>14.77</v>
      </c>
      <c r="D35" s="9">
        <v>16.110524920949224</v>
      </c>
      <c r="E35" s="9">
        <f t="shared" si="0"/>
        <v>-1.3405249209492247</v>
      </c>
    </row>
    <row r="36" spans="2:5" x14ac:dyDescent="0.25">
      <c r="B36" s="12" t="s">
        <v>8</v>
      </c>
      <c r="C36" s="9">
        <v>19.86</v>
      </c>
      <c r="D36" s="9">
        <v>17.054462296642981</v>
      </c>
      <c r="E36" s="9">
        <f t="shared" si="0"/>
        <v>2.8055377033570181</v>
      </c>
    </row>
    <row r="37" spans="2:5" x14ac:dyDescent="0.25">
      <c r="B37" s="12" t="s">
        <v>9</v>
      </c>
      <c r="C37" s="9">
        <v>17.3</v>
      </c>
      <c r="D37" s="9">
        <v>18.911778328298698</v>
      </c>
      <c r="E37" s="9">
        <f t="shared" si="0"/>
        <v>-1.6117783282986977</v>
      </c>
    </row>
    <row r="38" spans="2:5" x14ac:dyDescent="0.25">
      <c r="B38" s="12" t="s">
        <v>10</v>
      </c>
      <c r="C38" s="9">
        <v>19.02</v>
      </c>
      <c r="D38" s="9">
        <v>19.83727780377431</v>
      </c>
      <c r="E38" s="9">
        <f t="shared" si="0"/>
        <v>-0.81727780377431003</v>
      </c>
    </row>
    <row r="39" spans="2:5" x14ac:dyDescent="0.25">
      <c r="B39" s="12" t="s">
        <v>11</v>
      </c>
      <c r="C39" s="9">
        <v>9.94</v>
      </c>
      <c r="D39" s="9">
        <v>20.897159050041573</v>
      </c>
      <c r="E39" s="9">
        <f t="shared" si="0"/>
        <v>-10.957159050041573</v>
      </c>
    </row>
    <row r="40" spans="2:5" x14ac:dyDescent="0.25">
      <c r="B40" s="12" t="s">
        <v>12</v>
      </c>
      <c r="C40" s="9">
        <v>8.9499999999999993</v>
      </c>
      <c r="D40" s="9">
        <v>19.600349275554134</v>
      </c>
      <c r="E40" s="9">
        <f t="shared" si="0"/>
        <v>-10.650349275554134</v>
      </c>
    </row>
    <row r="41" spans="2:5" x14ac:dyDescent="0.25">
      <c r="B41" s="12" t="s">
        <v>13</v>
      </c>
      <c r="C41" s="9">
        <v>7.63</v>
      </c>
      <c r="D41" s="9">
        <v>18.045390977697558</v>
      </c>
      <c r="E41" s="9">
        <f t="shared" si="0"/>
        <v>-10.415390977697559</v>
      </c>
    </row>
    <row r="42" spans="2:5" x14ac:dyDescent="0.25">
      <c r="B42" s="12" t="s">
        <v>14</v>
      </c>
      <c r="C42" s="9">
        <v>6.76</v>
      </c>
      <c r="D42" s="9">
        <v>16.224962610081374</v>
      </c>
      <c r="E42" s="9">
        <f t="shared" si="0"/>
        <v>-9.4649626100813737</v>
      </c>
    </row>
    <row r="43" spans="2:5" x14ac:dyDescent="0.25">
      <c r="B43" s="12" t="s">
        <v>15</v>
      </c>
      <c r="C43" s="9">
        <v>8.23</v>
      </c>
      <c r="D43" s="9">
        <v>14.310671037685983</v>
      </c>
      <c r="E43" s="9">
        <f t="shared" si="0"/>
        <v>-6.0806710376859829</v>
      </c>
    </row>
    <row r="44" spans="2:5" x14ac:dyDescent="0.25">
      <c r="B44" s="12" t="s">
        <v>16</v>
      </c>
      <c r="C44" s="9">
        <v>8.5500000000000007</v>
      </c>
      <c r="D44" s="9">
        <v>12.890817648639093</v>
      </c>
      <c r="E44" s="9">
        <f t="shared" si="0"/>
        <v>-4.3408176486390921</v>
      </c>
    </row>
    <row r="45" spans="2:5" x14ac:dyDescent="0.25">
      <c r="B45" s="12" t="s">
        <v>17</v>
      </c>
      <c r="C45" s="9">
        <v>8.9</v>
      </c>
      <c r="D45" s="9">
        <v>11.688710407942409</v>
      </c>
      <c r="E45" s="9">
        <f t="shared" si="0"/>
        <v>-2.7887104079424088</v>
      </c>
    </row>
    <row r="46" spans="2:5" x14ac:dyDescent="0.25">
      <c r="B46" s="12" t="s">
        <v>18</v>
      </c>
      <c r="C46" s="9">
        <v>9.36</v>
      </c>
      <c r="D46" s="9">
        <v>10.713363303146785</v>
      </c>
      <c r="E46" s="9">
        <f t="shared" si="0"/>
        <v>-1.3533633031467858</v>
      </c>
    </row>
    <row r="47" spans="2:5" x14ac:dyDescent="0.25">
      <c r="B47" s="12" t="s">
        <v>19</v>
      </c>
      <c r="C47" s="9">
        <v>9.57</v>
      </c>
      <c r="D47" s="9">
        <v>9.9844847202158853</v>
      </c>
      <c r="E47" s="9">
        <f t="shared" si="0"/>
        <v>-0.41448472021588501</v>
      </c>
    </row>
    <row r="48" spans="2:5" x14ac:dyDescent="0.25">
      <c r="B48" s="12" t="s">
        <v>20</v>
      </c>
      <c r="C48" s="9">
        <v>9.93</v>
      </c>
      <c r="D48" s="9">
        <v>9.4309473122646885</v>
      </c>
      <c r="E48" s="9">
        <f t="shared" si="0"/>
        <v>0.4990526877353112</v>
      </c>
    </row>
    <row r="49" spans="2:5" x14ac:dyDescent="0.25">
      <c r="B49" s="12" t="s">
        <v>21</v>
      </c>
      <c r="C49" s="9">
        <v>10.66</v>
      </c>
      <c r="D49" s="9">
        <v>9.075088966535791</v>
      </c>
      <c r="E49" s="9">
        <f t="shared" si="0"/>
        <v>1.5849110334642091</v>
      </c>
    </row>
    <row r="50" spans="2:5" x14ac:dyDescent="0.25">
      <c r="B50" s="12" t="s">
        <v>22</v>
      </c>
      <c r="C50" s="9">
        <v>12.44</v>
      </c>
      <c r="D50" s="9">
        <v>8.983949620956599</v>
      </c>
      <c r="E50" s="9">
        <f t="shared" si="0"/>
        <v>3.4560503790434005</v>
      </c>
    </row>
    <row r="51" spans="2:5" x14ac:dyDescent="0.25">
      <c r="B51" s="12" t="s">
        <v>23</v>
      </c>
      <c r="C51" s="9">
        <v>12.4</v>
      </c>
      <c r="D51" s="9">
        <v>9.370719655864546</v>
      </c>
      <c r="E51" s="9">
        <f t="shared" si="0"/>
        <v>3.0292803441354543</v>
      </c>
    </row>
    <row r="52" spans="2:5" x14ac:dyDescent="0.25">
      <c r="B52" s="12" t="s">
        <v>24</v>
      </c>
      <c r="C52" s="9">
        <v>18.899999999999999</v>
      </c>
      <c r="D52" s="9">
        <v>9.7630140941149701</v>
      </c>
      <c r="E52" s="9">
        <f t="shared" si="0"/>
        <v>9.1369859058850285</v>
      </c>
    </row>
    <row r="53" spans="2:5" x14ac:dyDescent="0.25">
      <c r="B53" s="12" t="s">
        <v>25</v>
      </c>
      <c r="C53" s="9">
        <v>21.63</v>
      </c>
      <c r="D53" s="9">
        <v>11.650959221891858</v>
      </c>
      <c r="E53" s="9">
        <f t="shared" si="0"/>
        <v>9.9790407781081409</v>
      </c>
    </row>
    <row r="54" spans="2:5" x14ac:dyDescent="0.25">
      <c r="B54" s="12" t="s">
        <v>26</v>
      </c>
      <c r="C54" s="9">
        <v>17.829999999999998</v>
      </c>
      <c r="D54" s="9">
        <v>14.006686547456614</v>
      </c>
      <c r="E54" s="9">
        <f t="shared" si="0"/>
        <v>3.8233134525433847</v>
      </c>
    </row>
    <row r="55" spans="2:5" x14ac:dyDescent="0.25">
      <c r="B55" s="12" t="s">
        <v>27</v>
      </c>
      <c r="C55" s="9">
        <v>18.989999999999998</v>
      </c>
      <c r="D55" s="9">
        <v>15.245967811484721</v>
      </c>
      <c r="E55" s="9">
        <f t="shared" si="0"/>
        <v>3.744032188515277</v>
      </c>
    </row>
    <row r="56" spans="2:5" x14ac:dyDescent="0.25">
      <c r="B56" s="12" t="s">
        <v>28</v>
      </c>
      <c r="C56" s="9">
        <v>20.190000000000001</v>
      </c>
      <c r="D56" s="9">
        <v>16.581713788362663</v>
      </c>
      <c r="E56" s="9">
        <f t="shared" si="0"/>
        <v>3.6082862116373384</v>
      </c>
    </row>
    <row r="57" spans="2:5" x14ac:dyDescent="0.25">
      <c r="B57" s="12" t="s">
        <v>29</v>
      </c>
      <c r="C57" s="9">
        <v>21.45</v>
      </c>
      <c r="D57" s="9">
        <v>17.998559156214135</v>
      </c>
      <c r="E57" s="9">
        <f t="shared" si="0"/>
        <v>3.4514408437858641</v>
      </c>
    </row>
    <row r="58" spans="2:5" x14ac:dyDescent="0.25">
      <c r="B58" s="12" t="s">
        <v>30</v>
      </c>
      <c r="C58" s="9">
        <v>21.97</v>
      </c>
      <c r="D58" s="9">
        <v>19.487578675808891</v>
      </c>
      <c r="E58" s="9">
        <f t="shared" si="0"/>
        <v>2.4824213241911082</v>
      </c>
    </row>
    <row r="59" spans="2:5" x14ac:dyDescent="0.25">
      <c r="B59" s="12" t="s">
        <v>31</v>
      </c>
      <c r="C59" s="9">
        <v>22.97</v>
      </c>
      <c r="D59" s="9">
        <v>20.857266931210429</v>
      </c>
      <c r="E59" s="9">
        <f t="shared" si="0"/>
        <v>2.11273306878957</v>
      </c>
    </row>
    <row r="60" spans="2:5" x14ac:dyDescent="0.25">
      <c r="B60" s="12" t="s">
        <v>32</v>
      </c>
      <c r="C60" s="9">
        <v>62.73</v>
      </c>
      <c r="D60" s="9">
        <v>22.21639952759535</v>
      </c>
      <c r="E60" s="9">
        <f t="shared" si="0"/>
        <v>40.513600472404647</v>
      </c>
    </row>
    <row r="61" spans="2:5" x14ac:dyDescent="0.25">
      <c r="B61" s="12" t="s">
        <v>33</v>
      </c>
      <c r="C61" s="9">
        <v>18.489999999999998</v>
      </c>
      <c r="D61" s="9">
        <v>32.471113618875421</v>
      </c>
      <c r="E61" s="9">
        <f t="shared" ref="E61:E92" si="1">C61 - D61</f>
        <v>-13.981113618875423</v>
      </c>
    </row>
    <row r="62" spans="2:5" x14ac:dyDescent="0.25">
      <c r="B62" s="12" t="s">
        <v>34</v>
      </c>
      <c r="C62" s="9">
        <v>19.77</v>
      </c>
      <c r="D62" s="9">
        <v>31.407451483333219</v>
      </c>
      <c r="E62" s="9">
        <f t="shared" si="1"/>
        <v>-11.637451483333219</v>
      </c>
    </row>
    <row r="63" spans="2:5" x14ac:dyDescent="0.25">
      <c r="B63" s="12" t="s">
        <v>35</v>
      </c>
      <c r="C63" s="9">
        <v>20.04</v>
      </c>
      <c r="D63" s="9">
        <v>30.463398230399459</v>
      </c>
      <c r="E63" s="9">
        <f t="shared" si="1"/>
        <v>-10.42339823039946</v>
      </c>
    </row>
    <row r="64" spans="2:5" x14ac:dyDescent="0.25">
      <c r="B64" s="12" t="s">
        <v>36</v>
      </c>
      <c r="C64" s="9">
        <v>20.83</v>
      </c>
      <c r="D64" s="9">
        <v>29.449453681140469</v>
      </c>
      <c r="E64" s="9">
        <f t="shared" si="1"/>
        <v>-8.6194536811404703</v>
      </c>
    </row>
    <row r="65" spans="2:5" x14ac:dyDescent="0.25">
      <c r="B65" s="12" t="s">
        <v>37</v>
      </c>
      <c r="C65" s="9">
        <v>24.84</v>
      </c>
      <c r="D65" s="9">
        <v>28.537714431299062</v>
      </c>
      <c r="E65" s="9">
        <f t="shared" si="1"/>
        <v>-3.6977144312990617</v>
      </c>
    </row>
    <row r="66" spans="2:5" x14ac:dyDescent="0.25">
      <c r="B66" s="12" t="s">
        <v>38</v>
      </c>
      <c r="C66" s="9">
        <v>26.49</v>
      </c>
      <c r="D66" s="9">
        <v>28.499391598486962</v>
      </c>
      <c r="E66" s="9">
        <f t="shared" si="1"/>
        <v>-2.0093915984869639</v>
      </c>
    </row>
    <row r="67" spans="2:5" x14ac:dyDescent="0.25">
      <c r="B67" s="12" t="s">
        <v>39</v>
      </c>
      <c r="C67" s="9">
        <v>27.66</v>
      </c>
      <c r="D67" s="9">
        <v>28.738451584282675</v>
      </c>
      <c r="E67" s="9">
        <f t="shared" si="1"/>
        <v>-1.078451584282675</v>
      </c>
    </row>
    <row r="68" spans="2:5" x14ac:dyDescent="0.25">
      <c r="B68" s="12" t="s">
        <v>40</v>
      </c>
      <c r="C68" s="9">
        <v>29.09</v>
      </c>
      <c r="D68" s="9">
        <v>29.131346025390766</v>
      </c>
      <c r="E68" s="9">
        <f t="shared" si="1"/>
        <v>-4.1346025390765817E-2</v>
      </c>
    </row>
    <row r="69" spans="2:5" x14ac:dyDescent="0.25">
      <c r="B69" s="12" t="s">
        <v>41</v>
      </c>
      <c r="C69" s="9">
        <v>30.17</v>
      </c>
      <c r="D69" s="9">
        <v>29.730421197515518</v>
      </c>
      <c r="E69" s="9">
        <f t="shared" si="1"/>
        <v>0.43957880248448333</v>
      </c>
    </row>
    <row r="70" spans="2:5" x14ac:dyDescent="0.25">
      <c r="B70" s="12" t="s">
        <v>42</v>
      </c>
      <c r="C70" s="9">
        <v>53.84</v>
      </c>
      <c r="D70" s="9">
        <v>30.438868699289852</v>
      </c>
      <c r="E70" s="9">
        <f t="shared" si="1"/>
        <v>23.401131300710151</v>
      </c>
    </row>
    <row r="71" spans="2:5" x14ac:dyDescent="0.25">
      <c r="B71" s="12" t="s">
        <v>43</v>
      </c>
      <c r="C71" s="9">
        <v>34.42</v>
      </c>
      <c r="D71" s="9">
        <v>36.441660639730628</v>
      </c>
      <c r="E71" s="9">
        <f t="shared" si="1"/>
        <v>-2.0216606397306265</v>
      </c>
    </row>
    <row r="72" spans="2:5" x14ac:dyDescent="0.25">
      <c r="B72" s="12" t="s">
        <v>44</v>
      </c>
      <c r="C72" s="9">
        <v>34.47</v>
      </c>
      <c r="D72" s="9">
        <v>37.29924437289133</v>
      </c>
      <c r="E72" s="9">
        <f t="shared" si="1"/>
        <v>-2.8292443728913312</v>
      </c>
    </row>
    <row r="73" spans="2:5" x14ac:dyDescent="0.25">
      <c r="B73" s="12" t="s">
        <v>45</v>
      </c>
      <c r="C73" s="9">
        <v>36.36</v>
      </c>
      <c r="D73" s="9">
        <v>37.910434028233148</v>
      </c>
      <c r="E73" s="9">
        <f t="shared" si="1"/>
        <v>-1.5504340282331484</v>
      </c>
    </row>
    <row r="74" spans="2:5" x14ac:dyDescent="0.25">
      <c r="B74" s="12" t="s">
        <v>46</v>
      </c>
      <c r="C74" s="9">
        <v>38.92</v>
      </c>
      <c r="D74" s="9">
        <v>38.730872731659609</v>
      </c>
      <c r="E74" s="9">
        <f t="shared" si="1"/>
        <v>0.18912726834039262</v>
      </c>
    </row>
    <row r="75" spans="2:5" x14ac:dyDescent="0.25">
      <c r="B75" s="12" t="s">
        <v>47</v>
      </c>
      <c r="C75" s="9">
        <v>37.659999999999997</v>
      </c>
      <c r="D75" s="9">
        <v>39.904897512450987</v>
      </c>
      <c r="E75" s="9">
        <f t="shared" si="1"/>
        <v>-2.24489751245099</v>
      </c>
    </row>
    <row r="76" spans="2:5" x14ac:dyDescent="0.25">
      <c r="B76" s="12" t="s">
        <v>48</v>
      </c>
      <c r="C76" s="9">
        <v>38.39</v>
      </c>
      <c r="D76" s="9">
        <v>40.524770411710563</v>
      </c>
      <c r="E76" s="9">
        <f t="shared" si="1"/>
        <v>-2.1347704117105621</v>
      </c>
    </row>
    <row r="77" spans="2:5" x14ac:dyDescent="0.25">
      <c r="B77" s="12" t="s">
        <v>49</v>
      </c>
      <c r="C77" s="9">
        <v>39.64</v>
      </c>
      <c r="D77" s="9">
        <v>41.102625618766915</v>
      </c>
      <c r="E77" s="9">
        <f t="shared" si="1"/>
        <v>-1.4626256187669142</v>
      </c>
    </row>
    <row r="78" spans="2:5" x14ac:dyDescent="0.25">
      <c r="B78" s="12" t="s">
        <v>50</v>
      </c>
      <c r="C78" s="9">
        <v>44.66</v>
      </c>
      <c r="D78" s="9">
        <v>41.771031015848976</v>
      </c>
      <c r="E78" s="9">
        <f t="shared" si="1"/>
        <v>2.8889689841510204</v>
      </c>
    </row>
    <row r="79" spans="2:5" x14ac:dyDescent="0.25">
      <c r="B79" s="12" t="s">
        <v>51</v>
      </c>
      <c r="C79" s="9">
        <v>48.07</v>
      </c>
      <c r="D79" s="9">
        <v>43.396424403039163</v>
      </c>
      <c r="E79" s="9">
        <f t="shared" si="1"/>
        <v>4.6735755969608377</v>
      </c>
    </row>
    <row r="80" spans="2:5" x14ac:dyDescent="0.25">
      <c r="B80" s="12" t="s">
        <v>52</v>
      </c>
      <c r="C80" s="9">
        <v>18.350000000000001</v>
      </c>
      <c r="D80" s="9">
        <v>45.518946380700136</v>
      </c>
      <c r="E80" s="9">
        <f t="shared" si="1"/>
        <v>-27.168946380700135</v>
      </c>
    </row>
    <row r="81" spans="2:5" x14ac:dyDescent="0.25">
      <c r="B81" s="12" t="s">
        <v>53</v>
      </c>
      <c r="C81" s="9">
        <v>10.71</v>
      </c>
      <c r="D81" s="9">
        <v>40.45789557140791</v>
      </c>
      <c r="E81" s="9">
        <f t="shared" si="1"/>
        <v>-29.747895571407909</v>
      </c>
    </row>
    <row r="82" spans="2:5" x14ac:dyDescent="0.25">
      <c r="B82" s="12" t="s">
        <v>54</v>
      </c>
      <c r="C82" s="9">
        <v>15.7</v>
      </c>
      <c r="D82" s="9">
        <v>33.988618056831896</v>
      </c>
      <c r="E82" s="9">
        <f t="shared" si="1"/>
        <v>-18.288618056831897</v>
      </c>
    </row>
    <row r="83" spans="2:5" x14ac:dyDescent="0.25">
      <c r="B83" s="12" t="s">
        <v>55</v>
      </c>
      <c r="C83" s="9">
        <v>12.41</v>
      </c>
      <c r="D83" s="9">
        <v>29.262537503466124</v>
      </c>
      <c r="E83" s="9">
        <f t="shared" si="1"/>
        <v>-16.852537503466124</v>
      </c>
    </row>
    <row r="84" spans="2:5" x14ac:dyDescent="0.25">
      <c r="B84" s="12" t="s">
        <v>56</v>
      </c>
      <c r="C84" s="9">
        <v>12.39</v>
      </c>
      <c r="D84" s="9">
        <v>24.318096935669523</v>
      </c>
      <c r="E84" s="9">
        <f t="shared" si="1"/>
        <v>-11.928096935669522</v>
      </c>
    </row>
    <row r="85" spans="2:5" x14ac:dyDescent="0.25">
      <c r="B85" s="12" t="s">
        <v>57</v>
      </c>
      <c r="C85" s="9">
        <v>9.4499999999999993</v>
      </c>
      <c r="D85" s="9">
        <v>20.000701573362161</v>
      </c>
      <c r="E85" s="9">
        <f t="shared" si="1"/>
        <v>-10.550701573362161</v>
      </c>
    </row>
    <row r="86" spans="2:5" x14ac:dyDescent="0.25">
      <c r="B86" s="12" t="s">
        <v>58</v>
      </c>
      <c r="C86" s="9">
        <v>5.66</v>
      </c>
      <c r="D86" s="9">
        <v>15.642264236315402</v>
      </c>
      <c r="E86" s="9">
        <f t="shared" si="1"/>
        <v>-9.9822642363154017</v>
      </c>
    </row>
    <row r="87" spans="2:5" x14ac:dyDescent="0.25">
      <c r="B87" s="12" t="s">
        <v>59</v>
      </c>
      <c r="C87" s="9">
        <v>11.65</v>
      </c>
      <c r="D87" s="9">
        <v>11.098046439588533</v>
      </c>
      <c r="E87" s="9">
        <f t="shared" si="1"/>
        <v>0.55195356041146759</v>
      </c>
    </row>
    <row r="88" spans="2:5" x14ac:dyDescent="0.25">
      <c r="B88" s="12" t="s">
        <v>60</v>
      </c>
      <c r="C88" s="9">
        <v>9.34</v>
      </c>
      <c r="D88" s="9">
        <v>8.6772308090193828</v>
      </c>
      <c r="E88" s="9">
        <f t="shared" si="1"/>
        <v>0.66276919098061704</v>
      </c>
    </row>
    <row r="89" spans="2:5" x14ac:dyDescent="0.25">
      <c r="B89" s="12" t="s">
        <v>61</v>
      </c>
      <c r="C89" s="9">
        <v>6.88</v>
      </c>
      <c r="D89" s="9">
        <v>6.2984613802934808</v>
      </c>
      <c r="E89" s="9">
        <f t="shared" si="1"/>
        <v>0.5815386197065191</v>
      </c>
    </row>
    <row r="90" spans="2:5" x14ac:dyDescent="0.25">
      <c r="B90" s="12" t="s">
        <v>62</v>
      </c>
      <c r="C90" s="9">
        <v>8.57</v>
      </c>
      <c r="D90" s="9">
        <v>3.920891995903955</v>
      </c>
      <c r="E90" s="9">
        <f t="shared" si="1"/>
        <v>4.6491080040960453</v>
      </c>
    </row>
    <row r="91" spans="2:5" x14ac:dyDescent="0.25">
      <c r="B91" s="12" t="s">
        <v>63</v>
      </c>
      <c r="C91" s="9">
        <v>3.35</v>
      </c>
      <c r="D91" s="9">
        <v>2.4963097285152154</v>
      </c>
      <c r="E91" s="9">
        <f t="shared" si="1"/>
        <v>0.85369027148478471</v>
      </c>
    </row>
    <row r="92" spans="2:5" x14ac:dyDescent="0.25">
      <c r="B92" s="12" t="s">
        <v>64</v>
      </c>
      <c r="C92" s="9">
        <v>4.51</v>
      </c>
      <c r="D92" s="9">
        <v>0.33825462274876772</v>
      </c>
      <c r="E92" s="9">
        <f t="shared" si="1"/>
        <v>4.1717453772512325</v>
      </c>
    </row>
    <row r="93" spans="2:5" x14ac:dyDescent="0.25">
      <c r="B93" s="12" t="s">
        <v>65</v>
      </c>
      <c r="C93" s="9">
        <v>6.9</v>
      </c>
      <c r="D93" s="9">
        <v>-1.0310371005468535</v>
      </c>
      <c r="E93" s="9">
        <f t="shared" ref="E93:E124" si="2">C93 - D93</f>
        <v>7.9310371005468543</v>
      </c>
    </row>
    <row r="94" spans="2:5" x14ac:dyDescent="0.25">
      <c r="B94" s="12" t="s">
        <v>66</v>
      </c>
      <c r="C94" s="9">
        <v>7.17</v>
      </c>
      <c r="D94" s="9">
        <v>-1.4105393661669448</v>
      </c>
      <c r="E94" s="9">
        <f t="shared" si="2"/>
        <v>8.5805393661669456</v>
      </c>
    </row>
    <row r="95" spans="2:5" x14ac:dyDescent="0.25">
      <c r="B95" s="12" t="s">
        <v>67</v>
      </c>
      <c r="C95" s="9">
        <v>7.57</v>
      </c>
      <c r="D95" s="9">
        <v>-1.4027249976780094</v>
      </c>
      <c r="E95" s="9">
        <f t="shared" si="2"/>
        <v>8.972724997678009</v>
      </c>
    </row>
    <row r="96" spans="2:5" x14ac:dyDescent="0.25">
      <c r="B96" s="12" t="s">
        <v>68</v>
      </c>
      <c r="C96" s="9">
        <v>7.97</v>
      </c>
      <c r="D96" s="9">
        <v>-1.0472917529565207</v>
      </c>
      <c r="E96" s="9">
        <f t="shared" si="2"/>
        <v>9.0172917529565204</v>
      </c>
    </row>
    <row r="97" spans="2:5" x14ac:dyDescent="0.25">
      <c r="B97" s="12" t="s">
        <v>69</v>
      </c>
      <c r="C97" s="9">
        <v>10.9</v>
      </c>
      <c r="D97" s="9">
        <v>-0.41242640459063407</v>
      </c>
      <c r="E97" s="9">
        <f t="shared" si="2"/>
        <v>11.312426404590635</v>
      </c>
    </row>
    <row r="98" spans="2:5" x14ac:dyDescent="0.25">
      <c r="B98" s="12" t="s">
        <v>70</v>
      </c>
      <c r="C98" s="9">
        <v>11.24</v>
      </c>
      <c r="D98" s="9">
        <v>1.0208386662397944</v>
      </c>
      <c r="E98" s="9">
        <f t="shared" si="2"/>
        <v>10.219161333760205</v>
      </c>
    </row>
    <row r="99" spans="2:5" x14ac:dyDescent="0.25">
      <c r="B99" s="12" t="s">
        <v>71</v>
      </c>
      <c r="C99" s="9">
        <v>11.4</v>
      </c>
      <c r="D99" s="9">
        <v>2.5420255629169435</v>
      </c>
      <c r="E99" s="9">
        <f t="shared" si="2"/>
        <v>8.8579744370830564</v>
      </c>
    </row>
    <row r="100" spans="2:5" x14ac:dyDescent="0.25">
      <c r="B100" s="12" t="s">
        <v>72</v>
      </c>
      <c r="C100" s="9">
        <v>4.88</v>
      </c>
      <c r="D100" s="9">
        <v>4.0567143133711552</v>
      </c>
      <c r="E100" s="9">
        <f t="shared" si="2"/>
        <v>0.82328568662884472</v>
      </c>
    </row>
    <row r="101" spans="2:5" x14ac:dyDescent="0.25">
      <c r="B101" s="12" t="s">
        <v>73</v>
      </c>
      <c r="C101" s="9">
        <v>5.24</v>
      </c>
      <c r="D101" s="9">
        <v>3.9891638843333896</v>
      </c>
      <c r="E101" s="9">
        <f t="shared" si="2"/>
        <v>1.2508361156666106</v>
      </c>
    </row>
    <row r="102" spans="2:5" x14ac:dyDescent="0.25">
      <c r="B102" s="12" t="s">
        <v>74</v>
      </c>
      <c r="C102" s="9">
        <v>1.28</v>
      </c>
      <c r="D102" s="9">
        <v>4.044648624573175</v>
      </c>
      <c r="E102" s="9">
        <f t="shared" si="2"/>
        <v>-2.7646486245731747</v>
      </c>
    </row>
    <row r="103" spans="2:5" x14ac:dyDescent="0.25">
      <c r="B103" s="12" t="s">
        <v>75</v>
      </c>
      <c r="C103" s="9">
        <v>1.33</v>
      </c>
      <c r="D103" s="9">
        <v>3.2140969580278083</v>
      </c>
      <c r="E103" s="9">
        <f t="shared" si="2"/>
        <v>-1.8840969580278082</v>
      </c>
    </row>
    <row r="104" spans="2:5" x14ac:dyDescent="0.25">
      <c r="B104" s="12" t="s">
        <v>76</v>
      </c>
      <c r="C104" s="9">
        <v>4.46</v>
      </c>
      <c r="D104" s="9">
        <v>2.5031327160506804</v>
      </c>
      <c r="E104" s="9">
        <f t="shared" si="2"/>
        <v>1.9568672839493195</v>
      </c>
    </row>
    <row r="105" spans="2:5" x14ac:dyDescent="0.25">
      <c r="B105" s="12" t="s">
        <v>77</v>
      </c>
      <c r="C105" s="9">
        <v>24.59</v>
      </c>
      <c r="D105" s="9">
        <v>2.6190673409874576</v>
      </c>
      <c r="E105" s="9">
        <f t="shared" si="2"/>
        <v>21.970932659012544</v>
      </c>
    </row>
    <row r="106" spans="2:5" x14ac:dyDescent="0.25">
      <c r="B106" s="12" t="s">
        <v>78</v>
      </c>
      <c r="C106" s="9">
        <v>35.96</v>
      </c>
      <c r="D106" s="9">
        <v>7.3969430207072557</v>
      </c>
      <c r="E106" s="9">
        <f t="shared" si="2"/>
        <v>28.563056979292746</v>
      </c>
    </row>
    <row r="107" spans="2:5" x14ac:dyDescent="0.25">
      <c r="B107" s="12" t="s">
        <v>79</v>
      </c>
      <c r="C107" s="9">
        <v>55.36</v>
      </c>
      <c r="D107" s="9">
        <v>14.350135273861877</v>
      </c>
      <c r="E107" s="9">
        <f t="shared" si="2"/>
        <v>41.009864726138119</v>
      </c>
    </row>
    <row r="108" spans="2:5" x14ac:dyDescent="0.25">
      <c r="B108" s="12" t="s">
        <v>80</v>
      </c>
      <c r="C108" s="9">
        <v>7.01</v>
      </c>
      <c r="D108" s="9">
        <v>25.02298501816972</v>
      </c>
      <c r="E108" s="9">
        <f t="shared" si="2"/>
        <v>-18.012985018169722</v>
      </c>
    </row>
    <row r="109" spans="2:5" x14ac:dyDescent="0.25">
      <c r="B109" s="12" t="s">
        <v>81</v>
      </c>
      <c r="C109" s="9">
        <v>9.1199999999999992</v>
      </c>
      <c r="D109" s="9">
        <v>23.350875263070904</v>
      </c>
      <c r="E109" s="9">
        <f t="shared" si="2"/>
        <v>-14.230875263070905</v>
      </c>
    </row>
    <row r="110" spans="2:5" x14ac:dyDescent="0.25">
      <c r="B110" s="12" t="s">
        <v>82</v>
      </c>
      <c r="C110" s="9">
        <v>10.74</v>
      </c>
      <c r="D110" s="9">
        <v>22.008261201099725</v>
      </c>
      <c r="E110" s="9">
        <f t="shared" si="2"/>
        <v>-11.268261201099724</v>
      </c>
    </row>
    <row r="111" spans="2:5" x14ac:dyDescent="0.25">
      <c r="B111" s="12" t="s">
        <v>83</v>
      </c>
      <c r="C111" s="9">
        <v>6.89</v>
      </c>
      <c r="D111" s="9">
        <v>20.920122115489786</v>
      </c>
      <c r="E111" s="9">
        <f t="shared" si="2"/>
        <v>-14.030122115489785</v>
      </c>
    </row>
    <row r="112" spans="2:5" x14ac:dyDescent="0.25">
      <c r="B112" s="12" t="s">
        <v>84</v>
      </c>
      <c r="C112" s="9">
        <v>6.79</v>
      </c>
      <c r="D112" s="9">
        <v>18.858707183537142</v>
      </c>
      <c r="E112" s="9">
        <f t="shared" si="2"/>
        <v>-12.068707183537143</v>
      </c>
    </row>
    <row r="113" spans="2:5" x14ac:dyDescent="0.25">
      <c r="B113" s="12" t="s">
        <v>85</v>
      </c>
      <c r="C113" s="9">
        <v>7.66</v>
      </c>
      <c r="D113" s="9">
        <v>16.827514022468911</v>
      </c>
      <c r="E113" s="9">
        <f t="shared" si="2"/>
        <v>-9.1675140224689109</v>
      </c>
    </row>
    <row r="114" spans="2:5" x14ac:dyDescent="0.25">
      <c r="B114" s="12" t="s">
        <v>86</v>
      </c>
      <c r="C114" s="9">
        <v>9.0299999999999994</v>
      </c>
      <c r="D114" s="9">
        <v>15.101534072940261</v>
      </c>
      <c r="E114" s="9">
        <f t="shared" si="2"/>
        <v>-6.0715340729402616</v>
      </c>
    </row>
    <row r="115" spans="2:5" x14ac:dyDescent="0.25">
      <c r="B115" s="12" t="s">
        <v>87</v>
      </c>
      <c r="C115" s="9">
        <v>8.91</v>
      </c>
      <c r="D115" s="9">
        <v>13.812604091129131</v>
      </c>
      <c r="E115" s="9">
        <f t="shared" si="2"/>
        <v>-4.9026040911291311</v>
      </c>
    </row>
    <row r="116" spans="2:5" x14ac:dyDescent="0.25">
      <c r="B116" s="12" t="s">
        <v>88</v>
      </c>
      <c r="C116" s="9">
        <v>10.52</v>
      </c>
      <c r="D116" s="9">
        <v>12.610381982946356</v>
      </c>
      <c r="E116" s="9">
        <f t="shared" si="2"/>
        <v>-2.0903819829463561</v>
      </c>
    </row>
    <row r="117" spans="2:5" x14ac:dyDescent="0.25">
      <c r="B117" s="12" t="s">
        <v>89</v>
      </c>
      <c r="C117" s="9">
        <v>10.38</v>
      </c>
      <c r="D117" s="9">
        <v>11.907892836911746</v>
      </c>
      <c r="E117" s="9">
        <f t="shared" si="2"/>
        <v>-1.5278928369117448</v>
      </c>
    </row>
    <row r="118" spans="2:5" x14ac:dyDescent="0.25">
      <c r="B118" s="12" t="s">
        <v>90</v>
      </c>
      <c r="C118" s="9">
        <v>19.079999999999998</v>
      </c>
      <c r="D118" s="9">
        <v>11.272064734976704</v>
      </c>
      <c r="E118" s="9">
        <f t="shared" si="2"/>
        <v>7.8079352650232945</v>
      </c>
    </row>
    <row r="119" spans="2:5" x14ac:dyDescent="0.25">
      <c r="B119" s="12" t="s">
        <v>91</v>
      </c>
      <c r="C119" s="9">
        <v>10.02</v>
      </c>
      <c r="D119" s="9">
        <v>12.737640311379369</v>
      </c>
      <c r="E119" s="9">
        <f t="shared" si="2"/>
        <v>-2.7176403113793697</v>
      </c>
    </row>
    <row r="120" spans="2:5" x14ac:dyDescent="0.25">
      <c r="B120" s="12" t="s">
        <v>92</v>
      </c>
      <c r="C120" s="9">
        <v>22.91</v>
      </c>
      <c r="D120" s="9">
        <v>12.01657156316012</v>
      </c>
      <c r="E120" s="9">
        <f t="shared" si="2"/>
        <v>10.89342843683988</v>
      </c>
    </row>
    <row r="121" spans="2:5" x14ac:dyDescent="0.25">
      <c r="B121" s="12" t="s">
        <v>93</v>
      </c>
      <c r="C121" s="9">
        <v>26.77</v>
      </c>
      <c r="D121" s="9">
        <v>14.344519417689918</v>
      </c>
      <c r="E121" s="9">
        <f t="shared" si="2"/>
        <v>12.425480582310081</v>
      </c>
    </row>
    <row r="122" spans="2:5" x14ac:dyDescent="0.25">
      <c r="B122" s="12" t="s">
        <v>94</v>
      </c>
      <c r="C122" s="9">
        <v>17.899999999999999</v>
      </c>
      <c r="D122" s="9">
        <v>17.351642118783058</v>
      </c>
      <c r="E122" s="9">
        <f t="shared" si="2"/>
        <v>0.54835788121694051</v>
      </c>
    </row>
    <row r="123" spans="2:5" x14ac:dyDescent="0.25">
      <c r="B123" s="12" t="s">
        <v>95</v>
      </c>
      <c r="C123" s="9">
        <v>21.03</v>
      </c>
      <c r="D123" s="9">
        <v>17.999791016094079</v>
      </c>
      <c r="E123" s="9">
        <f t="shared" si="2"/>
        <v>3.0302089839059221</v>
      </c>
    </row>
    <row r="124" spans="2:5" x14ac:dyDescent="0.25">
      <c r="B124" s="12" t="s">
        <v>96</v>
      </c>
      <c r="C124" s="9">
        <v>40.03</v>
      </c>
      <c r="D124" s="9">
        <v>19.235216403460072</v>
      </c>
      <c r="E124" s="9">
        <f t="shared" si="2"/>
        <v>20.794783596539929</v>
      </c>
    </row>
    <row r="125" spans="2:5" x14ac:dyDescent="0.25">
      <c r="B125" s="12" t="s">
        <v>97</v>
      </c>
      <c r="C125" s="9">
        <v>15.96</v>
      </c>
      <c r="D125" s="9">
        <v>24.647400221249068</v>
      </c>
      <c r="E125" s="9">
        <f t="shared" ref="E125:E128" si="3">C125 - D125</f>
        <v>-8.6874002212490673</v>
      </c>
    </row>
    <row r="126" spans="2:5" x14ac:dyDescent="0.25">
      <c r="B126" s="12" t="s">
        <v>98</v>
      </c>
      <c r="C126" s="9">
        <v>19.98</v>
      </c>
      <c r="D126" s="9">
        <v>23.902525268842794</v>
      </c>
      <c r="E126" s="9">
        <f t="shared" si="3"/>
        <v>-3.9225252688427936</v>
      </c>
    </row>
    <row r="127" spans="2:5" x14ac:dyDescent="0.25">
      <c r="B127" s="12" t="s">
        <v>99</v>
      </c>
      <c r="C127" s="9">
        <v>19.170000000000002</v>
      </c>
      <c r="D127" s="9">
        <v>23.992949548852494</v>
      </c>
      <c r="E127" s="9">
        <f t="shared" si="3"/>
        <v>-4.8229495488524918</v>
      </c>
    </row>
    <row r="128" spans="2:5" x14ac:dyDescent="0.25">
      <c r="B128" s="12" t="s">
        <v>100</v>
      </c>
      <c r="C128" s="9">
        <v>21.63</v>
      </c>
      <c r="D128" s="9">
        <v>23.758600486394673</v>
      </c>
      <c r="E128" s="9">
        <f t="shared" si="3"/>
        <v>-2.1286004863946744</v>
      </c>
    </row>
  </sheetData>
  <mergeCells count="43">
    <mergeCell ref="B4:K4"/>
    <mergeCell ref="N4:P4"/>
    <mergeCell ref="J22:M22"/>
    <mergeCell ref="J23:M23"/>
    <mergeCell ref="J24:M24"/>
    <mergeCell ref="B5:C5"/>
    <mergeCell ref="D5:E5"/>
    <mergeCell ref="F5:G5"/>
    <mergeCell ref="H5:I5"/>
    <mergeCell ref="J5:K5"/>
    <mergeCell ref="E24:G24"/>
    <mergeCell ref="J10:M10"/>
    <mergeCell ref="J11:M11"/>
    <mergeCell ref="J12:M12"/>
    <mergeCell ref="J13:M13"/>
    <mergeCell ref="J14:M14"/>
    <mergeCell ref="J15:M15"/>
    <mergeCell ref="J19:M19"/>
    <mergeCell ref="J20:M20"/>
    <mergeCell ref="J21:M21"/>
    <mergeCell ref="B19:G19"/>
    <mergeCell ref="B20:D20"/>
    <mergeCell ref="B21:D21"/>
    <mergeCell ref="B16:D16"/>
    <mergeCell ref="E16:G16"/>
    <mergeCell ref="B15:D15"/>
    <mergeCell ref="E15:G15"/>
    <mergeCell ref="B22:D22"/>
    <mergeCell ref="B23:D23"/>
    <mergeCell ref="B24:D24"/>
    <mergeCell ref="E20:G20"/>
    <mergeCell ref="E21:G21"/>
    <mergeCell ref="E22:G22"/>
    <mergeCell ref="E23:G23"/>
    <mergeCell ref="B10:G10"/>
    <mergeCell ref="B11:D11"/>
    <mergeCell ref="B12:D12"/>
    <mergeCell ref="B13:D13"/>
    <mergeCell ref="B14:D14"/>
    <mergeCell ref="E11:G11"/>
    <mergeCell ref="E12:G12"/>
    <mergeCell ref="E13:G13"/>
    <mergeCell ref="E14:G14"/>
  </mergeCells>
  <hyperlinks>
    <hyperlink ref="B5" location="'DoubleExponentialOutput'!$A$8:$A$8" display="Inputs"/>
    <hyperlink ref="D5" location="'DoubleExponentialOutput'!$I$8:$I$8" display="Train. Error Measures"/>
    <hyperlink ref="F5" location="'DoubleExponentialOutput'!$I$17:$I$17" display="Valid. Error Measures"/>
    <hyperlink ref="H5" location="'DoubleExponentialOutput'!$A$26:$A$26" display="Fitted Model"/>
    <hyperlink ref="J5" location="'DoubleExponentialOutput'!$O$26:$O$26" display="Forecast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8"/>
  <sheetViews>
    <sheetView showGridLines="0" topLeftCell="A19" workbookViewId="0">
      <selection activeCell="B19" sqref="B19:G23"/>
    </sheetView>
  </sheetViews>
  <sheetFormatPr defaultRowHeight="15" x14ac:dyDescent="0.25"/>
  <cols>
    <col min="14" max="14" width="13.85546875" bestFit="1" customWidth="1"/>
  </cols>
  <sheetData>
    <row r="2" spans="1:16" ht="18.75" x14ac:dyDescent="0.3">
      <c r="B2" s="8" t="s">
        <v>293</v>
      </c>
      <c r="N2" t="s">
        <v>292</v>
      </c>
    </row>
    <row r="4" spans="1:16" ht="15.75" x14ac:dyDescent="0.25">
      <c r="B4" s="30" t="s">
        <v>161</v>
      </c>
      <c r="C4" s="31"/>
      <c r="D4" s="31"/>
      <c r="E4" s="31"/>
      <c r="F4" s="31"/>
      <c r="G4" s="31"/>
      <c r="H4" s="31"/>
      <c r="I4" s="31"/>
      <c r="J4" s="31"/>
      <c r="K4" s="32"/>
      <c r="N4" s="30" t="s">
        <v>162</v>
      </c>
      <c r="O4" s="31"/>
      <c r="P4" s="32"/>
    </row>
    <row r="5" spans="1:16" x14ac:dyDescent="0.25">
      <c r="B5" s="33" t="s">
        <v>189</v>
      </c>
      <c r="C5" s="26"/>
      <c r="D5" s="33" t="s">
        <v>290</v>
      </c>
      <c r="E5" s="26"/>
      <c r="F5" s="33" t="s">
        <v>291</v>
      </c>
      <c r="G5" s="26"/>
      <c r="H5" s="33" t="s">
        <v>283</v>
      </c>
      <c r="I5" s="26"/>
      <c r="J5" s="33" t="s">
        <v>282</v>
      </c>
      <c r="K5" s="26"/>
      <c r="N5" s="11" t="s">
        <v>269</v>
      </c>
      <c r="O5" s="11" t="s">
        <v>164</v>
      </c>
      <c r="P5" s="11" t="s">
        <v>165</v>
      </c>
    </row>
    <row r="6" spans="1:16" x14ac:dyDescent="0.25">
      <c r="N6" s="9">
        <v>0</v>
      </c>
      <c r="O6" s="9">
        <v>1</v>
      </c>
      <c r="P6" s="9">
        <v>1</v>
      </c>
    </row>
    <row r="8" spans="1:16" ht="18.75" x14ac:dyDescent="0.3">
      <c r="A8" s="16" t="s">
        <v>189</v>
      </c>
      <c r="I8" s="16" t="s">
        <v>270</v>
      </c>
    </row>
    <row r="10" spans="1:16" ht="15.75" x14ac:dyDescent="0.25">
      <c r="B10" s="30" t="s">
        <v>166</v>
      </c>
      <c r="C10" s="31"/>
      <c r="D10" s="31"/>
      <c r="E10" s="31"/>
      <c r="F10" s="31"/>
      <c r="G10" s="32"/>
      <c r="J10" s="21" t="s">
        <v>271</v>
      </c>
      <c r="K10" s="22"/>
      <c r="L10" s="22"/>
      <c r="M10" s="23"/>
      <c r="N10" s="9">
        <v>55.049014869847312</v>
      </c>
    </row>
    <row r="11" spans="1:16" x14ac:dyDescent="0.25">
      <c r="B11" s="21" t="s">
        <v>167</v>
      </c>
      <c r="C11" s="22"/>
      <c r="D11" s="23"/>
      <c r="E11" s="24" t="s">
        <v>168</v>
      </c>
      <c r="F11" s="25"/>
      <c r="G11" s="26"/>
      <c r="J11" s="21" t="s">
        <v>272</v>
      </c>
      <c r="K11" s="22"/>
      <c r="L11" s="22"/>
      <c r="M11" s="23"/>
      <c r="N11" s="9">
        <v>6.6597019377751172</v>
      </c>
    </row>
    <row r="12" spans="1:16" x14ac:dyDescent="0.25">
      <c r="B12" s="21" t="s">
        <v>169</v>
      </c>
      <c r="C12" s="22"/>
      <c r="D12" s="23"/>
      <c r="E12" s="24" t="s">
        <v>198</v>
      </c>
      <c r="F12" s="25"/>
      <c r="G12" s="26"/>
      <c r="J12" s="21" t="s">
        <v>273</v>
      </c>
      <c r="K12" s="22"/>
      <c r="L12" s="22"/>
      <c r="M12" s="23"/>
      <c r="N12" s="9">
        <v>104.2899424614881</v>
      </c>
    </row>
    <row r="13" spans="1:16" x14ac:dyDescent="0.25">
      <c r="B13" s="21" t="s">
        <v>171</v>
      </c>
      <c r="C13" s="22"/>
      <c r="D13" s="23"/>
      <c r="E13" s="24" t="s">
        <v>274</v>
      </c>
      <c r="F13" s="25"/>
      <c r="G13" s="26"/>
      <c r="J13" s="21" t="s">
        <v>275</v>
      </c>
      <c r="K13" s="22"/>
      <c r="L13" s="22"/>
      <c r="M13" s="23"/>
      <c r="N13" s="9">
        <v>4.7790156898239049</v>
      </c>
    </row>
    <row r="14" spans="1:16" x14ac:dyDescent="0.25">
      <c r="B14" s="21" t="s">
        <v>276</v>
      </c>
      <c r="C14" s="22"/>
      <c r="D14" s="23"/>
      <c r="E14" s="24" t="s">
        <v>105</v>
      </c>
      <c r="F14" s="25"/>
      <c r="G14" s="26"/>
      <c r="J14" s="21" t="s">
        <v>277</v>
      </c>
      <c r="K14" s="22"/>
      <c r="L14" s="22"/>
      <c r="M14" s="23"/>
      <c r="N14" s="9">
        <v>31.82682005017795</v>
      </c>
    </row>
    <row r="15" spans="1:16" x14ac:dyDescent="0.25">
      <c r="B15" s="21" t="s">
        <v>278</v>
      </c>
      <c r="C15" s="22"/>
      <c r="D15" s="23"/>
      <c r="E15" s="27">
        <v>100</v>
      </c>
      <c r="F15" s="28"/>
      <c r="G15" s="29"/>
      <c r="J15" s="21" t="s">
        <v>279</v>
      </c>
      <c r="K15" s="22"/>
      <c r="L15" s="22"/>
      <c r="M15" s="23"/>
      <c r="N15" s="9">
        <v>0.32148303080987828</v>
      </c>
    </row>
    <row r="16" spans="1:16" x14ac:dyDescent="0.25">
      <c r="B16" s="21" t="s">
        <v>280</v>
      </c>
      <c r="C16" s="22"/>
      <c r="D16" s="23"/>
      <c r="E16" s="27">
        <v>4</v>
      </c>
      <c r="F16" s="28"/>
      <c r="G16" s="29"/>
    </row>
    <row r="17" spans="1:21" ht="18.75" x14ac:dyDescent="0.3">
      <c r="I17" s="16" t="s">
        <v>281</v>
      </c>
    </row>
    <row r="19" spans="1:21" ht="15.75" x14ac:dyDescent="0.25">
      <c r="B19" s="30" t="s">
        <v>218</v>
      </c>
      <c r="C19" s="31"/>
      <c r="D19" s="31"/>
      <c r="E19" s="31"/>
      <c r="F19" s="31"/>
      <c r="G19" s="32"/>
      <c r="J19" s="21" t="s">
        <v>271</v>
      </c>
      <c r="K19" s="22"/>
      <c r="L19" s="22"/>
      <c r="M19" s="23"/>
      <c r="N19" s="9">
        <v>34.681365476609734</v>
      </c>
    </row>
    <row r="20" spans="1:21" x14ac:dyDescent="0.25">
      <c r="B20" s="21" t="s">
        <v>294</v>
      </c>
      <c r="C20" s="22"/>
      <c r="D20" s="23"/>
      <c r="E20" s="24" t="s">
        <v>220</v>
      </c>
      <c r="F20" s="25"/>
      <c r="G20" s="26"/>
      <c r="J20" s="21" t="s">
        <v>272</v>
      </c>
      <c r="K20" s="22"/>
      <c r="L20" s="22"/>
      <c r="M20" s="23"/>
      <c r="N20" s="9">
        <v>9.1801820050178407</v>
      </c>
    </row>
    <row r="21" spans="1:21" x14ac:dyDescent="0.25">
      <c r="B21" s="21" t="s">
        <v>295</v>
      </c>
      <c r="C21" s="22"/>
      <c r="D21" s="23"/>
      <c r="E21" s="27">
        <v>0.2</v>
      </c>
      <c r="F21" s="28"/>
      <c r="G21" s="29"/>
      <c r="J21" s="21" t="s">
        <v>273</v>
      </c>
      <c r="K21" s="22"/>
      <c r="L21" s="22"/>
      <c r="M21" s="23"/>
      <c r="N21" s="9">
        <v>152.8433069023751</v>
      </c>
    </row>
    <row r="22" spans="1:21" x14ac:dyDescent="0.25">
      <c r="B22" s="21" t="s">
        <v>282</v>
      </c>
      <c r="C22" s="22"/>
      <c r="D22" s="23"/>
      <c r="E22" s="24" t="s">
        <v>224</v>
      </c>
      <c r="F22" s="25"/>
      <c r="G22" s="26"/>
      <c r="J22" s="21" t="s">
        <v>275</v>
      </c>
      <c r="K22" s="22"/>
      <c r="L22" s="22"/>
      <c r="M22" s="23"/>
      <c r="N22" s="9">
        <v>1.0880551120225712</v>
      </c>
    </row>
    <row r="23" spans="1:21" x14ac:dyDescent="0.25">
      <c r="B23" s="21" t="s">
        <v>267</v>
      </c>
      <c r="C23" s="22"/>
      <c r="D23" s="23"/>
      <c r="E23" s="27">
        <v>4</v>
      </c>
      <c r="F23" s="28"/>
      <c r="G23" s="29"/>
      <c r="J23" s="21" t="s">
        <v>277</v>
      </c>
      <c r="K23" s="22"/>
      <c r="L23" s="22"/>
      <c r="M23" s="23"/>
      <c r="N23" s="9">
        <v>9.9885439598572781</v>
      </c>
    </row>
    <row r="24" spans="1:21" x14ac:dyDescent="0.25">
      <c r="J24" s="21" t="s">
        <v>279</v>
      </c>
      <c r="K24" s="22"/>
      <c r="L24" s="22"/>
      <c r="M24" s="23"/>
      <c r="N24" s="9">
        <v>2.4971359899643195</v>
      </c>
    </row>
    <row r="26" spans="1:21" ht="18.75" x14ac:dyDescent="0.3">
      <c r="A26" s="16" t="s">
        <v>283</v>
      </c>
      <c r="O26" s="16" t="s">
        <v>282</v>
      </c>
    </row>
    <row r="28" spans="1:21" x14ac:dyDescent="0.25">
      <c r="B28" s="11" t="s">
        <v>0</v>
      </c>
      <c r="C28" s="11" t="s">
        <v>284</v>
      </c>
      <c r="D28" s="11" t="s">
        <v>282</v>
      </c>
      <c r="E28" s="11" t="s">
        <v>285</v>
      </c>
      <c r="P28" s="11" t="s">
        <v>0</v>
      </c>
      <c r="Q28" s="11" t="s">
        <v>284</v>
      </c>
      <c r="R28" s="11" t="s">
        <v>282</v>
      </c>
      <c r="S28" s="11" t="s">
        <v>286</v>
      </c>
      <c r="T28" s="11" t="s">
        <v>287</v>
      </c>
      <c r="U28" s="11" t="s">
        <v>288</v>
      </c>
    </row>
    <row r="29" spans="1:21" x14ac:dyDescent="0.25">
      <c r="B29" s="12" t="s">
        <v>1</v>
      </c>
      <c r="C29" s="9">
        <v>14.3</v>
      </c>
      <c r="D29" s="9" t="s">
        <v>289</v>
      </c>
      <c r="E29" s="9" t="s">
        <v>289</v>
      </c>
      <c r="P29" s="12" t="s">
        <v>101</v>
      </c>
      <c r="Q29" s="9">
        <v>16.489999999999998</v>
      </c>
      <c r="R29" s="9">
        <v>20.665364010035681</v>
      </c>
      <c r="S29" s="9">
        <f>Q29 - R29</f>
        <v>-4.1753640100356826</v>
      </c>
      <c r="T29" s="9">
        <v>0.75006174809191606</v>
      </c>
      <c r="U29" s="9">
        <v>40.580666271979446</v>
      </c>
    </row>
    <row r="30" spans="1:21" x14ac:dyDescent="0.25">
      <c r="B30" s="12" t="s">
        <v>2</v>
      </c>
      <c r="C30" s="9">
        <v>16.91</v>
      </c>
      <c r="D30" s="9">
        <v>14.3</v>
      </c>
      <c r="E30" s="9">
        <f t="shared" ref="E30:E61" si="0">C30 - D30</f>
        <v>2.6099999999999994</v>
      </c>
      <c r="P30" s="12" t="s">
        <v>102</v>
      </c>
      <c r="Q30" s="9">
        <v>14.3</v>
      </c>
      <c r="R30" s="9">
        <v>20.665364010035681</v>
      </c>
      <c r="S30" s="9">
        <f>Q30 - R30</f>
        <v>-6.3653640100356803</v>
      </c>
      <c r="T30" s="9">
        <v>0.35566103948572447</v>
      </c>
      <c r="U30" s="9">
        <v>40.975066980585638</v>
      </c>
    </row>
    <row r="31" spans="1:21" x14ac:dyDescent="0.25">
      <c r="B31" s="12" t="s">
        <v>3</v>
      </c>
      <c r="C31" s="9">
        <v>12.57</v>
      </c>
      <c r="D31" s="9">
        <v>14.822000000000001</v>
      </c>
      <c r="E31" s="9">
        <f t="shared" si="0"/>
        <v>-2.2520000000000007</v>
      </c>
      <c r="P31" s="12" t="s">
        <v>103</v>
      </c>
      <c r="Q31" s="9">
        <v>44.02</v>
      </c>
      <c r="R31" s="9">
        <v>20.665364010035681</v>
      </c>
      <c r="S31" s="9">
        <f>Q31 - R31</f>
        <v>23.354635989964322</v>
      </c>
      <c r="T31" s="9">
        <v>-3.1225209431113399E-2</v>
      </c>
      <c r="U31" s="9">
        <v>41.361953229502475</v>
      </c>
    </row>
    <row r="32" spans="1:21" x14ac:dyDescent="0.25">
      <c r="B32" s="12" t="s">
        <v>4</v>
      </c>
      <c r="C32" s="9">
        <v>13.88</v>
      </c>
      <c r="D32" s="9">
        <v>14.371600000000001</v>
      </c>
      <c r="E32" s="9">
        <f t="shared" si="0"/>
        <v>-0.49160000000000004</v>
      </c>
      <c r="P32" s="12" t="s">
        <v>104</v>
      </c>
      <c r="Q32" s="9">
        <v>17.84</v>
      </c>
      <c r="R32" s="9">
        <v>20.665364010035681</v>
      </c>
      <c r="S32" s="9">
        <f>Q32 - R32</f>
        <v>-2.8253640100356812</v>
      </c>
      <c r="T32" s="9">
        <v>-0.41101081787844862</v>
      </c>
      <c r="U32" s="9">
        <v>41.741738837949811</v>
      </c>
    </row>
    <row r="33" spans="2:5" x14ac:dyDescent="0.25">
      <c r="B33" s="12" t="s">
        <v>5</v>
      </c>
      <c r="C33" s="9">
        <v>16.27</v>
      </c>
      <c r="D33" s="9">
        <v>14.273280000000002</v>
      </c>
      <c r="E33" s="9">
        <f t="shared" si="0"/>
        <v>1.9967199999999981</v>
      </c>
    </row>
    <row r="34" spans="2:5" x14ac:dyDescent="0.25">
      <c r="B34" s="12" t="s">
        <v>6</v>
      </c>
      <c r="C34" s="9">
        <v>15.52</v>
      </c>
      <c r="D34" s="9">
        <v>14.672624000000001</v>
      </c>
      <c r="E34" s="9">
        <f t="shared" si="0"/>
        <v>0.8473759999999988</v>
      </c>
    </row>
    <row r="35" spans="2:5" x14ac:dyDescent="0.25">
      <c r="B35" s="12" t="s">
        <v>7</v>
      </c>
      <c r="C35" s="9">
        <v>14.77</v>
      </c>
      <c r="D35" s="9">
        <v>14.8420992</v>
      </c>
      <c r="E35" s="9">
        <f t="shared" si="0"/>
        <v>-7.2099200000000252E-2</v>
      </c>
    </row>
    <row r="36" spans="2:5" x14ac:dyDescent="0.25">
      <c r="B36" s="12" t="s">
        <v>8</v>
      </c>
      <c r="C36" s="9">
        <v>19.86</v>
      </c>
      <c r="D36" s="9">
        <v>14.827679360000001</v>
      </c>
      <c r="E36" s="9">
        <f t="shared" si="0"/>
        <v>5.0323206399999982</v>
      </c>
    </row>
    <row r="37" spans="2:5" x14ac:dyDescent="0.25">
      <c r="B37" s="12" t="s">
        <v>9</v>
      </c>
      <c r="C37" s="9">
        <v>17.3</v>
      </c>
      <c r="D37" s="9">
        <v>15.834143488</v>
      </c>
      <c r="E37" s="9">
        <f t="shared" si="0"/>
        <v>1.4658565120000002</v>
      </c>
    </row>
    <row r="38" spans="2:5" x14ac:dyDescent="0.25">
      <c r="B38" s="12" t="s">
        <v>10</v>
      </c>
      <c r="C38" s="9">
        <v>19.02</v>
      </c>
      <c r="D38" s="9">
        <v>16.1273147904</v>
      </c>
      <c r="E38" s="9">
        <f t="shared" si="0"/>
        <v>2.8926852095999998</v>
      </c>
    </row>
    <row r="39" spans="2:5" x14ac:dyDescent="0.25">
      <c r="B39" s="12" t="s">
        <v>11</v>
      </c>
      <c r="C39" s="9">
        <v>9.94</v>
      </c>
      <c r="D39" s="9">
        <v>16.70585183232</v>
      </c>
      <c r="E39" s="9">
        <f t="shared" si="0"/>
        <v>-6.765851832320001</v>
      </c>
    </row>
    <row r="40" spans="2:5" x14ac:dyDescent="0.25">
      <c r="B40" s="12" t="s">
        <v>12</v>
      </c>
      <c r="C40" s="9">
        <v>8.9499999999999993</v>
      </c>
      <c r="D40" s="9">
        <v>15.352681465856001</v>
      </c>
      <c r="E40" s="9">
        <f t="shared" si="0"/>
        <v>-6.4026814658560021</v>
      </c>
    </row>
    <row r="41" spans="2:5" x14ac:dyDescent="0.25">
      <c r="B41" s="12" t="s">
        <v>13</v>
      </c>
      <c r="C41" s="9">
        <v>7.63</v>
      </c>
      <c r="D41" s="9">
        <v>14.072145172684802</v>
      </c>
      <c r="E41" s="9">
        <f t="shared" si="0"/>
        <v>-6.4421451726848025</v>
      </c>
    </row>
    <row r="42" spans="2:5" x14ac:dyDescent="0.25">
      <c r="B42" s="12" t="s">
        <v>14</v>
      </c>
      <c r="C42" s="9">
        <v>6.76</v>
      </c>
      <c r="D42" s="9">
        <v>12.783716138147842</v>
      </c>
      <c r="E42" s="9">
        <f t="shared" si="0"/>
        <v>-6.0237161381478419</v>
      </c>
    </row>
    <row r="43" spans="2:5" x14ac:dyDescent="0.25">
      <c r="B43" s="12" t="s">
        <v>15</v>
      </c>
      <c r="C43" s="9">
        <v>8.23</v>
      </c>
      <c r="D43" s="9">
        <v>11.578972910518274</v>
      </c>
      <c r="E43" s="9">
        <f t="shared" si="0"/>
        <v>-3.3489729105182739</v>
      </c>
    </row>
    <row r="44" spans="2:5" x14ac:dyDescent="0.25">
      <c r="B44" s="12" t="s">
        <v>16</v>
      </c>
      <c r="C44" s="9">
        <v>8.5500000000000007</v>
      </c>
      <c r="D44" s="9">
        <v>10.909178328414621</v>
      </c>
      <c r="E44" s="9">
        <f t="shared" si="0"/>
        <v>-2.3591783284146199</v>
      </c>
    </row>
    <row r="45" spans="2:5" x14ac:dyDescent="0.25">
      <c r="B45" s="12" t="s">
        <v>17</v>
      </c>
      <c r="C45" s="9">
        <v>8.9</v>
      </c>
      <c r="D45" s="9">
        <v>10.437342662731698</v>
      </c>
      <c r="E45" s="9">
        <f t="shared" si="0"/>
        <v>-1.5373426627316977</v>
      </c>
    </row>
    <row r="46" spans="2:5" x14ac:dyDescent="0.25">
      <c r="B46" s="12" t="s">
        <v>18</v>
      </c>
      <c r="C46" s="9">
        <v>9.36</v>
      </c>
      <c r="D46" s="9">
        <v>10.12987413018536</v>
      </c>
      <c r="E46" s="9">
        <f t="shared" si="0"/>
        <v>-0.76987413018536088</v>
      </c>
    </row>
    <row r="47" spans="2:5" x14ac:dyDescent="0.25">
      <c r="B47" s="12" t="s">
        <v>19</v>
      </c>
      <c r="C47" s="9">
        <v>9.57</v>
      </c>
      <c r="D47" s="9">
        <v>9.9758993041482888</v>
      </c>
      <c r="E47" s="9">
        <f t="shared" si="0"/>
        <v>-0.40589930414828856</v>
      </c>
    </row>
    <row r="48" spans="2:5" x14ac:dyDescent="0.25">
      <c r="B48" s="12" t="s">
        <v>20</v>
      </c>
      <c r="C48" s="9">
        <v>9.93</v>
      </c>
      <c r="D48" s="9">
        <v>9.8947194433186318</v>
      </c>
      <c r="E48" s="9">
        <f t="shared" si="0"/>
        <v>3.5280556681367869E-2</v>
      </c>
    </row>
    <row r="49" spans="2:5" x14ac:dyDescent="0.25">
      <c r="B49" s="12" t="s">
        <v>21</v>
      </c>
      <c r="C49" s="9">
        <v>10.66</v>
      </c>
      <c r="D49" s="9">
        <v>9.9017755546549058</v>
      </c>
      <c r="E49" s="9">
        <f t="shared" si="0"/>
        <v>0.75822444534509437</v>
      </c>
    </row>
    <row r="50" spans="2:5" x14ac:dyDescent="0.25">
      <c r="B50" s="12" t="s">
        <v>22</v>
      </c>
      <c r="C50" s="9">
        <v>12.44</v>
      </c>
      <c r="D50" s="9">
        <v>10.053420443723924</v>
      </c>
      <c r="E50" s="9">
        <f t="shared" si="0"/>
        <v>2.3865795562760752</v>
      </c>
    </row>
    <row r="51" spans="2:5" x14ac:dyDescent="0.25">
      <c r="B51" s="12" t="s">
        <v>23</v>
      </c>
      <c r="C51" s="9">
        <v>12.4</v>
      </c>
      <c r="D51" s="9">
        <v>10.530736354979139</v>
      </c>
      <c r="E51" s="9">
        <f t="shared" si="0"/>
        <v>1.8692636450208617</v>
      </c>
    </row>
    <row r="52" spans="2:5" x14ac:dyDescent="0.25">
      <c r="B52" s="12" t="s">
        <v>24</v>
      </c>
      <c r="C52" s="9">
        <v>18.899999999999999</v>
      </c>
      <c r="D52" s="9">
        <v>10.904589083983312</v>
      </c>
      <c r="E52" s="9">
        <f t="shared" si="0"/>
        <v>7.9954109160166862</v>
      </c>
    </row>
    <row r="53" spans="2:5" x14ac:dyDescent="0.25">
      <c r="B53" s="12" t="s">
        <v>25</v>
      </c>
      <c r="C53" s="9">
        <v>21.63</v>
      </c>
      <c r="D53" s="9">
        <v>12.50367126718665</v>
      </c>
      <c r="E53" s="9">
        <f t="shared" si="0"/>
        <v>9.1263287328133487</v>
      </c>
    </row>
    <row r="54" spans="2:5" x14ac:dyDescent="0.25">
      <c r="B54" s="12" t="s">
        <v>26</v>
      </c>
      <c r="C54" s="9">
        <v>17.829999999999998</v>
      </c>
      <c r="D54" s="9">
        <v>14.328937013749321</v>
      </c>
      <c r="E54" s="9">
        <f t="shared" si="0"/>
        <v>3.5010629862506768</v>
      </c>
    </row>
    <row r="55" spans="2:5" x14ac:dyDescent="0.25">
      <c r="B55" s="12" t="s">
        <v>27</v>
      </c>
      <c r="C55" s="9">
        <v>18.989999999999998</v>
      </c>
      <c r="D55" s="9">
        <v>15.029149610999458</v>
      </c>
      <c r="E55" s="9">
        <f t="shared" si="0"/>
        <v>3.9608503890005409</v>
      </c>
    </row>
    <row r="56" spans="2:5" x14ac:dyDescent="0.25">
      <c r="B56" s="12" t="s">
        <v>28</v>
      </c>
      <c r="C56" s="9">
        <v>20.190000000000001</v>
      </c>
      <c r="D56" s="9">
        <v>15.821319688799568</v>
      </c>
      <c r="E56" s="9">
        <f t="shared" si="0"/>
        <v>4.3686803112004338</v>
      </c>
    </row>
    <row r="57" spans="2:5" x14ac:dyDescent="0.25">
      <c r="B57" s="12" t="s">
        <v>29</v>
      </c>
      <c r="C57" s="9">
        <v>21.45</v>
      </c>
      <c r="D57" s="9">
        <v>16.695055751039654</v>
      </c>
      <c r="E57" s="9">
        <f t="shared" si="0"/>
        <v>4.7549442489603457</v>
      </c>
    </row>
    <row r="58" spans="2:5" x14ac:dyDescent="0.25">
      <c r="B58" s="12" t="s">
        <v>30</v>
      </c>
      <c r="C58" s="9">
        <v>21.97</v>
      </c>
      <c r="D58" s="9">
        <v>17.646044600831722</v>
      </c>
      <c r="E58" s="9">
        <f t="shared" si="0"/>
        <v>4.3239553991682769</v>
      </c>
    </row>
    <row r="59" spans="2:5" x14ac:dyDescent="0.25">
      <c r="B59" s="12" t="s">
        <v>31</v>
      </c>
      <c r="C59" s="9">
        <v>22.97</v>
      </c>
      <c r="D59" s="9">
        <v>18.51083568066538</v>
      </c>
      <c r="E59" s="9">
        <f t="shared" si="0"/>
        <v>4.4591643193346187</v>
      </c>
    </row>
    <row r="60" spans="2:5" x14ac:dyDescent="0.25">
      <c r="B60" s="12" t="s">
        <v>32</v>
      </c>
      <c r="C60" s="9">
        <v>62.73</v>
      </c>
      <c r="D60" s="9">
        <v>19.402668544532304</v>
      </c>
      <c r="E60" s="9">
        <f t="shared" si="0"/>
        <v>43.327331455467693</v>
      </c>
    </row>
    <row r="61" spans="2:5" x14ac:dyDescent="0.25">
      <c r="B61" s="12" t="s">
        <v>33</v>
      </c>
      <c r="C61" s="9">
        <v>18.489999999999998</v>
      </c>
      <c r="D61" s="9">
        <v>28.068134835625841</v>
      </c>
      <c r="E61" s="9">
        <f t="shared" si="0"/>
        <v>-9.5781348356258427</v>
      </c>
    </row>
    <row r="62" spans="2:5" x14ac:dyDescent="0.25">
      <c r="B62" s="12" t="s">
        <v>34</v>
      </c>
      <c r="C62" s="9">
        <v>19.77</v>
      </c>
      <c r="D62" s="9">
        <v>26.152507868500674</v>
      </c>
      <c r="E62" s="9">
        <f t="shared" ref="E62:E93" si="1">C62 - D62</f>
        <v>-6.3825078685006744</v>
      </c>
    </row>
    <row r="63" spans="2:5" x14ac:dyDescent="0.25">
      <c r="B63" s="12" t="s">
        <v>35</v>
      </c>
      <c r="C63" s="9">
        <v>20.04</v>
      </c>
      <c r="D63" s="9">
        <v>24.87600629480054</v>
      </c>
      <c r="E63" s="9">
        <f t="shared" si="1"/>
        <v>-4.8360062948005407</v>
      </c>
    </row>
    <row r="64" spans="2:5" x14ac:dyDescent="0.25">
      <c r="B64" s="12" t="s">
        <v>36</v>
      </c>
      <c r="C64" s="9">
        <v>20.83</v>
      </c>
      <c r="D64" s="9">
        <v>23.908805035840434</v>
      </c>
      <c r="E64" s="9">
        <f t="shared" si="1"/>
        <v>-3.0788050358404355</v>
      </c>
    </row>
    <row r="65" spans="2:5" x14ac:dyDescent="0.25">
      <c r="B65" s="12" t="s">
        <v>37</v>
      </c>
      <c r="C65" s="9">
        <v>24.84</v>
      </c>
      <c r="D65" s="9">
        <v>23.293044028672348</v>
      </c>
      <c r="E65" s="9">
        <f t="shared" si="1"/>
        <v>1.5469559713276517</v>
      </c>
    </row>
    <row r="66" spans="2:5" x14ac:dyDescent="0.25">
      <c r="B66" s="12" t="s">
        <v>38</v>
      </c>
      <c r="C66" s="9">
        <v>26.49</v>
      </c>
      <c r="D66" s="9">
        <v>23.602435222937878</v>
      </c>
      <c r="E66" s="9">
        <f t="shared" si="1"/>
        <v>2.8875647770621207</v>
      </c>
    </row>
    <row r="67" spans="2:5" x14ac:dyDescent="0.25">
      <c r="B67" s="12" t="s">
        <v>39</v>
      </c>
      <c r="C67" s="9">
        <v>27.66</v>
      </c>
      <c r="D67" s="9">
        <v>24.179948178350301</v>
      </c>
      <c r="E67" s="9">
        <f t="shared" si="1"/>
        <v>3.480051821649699</v>
      </c>
    </row>
    <row r="68" spans="2:5" x14ac:dyDescent="0.25">
      <c r="B68" s="12" t="s">
        <v>40</v>
      </c>
      <c r="C68" s="9">
        <v>29.09</v>
      </c>
      <c r="D68" s="9">
        <v>24.875958542680241</v>
      </c>
      <c r="E68" s="9">
        <f t="shared" si="1"/>
        <v>4.2140414573197589</v>
      </c>
    </row>
    <row r="69" spans="2:5" x14ac:dyDescent="0.25">
      <c r="B69" s="12" t="s">
        <v>41</v>
      </c>
      <c r="C69" s="9">
        <v>30.17</v>
      </c>
      <c r="D69" s="9">
        <v>25.718766834144194</v>
      </c>
      <c r="E69" s="9">
        <f t="shared" si="1"/>
        <v>4.4512331658558075</v>
      </c>
    </row>
    <row r="70" spans="2:5" x14ac:dyDescent="0.25">
      <c r="B70" s="12" t="s">
        <v>42</v>
      </c>
      <c r="C70" s="9">
        <v>53.84</v>
      </c>
      <c r="D70" s="9">
        <v>26.609013467315357</v>
      </c>
      <c r="E70" s="9">
        <f t="shared" si="1"/>
        <v>27.230986532684646</v>
      </c>
    </row>
    <row r="71" spans="2:5" x14ac:dyDescent="0.25">
      <c r="B71" s="12" t="s">
        <v>43</v>
      </c>
      <c r="C71" s="9">
        <v>34.42</v>
      </c>
      <c r="D71" s="9">
        <v>32.055210773852288</v>
      </c>
      <c r="E71" s="9">
        <f t="shared" si="1"/>
        <v>2.3647892261477139</v>
      </c>
    </row>
    <row r="72" spans="2:5" x14ac:dyDescent="0.25">
      <c r="B72" s="12" t="s">
        <v>44</v>
      </c>
      <c r="C72" s="9">
        <v>34.47</v>
      </c>
      <c r="D72" s="9">
        <v>32.528168619081832</v>
      </c>
      <c r="E72" s="9">
        <f t="shared" si="1"/>
        <v>1.9418313809181669</v>
      </c>
    </row>
    <row r="73" spans="2:5" x14ac:dyDescent="0.25">
      <c r="B73" s="12" t="s">
        <v>45</v>
      </c>
      <c r="C73" s="9">
        <v>36.36</v>
      </c>
      <c r="D73" s="9">
        <v>32.916534895265464</v>
      </c>
      <c r="E73" s="9">
        <f t="shared" si="1"/>
        <v>3.4434651047345355</v>
      </c>
    </row>
    <row r="74" spans="2:5" x14ac:dyDescent="0.25">
      <c r="B74" s="12" t="s">
        <v>46</v>
      </c>
      <c r="C74" s="9">
        <v>38.92</v>
      </c>
      <c r="D74" s="9">
        <v>33.605227916212371</v>
      </c>
      <c r="E74" s="9">
        <f t="shared" si="1"/>
        <v>5.3147720837876307</v>
      </c>
    </row>
    <row r="75" spans="2:5" x14ac:dyDescent="0.25">
      <c r="B75" s="12" t="s">
        <v>47</v>
      </c>
      <c r="C75" s="9">
        <v>37.659999999999997</v>
      </c>
      <c r="D75" s="9">
        <v>34.668182332969899</v>
      </c>
      <c r="E75" s="9">
        <f t="shared" si="1"/>
        <v>2.991817667030098</v>
      </c>
    </row>
    <row r="76" spans="2:5" x14ac:dyDescent="0.25">
      <c r="B76" s="12" t="s">
        <v>48</v>
      </c>
      <c r="C76" s="9">
        <v>38.39</v>
      </c>
      <c r="D76" s="9">
        <v>35.266545866375921</v>
      </c>
      <c r="E76" s="9">
        <f t="shared" si="1"/>
        <v>3.1234541336240795</v>
      </c>
    </row>
    <row r="77" spans="2:5" x14ac:dyDescent="0.25">
      <c r="B77" s="12" t="s">
        <v>49</v>
      </c>
      <c r="C77" s="9">
        <v>39.64</v>
      </c>
      <c r="D77" s="9">
        <v>35.891236693100737</v>
      </c>
      <c r="E77" s="9">
        <f t="shared" si="1"/>
        <v>3.7487633068992636</v>
      </c>
    </row>
    <row r="78" spans="2:5" x14ac:dyDescent="0.25">
      <c r="B78" s="12" t="s">
        <v>50</v>
      </c>
      <c r="C78" s="9">
        <v>44.66</v>
      </c>
      <c r="D78" s="9">
        <v>36.640989354480595</v>
      </c>
      <c r="E78" s="9">
        <f t="shared" si="1"/>
        <v>8.0190106455194012</v>
      </c>
    </row>
    <row r="79" spans="2:5" x14ac:dyDescent="0.25">
      <c r="B79" s="12" t="s">
        <v>51</v>
      </c>
      <c r="C79" s="9">
        <v>48.07</v>
      </c>
      <c r="D79" s="9">
        <v>38.244791483584478</v>
      </c>
      <c r="E79" s="9">
        <f t="shared" si="1"/>
        <v>9.8252085164155218</v>
      </c>
    </row>
    <row r="80" spans="2:5" x14ac:dyDescent="0.25">
      <c r="B80" s="12" t="s">
        <v>52</v>
      </c>
      <c r="C80" s="9">
        <v>18.350000000000001</v>
      </c>
      <c r="D80" s="9">
        <v>40.209833186867584</v>
      </c>
      <c r="E80" s="9">
        <f t="shared" si="1"/>
        <v>-21.859833186867583</v>
      </c>
    </row>
    <row r="81" spans="2:5" x14ac:dyDescent="0.25">
      <c r="B81" s="12" t="s">
        <v>53</v>
      </c>
      <c r="C81" s="9">
        <v>10.71</v>
      </c>
      <c r="D81" s="9">
        <v>35.837866549494073</v>
      </c>
      <c r="E81" s="9">
        <f t="shared" si="1"/>
        <v>-25.127866549494073</v>
      </c>
    </row>
    <row r="82" spans="2:5" x14ac:dyDescent="0.25">
      <c r="B82" s="12" t="s">
        <v>54</v>
      </c>
      <c r="C82" s="9">
        <v>15.7</v>
      </c>
      <c r="D82" s="9">
        <v>30.81229323959526</v>
      </c>
      <c r="E82" s="9">
        <f t="shared" si="1"/>
        <v>-15.11229323959526</v>
      </c>
    </row>
    <row r="83" spans="2:5" x14ac:dyDescent="0.25">
      <c r="B83" s="12" t="s">
        <v>55</v>
      </c>
      <c r="C83" s="9">
        <v>12.41</v>
      </c>
      <c r="D83" s="9">
        <v>27.789834591676211</v>
      </c>
      <c r="E83" s="9">
        <f t="shared" si="1"/>
        <v>-15.379834591676211</v>
      </c>
    </row>
    <row r="84" spans="2:5" x14ac:dyDescent="0.25">
      <c r="B84" s="12" t="s">
        <v>56</v>
      </c>
      <c r="C84" s="9">
        <v>12.39</v>
      </c>
      <c r="D84" s="9">
        <v>24.713867673340971</v>
      </c>
      <c r="E84" s="9">
        <f t="shared" si="1"/>
        <v>-12.32386767334097</v>
      </c>
    </row>
    <row r="85" spans="2:5" x14ac:dyDescent="0.25">
      <c r="B85" s="12" t="s">
        <v>57</v>
      </c>
      <c r="C85" s="9">
        <v>9.4499999999999993</v>
      </c>
      <c r="D85" s="9">
        <v>22.249094138672781</v>
      </c>
      <c r="E85" s="9">
        <f t="shared" si="1"/>
        <v>-12.799094138672782</v>
      </c>
    </row>
    <row r="86" spans="2:5" x14ac:dyDescent="0.25">
      <c r="B86" s="12" t="s">
        <v>58</v>
      </c>
      <c r="C86" s="9">
        <v>5.66</v>
      </c>
      <c r="D86" s="9">
        <v>19.689275310938225</v>
      </c>
      <c r="E86" s="9">
        <f t="shared" si="1"/>
        <v>-14.029275310938225</v>
      </c>
    </row>
    <row r="87" spans="2:5" x14ac:dyDescent="0.25">
      <c r="B87" s="12" t="s">
        <v>59</v>
      </c>
      <c r="C87" s="9">
        <v>11.65</v>
      </c>
      <c r="D87" s="9">
        <v>16.883420248750582</v>
      </c>
      <c r="E87" s="9">
        <f t="shared" si="1"/>
        <v>-5.2334202487505816</v>
      </c>
    </row>
    <row r="88" spans="2:5" x14ac:dyDescent="0.25">
      <c r="B88" s="12" t="s">
        <v>60</v>
      </c>
      <c r="C88" s="9">
        <v>9.34</v>
      </c>
      <c r="D88" s="9">
        <v>15.836736199000466</v>
      </c>
      <c r="E88" s="9">
        <f t="shared" si="1"/>
        <v>-6.4967361990004662</v>
      </c>
    </row>
    <row r="89" spans="2:5" x14ac:dyDescent="0.25">
      <c r="B89" s="12" t="s">
        <v>61</v>
      </c>
      <c r="C89" s="9">
        <v>6.88</v>
      </c>
      <c r="D89" s="9">
        <v>14.537388959200374</v>
      </c>
      <c r="E89" s="9">
        <f t="shared" si="1"/>
        <v>-7.6573889592003743</v>
      </c>
    </row>
    <row r="90" spans="2:5" x14ac:dyDescent="0.25">
      <c r="B90" s="12" t="s">
        <v>62</v>
      </c>
      <c r="C90" s="9">
        <v>8.57</v>
      </c>
      <c r="D90" s="9">
        <v>13.005911167360299</v>
      </c>
      <c r="E90" s="9">
        <f t="shared" si="1"/>
        <v>-4.4359111673602989</v>
      </c>
    </row>
    <row r="91" spans="2:5" x14ac:dyDescent="0.25">
      <c r="B91" s="12" t="s">
        <v>63</v>
      </c>
      <c r="C91" s="9">
        <v>3.35</v>
      </c>
      <c r="D91" s="9">
        <v>12.11872893388824</v>
      </c>
      <c r="E91" s="9">
        <f t="shared" si="1"/>
        <v>-8.7687289338882408</v>
      </c>
    </row>
    <row r="92" spans="2:5" x14ac:dyDescent="0.25">
      <c r="B92" s="12" t="s">
        <v>64</v>
      </c>
      <c r="C92" s="9">
        <v>4.51</v>
      </c>
      <c r="D92" s="9">
        <v>10.364983147110593</v>
      </c>
      <c r="E92" s="9">
        <f t="shared" si="1"/>
        <v>-5.8549831471105929</v>
      </c>
    </row>
    <row r="93" spans="2:5" x14ac:dyDescent="0.25">
      <c r="B93" s="12" t="s">
        <v>65</v>
      </c>
      <c r="C93" s="9">
        <v>6.9</v>
      </c>
      <c r="D93" s="9">
        <v>9.1939865176884741</v>
      </c>
      <c r="E93" s="9">
        <f t="shared" si="1"/>
        <v>-2.2939865176884737</v>
      </c>
    </row>
    <row r="94" spans="2:5" x14ac:dyDescent="0.25">
      <c r="B94" s="12" t="s">
        <v>66</v>
      </c>
      <c r="C94" s="9">
        <v>7.17</v>
      </c>
      <c r="D94" s="9">
        <v>8.7351892141507808</v>
      </c>
      <c r="E94" s="9">
        <f t="shared" ref="E94:E125" si="2">C94 - D94</f>
        <v>-1.5651892141507808</v>
      </c>
    </row>
    <row r="95" spans="2:5" x14ac:dyDescent="0.25">
      <c r="B95" s="12" t="s">
        <v>67</v>
      </c>
      <c r="C95" s="9">
        <v>7.57</v>
      </c>
      <c r="D95" s="9">
        <v>8.4221513713206253</v>
      </c>
      <c r="E95" s="9">
        <f t="shared" si="2"/>
        <v>-0.85215137132062502</v>
      </c>
    </row>
    <row r="96" spans="2:5" x14ac:dyDescent="0.25">
      <c r="B96" s="12" t="s">
        <v>68</v>
      </c>
      <c r="C96" s="9">
        <v>7.97</v>
      </c>
      <c r="D96" s="9">
        <v>8.2517210970564996</v>
      </c>
      <c r="E96" s="9">
        <f t="shared" si="2"/>
        <v>-0.28172109705649984</v>
      </c>
    </row>
    <row r="97" spans="2:5" x14ac:dyDescent="0.25">
      <c r="B97" s="12" t="s">
        <v>69</v>
      </c>
      <c r="C97" s="9">
        <v>10.9</v>
      </c>
      <c r="D97" s="9">
        <v>8.1953768776452005</v>
      </c>
      <c r="E97" s="9">
        <f t="shared" si="2"/>
        <v>2.7046231223547998</v>
      </c>
    </row>
    <row r="98" spans="2:5" x14ac:dyDescent="0.25">
      <c r="B98" s="12" t="s">
        <v>70</v>
      </c>
      <c r="C98" s="9">
        <v>11.24</v>
      </c>
      <c r="D98" s="9">
        <v>8.7363015021161612</v>
      </c>
      <c r="E98" s="9">
        <f t="shared" si="2"/>
        <v>2.503698497883839</v>
      </c>
    </row>
    <row r="99" spans="2:5" x14ac:dyDescent="0.25">
      <c r="B99" s="12" t="s">
        <v>71</v>
      </c>
      <c r="C99" s="9">
        <v>11.4</v>
      </c>
      <c r="D99" s="9">
        <v>9.2370412016929286</v>
      </c>
      <c r="E99" s="9">
        <f t="shared" si="2"/>
        <v>2.1629587983070717</v>
      </c>
    </row>
    <row r="100" spans="2:5" x14ac:dyDescent="0.25">
      <c r="B100" s="12" t="s">
        <v>72</v>
      </c>
      <c r="C100" s="9">
        <v>4.88</v>
      </c>
      <c r="D100" s="9">
        <v>9.6696329613543437</v>
      </c>
      <c r="E100" s="9">
        <f t="shared" si="2"/>
        <v>-4.7896329613543438</v>
      </c>
    </row>
    <row r="101" spans="2:5" x14ac:dyDescent="0.25">
      <c r="B101" s="12" t="s">
        <v>73</v>
      </c>
      <c r="C101" s="9">
        <v>5.24</v>
      </c>
      <c r="D101" s="9">
        <v>8.7117063690834762</v>
      </c>
      <c r="E101" s="9">
        <f t="shared" si="2"/>
        <v>-3.471706369083476</v>
      </c>
    </row>
    <row r="102" spans="2:5" x14ac:dyDescent="0.25">
      <c r="B102" s="12" t="s">
        <v>74</v>
      </c>
      <c r="C102" s="9">
        <v>1.28</v>
      </c>
      <c r="D102" s="9">
        <v>8.017365095266781</v>
      </c>
      <c r="E102" s="9">
        <f t="shared" si="2"/>
        <v>-6.7373650952667807</v>
      </c>
    </row>
    <row r="103" spans="2:5" x14ac:dyDescent="0.25">
      <c r="B103" s="12" t="s">
        <v>75</v>
      </c>
      <c r="C103" s="9">
        <v>1.33</v>
      </c>
      <c r="D103" s="9">
        <v>6.6698920762134257</v>
      </c>
      <c r="E103" s="9">
        <f t="shared" si="2"/>
        <v>-5.3398920762134257</v>
      </c>
    </row>
    <row r="104" spans="2:5" x14ac:dyDescent="0.25">
      <c r="B104" s="12" t="s">
        <v>76</v>
      </c>
      <c r="C104" s="9">
        <v>4.46</v>
      </c>
      <c r="D104" s="9">
        <v>5.6019136609707409</v>
      </c>
      <c r="E104" s="9">
        <f t="shared" si="2"/>
        <v>-1.141913660970741</v>
      </c>
    </row>
    <row r="105" spans="2:5" x14ac:dyDescent="0.25">
      <c r="B105" s="12" t="s">
        <v>77</v>
      </c>
      <c r="C105" s="9">
        <v>24.59</v>
      </c>
      <c r="D105" s="9">
        <v>5.3735309287765931</v>
      </c>
      <c r="E105" s="9">
        <f t="shared" si="2"/>
        <v>19.216469071223408</v>
      </c>
    </row>
    <row r="106" spans="2:5" x14ac:dyDescent="0.25">
      <c r="B106" s="12" t="s">
        <v>78</v>
      </c>
      <c r="C106" s="9">
        <v>35.96</v>
      </c>
      <c r="D106" s="9">
        <v>9.2168247430212737</v>
      </c>
      <c r="E106" s="9">
        <f t="shared" si="2"/>
        <v>26.743175256978727</v>
      </c>
    </row>
    <row r="107" spans="2:5" x14ac:dyDescent="0.25">
      <c r="B107" s="12" t="s">
        <v>79</v>
      </c>
      <c r="C107" s="9">
        <v>55.36</v>
      </c>
      <c r="D107" s="9">
        <v>14.56545979441702</v>
      </c>
      <c r="E107" s="9">
        <f t="shared" si="2"/>
        <v>40.794540205582976</v>
      </c>
    </row>
    <row r="108" spans="2:5" x14ac:dyDescent="0.25">
      <c r="B108" s="12" t="s">
        <v>80</v>
      </c>
      <c r="C108" s="9">
        <v>7.01</v>
      </c>
      <c r="D108" s="9">
        <v>22.72436783553362</v>
      </c>
      <c r="E108" s="9">
        <f t="shared" si="2"/>
        <v>-15.71436783553362</v>
      </c>
    </row>
    <row r="109" spans="2:5" x14ac:dyDescent="0.25">
      <c r="B109" s="12" t="s">
        <v>81</v>
      </c>
      <c r="C109" s="9">
        <v>9.1199999999999992</v>
      </c>
      <c r="D109" s="9">
        <v>19.581494268426898</v>
      </c>
      <c r="E109" s="9">
        <f t="shared" si="2"/>
        <v>-10.461494268426899</v>
      </c>
    </row>
    <row r="110" spans="2:5" x14ac:dyDescent="0.25">
      <c r="B110" s="12" t="s">
        <v>82</v>
      </c>
      <c r="C110" s="9">
        <v>10.74</v>
      </c>
      <c r="D110" s="9">
        <v>17.489195414741516</v>
      </c>
      <c r="E110" s="9">
        <f t="shared" si="2"/>
        <v>-6.7491954147415161</v>
      </c>
    </row>
    <row r="111" spans="2:5" x14ac:dyDescent="0.25">
      <c r="B111" s="12" t="s">
        <v>83</v>
      </c>
      <c r="C111" s="9">
        <v>6.89</v>
      </c>
      <c r="D111" s="9">
        <v>16.139356331793213</v>
      </c>
      <c r="E111" s="9">
        <f t="shared" si="2"/>
        <v>-9.2493563317932121</v>
      </c>
    </row>
    <row r="112" spans="2:5" x14ac:dyDescent="0.25">
      <c r="B112" s="12" t="s">
        <v>84</v>
      </c>
      <c r="C112" s="9">
        <v>6.79</v>
      </c>
      <c r="D112" s="9">
        <v>14.289485065434571</v>
      </c>
      <c r="E112" s="9">
        <f t="shared" si="2"/>
        <v>-7.4994850654345706</v>
      </c>
    </row>
    <row r="113" spans="2:5" x14ac:dyDescent="0.25">
      <c r="B113" s="12" t="s">
        <v>85</v>
      </c>
      <c r="C113" s="9">
        <v>7.66</v>
      </c>
      <c r="D113" s="9">
        <v>12.789588052347657</v>
      </c>
      <c r="E113" s="9">
        <f t="shared" si="2"/>
        <v>-5.1295880523476569</v>
      </c>
    </row>
    <row r="114" spans="2:5" x14ac:dyDescent="0.25">
      <c r="B114" s="12" t="s">
        <v>86</v>
      </c>
      <c r="C114" s="9">
        <v>9.0299999999999994</v>
      </c>
      <c r="D114" s="9">
        <v>11.763670441878126</v>
      </c>
      <c r="E114" s="9">
        <f t="shared" si="2"/>
        <v>-2.733670441878127</v>
      </c>
    </row>
    <row r="115" spans="2:5" x14ac:dyDescent="0.25">
      <c r="B115" s="12" t="s">
        <v>87</v>
      </c>
      <c r="C115" s="9">
        <v>8.91</v>
      </c>
      <c r="D115" s="9">
        <v>11.216936353502501</v>
      </c>
      <c r="E115" s="9">
        <f t="shared" si="2"/>
        <v>-2.3069363535025005</v>
      </c>
    </row>
    <row r="116" spans="2:5" x14ac:dyDescent="0.25">
      <c r="B116" s="12" t="s">
        <v>88</v>
      </c>
      <c r="C116" s="9">
        <v>10.52</v>
      </c>
      <c r="D116" s="9">
        <v>10.755549082802</v>
      </c>
      <c r="E116" s="9">
        <f t="shared" si="2"/>
        <v>-0.2355490828020006</v>
      </c>
    </row>
    <row r="117" spans="2:5" x14ac:dyDescent="0.25">
      <c r="B117" s="12" t="s">
        <v>89</v>
      </c>
      <c r="C117" s="9">
        <v>10.38</v>
      </c>
      <c r="D117" s="9">
        <v>10.708439266241601</v>
      </c>
      <c r="E117" s="9">
        <f t="shared" si="2"/>
        <v>-0.32843926624160069</v>
      </c>
    </row>
    <row r="118" spans="2:5" x14ac:dyDescent="0.25">
      <c r="B118" s="12" t="s">
        <v>90</v>
      </c>
      <c r="C118" s="9">
        <v>19.079999999999998</v>
      </c>
      <c r="D118" s="9">
        <v>10.642751412993283</v>
      </c>
      <c r="E118" s="9">
        <f t="shared" si="2"/>
        <v>8.4372485870067155</v>
      </c>
    </row>
    <row r="119" spans="2:5" x14ac:dyDescent="0.25">
      <c r="B119" s="12" t="s">
        <v>91</v>
      </c>
      <c r="C119" s="9">
        <v>10.02</v>
      </c>
      <c r="D119" s="9">
        <v>12.330201130394627</v>
      </c>
      <c r="E119" s="9">
        <f t="shared" si="2"/>
        <v>-2.3102011303946277</v>
      </c>
    </row>
    <row r="120" spans="2:5" x14ac:dyDescent="0.25">
      <c r="B120" s="12" t="s">
        <v>92</v>
      </c>
      <c r="C120" s="9">
        <v>22.91</v>
      </c>
      <c r="D120" s="9">
        <v>11.868160904315703</v>
      </c>
      <c r="E120" s="9">
        <f t="shared" si="2"/>
        <v>11.041839095684297</v>
      </c>
    </row>
    <row r="121" spans="2:5" x14ac:dyDescent="0.25">
      <c r="B121" s="12" t="s">
        <v>93</v>
      </c>
      <c r="C121" s="9">
        <v>26.77</v>
      </c>
      <c r="D121" s="9">
        <v>14.076528723452562</v>
      </c>
      <c r="E121" s="9">
        <f t="shared" si="2"/>
        <v>12.693471276547438</v>
      </c>
    </row>
    <row r="122" spans="2:5" x14ac:dyDescent="0.25">
      <c r="B122" s="12" t="s">
        <v>94</v>
      </c>
      <c r="C122" s="9">
        <v>17.899999999999999</v>
      </c>
      <c r="D122" s="9">
        <v>16.615222978762048</v>
      </c>
      <c r="E122" s="9">
        <f t="shared" si="2"/>
        <v>1.2847770212379501</v>
      </c>
    </row>
    <row r="123" spans="2:5" x14ac:dyDescent="0.25">
      <c r="B123" s="12" t="s">
        <v>95</v>
      </c>
      <c r="C123" s="9">
        <v>21.03</v>
      </c>
      <c r="D123" s="9">
        <v>16.87217838300964</v>
      </c>
      <c r="E123" s="9">
        <f t="shared" si="2"/>
        <v>4.1578216169903612</v>
      </c>
    </row>
    <row r="124" spans="2:5" x14ac:dyDescent="0.25">
      <c r="B124" s="12" t="s">
        <v>96</v>
      </c>
      <c r="C124" s="9">
        <v>40.03</v>
      </c>
      <c r="D124" s="9">
        <v>17.703742706407713</v>
      </c>
      <c r="E124" s="9">
        <f t="shared" si="2"/>
        <v>22.326257293592288</v>
      </c>
    </row>
    <row r="125" spans="2:5" x14ac:dyDescent="0.25">
      <c r="B125" s="12" t="s">
        <v>97</v>
      </c>
      <c r="C125" s="9">
        <v>15.96</v>
      </c>
      <c r="D125" s="9">
        <v>22.168994165126172</v>
      </c>
      <c r="E125" s="9">
        <f t="shared" si="2"/>
        <v>-6.2089941651261711</v>
      </c>
    </row>
    <row r="126" spans="2:5" x14ac:dyDescent="0.25">
      <c r="B126" s="12" t="s">
        <v>98</v>
      </c>
      <c r="C126" s="9">
        <v>19.98</v>
      </c>
      <c r="D126" s="9">
        <v>20.92719533210094</v>
      </c>
      <c r="E126" s="9">
        <f t="shared" ref="E126:E128" si="3">C126 - D126</f>
        <v>-0.94719533210093942</v>
      </c>
    </row>
    <row r="127" spans="2:5" x14ac:dyDescent="0.25">
      <c r="B127" s="12" t="s">
        <v>99</v>
      </c>
      <c r="C127" s="9">
        <v>19.170000000000002</v>
      </c>
      <c r="D127" s="9">
        <v>20.737756265680751</v>
      </c>
      <c r="E127" s="9">
        <f t="shared" si="3"/>
        <v>-1.5677562656807496</v>
      </c>
    </row>
    <row r="128" spans="2:5" x14ac:dyDescent="0.25">
      <c r="B128" s="12" t="s">
        <v>100</v>
      </c>
      <c r="C128" s="9">
        <v>21.63</v>
      </c>
      <c r="D128" s="9">
        <v>20.424205012544601</v>
      </c>
      <c r="E128" s="9">
        <f t="shared" si="3"/>
        <v>1.2057949874553984</v>
      </c>
    </row>
  </sheetData>
  <mergeCells count="41">
    <mergeCell ref="N4:P4"/>
    <mergeCell ref="B5:C5"/>
    <mergeCell ref="D5:E5"/>
    <mergeCell ref="F5:G5"/>
    <mergeCell ref="H5:I5"/>
    <mergeCell ref="J5:K5"/>
    <mergeCell ref="B4:K4"/>
    <mergeCell ref="J24:M24"/>
    <mergeCell ref="J10:M10"/>
    <mergeCell ref="J11:M11"/>
    <mergeCell ref="J12:M12"/>
    <mergeCell ref="J13:M13"/>
    <mergeCell ref="J14:M14"/>
    <mergeCell ref="J15:M15"/>
    <mergeCell ref="J19:M19"/>
    <mergeCell ref="J20:M20"/>
    <mergeCell ref="J21:M21"/>
    <mergeCell ref="J22:M22"/>
    <mergeCell ref="J23:M23"/>
    <mergeCell ref="B19:G19"/>
    <mergeCell ref="B20:D20"/>
    <mergeCell ref="B21:D21"/>
    <mergeCell ref="B22:D22"/>
    <mergeCell ref="B23:D23"/>
    <mergeCell ref="E20:G20"/>
    <mergeCell ref="E21:G21"/>
    <mergeCell ref="E22:G22"/>
    <mergeCell ref="E23:G23"/>
    <mergeCell ref="B16:D16"/>
    <mergeCell ref="E11:G11"/>
    <mergeCell ref="E12:G12"/>
    <mergeCell ref="E13:G13"/>
    <mergeCell ref="E14:G14"/>
    <mergeCell ref="E15:G15"/>
    <mergeCell ref="E16:G16"/>
    <mergeCell ref="B15:D15"/>
    <mergeCell ref="B10:G10"/>
    <mergeCell ref="B11:D11"/>
    <mergeCell ref="B12:D12"/>
    <mergeCell ref="B13:D13"/>
    <mergeCell ref="B14:D14"/>
  </mergeCells>
  <hyperlinks>
    <hyperlink ref="B5" location="'ExponentialOutput'!$A$8:$A$8" display="Inputs"/>
    <hyperlink ref="D5" location="'ExponentialOutput'!$I$8:$I$8" display="Train. Error Measures"/>
    <hyperlink ref="F5" location="'ExponentialOutput'!$I$17:$I$17" display="Valid. Error Measures"/>
    <hyperlink ref="H5" location="'ExponentialOutput'!$A$26:$A$26" display="Fitted Model"/>
    <hyperlink ref="J5" location="'ExponentialOutput'!$O$26:$O$26" display="Forecast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28"/>
  <sheetViews>
    <sheetView showGridLines="0" topLeftCell="A25" workbookViewId="0">
      <selection activeCell="B19" sqref="B19:G22"/>
    </sheetView>
  </sheetViews>
  <sheetFormatPr defaultRowHeight="15" x14ac:dyDescent="0.25"/>
  <cols>
    <col min="14" max="14" width="13.85546875" bestFit="1" customWidth="1"/>
  </cols>
  <sheetData>
    <row r="2" spans="1:16" ht="18.75" x14ac:dyDescent="0.3">
      <c r="B2" s="8" t="s">
        <v>268</v>
      </c>
      <c r="N2" t="s">
        <v>265</v>
      </c>
    </row>
    <row r="4" spans="1:16" ht="15.75" x14ac:dyDescent="0.25">
      <c r="B4" s="30" t="s">
        <v>161</v>
      </c>
      <c r="C4" s="31"/>
      <c r="D4" s="31"/>
      <c r="E4" s="31"/>
      <c r="F4" s="31"/>
      <c r="G4" s="31"/>
      <c r="H4" s="31"/>
      <c r="I4" s="31"/>
      <c r="J4" s="31"/>
      <c r="K4" s="32"/>
      <c r="N4" s="30" t="s">
        <v>162</v>
      </c>
      <c r="O4" s="31"/>
      <c r="P4" s="32"/>
    </row>
    <row r="5" spans="1:16" x14ac:dyDescent="0.25">
      <c r="B5" s="33" t="s">
        <v>189</v>
      </c>
      <c r="C5" s="26"/>
      <c r="D5" s="33" t="s">
        <v>290</v>
      </c>
      <c r="E5" s="26"/>
      <c r="F5" s="33" t="s">
        <v>291</v>
      </c>
      <c r="G5" s="26"/>
      <c r="H5" s="33" t="s">
        <v>283</v>
      </c>
      <c r="I5" s="26"/>
      <c r="J5" s="33" t="s">
        <v>282</v>
      </c>
      <c r="K5" s="26"/>
      <c r="N5" s="11" t="s">
        <v>269</v>
      </c>
      <c r="O5" s="11" t="s">
        <v>164</v>
      </c>
      <c r="P5" s="11" t="s">
        <v>165</v>
      </c>
    </row>
    <row r="6" spans="1:16" x14ac:dyDescent="0.25">
      <c r="N6" s="9">
        <v>0</v>
      </c>
      <c r="O6" s="9">
        <v>1</v>
      </c>
      <c r="P6" s="9">
        <v>1</v>
      </c>
    </row>
    <row r="8" spans="1:16" ht="18.75" x14ac:dyDescent="0.3">
      <c r="A8" s="16" t="s">
        <v>189</v>
      </c>
      <c r="I8" s="16" t="s">
        <v>270</v>
      </c>
    </row>
    <row r="10" spans="1:16" ht="15.75" x14ac:dyDescent="0.25">
      <c r="B10" s="30" t="s">
        <v>166</v>
      </c>
      <c r="C10" s="31"/>
      <c r="D10" s="31"/>
      <c r="E10" s="31"/>
      <c r="F10" s="31"/>
      <c r="G10" s="32"/>
      <c r="J10" s="21" t="s">
        <v>271</v>
      </c>
      <c r="K10" s="22"/>
      <c r="L10" s="22"/>
      <c r="M10" s="23"/>
      <c r="N10" s="9">
        <v>51.368128853221535</v>
      </c>
    </row>
    <row r="11" spans="1:16" x14ac:dyDescent="0.25">
      <c r="B11" s="21" t="s">
        <v>167</v>
      </c>
      <c r="C11" s="22"/>
      <c r="D11" s="23"/>
      <c r="E11" s="24" t="s">
        <v>168</v>
      </c>
      <c r="F11" s="25"/>
      <c r="G11" s="26"/>
      <c r="J11" s="21" t="s">
        <v>272</v>
      </c>
      <c r="K11" s="22"/>
      <c r="L11" s="22"/>
      <c r="M11" s="23"/>
      <c r="N11" s="9">
        <v>6.431145833333332</v>
      </c>
    </row>
    <row r="12" spans="1:16" x14ac:dyDescent="0.25">
      <c r="B12" s="21" t="s">
        <v>169</v>
      </c>
      <c r="C12" s="22"/>
      <c r="D12" s="23"/>
      <c r="E12" s="24" t="s">
        <v>198</v>
      </c>
      <c r="F12" s="25"/>
      <c r="G12" s="26"/>
      <c r="J12" s="21" t="s">
        <v>273</v>
      </c>
      <c r="K12" s="22"/>
      <c r="L12" s="22"/>
      <c r="M12" s="23"/>
      <c r="N12" s="9">
        <v>108.24299401041664</v>
      </c>
    </row>
    <row r="13" spans="1:16" x14ac:dyDescent="0.25">
      <c r="B13" s="21" t="s">
        <v>171</v>
      </c>
      <c r="C13" s="22"/>
      <c r="D13" s="23"/>
      <c r="E13" s="24" t="s">
        <v>274</v>
      </c>
      <c r="F13" s="25"/>
      <c r="G13" s="26"/>
      <c r="J13" s="21" t="s">
        <v>275</v>
      </c>
      <c r="K13" s="22"/>
      <c r="L13" s="22"/>
      <c r="M13" s="23"/>
      <c r="N13" s="9">
        <v>2.277976643612678</v>
      </c>
    </row>
    <row r="14" spans="1:16" x14ac:dyDescent="0.25">
      <c r="B14" s="21" t="s">
        <v>276</v>
      </c>
      <c r="C14" s="22"/>
      <c r="D14" s="23"/>
      <c r="E14" s="24" t="s">
        <v>105</v>
      </c>
      <c r="F14" s="25"/>
      <c r="G14" s="26"/>
      <c r="J14" s="21" t="s">
        <v>277</v>
      </c>
      <c r="K14" s="22"/>
      <c r="L14" s="22"/>
      <c r="M14" s="23"/>
      <c r="N14" s="9">
        <v>14.650000000000322</v>
      </c>
    </row>
    <row r="15" spans="1:16" x14ac:dyDescent="0.25">
      <c r="B15" s="21" t="s">
        <v>278</v>
      </c>
      <c r="C15" s="22"/>
      <c r="D15" s="23"/>
      <c r="E15" s="27">
        <v>100</v>
      </c>
      <c r="F15" s="28"/>
      <c r="G15" s="29"/>
      <c r="J15" s="21" t="s">
        <v>279</v>
      </c>
      <c r="K15" s="22"/>
      <c r="L15" s="22"/>
      <c r="M15" s="23"/>
      <c r="N15" s="9">
        <v>0.15260416666667001</v>
      </c>
    </row>
    <row r="16" spans="1:16" x14ac:dyDescent="0.25">
      <c r="B16" s="21" t="s">
        <v>280</v>
      </c>
      <c r="C16" s="22"/>
      <c r="D16" s="23"/>
      <c r="E16" s="27">
        <v>4</v>
      </c>
      <c r="F16" s="28"/>
      <c r="G16" s="29"/>
    </row>
    <row r="17" spans="1:21" ht="18.75" x14ac:dyDescent="0.3">
      <c r="I17" s="16" t="s">
        <v>281</v>
      </c>
    </row>
    <row r="19" spans="1:21" ht="15.75" x14ac:dyDescent="0.25">
      <c r="B19" s="30" t="s">
        <v>218</v>
      </c>
      <c r="C19" s="31"/>
      <c r="D19" s="31"/>
      <c r="E19" s="31"/>
      <c r="F19" s="31"/>
      <c r="G19" s="32"/>
      <c r="J19" s="21" t="s">
        <v>271</v>
      </c>
      <c r="K19" s="22"/>
      <c r="L19" s="22"/>
      <c r="M19" s="23"/>
      <c r="N19" s="9">
        <v>28.615213159555303</v>
      </c>
    </row>
    <row r="20" spans="1:21" x14ac:dyDescent="0.25">
      <c r="B20" s="21" t="s">
        <v>266</v>
      </c>
      <c r="C20" s="22"/>
      <c r="D20" s="23"/>
      <c r="E20" s="27">
        <v>4</v>
      </c>
      <c r="F20" s="28"/>
      <c r="G20" s="29"/>
      <c r="J20" s="21" t="s">
        <v>272</v>
      </c>
      <c r="K20" s="22"/>
      <c r="L20" s="22"/>
      <c r="M20" s="23"/>
      <c r="N20" s="9">
        <v>8.4400000000000013</v>
      </c>
    </row>
    <row r="21" spans="1:21" x14ac:dyDescent="0.25">
      <c r="B21" s="21" t="s">
        <v>282</v>
      </c>
      <c r="C21" s="22"/>
      <c r="D21" s="23"/>
      <c r="E21" s="24" t="s">
        <v>224</v>
      </c>
      <c r="F21" s="25"/>
      <c r="G21" s="26"/>
      <c r="J21" s="21" t="s">
        <v>273</v>
      </c>
      <c r="K21" s="22"/>
      <c r="L21" s="22"/>
      <c r="M21" s="23"/>
      <c r="N21" s="9">
        <v>162.42812500000008</v>
      </c>
    </row>
    <row r="22" spans="1:21" x14ac:dyDescent="0.25">
      <c r="B22" s="21" t="s">
        <v>267</v>
      </c>
      <c r="C22" s="22"/>
      <c r="D22" s="23"/>
      <c r="E22" s="27">
        <v>4</v>
      </c>
      <c r="F22" s="28"/>
      <c r="G22" s="29"/>
      <c r="J22" s="21" t="s">
        <v>275</v>
      </c>
      <c r="K22" s="22"/>
      <c r="L22" s="22"/>
      <c r="M22" s="23"/>
      <c r="N22" s="9">
        <v>1.8850710900473939</v>
      </c>
    </row>
    <row r="23" spans="1:21" x14ac:dyDescent="0.25">
      <c r="J23" s="21" t="s">
        <v>277</v>
      </c>
      <c r="K23" s="22"/>
      <c r="L23" s="22"/>
      <c r="M23" s="23"/>
      <c r="N23" s="9">
        <v>15.910000000000007</v>
      </c>
    </row>
    <row r="24" spans="1:21" x14ac:dyDescent="0.25">
      <c r="J24" s="21" t="s">
        <v>279</v>
      </c>
      <c r="K24" s="22"/>
      <c r="L24" s="22"/>
      <c r="M24" s="23"/>
      <c r="N24" s="9">
        <v>3.9775000000000018</v>
      </c>
    </row>
    <row r="26" spans="1:21" ht="18.75" x14ac:dyDescent="0.3">
      <c r="A26" s="16" t="s">
        <v>283</v>
      </c>
      <c r="O26" s="16" t="s">
        <v>282</v>
      </c>
    </row>
    <row r="28" spans="1:21" x14ac:dyDescent="0.25">
      <c r="B28" s="11" t="s">
        <v>0</v>
      </c>
      <c r="C28" s="11" t="s">
        <v>284</v>
      </c>
      <c r="D28" s="11" t="s">
        <v>282</v>
      </c>
      <c r="E28" s="11" t="s">
        <v>285</v>
      </c>
      <c r="P28" s="11" t="s">
        <v>0</v>
      </c>
      <c r="Q28" s="11" t="s">
        <v>284</v>
      </c>
      <c r="R28" s="11" t="s">
        <v>282</v>
      </c>
      <c r="S28" s="11" t="s">
        <v>286</v>
      </c>
      <c r="T28" s="11" t="s">
        <v>287</v>
      </c>
      <c r="U28" s="11" t="s">
        <v>288</v>
      </c>
    </row>
    <row r="29" spans="1:21" x14ac:dyDescent="0.25">
      <c r="B29" s="12" t="s">
        <v>1</v>
      </c>
      <c r="C29" s="9">
        <v>14.3</v>
      </c>
      <c r="D29" s="9" t="s">
        <v>289</v>
      </c>
      <c r="E29" s="9" t="s">
        <v>289</v>
      </c>
      <c r="P29" s="12" t="s">
        <v>101</v>
      </c>
      <c r="Q29" s="9">
        <v>16.489999999999998</v>
      </c>
      <c r="R29" s="9">
        <v>19.184999999999999</v>
      </c>
      <c r="S29" s="9">
        <f>Q29 - R29</f>
        <v>-2.6950000000000003</v>
      </c>
      <c r="T29" s="9">
        <v>-0.80399605267564667</v>
      </c>
      <c r="U29" s="9">
        <v>39.173996052675648</v>
      </c>
    </row>
    <row r="30" spans="1:21" x14ac:dyDescent="0.25">
      <c r="B30" s="12" t="s">
        <v>2</v>
      </c>
      <c r="C30" s="9">
        <v>16.91</v>
      </c>
      <c r="D30" s="9" t="s">
        <v>289</v>
      </c>
      <c r="E30" s="9" t="s">
        <v>289</v>
      </c>
      <c r="P30" s="12" t="s">
        <v>102</v>
      </c>
      <c r="Q30" s="9">
        <v>14.3</v>
      </c>
      <c r="R30" s="9">
        <v>19.184999999999999</v>
      </c>
      <c r="S30" s="9">
        <f>Q30 - R30</f>
        <v>-4.884999999999998</v>
      </c>
      <c r="T30" s="9">
        <v>-0.8429990088902457</v>
      </c>
      <c r="U30" s="9">
        <v>39.212999008890243</v>
      </c>
    </row>
    <row r="31" spans="1:21" x14ac:dyDescent="0.25">
      <c r="B31" s="12" t="s">
        <v>3</v>
      </c>
      <c r="C31" s="9">
        <v>12.57</v>
      </c>
      <c r="D31" s="9" t="s">
        <v>289</v>
      </c>
      <c r="E31" s="9" t="s">
        <v>289</v>
      </c>
      <c r="P31" s="12" t="s">
        <v>103</v>
      </c>
      <c r="Q31" s="9">
        <v>44.02</v>
      </c>
      <c r="R31" s="9">
        <v>19.184999999999999</v>
      </c>
      <c r="S31" s="9">
        <f>Q31 - R31</f>
        <v>24.835000000000004</v>
      </c>
      <c r="T31" s="9">
        <v>-0.88192615739477986</v>
      </c>
      <c r="U31" s="9">
        <v>39.251926157394777</v>
      </c>
    </row>
    <row r="32" spans="1:21" x14ac:dyDescent="0.25">
      <c r="B32" s="12" t="s">
        <v>4</v>
      </c>
      <c r="C32" s="9">
        <v>13.88</v>
      </c>
      <c r="D32" s="9" t="s">
        <v>289</v>
      </c>
      <c r="E32" s="9" t="s">
        <v>289</v>
      </c>
      <c r="P32" s="12" t="s">
        <v>104</v>
      </c>
      <c r="Q32" s="9">
        <v>17.84</v>
      </c>
      <c r="R32" s="9">
        <v>19.184999999999999</v>
      </c>
      <c r="S32" s="9">
        <f>Q32 - R32</f>
        <v>-1.3449999999999989</v>
      </c>
      <c r="T32" s="9">
        <v>-0.9207779385071504</v>
      </c>
      <c r="U32" s="9">
        <v>39.290777938507148</v>
      </c>
    </row>
    <row r="33" spans="2:5" x14ac:dyDescent="0.25">
      <c r="B33" s="12" t="s">
        <v>5</v>
      </c>
      <c r="C33" s="9">
        <v>16.27</v>
      </c>
      <c r="D33" s="9">
        <v>14.415000000000001</v>
      </c>
      <c r="E33" s="9">
        <f t="shared" ref="E33:E64" si="0">C33 - D33</f>
        <v>1.8549999999999986</v>
      </c>
    </row>
    <row r="34" spans="2:5" x14ac:dyDescent="0.25">
      <c r="B34" s="12" t="s">
        <v>6</v>
      </c>
      <c r="C34" s="9">
        <v>15.52</v>
      </c>
      <c r="D34" s="9">
        <v>14.907500000000001</v>
      </c>
      <c r="E34" s="9">
        <f t="shared" si="0"/>
        <v>0.61249999999999893</v>
      </c>
    </row>
    <row r="35" spans="2:5" x14ac:dyDescent="0.25">
      <c r="B35" s="12" t="s">
        <v>7</v>
      </c>
      <c r="C35" s="9">
        <v>14.77</v>
      </c>
      <c r="D35" s="9">
        <v>14.56</v>
      </c>
      <c r="E35" s="9">
        <f t="shared" si="0"/>
        <v>0.20999999999999908</v>
      </c>
    </row>
    <row r="36" spans="2:5" x14ac:dyDescent="0.25">
      <c r="B36" s="12" t="s">
        <v>8</v>
      </c>
      <c r="C36" s="9">
        <v>19.86</v>
      </c>
      <c r="D36" s="9">
        <v>15.11</v>
      </c>
      <c r="E36" s="9">
        <f t="shared" si="0"/>
        <v>4.75</v>
      </c>
    </row>
    <row r="37" spans="2:5" x14ac:dyDescent="0.25">
      <c r="B37" s="12" t="s">
        <v>9</v>
      </c>
      <c r="C37" s="9">
        <v>17.3</v>
      </c>
      <c r="D37" s="9">
        <v>16.605</v>
      </c>
      <c r="E37" s="9">
        <f t="shared" si="0"/>
        <v>0.69500000000000028</v>
      </c>
    </row>
    <row r="38" spans="2:5" x14ac:dyDescent="0.25">
      <c r="B38" s="12" t="s">
        <v>10</v>
      </c>
      <c r="C38" s="9">
        <v>19.02</v>
      </c>
      <c r="D38" s="9">
        <v>16.862500000000001</v>
      </c>
      <c r="E38" s="9">
        <f t="shared" si="0"/>
        <v>2.1574999999999989</v>
      </c>
    </row>
    <row r="39" spans="2:5" x14ac:dyDescent="0.25">
      <c r="B39" s="12" t="s">
        <v>11</v>
      </c>
      <c r="C39" s="9">
        <v>9.94</v>
      </c>
      <c r="D39" s="9">
        <v>17.737500000000001</v>
      </c>
      <c r="E39" s="9">
        <f t="shared" si="0"/>
        <v>-7.7975000000000012</v>
      </c>
    </row>
    <row r="40" spans="2:5" x14ac:dyDescent="0.25">
      <c r="B40" s="12" t="s">
        <v>12</v>
      </c>
      <c r="C40" s="9">
        <v>8.9499999999999993</v>
      </c>
      <c r="D40" s="9">
        <v>16.53</v>
      </c>
      <c r="E40" s="9">
        <f t="shared" si="0"/>
        <v>-7.5800000000000018</v>
      </c>
    </row>
    <row r="41" spans="2:5" x14ac:dyDescent="0.25">
      <c r="B41" s="12" t="s">
        <v>13</v>
      </c>
      <c r="C41" s="9">
        <v>7.63</v>
      </c>
      <c r="D41" s="9">
        <v>13.802500000000002</v>
      </c>
      <c r="E41" s="9">
        <f t="shared" si="0"/>
        <v>-6.1725000000000021</v>
      </c>
    </row>
    <row r="42" spans="2:5" x14ac:dyDescent="0.25">
      <c r="B42" s="12" t="s">
        <v>14</v>
      </c>
      <c r="C42" s="9">
        <v>6.76</v>
      </c>
      <c r="D42" s="9">
        <v>11.385000000000002</v>
      </c>
      <c r="E42" s="9">
        <f t="shared" si="0"/>
        <v>-4.6250000000000018</v>
      </c>
    </row>
    <row r="43" spans="2:5" x14ac:dyDescent="0.25">
      <c r="B43" s="12" t="s">
        <v>15</v>
      </c>
      <c r="C43" s="9">
        <v>8.23</v>
      </c>
      <c r="D43" s="9">
        <v>8.3200000000000021</v>
      </c>
      <c r="E43" s="9">
        <f t="shared" si="0"/>
        <v>-9.0000000000001634E-2</v>
      </c>
    </row>
    <row r="44" spans="2:5" x14ac:dyDescent="0.25">
      <c r="B44" s="12" t="s">
        <v>16</v>
      </c>
      <c r="C44" s="9">
        <v>8.5500000000000007</v>
      </c>
      <c r="D44" s="9">
        <v>7.8925000000000018</v>
      </c>
      <c r="E44" s="9">
        <f t="shared" si="0"/>
        <v>0.65749999999999886</v>
      </c>
    </row>
    <row r="45" spans="2:5" x14ac:dyDescent="0.25">
      <c r="B45" s="12" t="s">
        <v>17</v>
      </c>
      <c r="C45" s="9">
        <v>8.9</v>
      </c>
      <c r="D45" s="9">
        <v>7.7925000000000022</v>
      </c>
      <c r="E45" s="9">
        <f t="shared" si="0"/>
        <v>1.1074999999999982</v>
      </c>
    </row>
    <row r="46" spans="2:5" x14ac:dyDescent="0.25">
      <c r="B46" s="12" t="s">
        <v>18</v>
      </c>
      <c r="C46" s="9">
        <v>9.36</v>
      </c>
      <c r="D46" s="9">
        <v>8.110000000000003</v>
      </c>
      <c r="E46" s="9">
        <f t="shared" si="0"/>
        <v>1.2499999999999964</v>
      </c>
    </row>
    <row r="47" spans="2:5" x14ac:dyDescent="0.25">
      <c r="B47" s="12" t="s">
        <v>19</v>
      </c>
      <c r="C47" s="9">
        <v>9.57</v>
      </c>
      <c r="D47" s="9">
        <v>8.7600000000000033</v>
      </c>
      <c r="E47" s="9">
        <f t="shared" si="0"/>
        <v>0.80999999999999694</v>
      </c>
    </row>
    <row r="48" spans="2:5" x14ac:dyDescent="0.25">
      <c r="B48" s="12" t="s">
        <v>20</v>
      </c>
      <c r="C48" s="9">
        <v>9.93</v>
      </c>
      <c r="D48" s="9">
        <v>9.0950000000000024</v>
      </c>
      <c r="E48" s="9">
        <f t="shared" si="0"/>
        <v>0.8349999999999973</v>
      </c>
    </row>
    <row r="49" spans="2:5" x14ac:dyDescent="0.25">
      <c r="B49" s="12" t="s">
        <v>21</v>
      </c>
      <c r="C49" s="9">
        <v>10.66</v>
      </c>
      <c r="D49" s="9">
        <v>9.4400000000000013</v>
      </c>
      <c r="E49" s="9">
        <f t="shared" si="0"/>
        <v>1.2199999999999989</v>
      </c>
    </row>
    <row r="50" spans="2:5" x14ac:dyDescent="0.25">
      <c r="B50" s="12" t="s">
        <v>22</v>
      </c>
      <c r="C50" s="9">
        <v>12.44</v>
      </c>
      <c r="D50" s="9">
        <v>9.8800000000000008</v>
      </c>
      <c r="E50" s="9">
        <f t="shared" si="0"/>
        <v>2.5599999999999987</v>
      </c>
    </row>
    <row r="51" spans="2:5" x14ac:dyDescent="0.25">
      <c r="B51" s="12" t="s">
        <v>23</v>
      </c>
      <c r="C51" s="9">
        <v>12.4</v>
      </c>
      <c r="D51" s="9">
        <v>10.65</v>
      </c>
      <c r="E51" s="9">
        <f t="shared" si="0"/>
        <v>1.75</v>
      </c>
    </row>
    <row r="52" spans="2:5" x14ac:dyDescent="0.25">
      <c r="B52" s="12" t="s">
        <v>24</v>
      </c>
      <c r="C52" s="9">
        <v>18.899999999999999</v>
      </c>
      <c r="D52" s="9">
        <v>11.3575</v>
      </c>
      <c r="E52" s="9">
        <f t="shared" si="0"/>
        <v>7.5424999999999986</v>
      </c>
    </row>
    <row r="53" spans="2:5" x14ac:dyDescent="0.25">
      <c r="B53" s="12" t="s">
        <v>25</v>
      </c>
      <c r="C53" s="9">
        <v>21.63</v>
      </c>
      <c r="D53" s="9">
        <v>13.6</v>
      </c>
      <c r="E53" s="9">
        <f t="shared" si="0"/>
        <v>8.0299999999999994</v>
      </c>
    </row>
    <row r="54" spans="2:5" x14ac:dyDescent="0.25">
      <c r="B54" s="12" t="s">
        <v>26</v>
      </c>
      <c r="C54" s="9">
        <v>17.829999999999998</v>
      </c>
      <c r="D54" s="9">
        <v>16.342500000000001</v>
      </c>
      <c r="E54" s="9">
        <f t="shared" si="0"/>
        <v>1.4874999999999972</v>
      </c>
    </row>
    <row r="55" spans="2:5" x14ac:dyDescent="0.25">
      <c r="B55" s="12" t="s">
        <v>27</v>
      </c>
      <c r="C55" s="9">
        <v>18.989999999999998</v>
      </c>
      <c r="D55" s="9">
        <v>17.690000000000001</v>
      </c>
      <c r="E55" s="9">
        <f t="shared" si="0"/>
        <v>1.2999999999999972</v>
      </c>
    </row>
    <row r="56" spans="2:5" x14ac:dyDescent="0.25">
      <c r="B56" s="12" t="s">
        <v>28</v>
      </c>
      <c r="C56" s="9">
        <v>20.190000000000001</v>
      </c>
      <c r="D56" s="9">
        <v>19.337500000000002</v>
      </c>
      <c r="E56" s="9">
        <f t="shared" si="0"/>
        <v>0.85249999999999915</v>
      </c>
    </row>
    <row r="57" spans="2:5" x14ac:dyDescent="0.25">
      <c r="B57" s="12" t="s">
        <v>29</v>
      </c>
      <c r="C57" s="9">
        <v>21.45</v>
      </c>
      <c r="D57" s="9">
        <v>19.660000000000004</v>
      </c>
      <c r="E57" s="9">
        <f t="shared" si="0"/>
        <v>1.7899999999999956</v>
      </c>
    </row>
    <row r="58" spans="2:5" x14ac:dyDescent="0.25">
      <c r="B58" s="12" t="s">
        <v>30</v>
      </c>
      <c r="C58" s="9">
        <v>21.97</v>
      </c>
      <c r="D58" s="9">
        <v>19.615000000000002</v>
      </c>
      <c r="E58" s="9">
        <f t="shared" si="0"/>
        <v>2.3549999999999969</v>
      </c>
    </row>
    <row r="59" spans="2:5" x14ac:dyDescent="0.25">
      <c r="B59" s="12" t="s">
        <v>31</v>
      </c>
      <c r="C59" s="9">
        <v>22.97</v>
      </c>
      <c r="D59" s="9">
        <v>20.650000000000002</v>
      </c>
      <c r="E59" s="9">
        <f t="shared" si="0"/>
        <v>2.3199999999999967</v>
      </c>
    </row>
    <row r="60" spans="2:5" x14ac:dyDescent="0.25">
      <c r="B60" s="12" t="s">
        <v>32</v>
      </c>
      <c r="C60" s="9">
        <v>62.73</v>
      </c>
      <c r="D60" s="9">
        <v>21.645000000000003</v>
      </c>
      <c r="E60" s="9">
        <f t="shared" si="0"/>
        <v>41.084999999999994</v>
      </c>
    </row>
    <row r="61" spans="2:5" x14ac:dyDescent="0.25">
      <c r="B61" s="12" t="s">
        <v>33</v>
      </c>
      <c r="C61" s="9">
        <v>18.489999999999998</v>
      </c>
      <c r="D61" s="9">
        <v>32.28</v>
      </c>
      <c r="E61" s="9">
        <f t="shared" si="0"/>
        <v>-13.790000000000003</v>
      </c>
    </row>
    <row r="62" spans="2:5" x14ac:dyDescent="0.25">
      <c r="B62" s="12" t="s">
        <v>34</v>
      </c>
      <c r="C62" s="9">
        <v>19.77</v>
      </c>
      <c r="D62" s="9">
        <v>31.54</v>
      </c>
      <c r="E62" s="9">
        <f t="shared" si="0"/>
        <v>-11.77</v>
      </c>
    </row>
    <row r="63" spans="2:5" x14ac:dyDescent="0.25">
      <c r="B63" s="12" t="s">
        <v>35</v>
      </c>
      <c r="C63" s="9">
        <v>20.04</v>
      </c>
      <c r="D63" s="9">
        <v>30.99</v>
      </c>
      <c r="E63" s="9">
        <f t="shared" si="0"/>
        <v>-10.95</v>
      </c>
    </row>
    <row r="64" spans="2:5" x14ac:dyDescent="0.25">
      <c r="B64" s="12" t="s">
        <v>36</v>
      </c>
      <c r="C64" s="9">
        <v>20.83</v>
      </c>
      <c r="D64" s="9">
        <v>30.2575</v>
      </c>
      <c r="E64" s="9">
        <f t="shared" si="0"/>
        <v>-9.427500000000002</v>
      </c>
    </row>
    <row r="65" spans="2:5" x14ac:dyDescent="0.25">
      <c r="B65" s="12" t="s">
        <v>37</v>
      </c>
      <c r="C65" s="9">
        <v>24.84</v>
      </c>
      <c r="D65" s="9">
        <v>19.782499999999999</v>
      </c>
      <c r="E65" s="9">
        <f t="shared" ref="E65:E96" si="1">C65 - D65</f>
        <v>5.057500000000001</v>
      </c>
    </row>
    <row r="66" spans="2:5" x14ac:dyDescent="0.25">
      <c r="B66" s="12" t="s">
        <v>38</v>
      </c>
      <c r="C66" s="9">
        <v>26.49</v>
      </c>
      <c r="D66" s="9">
        <v>21.369999999999997</v>
      </c>
      <c r="E66" s="9">
        <f t="shared" si="1"/>
        <v>5.120000000000001</v>
      </c>
    </row>
    <row r="67" spans="2:5" x14ac:dyDescent="0.25">
      <c r="B67" s="12" t="s">
        <v>39</v>
      </c>
      <c r="C67" s="9">
        <v>27.66</v>
      </c>
      <c r="D67" s="9">
        <v>23.049999999999997</v>
      </c>
      <c r="E67" s="9">
        <f t="shared" si="1"/>
        <v>4.610000000000003</v>
      </c>
    </row>
    <row r="68" spans="2:5" x14ac:dyDescent="0.25">
      <c r="B68" s="12" t="s">
        <v>40</v>
      </c>
      <c r="C68" s="9">
        <v>29.09</v>
      </c>
      <c r="D68" s="9">
        <v>24.954999999999998</v>
      </c>
      <c r="E68" s="9">
        <f t="shared" si="1"/>
        <v>4.1350000000000016</v>
      </c>
    </row>
    <row r="69" spans="2:5" x14ac:dyDescent="0.25">
      <c r="B69" s="12" t="s">
        <v>41</v>
      </c>
      <c r="C69" s="9">
        <v>30.17</v>
      </c>
      <c r="D69" s="9">
        <v>27.02</v>
      </c>
      <c r="E69" s="9">
        <f t="shared" si="1"/>
        <v>3.1500000000000021</v>
      </c>
    </row>
    <row r="70" spans="2:5" x14ac:dyDescent="0.25">
      <c r="B70" s="12" t="s">
        <v>42</v>
      </c>
      <c r="C70" s="9">
        <v>53.84</v>
      </c>
      <c r="D70" s="9">
        <v>28.352499999999999</v>
      </c>
      <c r="E70" s="9">
        <f t="shared" si="1"/>
        <v>25.487500000000004</v>
      </c>
    </row>
    <row r="71" spans="2:5" x14ac:dyDescent="0.25">
      <c r="B71" s="12" t="s">
        <v>43</v>
      </c>
      <c r="C71" s="9">
        <v>34.42</v>
      </c>
      <c r="D71" s="9">
        <v>35.19</v>
      </c>
      <c r="E71" s="9">
        <f t="shared" si="1"/>
        <v>-0.76999999999999602</v>
      </c>
    </row>
    <row r="72" spans="2:5" x14ac:dyDescent="0.25">
      <c r="B72" s="12" t="s">
        <v>44</v>
      </c>
      <c r="C72" s="9">
        <v>34.47</v>
      </c>
      <c r="D72" s="9">
        <v>36.879999999999995</v>
      </c>
      <c r="E72" s="9">
        <f t="shared" si="1"/>
        <v>-2.4099999999999966</v>
      </c>
    </row>
    <row r="73" spans="2:5" x14ac:dyDescent="0.25">
      <c r="B73" s="12" t="s">
        <v>45</v>
      </c>
      <c r="C73" s="9">
        <v>36.36</v>
      </c>
      <c r="D73" s="9">
        <v>38.224999999999994</v>
      </c>
      <c r="E73" s="9">
        <f t="shared" si="1"/>
        <v>-1.8649999999999949</v>
      </c>
    </row>
    <row r="74" spans="2:5" x14ac:dyDescent="0.25">
      <c r="B74" s="12" t="s">
        <v>46</v>
      </c>
      <c r="C74" s="9">
        <v>38.92</v>
      </c>
      <c r="D74" s="9">
        <v>39.772499999999994</v>
      </c>
      <c r="E74" s="9">
        <f t="shared" si="1"/>
        <v>-0.85249999999999204</v>
      </c>
    </row>
    <row r="75" spans="2:5" x14ac:dyDescent="0.25">
      <c r="B75" s="12" t="s">
        <v>47</v>
      </c>
      <c r="C75" s="9">
        <v>37.659999999999997</v>
      </c>
      <c r="D75" s="9">
        <v>36.04249999999999</v>
      </c>
      <c r="E75" s="9">
        <f t="shared" si="1"/>
        <v>1.6175000000000068</v>
      </c>
    </row>
    <row r="76" spans="2:5" x14ac:dyDescent="0.25">
      <c r="B76" s="12" t="s">
        <v>48</v>
      </c>
      <c r="C76" s="9">
        <v>38.39</v>
      </c>
      <c r="D76" s="9">
        <v>36.852499999999992</v>
      </c>
      <c r="E76" s="9">
        <f t="shared" si="1"/>
        <v>1.5375000000000085</v>
      </c>
    </row>
    <row r="77" spans="2:5" x14ac:dyDescent="0.25">
      <c r="B77" s="12" t="s">
        <v>49</v>
      </c>
      <c r="C77" s="9">
        <v>39.64</v>
      </c>
      <c r="D77" s="9">
        <v>37.832499999999996</v>
      </c>
      <c r="E77" s="9">
        <f t="shared" si="1"/>
        <v>1.8075000000000045</v>
      </c>
    </row>
    <row r="78" spans="2:5" x14ac:dyDescent="0.25">
      <c r="B78" s="12" t="s">
        <v>50</v>
      </c>
      <c r="C78" s="9">
        <v>44.66</v>
      </c>
      <c r="D78" s="9">
        <v>38.652499999999996</v>
      </c>
      <c r="E78" s="9">
        <f t="shared" si="1"/>
        <v>6.0075000000000003</v>
      </c>
    </row>
    <row r="79" spans="2:5" x14ac:dyDescent="0.25">
      <c r="B79" s="12" t="s">
        <v>51</v>
      </c>
      <c r="C79" s="9">
        <v>48.07</v>
      </c>
      <c r="D79" s="9">
        <v>40.087499999999991</v>
      </c>
      <c r="E79" s="9">
        <f t="shared" si="1"/>
        <v>7.9825000000000088</v>
      </c>
    </row>
    <row r="80" spans="2:5" x14ac:dyDescent="0.25">
      <c r="B80" s="12" t="s">
        <v>52</v>
      </c>
      <c r="C80" s="9">
        <v>18.350000000000001</v>
      </c>
      <c r="D80" s="9">
        <v>42.689999999999991</v>
      </c>
      <c r="E80" s="9">
        <f t="shared" si="1"/>
        <v>-24.339999999999989</v>
      </c>
    </row>
    <row r="81" spans="2:5" x14ac:dyDescent="0.25">
      <c r="B81" s="12" t="s">
        <v>53</v>
      </c>
      <c r="C81" s="9">
        <v>10.71</v>
      </c>
      <c r="D81" s="9">
        <v>37.679999999999993</v>
      </c>
      <c r="E81" s="9">
        <f t="shared" si="1"/>
        <v>-26.969999999999992</v>
      </c>
    </row>
    <row r="82" spans="2:5" x14ac:dyDescent="0.25">
      <c r="B82" s="12" t="s">
        <v>54</v>
      </c>
      <c r="C82" s="9">
        <v>15.7</v>
      </c>
      <c r="D82" s="9">
        <v>30.447499999999991</v>
      </c>
      <c r="E82" s="9">
        <f t="shared" si="1"/>
        <v>-14.747499999999992</v>
      </c>
    </row>
    <row r="83" spans="2:5" x14ac:dyDescent="0.25">
      <c r="B83" s="12" t="s">
        <v>55</v>
      </c>
      <c r="C83" s="9">
        <v>12.41</v>
      </c>
      <c r="D83" s="9">
        <v>23.207499999999992</v>
      </c>
      <c r="E83" s="9">
        <f t="shared" si="1"/>
        <v>-10.797499999999992</v>
      </c>
    </row>
    <row r="84" spans="2:5" x14ac:dyDescent="0.25">
      <c r="B84" s="12" t="s">
        <v>56</v>
      </c>
      <c r="C84" s="9">
        <v>12.39</v>
      </c>
      <c r="D84" s="9">
        <v>14.292499999999993</v>
      </c>
      <c r="E84" s="9">
        <f t="shared" si="1"/>
        <v>-1.9024999999999928</v>
      </c>
    </row>
    <row r="85" spans="2:5" x14ac:dyDescent="0.25">
      <c r="B85" s="12" t="s">
        <v>57</v>
      </c>
      <c r="C85" s="9">
        <v>9.4499999999999993</v>
      </c>
      <c r="D85" s="9">
        <v>12.802499999999993</v>
      </c>
      <c r="E85" s="9">
        <f t="shared" si="1"/>
        <v>-3.3524999999999938</v>
      </c>
    </row>
    <row r="86" spans="2:5" x14ac:dyDescent="0.25">
      <c r="B86" s="12" t="s">
        <v>58</v>
      </c>
      <c r="C86" s="9">
        <v>5.66</v>
      </c>
      <c r="D86" s="9">
        <v>12.487499999999994</v>
      </c>
      <c r="E86" s="9">
        <f t="shared" si="1"/>
        <v>-6.8274999999999935</v>
      </c>
    </row>
    <row r="87" spans="2:5" x14ac:dyDescent="0.25">
      <c r="B87" s="12" t="s">
        <v>59</v>
      </c>
      <c r="C87" s="9">
        <v>11.65</v>
      </c>
      <c r="D87" s="9">
        <v>9.9774999999999938</v>
      </c>
      <c r="E87" s="9">
        <f t="shared" si="1"/>
        <v>1.6725000000000065</v>
      </c>
    </row>
    <row r="88" spans="2:5" x14ac:dyDescent="0.25">
      <c r="B88" s="12" t="s">
        <v>60</v>
      </c>
      <c r="C88" s="9">
        <v>9.34</v>
      </c>
      <c r="D88" s="9">
        <v>9.7874999999999943</v>
      </c>
      <c r="E88" s="9">
        <f t="shared" si="1"/>
        <v>-0.44749999999999446</v>
      </c>
    </row>
    <row r="89" spans="2:5" x14ac:dyDescent="0.25">
      <c r="B89" s="12" t="s">
        <v>61</v>
      </c>
      <c r="C89" s="9">
        <v>6.88</v>
      </c>
      <c r="D89" s="9">
        <v>9.024999999999995</v>
      </c>
      <c r="E89" s="9">
        <f t="shared" si="1"/>
        <v>-2.1449999999999951</v>
      </c>
    </row>
    <row r="90" spans="2:5" x14ac:dyDescent="0.25">
      <c r="B90" s="12" t="s">
        <v>62</v>
      </c>
      <c r="C90" s="9">
        <v>8.57</v>
      </c>
      <c r="D90" s="9">
        <v>8.382499999999995</v>
      </c>
      <c r="E90" s="9">
        <f t="shared" si="1"/>
        <v>0.18750000000000533</v>
      </c>
    </row>
    <row r="91" spans="2:5" x14ac:dyDescent="0.25">
      <c r="B91" s="12" t="s">
        <v>63</v>
      </c>
      <c r="C91" s="9">
        <v>3.35</v>
      </c>
      <c r="D91" s="9">
        <v>9.1099999999999959</v>
      </c>
      <c r="E91" s="9">
        <f t="shared" si="1"/>
        <v>-5.7599999999999962</v>
      </c>
    </row>
    <row r="92" spans="2:5" x14ac:dyDescent="0.25">
      <c r="B92" s="12" t="s">
        <v>64</v>
      </c>
      <c r="C92" s="9">
        <v>4.51</v>
      </c>
      <c r="D92" s="9">
        <v>7.0349999999999957</v>
      </c>
      <c r="E92" s="9">
        <f t="shared" si="1"/>
        <v>-2.5249999999999959</v>
      </c>
    </row>
    <row r="93" spans="2:5" x14ac:dyDescent="0.25">
      <c r="B93" s="12" t="s">
        <v>65</v>
      </c>
      <c r="C93" s="9">
        <v>6.9</v>
      </c>
      <c r="D93" s="9">
        <v>5.8274999999999952</v>
      </c>
      <c r="E93" s="9">
        <f t="shared" si="1"/>
        <v>1.0725000000000051</v>
      </c>
    </row>
    <row r="94" spans="2:5" x14ac:dyDescent="0.25">
      <c r="B94" s="12" t="s">
        <v>66</v>
      </c>
      <c r="C94" s="9">
        <v>7.17</v>
      </c>
      <c r="D94" s="9">
        <v>5.8324999999999951</v>
      </c>
      <c r="E94" s="9">
        <f t="shared" si="1"/>
        <v>1.3375000000000048</v>
      </c>
    </row>
    <row r="95" spans="2:5" x14ac:dyDescent="0.25">
      <c r="B95" s="12" t="s">
        <v>67</v>
      </c>
      <c r="C95" s="9">
        <v>7.57</v>
      </c>
      <c r="D95" s="9">
        <v>5.4824999999999946</v>
      </c>
      <c r="E95" s="9">
        <f t="shared" si="1"/>
        <v>2.0875000000000057</v>
      </c>
    </row>
    <row r="96" spans="2:5" x14ac:dyDescent="0.25">
      <c r="B96" s="12" t="s">
        <v>68</v>
      </c>
      <c r="C96" s="9">
        <v>7.97</v>
      </c>
      <c r="D96" s="9">
        <v>6.5374999999999943</v>
      </c>
      <c r="E96" s="9">
        <f t="shared" si="1"/>
        <v>1.4325000000000054</v>
      </c>
    </row>
    <row r="97" spans="2:5" x14ac:dyDescent="0.25">
      <c r="B97" s="12" t="s">
        <v>69</v>
      </c>
      <c r="C97" s="9">
        <v>10.9</v>
      </c>
      <c r="D97" s="9">
        <v>7.4024999999999945</v>
      </c>
      <c r="E97" s="9">
        <f t="shared" ref="E97:E128" si="2">C97 - D97</f>
        <v>3.4975000000000058</v>
      </c>
    </row>
    <row r="98" spans="2:5" x14ac:dyDescent="0.25">
      <c r="B98" s="12" t="s">
        <v>70</v>
      </c>
      <c r="C98" s="9">
        <v>11.24</v>
      </c>
      <c r="D98" s="9">
        <v>8.4024999999999945</v>
      </c>
      <c r="E98" s="9">
        <f t="shared" si="2"/>
        <v>2.8375000000000057</v>
      </c>
    </row>
    <row r="99" spans="2:5" x14ac:dyDescent="0.25">
      <c r="B99" s="12" t="s">
        <v>71</v>
      </c>
      <c r="C99" s="9">
        <v>11.4</v>
      </c>
      <c r="D99" s="9">
        <v>9.4199999999999946</v>
      </c>
      <c r="E99" s="9">
        <f t="shared" si="2"/>
        <v>1.9800000000000058</v>
      </c>
    </row>
    <row r="100" spans="2:5" x14ac:dyDescent="0.25">
      <c r="B100" s="12" t="s">
        <v>72</v>
      </c>
      <c r="C100" s="9">
        <v>4.88</v>
      </c>
      <c r="D100" s="9">
        <v>10.377499999999994</v>
      </c>
      <c r="E100" s="9">
        <f t="shared" si="2"/>
        <v>-5.4974999999999943</v>
      </c>
    </row>
    <row r="101" spans="2:5" x14ac:dyDescent="0.25">
      <c r="B101" s="12" t="s">
        <v>73</v>
      </c>
      <c r="C101" s="9">
        <v>5.24</v>
      </c>
      <c r="D101" s="9">
        <v>9.6049999999999933</v>
      </c>
      <c r="E101" s="9">
        <f t="shared" si="2"/>
        <v>-4.3649999999999931</v>
      </c>
    </row>
    <row r="102" spans="2:5" x14ac:dyDescent="0.25">
      <c r="B102" s="12" t="s">
        <v>74</v>
      </c>
      <c r="C102" s="9">
        <v>1.28</v>
      </c>
      <c r="D102" s="9">
        <v>8.1899999999999942</v>
      </c>
      <c r="E102" s="9">
        <f t="shared" si="2"/>
        <v>-6.9099999999999939</v>
      </c>
    </row>
    <row r="103" spans="2:5" x14ac:dyDescent="0.25">
      <c r="B103" s="12" t="s">
        <v>75</v>
      </c>
      <c r="C103" s="9">
        <v>1.33</v>
      </c>
      <c r="D103" s="9">
        <v>5.699999999999994</v>
      </c>
      <c r="E103" s="9">
        <f t="shared" si="2"/>
        <v>-4.3699999999999939</v>
      </c>
    </row>
    <row r="104" spans="2:5" x14ac:dyDescent="0.25">
      <c r="B104" s="12" t="s">
        <v>76</v>
      </c>
      <c r="C104" s="9">
        <v>4.46</v>
      </c>
      <c r="D104" s="9">
        <v>3.1824999999999939</v>
      </c>
      <c r="E104" s="9">
        <f t="shared" si="2"/>
        <v>1.2775000000000061</v>
      </c>
    </row>
    <row r="105" spans="2:5" x14ac:dyDescent="0.25">
      <c r="B105" s="12" t="s">
        <v>77</v>
      </c>
      <c r="C105" s="9">
        <v>24.59</v>
      </c>
      <c r="D105" s="9">
        <v>3.0774999999999939</v>
      </c>
      <c r="E105" s="9">
        <f t="shared" si="2"/>
        <v>21.512500000000006</v>
      </c>
    </row>
    <row r="106" spans="2:5" x14ac:dyDescent="0.25">
      <c r="B106" s="12" t="s">
        <v>78</v>
      </c>
      <c r="C106" s="9">
        <v>35.96</v>
      </c>
      <c r="D106" s="9">
        <v>7.9149999999999938</v>
      </c>
      <c r="E106" s="9">
        <f t="shared" si="2"/>
        <v>28.045000000000009</v>
      </c>
    </row>
    <row r="107" spans="2:5" x14ac:dyDescent="0.25">
      <c r="B107" s="12" t="s">
        <v>79</v>
      </c>
      <c r="C107" s="9">
        <v>55.36</v>
      </c>
      <c r="D107" s="9">
        <v>16.584999999999994</v>
      </c>
      <c r="E107" s="9">
        <f t="shared" si="2"/>
        <v>38.775000000000006</v>
      </c>
    </row>
    <row r="108" spans="2:5" x14ac:dyDescent="0.25">
      <c r="B108" s="12" t="s">
        <v>80</v>
      </c>
      <c r="C108" s="9">
        <v>7.01</v>
      </c>
      <c r="D108" s="9">
        <v>30.092499999999994</v>
      </c>
      <c r="E108" s="9">
        <f t="shared" si="2"/>
        <v>-23.082499999999996</v>
      </c>
    </row>
    <row r="109" spans="2:5" x14ac:dyDescent="0.25">
      <c r="B109" s="12" t="s">
        <v>81</v>
      </c>
      <c r="C109" s="9">
        <v>9.1199999999999992</v>
      </c>
      <c r="D109" s="9">
        <v>30.729999999999993</v>
      </c>
      <c r="E109" s="9">
        <f t="shared" si="2"/>
        <v>-21.609999999999992</v>
      </c>
    </row>
    <row r="110" spans="2:5" x14ac:dyDescent="0.25">
      <c r="B110" s="12" t="s">
        <v>82</v>
      </c>
      <c r="C110" s="9">
        <v>10.74</v>
      </c>
      <c r="D110" s="9">
        <v>26.862499999999994</v>
      </c>
      <c r="E110" s="9">
        <f t="shared" si="2"/>
        <v>-16.122499999999995</v>
      </c>
    </row>
    <row r="111" spans="2:5" x14ac:dyDescent="0.25">
      <c r="B111" s="12" t="s">
        <v>83</v>
      </c>
      <c r="C111" s="9">
        <v>6.89</v>
      </c>
      <c r="D111" s="9">
        <v>20.557499999999994</v>
      </c>
      <c r="E111" s="9">
        <f t="shared" si="2"/>
        <v>-13.667499999999993</v>
      </c>
    </row>
    <row r="112" spans="2:5" x14ac:dyDescent="0.25">
      <c r="B112" s="12" t="s">
        <v>84</v>
      </c>
      <c r="C112" s="9">
        <v>6.79</v>
      </c>
      <c r="D112" s="9">
        <v>8.4399999999999942</v>
      </c>
      <c r="E112" s="9">
        <f t="shared" si="2"/>
        <v>-1.6499999999999941</v>
      </c>
    </row>
    <row r="113" spans="2:5" x14ac:dyDescent="0.25">
      <c r="B113" s="12" t="s">
        <v>85</v>
      </c>
      <c r="C113" s="9">
        <v>7.66</v>
      </c>
      <c r="D113" s="9">
        <v>8.3849999999999945</v>
      </c>
      <c r="E113" s="9">
        <f t="shared" si="2"/>
        <v>-0.72499999999999432</v>
      </c>
    </row>
    <row r="114" spans="2:5" x14ac:dyDescent="0.25">
      <c r="B114" s="12" t="s">
        <v>86</v>
      </c>
      <c r="C114" s="9">
        <v>9.0299999999999994</v>
      </c>
      <c r="D114" s="9">
        <v>8.0199999999999942</v>
      </c>
      <c r="E114" s="9">
        <f t="shared" si="2"/>
        <v>1.0100000000000051</v>
      </c>
    </row>
    <row r="115" spans="2:5" x14ac:dyDescent="0.25">
      <c r="B115" s="12" t="s">
        <v>87</v>
      </c>
      <c r="C115" s="9">
        <v>8.91</v>
      </c>
      <c r="D115" s="9">
        <v>7.592499999999994</v>
      </c>
      <c r="E115" s="9">
        <f t="shared" si="2"/>
        <v>1.3175000000000061</v>
      </c>
    </row>
    <row r="116" spans="2:5" x14ac:dyDescent="0.25">
      <c r="B116" s="12" t="s">
        <v>88</v>
      </c>
      <c r="C116" s="9">
        <v>10.52</v>
      </c>
      <c r="D116" s="9">
        <v>8.0974999999999948</v>
      </c>
      <c r="E116" s="9">
        <f t="shared" si="2"/>
        <v>2.4225000000000048</v>
      </c>
    </row>
    <row r="117" spans="2:5" x14ac:dyDescent="0.25">
      <c r="B117" s="12" t="s">
        <v>89</v>
      </c>
      <c r="C117" s="9">
        <v>10.38</v>
      </c>
      <c r="D117" s="9">
        <v>9.029999999999994</v>
      </c>
      <c r="E117" s="9">
        <f t="shared" si="2"/>
        <v>1.3500000000000068</v>
      </c>
    </row>
    <row r="118" spans="2:5" x14ac:dyDescent="0.25">
      <c r="B118" s="12" t="s">
        <v>90</v>
      </c>
      <c r="C118" s="9">
        <v>19.079999999999998</v>
      </c>
      <c r="D118" s="9">
        <v>9.7099999999999937</v>
      </c>
      <c r="E118" s="9">
        <f t="shared" si="2"/>
        <v>9.3700000000000045</v>
      </c>
    </row>
    <row r="119" spans="2:5" x14ac:dyDescent="0.25">
      <c r="B119" s="12" t="s">
        <v>91</v>
      </c>
      <c r="C119" s="9">
        <v>10.02</v>
      </c>
      <c r="D119" s="9">
        <v>12.222499999999993</v>
      </c>
      <c r="E119" s="9">
        <f t="shared" si="2"/>
        <v>-2.2024999999999935</v>
      </c>
    </row>
    <row r="120" spans="2:5" x14ac:dyDescent="0.25">
      <c r="B120" s="12" t="s">
        <v>92</v>
      </c>
      <c r="C120" s="9">
        <v>22.91</v>
      </c>
      <c r="D120" s="9">
        <v>12.499999999999993</v>
      </c>
      <c r="E120" s="9">
        <f t="shared" si="2"/>
        <v>10.410000000000007</v>
      </c>
    </row>
    <row r="121" spans="2:5" x14ac:dyDescent="0.25">
      <c r="B121" s="12" t="s">
        <v>93</v>
      </c>
      <c r="C121" s="9">
        <v>26.77</v>
      </c>
      <c r="D121" s="9">
        <v>15.597499999999993</v>
      </c>
      <c r="E121" s="9">
        <f t="shared" si="2"/>
        <v>11.172500000000007</v>
      </c>
    </row>
    <row r="122" spans="2:5" x14ac:dyDescent="0.25">
      <c r="B122" s="12" t="s">
        <v>94</v>
      </c>
      <c r="C122" s="9">
        <v>17.899999999999999</v>
      </c>
      <c r="D122" s="9">
        <v>19.694999999999993</v>
      </c>
      <c r="E122" s="9">
        <f t="shared" si="2"/>
        <v>-1.7949999999999946</v>
      </c>
    </row>
    <row r="123" spans="2:5" x14ac:dyDescent="0.25">
      <c r="B123" s="12" t="s">
        <v>95</v>
      </c>
      <c r="C123" s="9">
        <v>21.03</v>
      </c>
      <c r="D123" s="9">
        <v>19.399999999999991</v>
      </c>
      <c r="E123" s="9">
        <f t="shared" si="2"/>
        <v>1.6300000000000097</v>
      </c>
    </row>
    <row r="124" spans="2:5" x14ac:dyDescent="0.25">
      <c r="B124" s="12" t="s">
        <v>96</v>
      </c>
      <c r="C124" s="9">
        <v>40.03</v>
      </c>
      <c r="D124" s="9">
        <v>22.152499999999993</v>
      </c>
      <c r="E124" s="9">
        <f t="shared" si="2"/>
        <v>17.877500000000008</v>
      </c>
    </row>
    <row r="125" spans="2:5" x14ac:dyDescent="0.25">
      <c r="B125" s="12" t="s">
        <v>97</v>
      </c>
      <c r="C125" s="9">
        <v>15.96</v>
      </c>
      <c r="D125" s="9">
        <v>26.432499999999994</v>
      </c>
      <c r="E125" s="9">
        <f t="shared" si="2"/>
        <v>-10.472499999999993</v>
      </c>
    </row>
    <row r="126" spans="2:5" x14ac:dyDescent="0.25">
      <c r="B126" s="12" t="s">
        <v>98</v>
      </c>
      <c r="C126" s="9">
        <v>19.98</v>
      </c>
      <c r="D126" s="9">
        <v>23.729999999999993</v>
      </c>
      <c r="E126" s="9">
        <f t="shared" si="2"/>
        <v>-3.7499999999999929</v>
      </c>
    </row>
    <row r="127" spans="2:5" x14ac:dyDescent="0.25">
      <c r="B127" s="12" t="s">
        <v>99</v>
      </c>
      <c r="C127" s="9">
        <v>19.170000000000002</v>
      </c>
      <c r="D127" s="9">
        <v>24.249999999999993</v>
      </c>
      <c r="E127" s="9">
        <f t="shared" si="2"/>
        <v>-5.0799999999999912</v>
      </c>
    </row>
    <row r="128" spans="2:5" x14ac:dyDescent="0.25">
      <c r="B128" s="12" t="s">
        <v>100</v>
      </c>
      <c r="C128" s="9">
        <v>21.63</v>
      </c>
      <c r="D128" s="9">
        <v>23.784999999999993</v>
      </c>
      <c r="E128" s="9">
        <f t="shared" si="2"/>
        <v>-2.154999999999994</v>
      </c>
    </row>
  </sheetData>
  <mergeCells count="39">
    <mergeCell ref="N4:P4"/>
    <mergeCell ref="B5:C5"/>
    <mergeCell ref="D5:E5"/>
    <mergeCell ref="F5:G5"/>
    <mergeCell ref="H5:I5"/>
    <mergeCell ref="J5:K5"/>
    <mergeCell ref="B4:K4"/>
    <mergeCell ref="J24:M24"/>
    <mergeCell ref="J10:M10"/>
    <mergeCell ref="J11:M11"/>
    <mergeCell ref="J12:M12"/>
    <mergeCell ref="J13:M13"/>
    <mergeCell ref="J14:M14"/>
    <mergeCell ref="J15:M15"/>
    <mergeCell ref="J19:M19"/>
    <mergeCell ref="J20:M20"/>
    <mergeCell ref="J21:M21"/>
    <mergeCell ref="J22:M22"/>
    <mergeCell ref="J23:M23"/>
    <mergeCell ref="B19:G19"/>
    <mergeCell ref="B20:D20"/>
    <mergeCell ref="B21:D21"/>
    <mergeCell ref="B22:D22"/>
    <mergeCell ref="E20:G20"/>
    <mergeCell ref="E21:G21"/>
    <mergeCell ref="E22:G22"/>
    <mergeCell ref="B16:D16"/>
    <mergeCell ref="E11:G11"/>
    <mergeCell ref="E12:G12"/>
    <mergeCell ref="E13:G13"/>
    <mergeCell ref="E14:G14"/>
    <mergeCell ref="E15:G15"/>
    <mergeCell ref="E16:G16"/>
    <mergeCell ref="B15:D15"/>
    <mergeCell ref="B10:G10"/>
    <mergeCell ref="B11:D11"/>
    <mergeCell ref="B12:D12"/>
    <mergeCell ref="B13:D13"/>
    <mergeCell ref="B14:D14"/>
  </mergeCells>
  <hyperlinks>
    <hyperlink ref="B5" location="'MASmoothingOutput'!$A$8:$A$8" display="Inputs"/>
    <hyperlink ref="D5" location="'MASmoothingOutput'!$I$8:$I$8" display="Train. Error Measures"/>
    <hyperlink ref="F5" location="'MASmoothingOutput'!$I$17:$I$17" display="Valid. Error Measures"/>
    <hyperlink ref="H5" location="'MASmoothingOutput'!$A$26:$A$26" display="Fitted Model"/>
    <hyperlink ref="J5" location="'MASmoothingOutput'!$O$26:$O$26" display="Forecast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175"/>
  <sheetViews>
    <sheetView showGridLines="0" topLeftCell="A160" workbookViewId="0">
      <selection activeCell="F127" sqref="F127"/>
    </sheetView>
  </sheetViews>
  <sheetFormatPr defaultRowHeight="15" x14ac:dyDescent="0.25"/>
  <cols>
    <col min="3" max="4" width="9.28515625" bestFit="1" customWidth="1"/>
    <col min="5" max="5" width="11.7109375" bestFit="1" customWidth="1"/>
    <col min="6" max="6" width="12" bestFit="1" customWidth="1"/>
    <col min="12" max="12" width="15.85546875" bestFit="1" customWidth="1"/>
    <col min="14" max="14" width="12.7109375" bestFit="1" customWidth="1"/>
  </cols>
  <sheetData>
    <row r="1" spans="2:17" ht="18.75" x14ac:dyDescent="0.3">
      <c r="B1" s="8" t="s">
        <v>209</v>
      </c>
      <c r="N1" t="s">
        <v>184</v>
      </c>
    </row>
    <row r="3" spans="2:17" ht="15.75" x14ac:dyDescent="0.25">
      <c r="B3" s="30" t="s">
        <v>161</v>
      </c>
      <c r="C3" s="31"/>
      <c r="D3" s="31"/>
      <c r="E3" s="31"/>
      <c r="F3" s="31"/>
      <c r="G3" s="31"/>
      <c r="H3" s="31"/>
      <c r="I3" s="31"/>
      <c r="J3" s="31"/>
      <c r="K3" s="32"/>
      <c r="N3" s="30" t="s">
        <v>162</v>
      </c>
      <c r="O3" s="31"/>
      <c r="P3" s="31"/>
      <c r="Q3" s="32"/>
    </row>
    <row r="4" spans="2:17" x14ac:dyDescent="0.25">
      <c r="B4" s="33" t="s">
        <v>189</v>
      </c>
      <c r="C4" s="26"/>
      <c r="D4" s="33" t="s">
        <v>190</v>
      </c>
      <c r="E4" s="26"/>
      <c r="F4" s="33" t="s">
        <v>191</v>
      </c>
      <c r="G4" s="26"/>
      <c r="H4" s="33" t="s">
        <v>192</v>
      </c>
      <c r="I4" s="26"/>
      <c r="J4" s="33" t="s">
        <v>193</v>
      </c>
      <c r="K4" s="26"/>
      <c r="N4" s="11" t="s">
        <v>186</v>
      </c>
      <c r="O4" s="11" t="s">
        <v>187</v>
      </c>
      <c r="P4" s="11" t="s">
        <v>164</v>
      </c>
      <c r="Q4" s="11" t="s">
        <v>165</v>
      </c>
    </row>
    <row r="5" spans="2:17" x14ac:dyDescent="0.25">
      <c r="B5" s="33" t="s">
        <v>194</v>
      </c>
      <c r="C5" s="26"/>
      <c r="D5" s="33" t="s">
        <v>195</v>
      </c>
      <c r="E5" s="26"/>
      <c r="F5" s="33" t="s">
        <v>196</v>
      </c>
      <c r="G5" s="26"/>
      <c r="H5" s="24"/>
      <c r="I5" s="26"/>
      <c r="J5" s="24"/>
      <c r="K5" s="26"/>
      <c r="N5" s="9">
        <v>48</v>
      </c>
      <c r="O5" s="9">
        <v>372</v>
      </c>
      <c r="P5" s="9">
        <v>27</v>
      </c>
      <c r="Q5" s="9">
        <v>447</v>
      </c>
    </row>
    <row r="10" spans="2:17" ht="18.75" x14ac:dyDescent="0.3">
      <c r="B10" s="16" t="s">
        <v>189</v>
      </c>
    </row>
    <row r="12" spans="2:17" ht="15.75" x14ac:dyDescent="0.25">
      <c r="C12" s="30" t="s">
        <v>166</v>
      </c>
      <c r="D12" s="31"/>
      <c r="E12" s="31"/>
      <c r="F12" s="31"/>
      <c r="G12" s="31"/>
      <c r="H12" s="31"/>
      <c r="I12" s="31"/>
      <c r="J12" s="31"/>
      <c r="K12" s="32"/>
    </row>
    <row r="13" spans="2:17" x14ac:dyDescent="0.25">
      <c r="C13" s="21" t="s">
        <v>167</v>
      </c>
      <c r="D13" s="22"/>
      <c r="E13" s="22"/>
      <c r="F13" s="23"/>
      <c r="G13" s="27" t="s">
        <v>168</v>
      </c>
      <c r="H13" s="28"/>
      <c r="I13" s="28"/>
      <c r="J13" s="28"/>
      <c r="K13" s="29"/>
    </row>
    <row r="14" spans="2:17" x14ac:dyDescent="0.25">
      <c r="C14" s="21" t="s">
        <v>169</v>
      </c>
      <c r="D14" s="22"/>
      <c r="E14" s="22"/>
      <c r="F14" s="23"/>
      <c r="G14" s="27" t="s">
        <v>198</v>
      </c>
      <c r="H14" s="28"/>
      <c r="I14" s="28"/>
      <c r="J14" s="28"/>
      <c r="K14" s="29"/>
    </row>
    <row r="15" spans="2:17" x14ac:dyDescent="0.25">
      <c r="C15" s="21" t="s">
        <v>210</v>
      </c>
      <c r="D15" s="22"/>
      <c r="E15" s="22"/>
      <c r="F15" s="23"/>
      <c r="G15" s="27" t="s">
        <v>208</v>
      </c>
      <c r="H15" s="28"/>
      <c r="I15" s="28"/>
      <c r="J15" s="28"/>
      <c r="K15" s="29"/>
    </row>
    <row r="16" spans="2:17" x14ac:dyDescent="0.25">
      <c r="C16" s="21" t="s">
        <v>211</v>
      </c>
      <c r="D16" s="22"/>
      <c r="E16" s="22"/>
      <c r="F16" s="23"/>
      <c r="G16" s="27">
        <v>100</v>
      </c>
      <c r="H16" s="28"/>
      <c r="I16" s="28"/>
      <c r="J16" s="28"/>
      <c r="K16" s="29"/>
    </row>
    <row r="17" spans="3:57" x14ac:dyDescent="0.25">
      <c r="C17" s="21" t="s">
        <v>212</v>
      </c>
      <c r="D17" s="22"/>
      <c r="E17" s="22"/>
      <c r="F17" s="23"/>
      <c r="G17" s="27" t="s">
        <v>199</v>
      </c>
      <c r="H17" s="28"/>
      <c r="I17" s="28"/>
      <c r="J17" s="28"/>
      <c r="K17" s="29"/>
    </row>
    <row r="18" spans="3:57" x14ac:dyDescent="0.25">
      <c r="C18" s="21" t="s">
        <v>213</v>
      </c>
      <c r="D18" s="22"/>
      <c r="E18" s="22"/>
      <c r="F18" s="23"/>
      <c r="G18" s="27">
        <v>4</v>
      </c>
      <c r="H18" s="28"/>
      <c r="I18" s="28"/>
      <c r="J18" s="28"/>
      <c r="K18" s="29"/>
    </row>
    <row r="20" spans="3:57" ht="15.75" x14ac:dyDescent="0.25">
      <c r="C20" s="30" t="s">
        <v>214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2"/>
    </row>
    <row r="21" spans="3:57" x14ac:dyDescent="0.25">
      <c r="C21" s="21" t="s">
        <v>215</v>
      </c>
      <c r="D21" s="23"/>
      <c r="E21" s="27">
        <v>53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9"/>
    </row>
    <row r="22" spans="3:57" x14ac:dyDescent="0.25">
      <c r="C22" s="21" t="s">
        <v>216</v>
      </c>
      <c r="D22" s="23"/>
      <c r="E22" s="9" t="s">
        <v>106</v>
      </c>
      <c r="F22" s="9" t="s">
        <v>107</v>
      </c>
      <c r="G22" s="9" t="s">
        <v>108</v>
      </c>
      <c r="H22" s="9" t="s">
        <v>109</v>
      </c>
      <c r="I22" s="9" t="s">
        <v>110</v>
      </c>
      <c r="J22" s="9" t="s">
        <v>111</v>
      </c>
      <c r="K22" s="9" t="s">
        <v>112</v>
      </c>
      <c r="L22" s="9" t="s">
        <v>113</v>
      </c>
      <c r="M22" s="9" t="s">
        <v>114</v>
      </c>
      <c r="N22" s="9" t="s">
        <v>115</v>
      </c>
      <c r="O22" s="9" t="s">
        <v>116</v>
      </c>
      <c r="P22" s="9" t="s">
        <v>117</v>
      </c>
      <c r="Q22" s="9" t="s">
        <v>118</v>
      </c>
      <c r="R22" s="9" t="s">
        <v>119</v>
      </c>
      <c r="S22" s="9" t="s">
        <v>120</v>
      </c>
      <c r="T22" s="9" t="s">
        <v>121</v>
      </c>
      <c r="U22" s="9" t="s">
        <v>122</v>
      </c>
      <c r="V22" s="9" t="s">
        <v>123</v>
      </c>
      <c r="W22" s="9" t="s">
        <v>124</v>
      </c>
      <c r="X22" s="9" t="s">
        <v>125</v>
      </c>
      <c r="Y22" s="9" t="s">
        <v>126</v>
      </c>
      <c r="Z22" s="9" t="s">
        <v>127</v>
      </c>
      <c r="AA22" s="9" t="s">
        <v>128</v>
      </c>
      <c r="AB22" s="9" t="s">
        <v>129</v>
      </c>
      <c r="AC22" s="9" t="s">
        <v>130</v>
      </c>
      <c r="AD22" s="9" t="s">
        <v>131</v>
      </c>
      <c r="AE22" s="9" t="s">
        <v>132</v>
      </c>
      <c r="AF22" s="9" t="s">
        <v>133</v>
      </c>
      <c r="AG22" s="9" t="s">
        <v>134</v>
      </c>
      <c r="AH22" s="9" t="s">
        <v>135</v>
      </c>
      <c r="AI22" s="9" t="s">
        <v>136</v>
      </c>
      <c r="AJ22" s="9" t="s">
        <v>137</v>
      </c>
      <c r="AK22" s="9" t="s">
        <v>138</v>
      </c>
      <c r="AL22" s="9" t="s">
        <v>139</v>
      </c>
      <c r="AM22" s="9" t="s">
        <v>140</v>
      </c>
      <c r="AN22" s="9" t="s">
        <v>141</v>
      </c>
      <c r="AO22" s="9" t="s">
        <v>142</v>
      </c>
      <c r="AP22" s="9" t="s">
        <v>143</v>
      </c>
      <c r="AQ22" s="9" t="s">
        <v>144</v>
      </c>
      <c r="AR22" s="9" t="s">
        <v>145</v>
      </c>
      <c r="AS22" s="9" t="s">
        <v>146</v>
      </c>
      <c r="AT22" s="9" t="s">
        <v>147</v>
      </c>
      <c r="AU22" s="9" t="s">
        <v>148</v>
      </c>
      <c r="AV22" s="9" t="s">
        <v>149</v>
      </c>
      <c r="AW22" s="9" t="s">
        <v>150</v>
      </c>
      <c r="AX22" s="9" t="s">
        <v>151</v>
      </c>
      <c r="AY22" s="9" t="s">
        <v>152</v>
      </c>
      <c r="AZ22" s="9" t="s">
        <v>153</v>
      </c>
      <c r="BA22" s="9" t="s">
        <v>154</v>
      </c>
      <c r="BB22" s="9" t="s">
        <v>155</v>
      </c>
      <c r="BC22" s="9" t="s">
        <v>156</v>
      </c>
      <c r="BD22" s="9" t="s">
        <v>157</v>
      </c>
      <c r="BE22" s="9" t="s">
        <v>158</v>
      </c>
    </row>
    <row r="23" spans="3:57" x14ac:dyDescent="0.25">
      <c r="C23" s="21" t="s">
        <v>217</v>
      </c>
      <c r="D23" s="23"/>
      <c r="E23" s="24" t="s">
        <v>105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6"/>
    </row>
    <row r="25" spans="3:57" ht="15.75" x14ac:dyDescent="0.25">
      <c r="C25" s="30" t="s">
        <v>218</v>
      </c>
      <c r="D25" s="31"/>
      <c r="E25" s="31"/>
      <c r="F25" s="31"/>
      <c r="G25" s="31"/>
      <c r="H25" s="31"/>
      <c r="I25" s="31"/>
      <c r="J25" s="32"/>
    </row>
    <row r="26" spans="3:57" x14ac:dyDescent="0.25">
      <c r="C26" s="21" t="s">
        <v>219</v>
      </c>
      <c r="D26" s="22"/>
      <c r="E26" s="22"/>
      <c r="F26" s="23"/>
      <c r="G26" s="27" t="s">
        <v>220</v>
      </c>
      <c r="H26" s="28"/>
      <c r="I26" s="28"/>
      <c r="J26" s="29"/>
    </row>
    <row r="27" spans="3:57" x14ac:dyDescent="0.25">
      <c r="C27" s="21" t="s">
        <v>221</v>
      </c>
      <c r="D27" s="22"/>
      <c r="E27" s="22"/>
      <c r="F27" s="23"/>
      <c r="G27" s="27" t="s">
        <v>220</v>
      </c>
      <c r="H27" s="28"/>
      <c r="I27" s="28"/>
      <c r="J27" s="29"/>
    </row>
    <row r="28" spans="3:57" x14ac:dyDescent="0.25">
      <c r="C28" s="21" t="s">
        <v>222</v>
      </c>
      <c r="D28" s="22"/>
      <c r="E28" s="22"/>
      <c r="F28" s="23"/>
      <c r="G28" s="27" t="s">
        <v>220</v>
      </c>
      <c r="H28" s="28"/>
      <c r="I28" s="28"/>
      <c r="J28" s="29"/>
    </row>
    <row r="29" spans="3:57" x14ac:dyDescent="0.25">
      <c r="C29" s="21" t="s">
        <v>223</v>
      </c>
      <c r="D29" s="22"/>
      <c r="E29" s="22"/>
      <c r="F29" s="23"/>
      <c r="G29" s="27" t="s">
        <v>224</v>
      </c>
      <c r="H29" s="28"/>
      <c r="I29" s="28"/>
      <c r="J29" s="29"/>
    </row>
    <row r="30" spans="3:57" x14ac:dyDescent="0.25">
      <c r="C30" s="21" t="s">
        <v>225</v>
      </c>
      <c r="D30" s="22"/>
      <c r="E30" s="22"/>
      <c r="F30" s="23"/>
      <c r="G30" s="27" t="s">
        <v>220</v>
      </c>
      <c r="H30" s="28"/>
      <c r="I30" s="28"/>
      <c r="J30" s="29"/>
    </row>
    <row r="31" spans="3:57" x14ac:dyDescent="0.25">
      <c r="C31" s="21" t="s">
        <v>226</v>
      </c>
      <c r="D31" s="22"/>
      <c r="E31" s="22"/>
      <c r="F31" s="23"/>
      <c r="G31" s="27" t="s">
        <v>220</v>
      </c>
      <c r="H31" s="28"/>
      <c r="I31" s="28"/>
      <c r="J31" s="29"/>
    </row>
    <row r="32" spans="3:57" x14ac:dyDescent="0.25">
      <c r="C32" s="21" t="s">
        <v>227</v>
      </c>
      <c r="D32" s="22"/>
      <c r="E32" s="22"/>
      <c r="F32" s="23"/>
      <c r="G32" s="27" t="s">
        <v>220</v>
      </c>
      <c r="H32" s="28"/>
      <c r="I32" s="28"/>
      <c r="J32" s="29"/>
    </row>
    <row r="33" spans="2:10" x14ac:dyDescent="0.25">
      <c r="C33" s="21" t="s">
        <v>228</v>
      </c>
      <c r="D33" s="22"/>
      <c r="E33" s="22"/>
      <c r="F33" s="23"/>
      <c r="G33" s="27" t="s">
        <v>220</v>
      </c>
      <c r="H33" s="28"/>
      <c r="I33" s="28"/>
      <c r="J33" s="29"/>
    </row>
    <row r="34" spans="2:10" x14ac:dyDescent="0.25">
      <c r="C34" s="21" t="s">
        <v>229</v>
      </c>
      <c r="D34" s="22"/>
      <c r="E34" s="22"/>
      <c r="F34" s="23"/>
      <c r="G34" s="27" t="s">
        <v>220</v>
      </c>
      <c r="H34" s="28"/>
      <c r="I34" s="28"/>
      <c r="J34" s="29"/>
    </row>
    <row r="35" spans="2:10" x14ac:dyDescent="0.25">
      <c r="C35" s="21" t="s">
        <v>230</v>
      </c>
      <c r="D35" s="22"/>
      <c r="E35" s="22"/>
      <c r="F35" s="23"/>
      <c r="G35" s="27" t="s">
        <v>220</v>
      </c>
      <c r="H35" s="28"/>
      <c r="I35" s="28"/>
      <c r="J35" s="29"/>
    </row>
    <row r="36" spans="2:10" x14ac:dyDescent="0.25">
      <c r="C36" s="21" t="s">
        <v>231</v>
      </c>
      <c r="D36" s="22"/>
      <c r="E36" s="22"/>
      <c r="F36" s="23"/>
      <c r="G36" s="27" t="s">
        <v>220</v>
      </c>
      <c r="H36" s="28"/>
      <c r="I36" s="28"/>
      <c r="J36" s="29"/>
    </row>
    <row r="37" spans="2:10" x14ac:dyDescent="0.25">
      <c r="C37" s="21" t="s">
        <v>232</v>
      </c>
      <c r="D37" s="22"/>
      <c r="E37" s="22"/>
      <c r="F37" s="23"/>
      <c r="G37" s="27" t="s">
        <v>220</v>
      </c>
      <c r="H37" s="28"/>
      <c r="I37" s="28"/>
      <c r="J37" s="29"/>
    </row>
    <row r="38" spans="2:10" x14ac:dyDescent="0.25">
      <c r="C38" s="21" t="s">
        <v>233</v>
      </c>
      <c r="D38" s="22"/>
      <c r="E38" s="22"/>
      <c r="F38" s="23"/>
      <c r="G38" s="27" t="s">
        <v>220</v>
      </c>
      <c r="H38" s="28"/>
      <c r="I38" s="28"/>
      <c r="J38" s="29"/>
    </row>
    <row r="40" spans="2:10" ht="15.75" x14ac:dyDescent="0.25">
      <c r="C40" s="30" t="s">
        <v>234</v>
      </c>
      <c r="D40" s="31"/>
      <c r="E40" s="31"/>
      <c r="F40" s="31"/>
      <c r="G40" s="32"/>
    </row>
    <row r="41" spans="2:10" x14ac:dyDescent="0.25">
      <c r="C41" s="24" t="s">
        <v>235</v>
      </c>
      <c r="D41" s="25"/>
      <c r="E41" s="25"/>
      <c r="F41" s="25"/>
      <c r="G41" s="26"/>
    </row>
    <row r="42" spans="2:10" x14ac:dyDescent="0.25">
      <c r="C42" s="24" t="s">
        <v>236</v>
      </c>
      <c r="D42" s="25"/>
      <c r="E42" s="25"/>
      <c r="F42" s="25"/>
      <c r="G42" s="26"/>
    </row>
    <row r="43" spans="2:10" x14ac:dyDescent="0.25">
      <c r="C43" s="24" t="s">
        <v>237</v>
      </c>
      <c r="D43" s="25"/>
      <c r="E43" s="25"/>
      <c r="F43" s="25"/>
      <c r="G43" s="26"/>
    </row>
    <row r="44" spans="2:10" x14ac:dyDescent="0.25">
      <c r="C44" s="24" t="s">
        <v>238</v>
      </c>
      <c r="D44" s="25"/>
      <c r="E44" s="25"/>
      <c r="F44" s="25"/>
      <c r="G44" s="26"/>
    </row>
    <row r="47" spans="2:10" ht="18.75" x14ac:dyDescent="0.3">
      <c r="B47" s="16" t="s">
        <v>239</v>
      </c>
    </row>
    <row r="49" spans="3:6" x14ac:dyDescent="0.25">
      <c r="C49" s="36" t="s">
        <v>240</v>
      </c>
      <c r="D49" s="37"/>
      <c r="E49" s="38"/>
      <c r="F49" s="9">
        <v>6.5210997117406514E-12</v>
      </c>
    </row>
    <row r="51" spans="3:6" ht="15.75" x14ac:dyDescent="0.25">
      <c r="C51" s="34" t="s">
        <v>241</v>
      </c>
      <c r="D51" s="35"/>
      <c r="E51" s="34" t="s">
        <v>242</v>
      </c>
      <c r="F51" s="35"/>
    </row>
    <row r="52" spans="3:6" x14ac:dyDescent="0.25">
      <c r="C52" s="18" t="s">
        <v>243</v>
      </c>
      <c r="D52" s="18" t="s">
        <v>244</v>
      </c>
      <c r="E52" s="18" t="s">
        <v>243</v>
      </c>
      <c r="F52" s="18" t="s">
        <v>244</v>
      </c>
    </row>
    <row r="53" spans="3:6" x14ac:dyDescent="0.25">
      <c r="C53" s="10" t="s">
        <v>245</v>
      </c>
      <c r="D53" s="9">
        <v>4.9371546085967575</v>
      </c>
      <c r="E53" s="10" t="s">
        <v>107</v>
      </c>
      <c r="F53" s="9">
        <v>2.3934595953711225E-15</v>
      </c>
    </row>
    <row r="54" spans="3:6" x14ac:dyDescent="0.25">
      <c r="C54" s="10" t="s">
        <v>106</v>
      </c>
      <c r="D54" s="9">
        <v>293.69031308505907</v>
      </c>
      <c r="E54" s="10" t="s">
        <v>158</v>
      </c>
      <c r="F54" s="9">
        <v>1.2453699419721165E-15</v>
      </c>
    </row>
    <row r="55" spans="3:6" x14ac:dyDescent="0.25">
      <c r="C55" s="10" t="s">
        <v>108</v>
      </c>
      <c r="D55" s="9">
        <v>1.0103458164832426</v>
      </c>
    </row>
    <row r="56" spans="3:6" x14ac:dyDescent="0.25">
      <c r="C56" s="10" t="s">
        <v>109</v>
      </c>
      <c r="D56" s="9">
        <v>1.1664038834133104</v>
      </c>
    </row>
    <row r="57" spans="3:6" x14ac:dyDescent="0.25">
      <c r="C57" s="10" t="s">
        <v>110</v>
      </c>
      <c r="D57" s="9">
        <v>1.2374095174354038</v>
      </c>
    </row>
    <row r="58" spans="3:6" x14ac:dyDescent="0.25">
      <c r="C58" s="10" t="s">
        <v>111</v>
      </c>
      <c r="D58" s="9">
        <v>1.2781843041911065</v>
      </c>
    </row>
    <row r="59" spans="3:6" x14ac:dyDescent="0.25">
      <c r="C59" s="10" t="s">
        <v>112</v>
      </c>
      <c r="D59" s="9">
        <v>1.3047169482150509</v>
      </c>
    </row>
    <row r="60" spans="3:6" x14ac:dyDescent="0.25">
      <c r="C60" s="10" t="s">
        <v>113</v>
      </c>
      <c r="D60" s="9">
        <v>1.323390733512902</v>
      </c>
    </row>
    <row r="61" spans="3:6" x14ac:dyDescent="0.25">
      <c r="C61" s="10" t="s">
        <v>114</v>
      </c>
      <c r="D61" s="9">
        <v>1.337263480259286</v>
      </c>
    </row>
    <row r="62" spans="3:6" x14ac:dyDescent="0.25">
      <c r="C62" s="10" t="s">
        <v>115</v>
      </c>
      <c r="D62" s="9">
        <v>1.3479850878548947</v>
      </c>
    </row>
    <row r="63" spans="3:6" x14ac:dyDescent="0.25">
      <c r="C63" s="10" t="s">
        <v>116</v>
      </c>
      <c r="D63" s="9">
        <v>1.3565242797141845</v>
      </c>
    </row>
    <row r="64" spans="3:6" x14ac:dyDescent="0.25">
      <c r="C64" s="10" t="s">
        <v>117</v>
      </c>
      <c r="D64" s="9">
        <v>1.3634869397522413</v>
      </c>
    </row>
    <row r="65" spans="3:4" x14ac:dyDescent="0.25">
      <c r="C65" s="10" t="s">
        <v>118</v>
      </c>
      <c r="D65" s="9">
        <v>1.3692710117531897</v>
      </c>
    </row>
    <row r="66" spans="3:4" x14ac:dyDescent="0.25">
      <c r="C66" s="10" t="s">
        <v>119</v>
      </c>
      <c r="D66" s="9">
        <v>1.3741481772074775</v>
      </c>
    </row>
    <row r="67" spans="3:4" x14ac:dyDescent="0.25">
      <c r="C67" s="10" t="s">
        <v>120</v>
      </c>
      <c r="D67" s="9">
        <v>1.3783097527469297</v>
      </c>
    </row>
    <row r="68" spans="3:4" x14ac:dyDescent="0.25">
      <c r="C68" s="10" t="s">
        <v>121</v>
      </c>
      <c r="D68" s="9">
        <v>1.3818938512803405</v>
      </c>
    </row>
    <row r="69" spans="3:4" x14ac:dyDescent="0.25">
      <c r="C69" s="10" t="s">
        <v>122</v>
      </c>
      <c r="D69" s="9">
        <v>1.3850021622728523</v>
      </c>
    </row>
    <row r="70" spans="3:4" x14ac:dyDescent="0.25">
      <c r="C70" s="10" t="s">
        <v>123</v>
      </c>
      <c r="D70" s="9">
        <v>1.3877107046073891</v>
      </c>
    </row>
    <row r="71" spans="3:4" x14ac:dyDescent="0.25">
      <c r="C71" s="10" t="s">
        <v>124</v>
      </c>
      <c r="D71" s="9">
        <v>1.3900769396470192</v>
      </c>
    </row>
    <row r="72" spans="3:4" x14ac:dyDescent="0.25">
      <c r="C72" s="10" t="s">
        <v>125</v>
      </c>
      <c r="D72" s="9">
        <v>1.3921446129607578</v>
      </c>
    </row>
    <row r="73" spans="3:4" x14ac:dyDescent="0.25">
      <c r="C73" s="10" t="s">
        <v>126</v>
      </c>
      <c r="D73" s="9">
        <v>1.393947139983311</v>
      </c>
    </row>
    <row r="74" spans="3:4" x14ac:dyDescent="0.25">
      <c r="C74" s="10" t="s">
        <v>127</v>
      </c>
      <c r="D74" s="9">
        <v>1.3955100384776744</v>
      </c>
    </row>
    <row r="75" spans="3:4" x14ac:dyDescent="0.25">
      <c r="C75" s="10" t="s">
        <v>128</v>
      </c>
      <c r="D75" s="9">
        <v>1.3968527279860852</v>
      </c>
    </row>
    <row r="76" spans="3:4" x14ac:dyDescent="0.25">
      <c r="C76" s="10" t="s">
        <v>129</v>
      </c>
      <c r="D76" s="9">
        <v>1.3979899061458227</v>
      </c>
    </row>
    <row r="77" spans="3:4" x14ac:dyDescent="0.25">
      <c r="C77" s="10" t="s">
        <v>130</v>
      </c>
      <c r="D77" s="9">
        <v>1.3989326429559261</v>
      </c>
    </row>
    <row r="78" spans="3:4" x14ac:dyDescent="0.25">
      <c r="C78" s="10" t="s">
        <v>131</v>
      </c>
      <c r="D78" s="9">
        <v>1.3996892895498474</v>
      </c>
    </row>
    <row r="79" spans="3:4" x14ac:dyDescent="0.25">
      <c r="C79" s="10" t="s">
        <v>132</v>
      </c>
      <c r="D79" s="9">
        <v>1.3999856223749387</v>
      </c>
    </row>
    <row r="80" spans="3:4" x14ac:dyDescent="0.25">
      <c r="C80" s="10" t="s">
        <v>133</v>
      </c>
      <c r="D80" s="9">
        <v>1.3992600544457408</v>
      </c>
    </row>
    <row r="81" spans="3:4" x14ac:dyDescent="0.25">
      <c r="C81" s="10" t="s">
        <v>134</v>
      </c>
      <c r="D81" s="9">
        <v>1.3983465670811819</v>
      </c>
    </row>
    <row r="82" spans="3:4" x14ac:dyDescent="0.25">
      <c r="C82" s="10" t="s">
        <v>135</v>
      </c>
      <c r="D82" s="9">
        <v>1.397236998892126</v>
      </c>
    </row>
    <row r="83" spans="3:4" x14ac:dyDescent="0.25">
      <c r="C83" s="10" t="s">
        <v>136</v>
      </c>
      <c r="D83" s="9">
        <v>1.3959206056675306</v>
      </c>
    </row>
    <row r="84" spans="3:4" x14ac:dyDescent="0.25">
      <c r="C84" s="10" t="s">
        <v>137</v>
      </c>
      <c r="D84" s="9">
        <v>1.3943831452461193</v>
      </c>
    </row>
    <row r="85" spans="3:4" x14ac:dyDescent="0.25">
      <c r="C85" s="10" t="s">
        <v>138</v>
      </c>
      <c r="D85" s="9">
        <v>1.3926057852606222</v>
      </c>
    </row>
    <row r="86" spans="3:4" x14ac:dyDescent="0.25">
      <c r="C86" s="10" t="s">
        <v>139</v>
      </c>
      <c r="D86" s="9">
        <v>1.3905637405488118</v>
      </c>
    </row>
    <row r="87" spans="3:4" x14ac:dyDescent="0.25">
      <c r="C87" s="10" t="s">
        <v>140</v>
      </c>
      <c r="D87" s="9">
        <v>1.3882245036021152</v>
      </c>
    </row>
    <row r="88" spans="3:4" x14ac:dyDescent="0.25">
      <c r="C88" s="10" t="s">
        <v>141</v>
      </c>
      <c r="D88" s="9">
        <v>1.3855454648780949</v>
      </c>
    </row>
    <row r="89" spans="3:4" x14ac:dyDescent="0.25">
      <c r="C89" s="10" t="s">
        <v>142</v>
      </c>
      <c r="D89" s="9">
        <v>1.3824706136283242</v>
      </c>
    </row>
    <row r="90" spans="3:4" x14ac:dyDescent="0.25">
      <c r="C90" s="10" t="s">
        <v>143</v>
      </c>
      <c r="D90" s="9">
        <v>1.3789258346733269</v>
      </c>
    </row>
    <row r="91" spans="3:4" x14ac:dyDescent="0.25">
      <c r="C91" s="10" t="s">
        <v>144</v>
      </c>
      <c r="D91" s="9">
        <v>1.3748120178219616</v>
      </c>
    </row>
    <row r="92" spans="3:4" x14ac:dyDescent="0.25">
      <c r="C92" s="10" t="s">
        <v>145</v>
      </c>
      <c r="D92" s="9">
        <v>1.3699946692735057</v>
      </c>
    </row>
    <row r="93" spans="3:4" x14ac:dyDescent="0.25">
      <c r="C93" s="10" t="s">
        <v>146</v>
      </c>
      <c r="D93" s="9">
        <v>1.3642877461278764</v>
      </c>
    </row>
    <row r="94" spans="3:4" x14ac:dyDescent="0.25">
      <c r="C94" s="10" t="s">
        <v>147</v>
      </c>
      <c r="D94" s="9">
        <v>1.3574275750578528</v>
      </c>
    </row>
    <row r="95" spans="3:4" x14ac:dyDescent="0.25">
      <c r="C95" s="10" t="s">
        <v>148</v>
      </c>
      <c r="D95" s="9">
        <v>1.3490289474421919</v>
      </c>
    </row>
    <row r="96" spans="3:4" x14ac:dyDescent="0.25">
      <c r="C96" s="10" t="s">
        <v>149</v>
      </c>
      <c r="D96" s="9">
        <v>1.3385073477406839</v>
      </c>
    </row>
    <row r="97" spans="2:13" x14ac:dyDescent="0.25">
      <c r="C97" s="10" t="s">
        <v>150</v>
      </c>
      <c r="D97" s="9">
        <v>1.3249323074232664</v>
      </c>
    </row>
    <row r="98" spans="2:13" x14ac:dyDescent="0.25">
      <c r="C98" s="10" t="s">
        <v>151</v>
      </c>
      <c r="D98" s="9">
        <v>1.3067282438072434</v>
      </c>
    </row>
    <row r="99" spans="2:13" x14ac:dyDescent="0.25">
      <c r="C99" s="10" t="s">
        <v>152</v>
      </c>
      <c r="D99" s="9">
        <v>1.2809981924419629</v>
      </c>
    </row>
    <row r="100" spans="2:13" x14ac:dyDescent="0.25">
      <c r="C100" s="10" t="s">
        <v>153</v>
      </c>
      <c r="D100" s="9">
        <v>1.2417643008365964</v>
      </c>
    </row>
    <row r="101" spans="2:13" x14ac:dyDescent="0.25">
      <c r="C101" s="10" t="s">
        <v>154</v>
      </c>
      <c r="D101" s="9">
        <v>1.174331588717386</v>
      </c>
    </row>
    <row r="102" spans="2:13" x14ac:dyDescent="0.25">
      <c r="C102" s="10" t="s">
        <v>155</v>
      </c>
      <c r="D102" s="9">
        <v>0.8743958212158488</v>
      </c>
    </row>
    <row r="103" spans="2:13" x14ac:dyDescent="0.25">
      <c r="C103" s="10" t="s">
        <v>156</v>
      </c>
      <c r="D103" s="9">
        <v>0.82446760727334711</v>
      </c>
    </row>
    <row r="104" spans="2:13" x14ac:dyDescent="0.25">
      <c r="C104" s="10" t="s">
        <v>157</v>
      </c>
      <c r="D104" s="9">
        <v>0.71403784500870471</v>
      </c>
    </row>
    <row r="107" spans="2:13" ht="18.75" x14ac:dyDescent="0.3">
      <c r="B107" s="16" t="s">
        <v>246</v>
      </c>
    </row>
    <row r="109" spans="2:13" ht="25.5" x14ac:dyDescent="0.25">
      <c r="C109" s="13" t="s">
        <v>247</v>
      </c>
      <c r="D109" s="14" t="s">
        <v>248</v>
      </c>
      <c r="E109" s="14" t="s">
        <v>249</v>
      </c>
      <c r="F109" s="14" t="s">
        <v>250</v>
      </c>
      <c r="G109" s="14" t="s">
        <v>251</v>
      </c>
      <c r="H109" s="14" t="s">
        <v>252</v>
      </c>
      <c r="I109" s="14" t="s">
        <v>253</v>
      </c>
      <c r="J109" s="13" t="s">
        <v>254</v>
      </c>
      <c r="L109" s="10" t="s">
        <v>255</v>
      </c>
      <c r="M109" s="9">
        <v>48</v>
      </c>
    </row>
    <row r="110" spans="2:13" x14ac:dyDescent="0.25">
      <c r="C110" s="10" t="s">
        <v>245</v>
      </c>
      <c r="D110" s="9">
        <v>12.390392156862735</v>
      </c>
      <c r="E110" s="9">
        <v>7.5686051603603559</v>
      </c>
      <c r="F110" s="9">
        <v>1.6370773602718633</v>
      </c>
      <c r="G110" s="9">
        <v>0.10815480948297578</v>
      </c>
      <c r="H110" s="9">
        <v>-2.8273084452919157</v>
      </c>
      <c r="I110" s="9">
        <v>27.608092759017385</v>
      </c>
      <c r="J110" s="9">
        <v>31717.472836000001</v>
      </c>
      <c r="L110" s="10" t="s">
        <v>256</v>
      </c>
      <c r="M110" s="9">
        <v>0.65182506580299027</v>
      </c>
    </row>
    <row r="111" spans="2:13" x14ac:dyDescent="0.25">
      <c r="C111" s="10" t="s">
        <v>106</v>
      </c>
      <c r="D111" s="9">
        <v>0.1146078431372551</v>
      </c>
      <c r="E111" s="9">
        <v>0.25200698630338253</v>
      </c>
      <c r="F111" s="9">
        <v>0.45478042025105869</v>
      </c>
      <c r="G111" s="9">
        <v>0.65131744113405521</v>
      </c>
      <c r="H111" s="9">
        <v>-0.39208616268845947</v>
      </c>
      <c r="I111" s="9">
        <v>0.62130184896296969</v>
      </c>
      <c r="J111" s="9">
        <v>4925.4948487260644</v>
      </c>
      <c r="L111" s="10" t="s">
        <v>257</v>
      </c>
      <c r="M111" s="9">
        <v>0.28188919821866765</v>
      </c>
    </row>
    <row r="112" spans="2:13" x14ac:dyDescent="0.25">
      <c r="C112" s="10" t="s">
        <v>107</v>
      </c>
      <c r="D112" s="9">
        <v>-5.845000000000045</v>
      </c>
      <c r="E112" s="9">
        <v>12.651827225458698</v>
      </c>
      <c r="F112" s="9">
        <v>-0.46198860416291621</v>
      </c>
      <c r="G112" s="9">
        <v>0.64647373112209516</v>
      </c>
      <c r="H112" s="9">
        <v>-31.377421030918484</v>
      </c>
      <c r="I112" s="9">
        <v>19.687421030918394</v>
      </c>
      <c r="J112" s="9">
        <v>50.581690309896658</v>
      </c>
      <c r="K112" s="15"/>
      <c r="L112" s="10" t="s">
        <v>258</v>
      </c>
      <c r="M112" s="9">
        <v>10.493904977017213</v>
      </c>
    </row>
    <row r="113" spans="3:13" x14ac:dyDescent="0.25">
      <c r="C113" s="10" t="s">
        <v>108</v>
      </c>
      <c r="D113" s="9">
        <v>3.6853921568627559</v>
      </c>
      <c r="E113" s="9">
        <v>10.39356981353655</v>
      </c>
      <c r="F113" s="9">
        <v>0.35458386511849987</v>
      </c>
      <c r="G113" s="9">
        <v>0.72445450873257877</v>
      </c>
      <c r="H113" s="9">
        <v>-17.212280566027829</v>
      </c>
      <c r="I113" s="9">
        <v>24.583064879753344</v>
      </c>
      <c r="J113" s="9">
        <v>210.93425186477725</v>
      </c>
      <c r="L113" s="10" t="s">
        <v>259</v>
      </c>
      <c r="M113" s="9">
        <v>5285.8579999999974</v>
      </c>
    </row>
    <row r="114" spans="3:13" x14ac:dyDescent="0.25">
      <c r="C114" s="10" t="s">
        <v>109</v>
      </c>
      <c r="D114" s="9">
        <v>-0.24421568627449428</v>
      </c>
      <c r="E114" s="9">
        <v>10.298425137531522</v>
      </c>
      <c r="F114" s="9">
        <v>-2.3713886639276135E-2</v>
      </c>
      <c r="G114" s="9">
        <v>0.98117914002329054</v>
      </c>
      <c r="H114" s="9">
        <v>-20.950587216586477</v>
      </c>
      <c r="I114" s="9">
        <v>20.46215584403749</v>
      </c>
      <c r="J114" s="9">
        <v>86.837143256458148</v>
      </c>
    </row>
    <row r="115" spans="3:13" x14ac:dyDescent="0.25">
      <c r="C115" s="10" t="s">
        <v>110</v>
      </c>
      <c r="D115" s="9">
        <v>0.28617647058823953</v>
      </c>
      <c r="E115" s="9">
        <v>10.208616076634256</v>
      </c>
      <c r="F115" s="9">
        <v>2.8032837011399383E-2</v>
      </c>
      <c r="G115" s="9">
        <v>0.97775219015349357</v>
      </c>
      <c r="H115" s="9">
        <v>-20.239621840334109</v>
      </c>
      <c r="I115" s="9">
        <v>20.811974781510585</v>
      </c>
      <c r="J115" s="9">
        <v>104.92828056553844</v>
      </c>
    </row>
    <row r="116" spans="3:13" x14ac:dyDescent="0.25">
      <c r="C116" s="10" t="s">
        <v>111</v>
      </c>
      <c r="D116" s="9">
        <v>-0.10343137254901369</v>
      </c>
      <c r="E116" s="9">
        <v>10.124284623082316</v>
      </c>
      <c r="F116" s="9">
        <v>-1.0216166020579955E-2</v>
      </c>
      <c r="G116" s="9">
        <v>0.99189116423011225</v>
      </c>
      <c r="H116" s="9">
        <v>-20.45966993179886</v>
      </c>
      <c r="I116" s="9">
        <v>20.252807186700831</v>
      </c>
      <c r="J116" s="9">
        <v>97.501323012882494</v>
      </c>
    </row>
    <row r="117" spans="3:13" x14ac:dyDescent="0.25">
      <c r="C117" s="10" t="s">
        <v>112</v>
      </c>
      <c r="D117" s="9">
        <v>-2.4880392156862636</v>
      </c>
      <c r="E117" s="9">
        <v>10.045568729571174</v>
      </c>
      <c r="F117" s="9">
        <v>-0.24767529670691657</v>
      </c>
      <c r="G117" s="9">
        <v>0.80544208382603966</v>
      </c>
      <c r="H117" s="9">
        <v>-22.686008863465162</v>
      </c>
      <c r="I117" s="9">
        <v>17.709930432092634</v>
      </c>
      <c r="J117" s="9">
        <v>42.55150724658597</v>
      </c>
    </row>
    <row r="118" spans="3:13" x14ac:dyDescent="0.25">
      <c r="C118" s="10" t="s">
        <v>113</v>
      </c>
      <c r="D118" s="9">
        <v>1.7352941176485216E-2</v>
      </c>
      <c r="E118" s="9">
        <v>9.9726013714670678</v>
      </c>
      <c r="F118" s="9">
        <v>1.740061647920098E-3</v>
      </c>
      <c r="G118" s="9">
        <v>0.99861884415440527</v>
      </c>
      <c r="H118" s="9">
        <v>-20.033906000226278</v>
      </c>
      <c r="I118" s="9">
        <v>20.068611882579251</v>
      </c>
      <c r="J118" s="9">
        <v>101.67250205168421</v>
      </c>
    </row>
    <row r="119" spans="3:13" x14ac:dyDescent="0.25">
      <c r="C119" s="10" t="s">
        <v>114</v>
      </c>
      <c r="D119" s="9">
        <v>1.2927450980392281</v>
      </c>
      <c r="E119" s="9">
        <v>9.9055095865950769</v>
      </c>
      <c r="F119" s="9">
        <v>0.13050768228912457</v>
      </c>
      <c r="G119" s="9">
        <v>0.8967102031388372</v>
      </c>
      <c r="H119" s="9">
        <v>-18.623616768748867</v>
      </c>
      <c r="I119" s="9">
        <v>21.20910696482732</v>
      </c>
      <c r="J119" s="9">
        <v>146.70661398910852</v>
      </c>
    </row>
    <row r="120" spans="3:13" x14ac:dyDescent="0.25">
      <c r="C120" s="10" t="s">
        <v>115</v>
      </c>
      <c r="D120" s="9">
        <v>-1.3318627450980303</v>
      </c>
      <c r="E120" s="9">
        <v>9.8444135055552415</v>
      </c>
      <c r="F120" s="9">
        <v>-0.13529122322487316</v>
      </c>
      <c r="G120" s="9">
        <v>0.89294738819070119</v>
      </c>
      <c r="H120" s="9">
        <v>-21.125382707792802</v>
      </c>
      <c r="I120" s="9">
        <v>18.461657217596745</v>
      </c>
      <c r="J120" s="9">
        <v>72.970628304463389</v>
      </c>
    </row>
    <row r="121" spans="3:13" x14ac:dyDescent="0.25">
      <c r="C121" s="10" t="s">
        <v>116</v>
      </c>
      <c r="D121" s="9">
        <v>0.25852941176472499</v>
      </c>
      <c r="E121" s="9">
        <v>9.7894253870633872</v>
      </c>
      <c r="F121" s="9">
        <v>2.6409048697216553E-2</v>
      </c>
      <c r="G121" s="9">
        <v>0.97904056840469711</v>
      </c>
      <c r="H121" s="9">
        <v>-19.424429528633965</v>
      </c>
      <c r="I121" s="9">
        <v>19.941488352163418</v>
      </c>
      <c r="J121" s="9">
        <v>117.99206827941998</v>
      </c>
    </row>
    <row r="122" spans="3:13" x14ac:dyDescent="0.25">
      <c r="C122" s="10" t="s">
        <v>117</v>
      </c>
      <c r="D122" s="9">
        <v>-7.0060784313725533</v>
      </c>
      <c r="E122" s="9">
        <v>9.7406486740717373</v>
      </c>
      <c r="F122" s="9">
        <v>-0.71926199843566552</v>
      </c>
      <c r="G122" s="9">
        <v>0.47546687676730792</v>
      </c>
      <c r="H122" s="9">
        <v>-26.590965217267573</v>
      </c>
      <c r="I122" s="9">
        <v>12.578808354522465</v>
      </c>
      <c r="J122" s="9">
        <v>8.8534126714876038E-2</v>
      </c>
    </row>
    <row r="123" spans="3:13" x14ac:dyDescent="0.25">
      <c r="C123" s="10" t="s">
        <v>118</v>
      </c>
      <c r="D123" s="9">
        <v>-7.0356862745097954</v>
      </c>
      <c r="E123" s="9">
        <v>9.6981770873087925</v>
      </c>
      <c r="F123" s="9">
        <v>-0.72546481789003625</v>
      </c>
      <c r="G123" s="9">
        <v>0.47168923014476849</v>
      </c>
      <c r="H123" s="9">
        <v>-26.535178211847786</v>
      </c>
      <c r="I123" s="9">
        <v>12.463805662828193</v>
      </c>
      <c r="J123" s="9">
        <v>0.27172869250898657</v>
      </c>
    </row>
    <row r="124" spans="3:13" x14ac:dyDescent="0.25">
      <c r="C124" s="10" t="s">
        <v>119</v>
      </c>
      <c r="D124" s="9">
        <v>-6.6152941176470472</v>
      </c>
      <c r="E124" s="9">
        <v>9.6620937733080616</v>
      </c>
      <c r="F124" s="9">
        <v>-0.68466465683888045</v>
      </c>
      <c r="G124" s="9">
        <v>0.49684838293332978</v>
      </c>
      <c r="H124" s="9">
        <v>-26.042235689684897</v>
      </c>
      <c r="I124" s="9">
        <v>12.811647454390805</v>
      </c>
      <c r="J124" s="9">
        <v>0.55843191470194142</v>
      </c>
    </row>
    <row r="125" spans="3:13" x14ac:dyDescent="0.25">
      <c r="C125" s="10" t="s">
        <v>120</v>
      </c>
      <c r="D125" s="9">
        <v>-7.0299019607843016</v>
      </c>
      <c r="E125" s="9">
        <v>9.6324705239043915</v>
      </c>
      <c r="F125" s="9">
        <v>-0.72981297407955381</v>
      </c>
      <c r="G125" s="9">
        <v>0.46905131883125084</v>
      </c>
      <c r="H125" s="9">
        <v>-26.397281997937359</v>
      </c>
      <c r="I125" s="9">
        <v>12.337478076368757</v>
      </c>
      <c r="J125" s="9">
        <v>4.9497003910437343</v>
      </c>
    </row>
    <row r="126" spans="3:13" x14ac:dyDescent="0.25">
      <c r="C126" s="10" t="s">
        <v>121</v>
      </c>
      <c r="D126" s="9">
        <v>-6.2095098039215539</v>
      </c>
      <c r="E126" s="9">
        <v>9.6093670835215264</v>
      </c>
      <c r="F126" s="9">
        <v>-0.64619342251685186</v>
      </c>
      <c r="G126" s="9">
        <v>0.52123181600337098</v>
      </c>
      <c r="H126" s="9">
        <v>-25.530437260820122</v>
      </c>
      <c r="I126" s="9">
        <v>13.111417652977016</v>
      </c>
      <c r="J126" s="9">
        <v>4.0205234601617121</v>
      </c>
    </row>
    <row r="127" spans="3:13" x14ac:dyDescent="0.25">
      <c r="C127" s="10" t="s">
        <v>122</v>
      </c>
      <c r="D127" s="9">
        <v>-5.9641176470588206</v>
      </c>
      <c r="E127" s="9">
        <v>9.5928305593364058</v>
      </c>
      <c r="F127" s="9">
        <v>-0.62172657071005277</v>
      </c>
      <c r="G127" s="9">
        <v>0.53706361082685061</v>
      </c>
      <c r="H127" s="9">
        <v>-25.251796193660496</v>
      </c>
      <c r="I127" s="9">
        <v>13.323560899542855</v>
      </c>
      <c r="J127" s="9">
        <v>6.8060345511094056</v>
      </c>
    </row>
    <row r="128" spans="3:13" x14ac:dyDescent="0.25">
      <c r="C128" s="10" t="s">
        <v>123</v>
      </c>
      <c r="D128" s="9">
        <v>-4.4387254901960693</v>
      </c>
      <c r="E128" s="9">
        <v>9.5828949475981045</v>
      </c>
      <c r="F128" s="9">
        <v>-0.46319254405565713</v>
      </c>
      <c r="G128" s="9">
        <v>0.64531972437280549</v>
      </c>
      <c r="H128" s="9">
        <v>-23.706427150498456</v>
      </c>
      <c r="I128" s="9">
        <v>14.828976170106316</v>
      </c>
      <c r="J128" s="9">
        <v>1.8697163653905591</v>
      </c>
    </row>
    <row r="129" spans="3:10" x14ac:dyDescent="0.25">
      <c r="C129" s="10" t="s">
        <v>124</v>
      </c>
      <c r="D129" s="9">
        <v>-4.1533333333333244</v>
      </c>
      <c r="E129" s="9">
        <v>9.5795807870467655</v>
      </c>
      <c r="F129" s="9">
        <v>-0.43356107387802845</v>
      </c>
      <c r="G129" s="9">
        <v>0.66654956183816294</v>
      </c>
      <c r="H129" s="9">
        <v>-23.414371427238841</v>
      </c>
      <c r="I129" s="9">
        <v>15.10770476057219</v>
      </c>
      <c r="J129" s="9">
        <v>3.3838786641954357</v>
      </c>
    </row>
    <row r="130" spans="3:10" x14ac:dyDescent="0.25">
      <c r="C130" s="10" t="s">
        <v>125</v>
      </c>
      <c r="D130" s="9">
        <v>-4.0829411764705812</v>
      </c>
      <c r="E130" s="9">
        <v>9.5828949475981009</v>
      </c>
      <c r="F130" s="9">
        <v>-0.42606552600203007</v>
      </c>
      <c r="G130" s="9">
        <v>0.67196468102000784</v>
      </c>
      <c r="H130" s="9">
        <v>-23.350642836772959</v>
      </c>
      <c r="I130" s="9">
        <v>15.184760483831798</v>
      </c>
      <c r="J130" s="9">
        <v>7.1082509112020489</v>
      </c>
    </row>
    <row r="131" spans="3:10" x14ac:dyDescent="0.25">
      <c r="C131" s="10" t="s">
        <v>126</v>
      </c>
      <c r="D131" s="9">
        <v>-7.2775490196078358</v>
      </c>
      <c r="E131" s="9">
        <v>9.5928305593364023</v>
      </c>
      <c r="F131" s="9">
        <v>-0.75864459135315643</v>
      </c>
      <c r="G131" s="9">
        <v>0.45177443268178485</v>
      </c>
      <c r="H131" s="9">
        <v>-26.565227566209504</v>
      </c>
      <c r="I131" s="9">
        <v>12.010129526993833</v>
      </c>
      <c r="J131" s="9">
        <v>70.303653113813198</v>
      </c>
    </row>
    <row r="132" spans="3:10" x14ac:dyDescent="0.25">
      <c r="C132" s="10" t="s">
        <v>127</v>
      </c>
      <c r="D132" s="9">
        <v>-6.8471568627450923</v>
      </c>
      <c r="E132" s="9">
        <v>9.6093670835215228</v>
      </c>
      <c r="F132" s="9">
        <v>-0.71255024428058689</v>
      </c>
      <c r="G132" s="9">
        <v>0.47957369000404704</v>
      </c>
      <c r="H132" s="9">
        <v>-26.168084319643654</v>
      </c>
      <c r="I132" s="9">
        <v>12.473770594153471</v>
      </c>
      <c r="J132" s="9">
        <v>85.339323898951989</v>
      </c>
    </row>
    <row r="133" spans="3:10" x14ac:dyDescent="0.25">
      <c r="C133" s="10" t="s">
        <v>128</v>
      </c>
      <c r="D133" s="9">
        <v>-8.0517647058823449</v>
      </c>
      <c r="E133" s="9">
        <v>9.6324705239043968</v>
      </c>
      <c r="F133" s="9">
        <v>-0.83589819308563706</v>
      </c>
      <c r="G133" s="9">
        <v>0.40735406899524629</v>
      </c>
      <c r="H133" s="9">
        <v>-27.419144743035414</v>
      </c>
      <c r="I133" s="9">
        <v>11.315615331270724</v>
      </c>
      <c r="J133" s="9">
        <v>157.34200170271652</v>
      </c>
    </row>
    <row r="134" spans="3:10" x14ac:dyDescent="0.25">
      <c r="C134" s="10" t="s">
        <v>129</v>
      </c>
      <c r="D134" s="9">
        <v>-8.161372549019605</v>
      </c>
      <c r="E134" s="9">
        <v>9.6620937733080616</v>
      </c>
      <c r="F134" s="9">
        <v>-0.84467950120353186</v>
      </c>
      <c r="G134" s="9">
        <v>0.40248037320915675</v>
      </c>
      <c r="H134" s="9">
        <v>-27.588314121057458</v>
      </c>
      <c r="I134" s="9">
        <v>11.265569023018246</v>
      </c>
      <c r="J134" s="9">
        <v>209.50901944862744</v>
      </c>
    </row>
    <row r="135" spans="3:10" x14ac:dyDescent="0.25">
      <c r="C135" s="10" t="s">
        <v>130</v>
      </c>
      <c r="D135" s="9">
        <v>-3.4609803921568592</v>
      </c>
      <c r="E135" s="9">
        <v>9.6981770873087871</v>
      </c>
      <c r="F135" s="9">
        <v>-0.35686916840134436</v>
      </c>
      <c r="G135" s="9">
        <v>0.72275388444228628</v>
      </c>
      <c r="H135" s="9">
        <v>-22.960472329494838</v>
      </c>
      <c r="I135" s="9">
        <v>16.03851154518112</v>
      </c>
      <c r="J135" s="9">
        <v>88.453577662525277</v>
      </c>
    </row>
    <row r="136" spans="3:10" x14ac:dyDescent="0.25">
      <c r="C136" s="10" t="s">
        <v>131</v>
      </c>
      <c r="D136" s="9">
        <v>7.8544117647058931</v>
      </c>
      <c r="E136" s="9">
        <v>9.740648674071732</v>
      </c>
      <c r="F136" s="9">
        <v>0.80635407635769241</v>
      </c>
      <c r="G136" s="9">
        <v>0.42401592077110406</v>
      </c>
      <c r="H136" s="9">
        <v>-11.730475021189115</v>
      </c>
      <c r="I136" s="9">
        <v>27.439298550600903</v>
      </c>
      <c r="J136" s="9">
        <v>35.226843492477201</v>
      </c>
    </row>
    <row r="137" spans="3:10" x14ac:dyDescent="0.25">
      <c r="C137" s="10" t="s">
        <v>132</v>
      </c>
      <c r="D137" s="9">
        <v>11.524803921568632</v>
      </c>
      <c r="E137" s="9">
        <v>9.7894253870633907</v>
      </c>
      <c r="F137" s="9">
        <v>1.1772707248781449</v>
      </c>
      <c r="G137" s="9">
        <v>0.24489213773180232</v>
      </c>
      <c r="H137" s="9">
        <v>-8.1581550188300671</v>
      </c>
      <c r="I137" s="9">
        <v>31.207762861967332</v>
      </c>
      <c r="J137" s="9">
        <v>128.45511814334895</v>
      </c>
    </row>
    <row r="138" spans="3:10" x14ac:dyDescent="0.25">
      <c r="C138" s="10" t="s">
        <v>133</v>
      </c>
      <c r="D138" s="9">
        <v>21.690196078431377</v>
      </c>
      <c r="E138" s="9">
        <v>9.8444135055552326</v>
      </c>
      <c r="F138" s="9">
        <v>2.203299979850657</v>
      </c>
      <c r="G138" s="9">
        <v>3.2405688920506007E-2</v>
      </c>
      <c r="H138" s="9">
        <v>1.8966761157366214</v>
      </c>
      <c r="I138" s="9">
        <v>41.483716041126129</v>
      </c>
      <c r="J138" s="9">
        <v>713.93214574868762</v>
      </c>
    </row>
    <row r="139" spans="3:10" x14ac:dyDescent="0.25">
      <c r="C139" s="10" t="s">
        <v>134</v>
      </c>
      <c r="D139" s="9">
        <v>-1.9994117647058802</v>
      </c>
      <c r="E139" s="9">
        <v>9.9055095865950662</v>
      </c>
      <c r="F139" s="9">
        <v>-0.20184845082696656</v>
      </c>
      <c r="G139" s="9">
        <v>0.84088823584151817</v>
      </c>
      <c r="H139" s="9">
        <v>-21.915773631493952</v>
      </c>
      <c r="I139" s="9">
        <v>17.916950102082193</v>
      </c>
      <c r="J139" s="9">
        <v>43.419256085187953</v>
      </c>
    </row>
    <row r="140" spans="3:10" x14ac:dyDescent="0.25">
      <c r="C140" s="10" t="s">
        <v>135</v>
      </c>
      <c r="D140" s="9">
        <v>-0.42901960784312798</v>
      </c>
      <c r="E140" s="9">
        <v>9.9726013714670643</v>
      </c>
      <c r="F140" s="9">
        <v>-4.3019829216337672E-2</v>
      </c>
      <c r="G140" s="9">
        <v>0.96586418894388082</v>
      </c>
      <c r="H140" s="9">
        <v>-20.480278549245885</v>
      </c>
      <c r="I140" s="9">
        <v>19.62223933355963</v>
      </c>
      <c r="J140" s="9">
        <v>30.369453461456033</v>
      </c>
    </row>
    <row r="141" spans="3:10" x14ac:dyDescent="0.25">
      <c r="C141" s="10" t="s">
        <v>136</v>
      </c>
      <c r="D141" s="9">
        <v>0.52637254901961861</v>
      </c>
      <c r="E141" s="9">
        <v>10.045568729571173</v>
      </c>
      <c r="F141" s="9">
        <v>5.2398481677810242E-2</v>
      </c>
      <c r="G141" s="9">
        <v>0.95842864835359509</v>
      </c>
      <c r="H141" s="9">
        <v>-19.671597098759275</v>
      </c>
      <c r="I141" s="9">
        <v>20.724342196798514</v>
      </c>
      <c r="J141" s="9">
        <v>27.208357260742559</v>
      </c>
    </row>
    <row r="142" spans="3:10" x14ac:dyDescent="0.25">
      <c r="C142" s="10" t="s">
        <v>137</v>
      </c>
      <c r="D142" s="9">
        <v>-1.0132352941176419</v>
      </c>
      <c r="E142" s="9">
        <v>10.124284623082316</v>
      </c>
      <c r="F142" s="9">
        <v>-0.10007969272293776</v>
      </c>
      <c r="G142" s="9">
        <v>0.92069789664150647</v>
      </c>
      <c r="H142" s="9">
        <v>-21.369473853367488</v>
      </c>
      <c r="I142" s="9">
        <v>19.343003265132204</v>
      </c>
      <c r="J142" s="9">
        <v>72.88432422979713</v>
      </c>
    </row>
    <row r="143" spans="3:10" x14ac:dyDescent="0.25">
      <c r="C143" s="10" t="s">
        <v>138</v>
      </c>
      <c r="D143" s="9">
        <v>18.702156862745106</v>
      </c>
      <c r="E143" s="9">
        <v>10.208616076634254</v>
      </c>
      <c r="F143" s="9">
        <v>1.8319972778240814</v>
      </c>
      <c r="G143" s="9">
        <v>7.3160310732703862E-2</v>
      </c>
      <c r="H143" s="9">
        <v>-1.8236414481772378</v>
      </c>
      <c r="I143" s="9">
        <v>39.227955173667453</v>
      </c>
      <c r="J143" s="9">
        <v>366.61752632418029</v>
      </c>
    </row>
    <row r="144" spans="3:10" x14ac:dyDescent="0.25">
      <c r="C144" s="10" t="s">
        <v>139</v>
      </c>
      <c r="D144" s="9">
        <v>-3.0974509803921477</v>
      </c>
      <c r="E144" s="9">
        <v>10.298425137531517</v>
      </c>
      <c r="F144" s="9">
        <v>-0.30076938357339866</v>
      </c>
      <c r="G144" s="9">
        <v>0.76488932274376453</v>
      </c>
      <c r="H144" s="9">
        <v>-23.803822510704119</v>
      </c>
      <c r="I144" s="9">
        <v>17.608920549919826</v>
      </c>
      <c r="J144" s="9">
        <v>144.6079232355778</v>
      </c>
    </row>
    <row r="145" spans="3:10" x14ac:dyDescent="0.25">
      <c r="C145" s="10" t="s">
        <v>140</v>
      </c>
      <c r="D145" s="9">
        <v>-1.8870588235294015</v>
      </c>
      <c r="E145" s="9">
        <v>10.393569813536548</v>
      </c>
      <c r="F145" s="9">
        <v>-0.18156022015378229</v>
      </c>
      <c r="G145" s="9">
        <v>0.85669240711598105</v>
      </c>
      <c r="H145" s="9">
        <v>-22.784731546419984</v>
      </c>
      <c r="I145" s="9">
        <v>19.010613899361182</v>
      </c>
      <c r="J145" s="9">
        <v>139.61990895830877</v>
      </c>
    </row>
    <row r="146" spans="3:10" x14ac:dyDescent="0.25">
      <c r="C146" s="10" t="s">
        <v>141</v>
      </c>
      <c r="D146" s="9">
        <v>-1.9266666666666581</v>
      </c>
      <c r="E146" s="9">
        <v>10.493904977017214</v>
      </c>
      <c r="F146" s="9">
        <v>-0.1835986385322019</v>
      </c>
      <c r="G146" s="9">
        <v>0.85510172049190747</v>
      </c>
      <c r="H146" s="9">
        <v>-23.026076756663382</v>
      </c>
      <c r="I146" s="9">
        <v>19.172743423330065</v>
      </c>
      <c r="J146" s="9">
        <v>179.17421297572037</v>
      </c>
    </row>
    <row r="147" spans="3:10" x14ac:dyDescent="0.25">
      <c r="C147" s="10" t="s">
        <v>142</v>
      </c>
      <c r="D147" s="9">
        <v>-0.84127450980391438</v>
      </c>
      <c r="E147" s="9">
        <v>10.599283226084987</v>
      </c>
      <c r="F147" s="9">
        <v>-7.9370886866531293E-2</v>
      </c>
      <c r="G147" s="9">
        <v>0.93706760854375792</v>
      </c>
      <c r="H147" s="9">
        <v>-22.152561770073881</v>
      </c>
      <c r="I147" s="9">
        <v>20.470012750466054</v>
      </c>
      <c r="J147" s="9">
        <v>179.34345010144079</v>
      </c>
    </row>
    <row r="148" spans="3:10" x14ac:dyDescent="0.25">
      <c r="C148" s="10" t="s">
        <v>143</v>
      </c>
      <c r="D148" s="9">
        <v>0.97911764705883353</v>
      </c>
      <c r="E148" s="9">
        <v>10.709555695226481</v>
      </c>
      <c r="F148" s="9">
        <v>9.1424674834573297E-2</v>
      </c>
      <c r="G148" s="9">
        <v>0.92753563818186113</v>
      </c>
      <c r="H148" s="9">
        <v>-20.553887272476072</v>
      </c>
      <c r="I148" s="9">
        <v>22.512122566593735</v>
      </c>
      <c r="J148" s="9">
        <v>151.27304449732128</v>
      </c>
    </row>
    <row r="149" spans="3:10" x14ac:dyDescent="0.25">
      <c r="C149" s="10" t="s">
        <v>144</v>
      </c>
      <c r="D149" s="9">
        <v>6.0395098039215789</v>
      </c>
      <c r="E149" s="9">
        <v>10.824572809762092</v>
      </c>
      <c r="F149" s="9">
        <v>0.55794440206221108</v>
      </c>
      <c r="G149" s="9">
        <v>0.57947551527998109</v>
      </c>
      <c r="H149" s="9">
        <v>-15.724752523820271</v>
      </c>
      <c r="I149" s="9">
        <v>27.803772131663429</v>
      </c>
      <c r="J149" s="9">
        <v>40.316486231524323</v>
      </c>
    </row>
    <row r="150" spans="3:10" x14ac:dyDescent="0.25">
      <c r="C150" s="10" t="s">
        <v>145</v>
      </c>
      <c r="D150" s="9">
        <v>1.9799019607843236</v>
      </c>
      <c r="E150" s="9">
        <v>10.944184980199081</v>
      </c>
      <c r="F150" s="9">
        <v>0.18090903656750035</v>
      </c>
      <c r="G150" s="9">
        <v>0.85720068731821608</v>
      </c>
      <c r="H150" s="9">
        <v>-20.024856754273006</v>
      </c>
      <c r="I150" s="9">
        <v>23.984660675841656</v>
      </c>
      <c r="J150" s="9">
        <v>178.42897624184843</v>
      </c>
    </row>
    <row r="151" spans="3:10" x14ac:dyDescent="0.25">
      <c r="C151" s="10" t="s">
        <v>146</v>
      </c>
      <c r="D151" s="9">
        <v>9.0252941176470625</v>
      </c>
      <c r="E151" s="9">
        <v>11.068243234139763</v>
      </c>
      <c r="F151" s="9">
        <v>0.81542245925791845</v>
      </c>
      <c r="G151" s="9">
        <v>0.41885841898482001</v>
      </c>
      <c r="H151" s="9">
        <v>-13.228900434753578</v>
      </c>
      <c r="I151" s="9">
        <v>31.279488670047705</v>
      </c>
      <c r="J151" s="9">
        <v>21.247215916737332</v>
      </c>
    </row>
    <row r="152" spans="3:10" x14ac:dyDescent="0.25">
      <c r="C152" s="10" t="s">
        <v>147</v>
      </c>
      <c r="D152" s="9">
        <v>11.380686274509811</v>
      </c>
      <c r="E152" s="9">
        <v>11.196599784829221</v>
      </c>
      <c r="F152" s="9">
        <v>1.0164412851417639</v>
      </c>
      <c r="G152" s="9">
        <v>0.31451548127972628</v>
      </c>
      <c r="H152" s="9">
        <v>-11.131586420075811</v>
      </c>
      <c r="I152" s="9">
        <v>33.892958969095432</v>
      </c>
      <c r="J152" s="9">
        <v>4.1102240542659274</v>
      </c>
    </row>
    <row r="153" spans="3:10" x14ac:dyDescent="0.25">
      <c r="C153" s="10" t="s">
        <v>148</v>
      </c>
      <c r="D153" s="9">
        <v>18.666078431372565</v>
      </c>
      <c r="E153" s="9">
        <v>11.329108536662826</v>
      </c>
      <c r="F153" s="9">
        <v>1.6476211143150512</v>
      </c>
      <c r="G153" s="9">
        <v>0.10596222404189827</v>
      </c>
      <c r="H153" s="9">
        <v>-4.1126209653391079</v>
      </c>
      <c r="I153" s="9">
        <v>41.444777828084241</v>
      </c>
      <c r="J153" s="9">
        <v>66.411491664389359</v>
      </c>
    </row>
    <row r="154" spans="3:10" x14ac:dyDescent="0.25">
      <c r="C154" s="10" t="s">
        <v>149</v>
      </c>
      <c r="D154" s="9">
        <v>10.406470588235299</v>
      </c>
      <c r="E154" s="9">
        <v>11.465625529016121</v>
      </c>
      <c r="F154" s="9">
        <v>0.90762344905645032</v>
      </c>
      <c r="G154" s="9">
        <v>0.36861152445624779</v>
      </c>
      <c r="H154" s="9">
        <v>-12.646714618308229</v>
      </c>
      <c r="I154" s="9">
        <v>33.459655794778826</v>
      </c>
      <c r="J154" s="9">
        <v>14.070890577175305</v>
      </c>
    </row>
    <row r="155" spans="3:10" x14ac:dyDescent="0.25">
      <c r="C155" s="10" t="s">
        <v>150</v>
      </c>
      <c r="D155" s="9">
        <v>19.816862745098057</v>
      </c>
      <c r="E155" s="9">
        <v>11.60600932060877</v>
      </c>
      <c r="F155" s="9">
        <v>1.7074656927863472</v>
      </c>
      <c r="G155" s="9">
        <v>9.4196932407833944E-2</v>
      </c>
      <c r="H155" s="9">
        <v>-3.5185829922287297</v>
      </c>
      <c r="I155" s="9">
        <v>43.152308482424843</v>
      </c>
      <c r="J155" s="9">
        <v>90.467494208955031</v>
      </c>
    </row>
    <row r="156" spans="3:10" x14ac:dyDescent="0.25">
      <c r="C156" s="10" t="s">
        <v>151</v>
      </c>
      <c r="D156" s="9">
        <v>8.6122549019607888</v>
      </c>
      <c r="E156" s="9">
        <v>11.750121317279255</v>
      </c>
      <c r="F156" s="9">
        <v>0.73295029637659603</v>
      </c>
      <c r="G156" s="9">
        <v>0.46715322773515433</v>
      </c>
      <c r="H156" s="9">
        <v>-15.0129474248623</v>
      </c>
      <c r="I156" s="9">
        <v>32.237457228783882</v>
      </c>
      <c r="J156" s="9">
        <v>43.699217803375177</v>
      </c>
    </row>
    <row r="157" spans="3:10" x14ac:dyDescent="0.25">
      <c r="C157" s="10" t="s">
        <v>152</v>
      </c>
      <c r="D157" s="9">
        <v>11.787647058823543</v>
      </c>
      <c r="E157" s="9">
        <v>11.897826046542908</v>
      </c>
      <c r="F157" s="9">
        <v>0.9907395697929724</v>
      </c>
      <c r="G157" s="9">
        <v>0.32678098325553107</v>
      </c>
      <c r="H157" s="9">
        <v>-12.134535530522525</v>
      </c>
      <c r="I157" s="9">
        <v>35.70982964816961</v>
      </c>
      <c r="J157" s="9">
        <v>11.989609600415861</v>
      </c>
    </row>
    <row r="158" spans="3:10" x14ac:dyDescent="0.25">
      <c r="C158" s="10" t="s">
        <v>153</v>
      </c>
      <c r="D158" s="9">
        <v>10.63803921568628</v>
      </c>
      <c r="E158" s="9">
        <v>12.048991382646941</v>
      </c>
      <c r="F158" s="9">
        <v>0.88289873217166326</v>
      </c>
      <c r="G158" s="9">
        <v>0.38169150435213317</v>
      </c>
      <c r="H158" s="9">
        <v>-13.588081652578506</v>
      </c>
      <c r="I158" s="9">
        <v>34.864160083951063</v>
      </c>
      <c r="J158" s="9">
        <v>45.507699528199737</v>
      </c>
    </row>
    <row r="159" spans="3:10" x14ac:dyDescent="0.25">
      <c r="C159" s="10" t="s">
        <v>154</v>
      </c>
      <c r="D159" s="9">
        <v>12.118431372549018</v>
      </c>
      <c r="E159" s="9">
        <v>12.203488726044586</v>
      </c>
      <c r="F159" s="9">
        <v>0.99303007890571171</v>
      </c>
      <c r="G159" s="9">
        <v>0.3256750540923502</v>
      </c>
      <c r="H159" s="9">
        <v>-12.418327224311678</v>
      </c>
      <c r="I159" s="9">
        <v>36.655189969409719</v>
      </c>
      <c r="J159" s="9">
        <v>53.906012012413157</v>
      </c>
    </row>
    <row r="160" spans="3:10" x14ac:dyDescent="0.25">
      <c r="C160" s="10" t="s">
        <v>155</v>
      </c>
      <c r="D160" s="9">
        <v>21.633823529411771</v>
      </c>
      <c r="E160" s="9">
        <v>14.417354705698241</v>
      </c>
      <c r="F160" s="9">
        <v>1.5005404230542605</v>
      </c>
      <c r="G160" s="9">
        <v>0.14002413566781341</v>
      </c>
      <c r="H160" s="9">
        <v>-7.3542109548623849</v>
      </c>
      <c r="I160" s="9">
        <v>50.621858013685923</v>
      </c>
      <c r="J160" s="9">
        <v>10.796719472454242</v>
      </c>
    </row>
    <row r="161" spans="2:11" x14ac:dyDescent="0.25">
      <c r="C161" s="10" t="s">
        <v>156</v>
      </c>
      <c r="D161" s="9">
        <v>26.539215686274503</v>
      </c>
      <c r="E161" s="9">
        <v>14.555448826542552</v>
      </c>
      <c r="F161" s="9">
        <v>1.8233182640083887</v>
      </c>
      <c r="G161" s="9">
        <v>7.4485641592720725E-2</v>
      </c>
      <c r="H161" s="9">
        <v>-2.7264756371927845</v>
      </c>
      <c r="I161" s="9">
        <v>55.80490700974179</v>
      </c>
      <c r="J161" s="9">
        <v>101.26094546095646</v>
      </c>
    </row>
    <row r="162" spans="2:11" x14ac:dyDescent="0.25">
      <c r="C162" s="10" t="s">
        <v>157</v>
      </c>
      <c r="D162" s="9">
        <v>29.83460784313726</v>
      </c>
      <c r="E162" s="9">
        <v>14.696566926210028</v>
      </c>
      <c r="F162" s="9">
        <v>2.030039259708325</v>
      </c>
      <c r="G162" s="9">
        <v>4.7914493729193333E-2</v>
      </c>
      <c r="H162" s="9">
        <v>0.28517956354866314</v>
      </c>
      <c r="I162" s="9">
        <v>59.38403612272586</v>
      </c>
      <c r="J162" s="9">
        <v>453.81947451239739</v>
      </c>
    </row>
    <row r="163" spans="2:11" x14ac:dyDescent="0.25">
      <c r="C163" s="19"/>
      <c r="D163" s="17"/>
      <c r="E163" s="17"/>
      <c r="F163" s="17"/>
      <c r="G163" s="17"/>
      <c r="H163" s="17"/>
      <c r="I163" s="17"/>
      <c r="J163" s="17"/>
      <c r="K163" s="15"/>
    </row>
    <row r="166" spans="2:11" ht="18.75" x14ac:dyDescent="0.3">
      <c r="B166" s="16" t="s">
        <v>260</v>
      </c>
    </row>
    <row r="168" spans="2:11" ht="51.75" x14ac:dyDescent="0.25">
      <c r="C168" s="20" t="s">
        <v>261</v>
      </c>
      <c r="D168" s="11" t="s">
        <v>262</v>
      </c>
      <c r="E168" s="20" t="s">
        <v>263</v>
      </c>
    </row>
    <row r="169" spans="2:11" x14ac:dyDescent="0.25">
      <c r="C169" s="9">
        <v>5285.8579999999974</v>
      </c>
      <c r="D169" s="9">
        <v>7.2703906359974892</v>
      </c>
      <c r="E169" s="9">
        <v>-3.6592950891645161E-15</v>
      </c>
    </row>
    <row r="172" spans="2:11" ht="18.75" x14ac:dyDescent="0.3">
      <c r="B172" s="16" t="s">
        <v>264</v>
      </c>
    </row>
    <row r="174" spans="2:11" ht="51.75" x14ac:dyDescent="0.25">
      <c r="C174" s="20" t="s">
        <v>261</v>
      </c>
      <c r="D174" s="11" t="s">
        <v>262</v>
      </c>
      <c r="E174" s="20" t="s">
        <v>263</v>
      </c>
    </row>
    <row r="175" spans="2:11" x14ac:dyDescent="0.25">
      <c r="C175" s="9">
        <v>2122.7582016243755</v>
      </c>
      <c r="D175" s="9">
        <v>23.03670007631505</v>
      </c>
      <c r="E175" s="9">
        <v>-7.0588480392156852</v>
      </c>
    </row>
  </sheetData>
  <mergeCells count="66">
    <mergeCell ref="H5:I5"/>
    <mergeCell ref="J5:K5"/>
    <mergeCell ref="B3:K3"/>
    <mergeCell ref="N3:Q3"/>
    <mergeCell ref="B4:C4"/>
    <mergeCell ref="D4:E4"/>
    <mergeCell ref="F4:G4"/>
    <mergeCell ref="H4:I4"/>
    <mergeCell ref="J4:K4"/>
    <mergeCell ref="C43:G43"/>
    <mergeCell ref="C44:G44"/>
    <mergeCell ref="C49:E49"/>
    <mergeCell ref="B5:C5"/>
    <mergeCell ref="D5:E5"/>
    <mergeCell ref="F5:G5"/>
    <mergeCell ref="G30:J30"/>
    <mergeCell ref="C51:D51"/>
    <mergeCell ref="E51:F51"/>
    <mergeCell ref="G34:J34"/>
    <mergeCell ref="G35:J35"/>
    <mergeCell ref="G36:J36"/>
    <mergeCell ref="G37:J37"/>
    <mergeCell ref="G38:J38"/>
    <mergeCell ref="C40:G40"/>
    <mergeCell ref="C37:F37"/>
    <mergeCell ref="C38:F38"/>
    <mergeCell ref="C34:F34"/>
    <mergeCell ref="C35:F35"/>
    <mergeCell ref="C36:F36"/>
    <mergeCell ref="C41:G41"/>
    <mergeCell ref="C42:G42"/>
    <mergeCell ref="G31:J31"/>
    <mergeCell ref="G32:J32"/>
    <mergeCell ref="G33:J33"/>
    <mergeCell ref="C31:F31"/>
    <mergeCell ref="C32:F32"/>
    <mergeCell ref="C33:F33"/>
    <mergeCell ref="C30:F30"/>
    <mergeCell ref="C20:BE20"/>
    <mergeCell ref="C21:D21"/>
    <mergeCell ref="C22:D22"/>
    <mergeCell ref="C23:D23"/>
    <mergeCell ref="E21:BE21"/>
    <mergeCell ref="E23:BE23"/>
    <mergeCell ref="C25:J25"/>
    <mergeCell ref="C26:F26"/>
    <mergeCell ref="C27:F27"/>
    <mergeCell ref="C28:F28"/>
    <mergeCell ref="C29:F29"/>
    <mergeCell ref="G26:J26"/>
    <mergeCell ref="G27:J27"/>
    <mergeCell ref="G28:J28"/>
    <mergeCell ref="G29:J29"/>
    <mergeCell ref="C18:F18"/>
    <mergeCell ref="G13:K13"/>
    <mergeCell ref="G14:K14"/>
    <mergeCell ref="G15:K15"/>
    <mergeCell ref="G16:K16"/>
    <mergeCell ref="G17:K17"/>
    <mergeCell ref="G18:K18"/>
    <mergeCell ref="C17:F17"/>
    <mergeCell ref="C12:K12"/>
    <mergeCell ref="C13:F13"/>
    <mergeCell ref="C14:F14"/>
    <mergeCell ref="C15:F15"/>
    <mergeCell ref="C16:F16"/>
  </mergeCells>
  <hyperlinks>
    <hyperlink ref="B4" location="'MLR_Output'!$B$10:$B$10" display="Inputs"/>
    <hyperlink ref="D4" location="'MLR_Output'!$B$47:$B$47" display="Predictors"/>
    <hyperlink ref="F4" location="'MLR_Output'!$B$107:$B$107" display="Regress. Model"/>
    <hyperlink ref="H4" location="'MLR_Output'!$B$166:$B$166" display="Train. Score - Summary"/>
    <hyperlink ref="J4" location="'MLR_Output'!$B$172:$B$172" display="Valid. Score - Summary"/>
    <hyperlink ref="B5" location="'MLR_Resi-FitVal'!$B$10:$B$10" display="Residuals-Fitted Values"/>
    <hyperlink ref="D5" location="'MLR_TrainingScore'!$B$10:$B$10" display="Train. Score - Detailed Rep."/>
    <hyperlink ref="F5" location="'MLR_ValidationScore'!$B$10:$B$10" display="Valid. Score - Detailed Rep.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117"/>
  <sheetViews>
    <sheetView showGridLines="0" topLeftCell="A113" workbookViewId="0">
      <selection activeCell="E117" sqref="E117"/>
    </sheetView>
  </sheetViews>
  <sheetFormatPr defaultRowHeight="15" x14ac:dyDescent="0.25"/>
  <cols>
    <col min="4" max="4" width="12.7109375" bestFit="1" customWidth="1"/>
    <col min="5" max="5" width="12.7109375" customWidth="1"/>
    <col min="15" max="15" width="12.7109375" bestFit="1" customWidth="1"/>
  </cols>
  <sheetData>
    <row r="1" spans="2:63" ht="18.75" x14ac:dyDescent="0.3">
      <c r="B1" s="8" t="s">
        <v>207</v>
      </c>
      <c r="O1" t="s">
        <v>184</v>
      </c>
    </row>
    <row r="3" spans="2:63" ht="15.75" x14ac:dyDescent="0.25">
      <c r="B3" s="30" t="s">
        <v>161</v>
      </c>
      <c r="C3" s="31"/>
      <c r="D3" s="31"/>
      <c r="E3" s="31"/>
      <c r="F3" s="31"/>
      <c r="G3" s="31"/>
      <c r="H3" s="31"/>
      <c r="I3" s="31"/>
      <c r="J3" s="31"/>
      <c r="K3" s="31"/>
      <c r="L3" s="32"/>
      <c r="O3" s="30" t="s">
        <v>162</v>
      </c>
      <c r="P3" s="31"/>
      <c r="Q3" s="31"/>
      <c r="R3" s="32"/>
    </row>
    <row r="4" spans="2:63" x14ac:dyDescent="0.25">
      <c r="B4" s="33" t="s">
        <v>189</v>
      </c>
      <c r="C4" s="26"/>
      <c r="D4" s="33" t="s">
        <v>190</v>
      </c>
      <c r="E4" s="43"/>
      <c r="F4" s="26"/>
      <c r="G4" s="33" t="s">
        <v>191</v>
      </c>
      <c r="H4" s="26"/>
      <c r="I4" s="33" t="s">
        <v>192</v>
      </c>
      <c r="J4" s="26"/>
      <c r="K4" s="33" t="s">
        <v>193</v>
      </c>
      <c r="L4" s="26"/>
      <c r="O4" s="11" t="s">
        <v>186</v>
      </c>
      <c r="P4" s="11" t="s">
        <v>187</v>
      </c>
      <c r="Q4" s="11" t="s">
        <v>164</v>
      </c>
      <c r="R4" s="11" t="s">
        <v>165</v>
      </c>
    </row>
    <row r="5" spans="2:63" x14ac:dyDescent="0.25">
      <c r="B5" s="33" t="s">
        <v>194</v>
      </c>
      <c r="C5" s="26"/>
      <c r="D5" s="33" t="s">
        <v>195</v>
      </c>
      <c r="E5" s="43"/>
      <c r="F5" s="26"/>
      <c r="G5" s="33" t="s">
        <v>196</v>
      </c>
      <c r="H5" s="26"/>
      <c r="I5" s="24"/>
      <c r="J5" s="26"/>
      <c r="K5" s="24"/>
      <c r="L5" s="26"/>
      <c r="O5" s="9">
        <v>48</v>
      </c>
      <c r="P5" s="9">
        <v>372</v>
      </c>
      <c r="Q5" s="9">
        <v>27</v>
      </c>
      <c r="R5" s="9">
        <v>447</v>
      </c>
    </row>
    <row r="10" spans="2:63" x14ac:dyDescent="0.25">
      <c r="B10" s="10" t="s">
        <v>167</v>
      </c>
      <c r="C10" s="24" t="s">
        <v>168</v>
      </c>
      <c r="D10" s="25"/>
      <c r="E10" s="25"/>
      <c r="F10" s="25"/>
      <c r="G10" s="26"/>
    </row>
    <row r="11" spans="2:63" x14ac:dyDescent="0.25">
      <c r="B11" s="10" t="s">
        <v>169</v>
      </c>
      <c r="C11" s="24" t="s">
        <v>198</v>
      </c>
      <c r="D11" s="25"/>
      <c r="E11" s="25"/>
      <c r="F11" s="25"/>
      <c r="G11" s="26"/>
    </row>
    <row r="12" spans="2:63" x14ac:dyDescent="0.25">
      <c r="B12" s="10" t="s">
        <v>171</v>
      </c>
      <c r="C12" s="24" t="s">
        <v>208</v>
      </c>
      <c r="D12" s="25"/>
      <c r="E12" s="25"/>
      <c r="F12" s="25"/>
      <c r="G12" s="26"/>
    </row>
    <row r="14" spans="2:63" ht="25.5" customHeight="1" x14ac:dyDescent="0.25">
      <c r="B14" s="41" t="s">
        <v>200</v>
      </c>
      <c r="C14" s="41" t="s">
        <v>201</v>
      </c>
      <c r="D14" s="39" t="s">
        <v>202</v>
      </c>
      <c r="E14" s="39" t="s">
        <v>307</v>
      </c>
      <c r="F14" s="36" t="s">
        <v>203</v>
      </c>
      <c r="G14" s="38"/>
      <c r="H14" s="36" t="s">
        <v>204</v>
      </c>
      <c r="I14" s="38"/>
      <c r="K14" s="39" t="s">
        <v>106</v>
      </c>
      <c r="L14" s="39" t="s">
        <v>107</v>
      </c>
      <c r="M14" s="39" t="s">
        <v>108</v>
      </c>
      <c r="N14" s="39" t="s">
        <v>109</v>
      </c>
      <c r="O14" s="39" t="s">
        <v>110</v>
      </c>
      <c r="P14" s="39" t="s">
        <v>111</v>
      </c>
      <c r="Q14" s="39" t="s">
        <v>112</v>
      </c>
      <c r="R14" s="39" t="s">
        <v>113</v>
      </c>
      <c r="S14" s="39" t="s">
        <v>114</v>
      </c>
      <c r="T14" s="39" t="s">
        <v>115</v>
      </c>
      <c r="U14" s="39" t="s">
        <v>116</v>
      </c>
      <c r="V14" s="39" t="s">
        <v>117</v>
      </c>
      <c r="W14" s="39" t="s">
        <v>118</v>
      </c>
      <c r="X14" s="39" t="s">
        <v>119</v>
      </c>
      <c r="Y14" s="39" t="s">
        <v>120</v>
      </c>
      <c r="Z14" s="39" t="s">
        <v>121</v>
      </c>
      <c r="AA14" s="39" t="s">
        <v>122</v>
      </c>
      <c r="AB14" s="39" t="s">
        <v>123</v>
      </c>
      <c r="AC14" s="39" t="s">
        <v>124</v>
      </c>
      <c r="AD14" s="39" t="s">
        <v>125</v>
      </c>
      <c r="AE14" s="39" t="s">
        <v>126</v>
      </c>
      <c r="AF14" s="39" t="s">
        <v>127</v>
      </c>
      <c r="AG14" s="39" t="s">
        <v>128</v>
      </c>
      <c r="AH14" s="39" t="s">
        <v>129</v>
      </c>
      <c r="AI14" s="39" t="s">
        <v>130</v>
      </c>
      <c r="AJ14" s="39" t="s">
        <v>131</v>
      </c>
      <c r="AK14" s="39" t="s">
        <v>132</v>
      </c>
      <c r="AL14" s="39" t="s">
        <v>133</v>
      </c>
      <c r="AM14" s="39" t="s">
        <v>134</v>
      </c>
      <c r="AN14" s="39" t="s">
        <v>135</v>
      </c>
      <c r="AO14" s="39" t="s">
        <v>136</v>
      </c>
      <c r="AP14" s="39" t="s">
        <v>137</v>
      </c>
      <c r="AQ14" s="39" t="s">
        <v>138</v>
      </c>
      <c r="AR14" s="39" t="s">
        <v>139</v>
      </c>
      <c r="AS14" s="39" t="s">
        <v>140</v>
      </c>
      <c r="AT14" s="39" t="s">
        <v>141</v>
      </c>
      <c r="AU14" s="39" t="s">
        <v>142</v>
      </c>
      <c r="AV14" s="39" t="s">
        <v>143</v>
      </c>
      <c r="AW14" s="39" t="s">
        <v>144</v>
      </c>
      <c r="AX14" s="39" t="s">
        <v>145</v>
      </c>
      <c r="AY14" s="39" t="s">
        <v>146</v>
      </c>
      <c r="AZ14" s="39" t="s">
        <v>147</v>
      </c>
      <c r="BA14" s="39" t="s">
        <v>148</v>
      </c>
      <c r="BB14" s="39" t="s">
        <v>149</v>
      </c>
      <c r="BC14" s="39" t="s">
        <v>150</v>
      </c>
      <c r="BD14" s="39" t="s">
        <v>151</v>
      </c>
      <c r="BE14" s="39" t="s">
        <v>152</v>
      </c>
      <c r="BF14" s="39" t="s">
        <v>153</v>
      </c>
      <c r="BG14" s="39" t="s">
        <v>154</v>
      </c>
      <c r="BH14" s="39" t="s">
        <v>155</v>
      </c>
      <c r="BI14" s="39" t="s">
        <v>156</v>
      </c>
      <c r="BJ14" s="39" t="s">
        <v>157</v>
      </c>
      <c r="BK14" s="39" t="s">
        <v>158</v>
      </c>
    </row>
    <row r="15" spans="2:63" x14ac:dyDescent="0.25">
      <c r="B15" s="42"/>
      <c r="C15" s="42"/>
      <c r="D15" s="40"/>
      <c r="E15" s="40"/>
      <c r="F15" s="14" t="s">
        <v>205</v>
      </c>
      <c r="G15" s="14" t="s">
        <v>206</v>
      </c>
      <c r="H15" s="14" t="s">
        <v>205</v>
      </c>
      <c r="I15" s="14" t="s">
        <v>206</v>
      </c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</row>
    <row r="16" spans="2:63" x14ac:dyDescent="0.25">
      <c r="B16" s="9">
        <v>12.50499999999999</v>
      </c>
      <c r="C16" s="9">
        <v>14.3</v>
      </c>
      <c r="D16" s="9">
        <v>1.7950000000000106</v>
      </c>
      <c r="E16" s="9">
        <f>ABS(D16/C16)</f>
        <v>0.12552447552447626</v>
      </c>
      <c r="F16" s="9">
        <v>-2.4145359536725284</v>
      </c>
      <c r="G16" s="9">
        <v>27.42453595367251</v>
      </c>
      <c r="H16" s="9">
        <v>-13.336394297111424</v>
      </c>
      <c r="I16" s="9">
        <v>38.346394297111402</v>
      </c>
      <c r="K16" s="9">
        <v>1</v>
      </c>
      <c r="L16" s="9">
        <v>1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</row>
    <row r="17" spans="2:63" x14ac:dyDescent="0.25">
      <c r="B17" s="9">
        <v>16.305</v>
      </c>
      <c r="C17" s="9">
        <v>16.91</v>
      </c>
      <c r="D17" s="9">
        <v>0.60500000000000043</v>
      </c>
      <c r="E17" s="9">
        <f t="shared" ref="E17:E80" si="0">ABS(D17/C17)</f>
        <v>3.5777646363098783E-2</v>
      </c>
      <c r="F17" s="9">
        <v>1.3854640463274546</v>
      </c>
      <c r="G17" s="9">
        <v>31.224535953672543</v>
      </c>
      <c r="H17" s="9">
        <v>-9.5363942971114284</v>
      </c>
      <c r="I17" s="9">
        <v>42.146394297111428</v>
      </c>
      <c r="K17" s="9">
        <v>2</v>
      </c>
      <c r="L17" s="9">
        <v>0</v>
      </c>
      <c r="M17" s="9">
        <v>1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</row>
    <row r="18" spans="2:63" x14ac:dyDescent="0.25">
      <c r="B18" s="9">
        <v>12.490000000000006</v>
      </c>
      <c r="C18" s="9">
        <v>12.57</v>
      </c>
      <c r="D18" s="9">
        <v>7.9999999999994742E-2</v>
      </c>
      <c r="E18" s="9">
        <f t="shared" si="0"/>
        <v>6.3643595863162082E-3</v>
      </c>
      <c r="F18" s="9">
        <v>-2.4295359536725414</v>
      </c>
      <c r="G18" s="9">
        <v>27.409535953672552</v>
      </c>
      <c r="H18" s="9">
        <v>-13.351394297111426</v>
      </c>
      <c r="I18" s="9">
        <v>38.331394297111437</v>
      </c>
      <c r="K18" s="9">
        <v>3</v>
      </c>
      <c r="L18" s="9">
        <v>0</v>
      </c>
      <c r="M18" s="9">
        <v>0</v>
      </c>
      <c r="N18" s="9">
        <v>1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</row>
    <row r="19" spans="2:63" x14ac:dyDescent="0.25">
      <c r="B19" s="9">
        <v>13.134999999999994</v>
      </c>
      <c r="C19" s="9">
        <v>13.88</v>
      </c>
      <c r="D19" s="9">
        <v>0.74500000000000632</v>
      </c>
      <c r="E19" s="9">
        <f t="shared" si="0"/>
        <v>5.3674351585014865E-2</v>
      </c>
      <c r="F19" s="9">
        <v>-1.7845359536725365</v>
      </c>
      <c r="G19" s="9">
        <v>28.054535953672527</v>
      </c>
      <c r="H19" s="9">
        <v>-12.706394297111427</v>
      </c>
      <c r="I19" s="9">
        <v>38.976394297111412</v>
      </c>
      <c r="K19" s="9">
        <v>4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</row>
    <row r="20" spans="2:63" x14ac:dyDescent="0.25">
      <c r="B20" s="9">
        <v>12.859999999999996</v>
      </c>
      <c r="C20" s="9">
        <v>16.27</v>
      </c>
      <c r="D20" s="9">
        <v>3.4100000000000037</v>
      </c>
      <c r="E20" s="9">
        <f t="shared" si="0"/>
        <v>0.20958819913952081</v>
      </c>
      <c r="F20" s="9">
        <v>-2.059535953672551</v>
      </c>
      <c r="G20" s="9">
        <v>27.779535953672543</v>
      </c>
      <c r="H20" s="9">
        <v>-12.981394297111436</v>
      </c>
      <c r="I20" s="9">
        <v>38.701394297111428</v>
      </c>
      <c r="K20" s="9">
        <v>5</v>
      </c>
      <c r="L20" s="9">
        <v>0</v>
      </c>
      <c r="M20" s="9">
        <v>0</v>
      </c>
      <c r="N20" s="9">
        <v>0</v>
      </c>
      <c r="O20" s="9">
        <v>0</v>
      </c>
      <c r="P20" s="9">
        <v>1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</row>
    <row r="21" spans="2:63" x14ac:dyDescent="0.25">
      <c r="B21" s="9">
        <v>10.590000000000002</v>
      </c>
      <c r="C21" s="9">
        <v>15.52</v>
      </c>
      <c r="D21" s="9">
        <v>4.9299999999999979</v>
      </c>
      <c r="E21" s="9">
        <f t="shared" si="0"/>
        <v>0.3176546391752576</v>
      </c>
      <c r="F21" s="9">
        <v>-4.3295359536725435</v>
      </c>
      <c r="G21" s="9">
        <v>25.509535953672547</v>
      </c>
      <c r="H21" s="9">
        <v>-15.251394297111426</v>
      </c>
      <c r="I21" s="9">
        <v>36.431394297111432</v>
      </c>
      <c r="K21" s="9">
        <v>6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1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</row>
    <row r="22" spans="2:63" x14ac:dyDescent="0.25">
      <c r="B22" s="9">
        <v>13.210000000000006</v>
      </c>
      <c r="C22" s="9">
        <v>14.77</v>
      </c>
      <c r="D22" s="9">
        <v>1.5599999999999934</v>
      </c>
      <c r="E22" s="9">
        <f t="shared" si="0"/>
        <v>0.10561949898442745</v>
      </c>
      <c r="F22" s="9">
        <v>-1.7095359536725336</v>
      </c>
      <c r="G22" s="9">
        <v>28.129535953672544</v>
      </c>
      <c r="H22" s="9">
        <v>-12.631394297111422</v>
      </c>
      <c r="I22" s="9">
        <v>39.051394297111436</v>
      </c>
      <c r="K22" s="9">
        <v>7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1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</row>
    <row r="23" spans="2:63" x14ac:dyDescent="0.25">
      <c r="B23" s="9">
        <v>14.600000000000003</v>
      </c>
      <c r="C23" s="9">
        <v>19.86</v>
      </c>
      <c r="D23" s="9">
        <v>5.2599999999999962</v>
      </c>
      <c r="E23" s="9">
        <f t="shared" si="0"/>
        <v>0.26485397784491421</v>
      </c>
      <c r="F23" s="9">
        <v>-0.3195359536725455</v>
      </c>
      <c r="G23" s="9">
        <v>29.519535953672552</v>
      </c>
      <c r="H23" s="9">
        <v>-11.241394297111428</v>
      </c>
      <c r="I23" s="9">
        <v>40.441394297111437</v>
      </c>
      <c r="K23" s="9">
        <v>8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1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</row>
    <row r="24" spans="2:63" x14ac:dyDescent="0.25">
      <c r="B24" s="9">
        <v>12.09</v>
      </c>
      <c r="C24" s="9">
        <v>17.3</v>
      </c>
      <c r="D24" s="9">
        <v>5.2100000000000009</v>
      </c>
      <c r="E24" s="9">
        <f t="shared" si="0"/>
        <v>0.30115606936416189</v>
      </c>
      <c r="F24" s="9">
        <v>-2.8295359536725329</v>
      </c>
      <c r="G24" s="9">
        <v>27.009535953672533</v>
      </c>
      <c r="H24" s="9">
        <v>-13.751394297111421</v>
      </c>
      <c r="I24" s="9">
        <v>37.931394297111424</v>
      </c>
      <c r="K24" s="9">
        <v>9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1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</row>
    <row r="25" spans="2:63" x14ac:dyDescent="0.25">
      <c r="B25" s="9">
        <v>13.795000000000011</v>
      </c>
      <c r="C25" s="9">
        <v>19.02</v>
      </c>
      <c r="D25" s="9">
        <v>5.224999999999989</v>
      </c>
      <c r="E25" s="9">
        <f t="shared" si="0"/>
        <v>0.27471083070452096</v>
      </c>
      <c r="F25" s="9">
        <v>-1.1245359536725346</v>
      </c>
      <c r="G25" s="9">
        <v>28.714535953672556</v>
      </c>
      <c r="H25" s="9">
        <v>-12.046394297111418</v>
      </c>
      <c r="I25" s="9">
        <v>39.636394297111437</v>
      </c>
      <c r="K25" s="9">
        <v>10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1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</row>
    <row r="26" spans="2:63" x14ac:dyDescent="0.25">
      <c r="B26" s="9">
        <v>6.644999999999988</v>
      </c>
      <c r="C26" s="9">
        <v>9.94</v>
      </c>
      <c r="D26" s="9">
        <v>3.2950000000000115</v>
      </c>
      <c r="E26" s="9">
        <f t="shared" si="0"/>
        <v>0.3314889336016108</v>
      </c>
      <c r="F26" s="9">
        <v>-8.2745359536725545</v>
      </c>
      <c r="G26" s="9">
        <v>21.564535953672529</v>
      </c>
      <c r="H26" s="9">
        <v>-19.196394297111439</v>
      </c>
      <c r="I26" s="9">
        <v>32.486394297111417</v>
      </c>
      <c r="K26" s="9">
        <v>11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1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</row>
    <row r="27" spans="2:63" x14ac:dyDescent="0.25">
      <c r="B27" s="9">
        <v>6.7300000000000013</v>
      </c>
      <c r="C27" s="9">
        <v>8.9499999999999993</v>
      </c>
      <c r="D27" s="9">
        <v>2.219999999999998</v>
      </c>
      <c r="E27" s="9">
        <f t="shared" si="0"/>
        <v>0.24804469273742996</v>
      </c>
      <c r="F27" s="9">
        <v>-8.1895359536725358</v>
      </c>
      <c r="G27" s="9">
        <v>21.64953595367254</v>
      </c>
      <c r="H27" s="9">
        <v>-19.111394297111428</v>
      </c>
      <c r="I27" s="9">
        <v>32.571394297111432</v>
      </c>
      <c r="K27" s="9">
        <v>12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1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</row>
    <row r="28" spans="2:63" x14ac:dyDescent="0.25">
      <c r="B28" s="9">
        <v>7.2650000000000032</v>
      </c>
      <c r="C28" s="9">
        <v>7.63</v>
      </c>
      <c r="D28" s="9">
        <v>0.36499999999999666</v>
      </c>
      <c r="E28" s="9">
        <f t="shared" si="0"/>
        <v>4.7837483617299691E-2</v>
      </c>
      <c r="F28" s="9">
        <v>-7.6545359536725437</v>
      </c>
      <c r="G28" s="9">
        <v>22.184535953672551</v>
      </c>
      <c r="H28" s="9">
        <v>-18.576394297111428</v>
      </c>
      <c r="I28" s="9">
        <v>33.106394297111436</v>
      </c>
      <c r="K28" s="9">
        <v>13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1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</row>
    <row r="29" spans="2:63" x14ac:dyDescent="0.25">
      <c r="B29" s="9">
        <v>6.9650000000000043</v>
      </c>
      <c r="C29" s="9">
        <v>6.76</v>
      </c>
      <c r="D29" s="9">
        <v>-0.20500000000000451</v>
      </c>
      <c r="E29" s="9">
        <f t="shared" si="0"/>
        <v>3.0325443786982917E-2</v>
      </c>
      <c r="F29" s="9">
        <v>-7.9545359536725355</v>
      </c>
      <c r="G29" s="9">
        <v>21.884535953672543</v>
      </c>
      <c r="H29" s="9">
        <v>-18.876394297111425</v>
      </c>
      <c r="I29" s="9">
        <v>32.806394297111432</v>
      </c>
      <c r="K29" s="9">
        <v>14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1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</row>
    <row r="30" spans="2:63" x14ac:dyDescent="0.25">
      <c r="B30" s="9">
        <v>7.9000000000000075</v>
      </c>
      <c r="C30" s="9">
        <v>8.23</v>
      </c>
      <c r="D30" s="9">
        <v>0.32999999999999297</v>
      </c>
      <c r="E30" s="9">
        <f t="shared" si="0"/>
        <v>4.0097205346293192E-2</v>
      </c>
      <c r="F30" s="9">
        <v>-7.0195359536725324</v>
      </c>
      <c r="G30" s="9">
        <v>22.819535953672549</v>
      </c>
      <c r="H30" s="9">
        <v>-17.941394297111422</v>
      </c>
      <c r="I30" s="9">
        <v>33.741394297111434</v>
      </c>
      <c r="K30" s="9">
        <v>15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1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</row>
    <row r="31" spans="2:63" x14ac:dyDescent="0.25">
      <c r="B31" s="9">
        <v>8.2599999999999962</v>
      </c>
      <c r="C31" s="9">
        <v>8.5500000000000007</v>
      </c>
      <c r="D31" s="9">
        <v>0.29000000000000448</v>
      </c>
      <c r="E31" s="9">
        <f t="shared" si="0"/>
        <v>3.3918128654971284E-2</v>
      </c>
      <c r="F31" s="9">
        <v>-6.6595359536725489</v>
      </c>
      <c r="G31" s="9">
        <v>23.179535953672541</v>
      </c>
      <c r="H31" s="9">
        <v>-17.58139429711143</v>
      </c>
      <c r="I31" s="9">
        <v>34.101394297111426</v>
      </c>
      <c r="K31" s="9">
        <v>16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1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</row>
    <row r="32" spans="2:63" x14ac:dyDescent="0.25">
      <c r="B32" s="9">
        <v>9.9000000000000021</v>
      </c>
      <c r="C32" s="9">
        <v>8.9</v>
      </c>
      <c r="D32" s="9">
        <v>-1.0000000000000018</v>
      </c>
      <c r="E32" s="9">
        <f t="shared" si="0"/>
        <v>0.11235955056179794</v>
      </c>
      <c r="F32" s="9">
        <v>-5.0195359536725395</v>
      </c>
      <c r="G32" s="9">
        <v>24.819535953672542</v>
      </c>
      <c r="H32" s="9">
        <v>-15.941394297111426</v>
      </c>
      <c r="I32" s="9">
        <v>35.741394297111427</v>
      </c>
      <c r="K32" s="9">
        <v>17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1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</row>
    <row r="33" spans="2:63" x14ac:dyDescent="0.25">
      <c r="B33" s="9">
        <v>10.3</v>
      </c>
      <c r="C33" s="9">
        <v>9.36</v>
      </c>
      <c r="D33" s="9">
        <v>-0.94000000000000128</v>
      </c>
      <c r="E33" s="9">
        <f t="shared" si="0"/>
        <v>0.10042735042735057</v>
      </c>
      <c r="F33" s="9">
        <v>-4.6195359536725409</v>
      </c>
      <c r="G33" s="9">
        <v>25.219535953672541</v>
      </c>
      <c r="H33" s="9">
        <v>-15.541394297111427</v>
      </c>
      <c r="I33" s="9">
        <v>36.141394297111432</v>
      </c>
      <c r="K33" s="9">
        <v>18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1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</row>
    <row r="34" spans="2:63" x14ac:dyDescent="0.25">
      <c r="B34" s="9">
        <v>10.484999999999999</v>
      </c>
      <c r="C34" s="9">
        <v>9.57</v>
      </c>
      <c r="D34" s="9">
        <v>-0.91499999999999915</v>
      </c>
      <c r="E34" s="9">
        <f t="shared" si="0"/>
        <v>9.5611285266457582E-2</v>
      </c>
      <c r="F34" s="9">
        <v>-4.4345359536725404</v>
      </c>
      <c r="G34" s="9">
        <v>25.404535953672539</v>
      </c>
      <c r="H34" s="9">
        <v>-15.356394297111429</v>
      </c>
      <c r="I34" s="9">
        <v>36.326394297111428</v>
      </c>
      <c r="K34" s="9">
        <v>19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1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</row>
    <row r="35" spans="2:63" x14ac:dyDescent="0.25">
      <c r="B35" s="9">
        <v>7.4050000000000011</v>
      </c>
      <c r="C35" s="9">
        <v>9.93</v>
      </c>
      <c r="D35" s="9">
        <v>2.5249999999999986</v>
      </c>
      <c r="E35" s="9">
        <f t="shared" si="0"/>
        <v>0.25427995971802603</v>
      </c>
      <c r="F35" s="9">
        <v>-7.5145359536725405</v>
      </c>
      <c r="G35" s="9">
        <v>22.324535953672545</v>
      </c>
      <c r="H35" s="9">
        <v>-18.436394297111427</v>
      </c>
      <c r="I35" s="9">
        <v>33.246394297111429</v>
      </c>
      <c r="K35" s="9">
        <v>20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1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</row>
    <row r="36" spans="2:63" x14ac:dyDescent="0.25">
      <c r="B36" s="9">
        <v>7.9499999999999984</v>
      </c>
      <c r="C36" s="9">
        <v>10.66</v>
      </c>
      <c r="D36" s="9">
        <v>2.7100000000000017</v>
      </c>
      <c r="E36" s="9">
        <f t="shared" si="0"/>
        <v>0.25422138836773001</v>
      </c>
      <c r="F36" s="9">
        <v>-6.9695359536725396</v>
      </c>
      <c r="G36" s="9">
        <v>22.869535953672536</v>
      </c>
      <c r="H36" s="9">
        <v>-17.891394297111429</v>
      </c>
      <c r="I36" s="9">
        <v>33.791394297111424</v>
      </c>
      <c r="K36" s="9">
        <v>21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1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</row>
    <row r="37" spans="2:63" x14ac:dyDescent="0.25">
      <c r="B37" s="9">
        <v>6.8600000000000012</v>
      </c>
      <c r="C37" s="9">
        <v>12.44</v>
      </c>
      <c r="D37" s="9">
        <v>5.5799999999999983</v>
      </c>
      <c r="E37" s="9">
        <f t="shared" si="0"/>
        <v>0.44855305466237932</v>
      </c>
      <c r="F37" s="9">
        <v>-8.0595359536725404</v>
      </c>
      <c r="G37" s="9">
        <v>21.779535953672543</v>
      </c>
      <c r="H37" s="9">
        <v>-18.981394297111429</v>
      </c>
      <c r="I37" s="9">
        <v>32.701394297111428</v>
      </c>
      <c r="K37" s="9">
        <v>22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1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</row>
    <row r="38" spans="2:63" x14ac:dyDescent="0.25">
      <c r="B38" s="9">
        <v>6.8649999999999967</v>
      </c>
      <c r="C38" s="9">
        <v>12.4</v>
      </c>
      <c r="D38" s="9">
        <v>5.5350000000000037</v>
      </c>
      <c r="E38" s="9">
        <f t="shared" si="0"/>
        <v>0.44637096774193574</v>
      </c>
      <c r="F38" s="9">
        <v>-8.0545359536725503</v>
      </c>
      <c r="G38" s="9">
        <v>21.784535953672545</v>
      </c>
      <c r="H38" s="9">
        <v>-18.976394297111433</v>
      </c>
      <c r="I38" s="9">
        <v>32.70639429711143</v>
      </c>
      <c r="K38" s="9">
        <v>23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</row>
    <row r="39" spans="2:63" x14ac:dyDescent="0.25">
      <c r="B39" s="9">
        <v>11.679999999999998</v>
      </c>
      <c r="C39" s="9">
        <v>18.899999999999999</v>
      </c>
      <c r="D39" s="9">
        <v>7.2200000000000006</v>
      </c>
      <c r="E39" s="9">
        <f t="shared" si="0"/>
        <v>0.38201058201058208</v>
      </c>
      <c r="F39" s="9">
        <v>-3.2395359536725472</v>
      </c>
      <c r="G39" s="9">
        <v>26.599535953672543</v>
      </c>
      <c r="H39" s="9">
        <v>-14.16139429711143</v>
      </c>
      <c r="I39" s="9">
        <v>37.521394297111428</v>
      </c>
      <c r="K39" s="9">
        <v>24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1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</row>
    <row r="40" spans="2:63" x14ac:dyDescent="0.25">
      <c r="B40" s="9">
        <v>23.110000000000007</v>
      </c>
      <c r="C40" s="9">
        <v>21.63</v>
      </c>
      <c r="D40" s="9">
        <v>-1.4800000000000075</v>
      </c>
      <c r="E40" s="9">
        <f t="shared" si="0"/>
        <v>6.8423485899214403E-2</v>
      </c>
      <c r="F40" s="9">
        <v>8.1904640463274649</v>
      </c>
      <c r="G40" s="9">
        <v>38.02953595367255</v>
      </c>
      <c r="H40" s="9">
        <v>-2.7313942971114216</v>
      </c>
      <c r="I40" s="9">
        <v>48.951394297111435</v>
      </c>
      <c r="K40" s="9">
        <v>25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1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</row>
    <row r="41" spans="2:63" x14ac:dyDescent="0.25">
      <c r="B41" s="9">
        <v>26.894999999999996</v>
      </c>
      <c r="C41" s="9">
        <v>17.829999999999998</v>
      </c>
      <c r="D41" s="9">
        <v>-9.0649999999999977</v>
      </c>
      <c r="E41" s="9">
        <f t="shared" si="0"/>
        <v>0.50841278743690399</v>
      </c>
      <c r="F41" s="9">
        <v>11.975464046327449</v>
      </c>
      <c r="G41" s="9">
        <v>41.814535953672546</v>
      </c>
      <c r="H41" s="9">
        <v>1.0536057028885644</v>
      </c>
      <c r="I41" s="9">
        <v>52.736394297111431</v>
      </c>
      <c r="K41" s="9">
        <v>26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1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</row>
    <row r="42" spans="2:63" x14ac:dyDescent="0.25">
      <c r="B42" s="9">
        <v>37.174999999999997</v>
      </c>
      <c r="C42" s="9">
        <v>18.989999999999998</v>
      </c>
      <c r="D42" s="9">
        <v>-18.184999999999999</v>
      </c>
      <c r="E42" s="9">
        <f t="shared" si="0"/>
        <v>0.95760926803580837</v>
      </c>
      <c r="F42" s="9">
        <v>22.255464046327454</v>
      </c>
      <c r="G42" s="9">
        <v>52.094535953672541</v>
      </c>
      <c r="H42" s="9">
        <v>11.333605702888569</v>
      </c>
      <c r="I42" s="9">
        <v>63.016394297111425</v>
      </c>
      <c r="K42" s="9">
        <v>27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1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</row>
    <row r="43" spans="2:63" x14ac:dyDescent="0.25">
      <c r="B43" s="9">
        <v>13.599999999999998</v>
      </c>
      <c r="C43" s="9">
        <v>20.190000000000001</v>
      </c>
      <c r="D43" s="9">
        <v>6.5900000000000034</v>
      </c>
      <c r="E43" s="9">
        <f t="shared" si="0"/>
        <v>0.32639920752847962</v>
      </c>
      <c r="F43" s="9">
        <v>-1.3195359536725437</v>
      </c>
      <c r="G43" s="9">
        <v>28.519535953672538</v>
      </c>
      <c r="H43" s="9">
        <v>-12.24139429711143</v>
      </c>
      <c r="I43" s="9">
        <v>39.44139429711143</v>
      </c>
      <c r="K43" s="9">
        <v>28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1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</row>
    <row r="44" spans="2:63" x14ac:dyDescent="0.25">
      <c r="B44" s="9">
        <v>15.285000000000005</v>
      </c>
      <c r="C44" s="9">
        <v>21.45</v>
      </c>
      <c r="D44" s="9">
        <v>6.1649999999999938</v>
      </c>
      <c r="E44" s="9">
        <f t="shared" si="0"/>
        <v>0.28741258741258713</v>
      </c>
      <c r="F44" s="9">
        <v>0.36546404632746743</v>
      </c>
      <c r="G44" s="9">
        <v>30.204535953672544</v>
      </c>
      <c r="H44" s="9">
        <v>-10.556394297111423</v>
      </c>
      <c r="I44" s="9">
        <v>41.126394297111432</v>
      </c>
      <c r="K44" s="9">
        <v>29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1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</row>
    <row r="45" spans="2:63" x14ac:dyDescent="0.25">
      <c r="B45" s="9">
        <v>16.355000000000008</v>
      </c>
      <c r="C45" s="9">
        <v>21.97</v>
      </c>
      <c r="D45" s="9">
        <v>5.6149999999999913</v>
      </c>
      <c r="E45" s="9">
        <f t="shared" si="0"/>
        <v>0.25557578516158358</v>
      </c>
      <c r="F45" s="9">
        <v>1.4354640463274659</v>
      </c>
      <c r="G45" s="9">
        <v>31.274535953672547</v>
      </c>
      <c r="H45" s="9">
        <v>-9.4863942971114206</v>
      </c>
      <c r="I45" s="9">
        <v>42.196394297111439</v>
      </c>
      <c r="K45" s="9">
        <v>30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1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</row>
    <row r="46" spans="2:63" x14ac:dyDescent="0.25">
      <c r="B46" s="9">
        <v>14.93</v>
      </c>
      <c r="C46" s="9">
        <v>22.97</v>
      </c>
      <c r="D46" s="9">
        <v>8.0399999999999991</v>
      </c>
      <c r="E46" s="9">
        <f t="shared" si="0"/>
        <v>0.35002176752285585</v>
      </c>
      <c r="F46" s="9">
        <v>1.0464046327458121E-2</v>
      </c>
      <c r="G46" s="9">
        <v>29.849535953672543</v>
      </c>
      <c r="H46" s="9">
        <v>-10.911394297111428</v>
      </c>
      <c r="I46" s="9">
        <v>40.771394297111428</v>
      </c>
      <c r="K46" s="9">
        <v>31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1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</row>
    <row r="47" spans="2:63" x14ac:dyDescent="0.25">
      <c r="B47" s="9">
        <v>34.760000000000005</v>
      </c>
      <c r="C47" s="9">
        <v>62.73</v>
      </c>
      <c r="D47" s="9">
        <v>27.969999999999992</v>
      </c>
      <c r="E47" s="9">
        <f t="shared" si="0"/>
        <v>0.44587916467399957</v>
      </c>
      <c r="F47" s="9">
        <v>19.840464046327462</v>
      </c>
      <c r="G47" s="9">
        <v>49.679535953672548</v>
      </c>
      <c r="H47" s="9">
        <v>8.918605702888577</v>
      </c>
      <c r="I47" s="9">
        <v>60.601394297111433</v>
      </c>
      <c r="K47" s="9">
        <v>32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</row>
    <row r="48" spans="2:63" x14ac:dyDescent="0.25">
      <c r="B48" s="9">
        <v>13.075000000000005</v>
      </c>
      <c r="C48" s="9">
        <v>18.489999999999998</v>
      </c>
      <c r="D48" s="9">
        <v>5.4149999999999938</v>
      </c>
      <c r="E48" s="9">
        <f t="shared" si="0"/>
        <v>0.29286100594916142</v>
      </c>
      <c r="F48" s="9">
        <v>-1.844535953672537</v>
      </c>
      <c r="G48" s="9">
        <v>27.994535953672546</v>
      </c>
      <c r="H48" s="9">
        <v>-12.766394297111423</v>
      </c>
      <c r="I48" s="9">
        <v>38.916394297111431</v>
      </c>
      <c r="K48" s="9">
        <v>33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1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</row>
    <row r="49" spans="2:63" x14ac:dyDescent="0.25">
      <c r="B49" s="9">
        <v>14.400000000000006</v>
      </c>
      <c r="C49" s="9">
        <v>19.77</v>
      </c>
      <c r="D49" s="9">
        <v>5.3699999999999939</v>
      </c>
      <c r="E49" s="9">
        <f t="shared" si="0"/>
        <v>0.2716236722306522</v>
      </c>
      <c r="F49" s="9">
        <v>-0.51953595367254124</v>
      </c>
      <c r="G49" s="9">
        <v>29.319535953672553</v>
      </c>
      <c r="H49" s="9">
        <v>-11.441394297111426</v>
      </c>
      <c r="I49" s="9">
        <v>40.241394297111441</v>
      </c>
      <c r="K49" s="9">
        <v>34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1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</row>
    <row r="50" spans="2:63" x14ac:dyDescent="0.25">
      <c r="B50" s="9">
        <v>14.475000000000005</v>
      </c>
      <c r="C50" s="9">
        <v>20.04</v>
      </c>
      <c r="D50" s="9">
        <v>5.5649999999999942</v>
      </c>
      <c r="E50" s="9">
        <f t="shared" si="0"/>
        <v>0.27769461077844282</v>
      </c>
      <c r="F50" s="9">
        <v>-0.44453595367253662</v>
      </c>
      <c r="G50" s="9">
        <v>29.394535953672545</v>
      </c>
      <c r="H50" s="9">
        <v>-11.366394297111423</v>
      </c>
      <c r="I50" s="9">
        <v>40.31639429711143</v>
      </c>
      <c r="K50" s="9">
        <v>35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1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</row>
    <row r="51" spans="2:63" x14ac:dyDescent="0.25">
      <c r="B51" s="9">
        <v>15.675000000000002</v>
      </c>
      <c r="C51" s="9">
        <v>20.83</v>
      </c>
      <c r="D51" s="9">
        <v>5.1549999999999958</v>
      </c>
      <c r="E51" s="9">
        <f t="shared" si="0"/>
        <v>0.24747959673547751</v>
      </c>
      <c r="F51" s="9">
        <v>0.75546404632745734</v>
      </c>
      <c r="G51" s="9">
        <v>30.594535953672548</v>
      </c>
      <c r="H51" s="9">
        <v>-10.166394297111426</v>
      </c>
      <c r="I51" s="9">
        <v>41.516394297111432</v>
      </c>
      <c r="K51" s="9">
        <v>36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1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</row>
    <row r="52" spans="2:63" x14ac:dyDescent="0.25">
      <c r="B52" s="9">
        <v>17.610000000000003</v>
      </c>
      <c r="C52" s="9">
        <v>24.84</v>
      </c>
      <c r="D52" s="9">
        <v>7.2299999999999969</v>
      </c>
      <c r="E52" s="9">
        <f t="shared" si="0"/>
        <v>0.291062801932367</v>
      </c>
      <c r="F52" s="9">
        <v>2.6904640463274578</v>
      </c>
      <c r="G52" s="9">
        <v>32.52953595367255</v>
      </c>
      <c r="H52" s="9">
        <v>-8.2313942971114251</v>
      </c>
      <c r="I52" s="9">
        <v>43.451394297111435</v>
      </c>
      <c r="K52" s="9">
        <v>37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1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</row>
    <row r="53" spans="2:63" x14ac:dyDescent="0.25">
      <c r="B53" s="9">
        <v>22.785000000000007</v>
      </c>
      <c r="C53" s="9">
        <v>26.49</v>
      </c>
      <c r="D53" s="9">
        <v>3.7049999999999912</v>
      </c>
      <c r="E53" s="9">
        <f t="shared" si="0"/>
        <v>0.13986409966024882</v>
      </c>
      <c r="F53" s="9">
        <v>7.8654640463274657</v>
      </c>
      <c r="G53" s="9">
        <v>37.704535953672547</v>
      </c>
      <c r="H53" s="9">
        <v>-3.0563942971114209</v>
      </c>
      <c r="I53" s="9">
        <v>48.626394297111432</v>
      </c>
      <c r="K53" s="9">
        <v>38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1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</row>
    <row r="54" spans="2:63" x14ac:dyDescent="0.25">
      <c r="B54" s="9">
        <v>18.840000000000011</v>
      </c>
      <c r="C54" s="9">
        <v>27.66</v>
      </c>
      <c r="D54" s="9">
        <v>8.8199999999999896</v>
      </c>
      <c r="E54" s="9">
        <f t="shared" si="0"/>
        <v>0.31887201735357878</v>
      </c>
      <c r="F54" s="9">
        <v>3.9204640463274654</v>
      </c>
      <c r="G54" s="9">
        <v>33.759535953672554</v>
      </c>
      <c r="H54" s="9">
        <v>-7.0013942971114176</v>
      </c>
      <c r="I54" s="9">
        <v>44.681394297111439</v>
      </c>
      <c r="K54" s="9">
        <v>39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1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</row>
    <row r="55" spans="2:63" x14ac:dyDescent="0.25">
      <c r="B55" s="9">
        <v>26</v>
      </c>
      <c r="C55" s="9">
        <v>29.09</v>
      </c>
      <c r="D55" s="9">
        <v>3.09</v>
      </c>
      <c r="E55" s="9">
        <f t="shared" si="0"/>
        <v>0.10622206943966998</v>
      </c>
      <c r="F55" s="9">
        <v>11.080464046327458</v>
      </c>
      <c r="G55" s="9">
        <v>40.919535953672543</v>
      </c>
      <c r="H55" s="9">
        <v>0.1586057028885719</v>
      </c>
      <c r="I55" s="9">
        <v>51.841394297111428</v>
      </c>
      <c r="K55" s="9">
        <v>40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1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</row>
    <row r="56" spans="2:63" x14ac:dyDescent="0.25">
      <c r="B56" s="9">
        <v>28.470000000000006</v>
      </c>
      <c r="C56" s="9">
        <v>30.17</v>
      </c>
      <c r="D56" s="9">
        <v>1.6999999999999957</v>
      </c>
      <c r="E56" s="9">
        <f t="shared" si="0"/>
        <v>5.6347364932051565E-2</v>
      </c>
      <c r="F56" s="9">
        <v>13.550464046327461</v>
      </c>
      <c r="G56" s="9">
        <v>43.389535953672549</v>
      </c>
      <c r="H56" s="9">
        <v>2.6286057028885779</v>
      </c>
      <c r="I56" s="9">
        <v>54.311394297111434</v>
      </c>
      <c r="K56" s="9">
        <v>41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1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</row>
    <row r="57" spans="2:63" x14ac:dyDescent="0.25">
      <c r="B57" s="9">
        <v>35.870000000000019</v>
      </c>
      <c r="C57" s="9">
        <v>53.84</v>
      </c>
      <c r="D57" s="9">
        <v>17.969999999999985</v>
      </c>
      <c r="E57" s="9">
        <f t="shared" si="0"/>
        <v>0.3337667161961364</v>
      </c>
      <c r="F57" s="9">
        <v>20.950464046327472</v>
      </c>
      <c r="G57" s="9">
        <v>50.789535953672569</v>
      </c>
      <c r="H57" s="9">
        <v>10.028605702888587</v>
      </c>
      <c r="I57" s="9">
        <v>61.711394297111454</v>
      </c>
      <c r="K57" s="9">
        <v>42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1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</row>
    <row r="58" spans="2:63" x14ac:dyDescent="0.25">
      <c r="B58" s="9">
        <v>27.725000000000001</v>
      </c>
      <c r="C58" s="9">
        <v>34.42</v>
      </c>
      <c r="D58" s="9">
        <v>6.6950000000000003</v>
      </c>
      <c r="E58" s="9">
        <f t="shared" si="0"/>
        <v>0.19450900639163277</v>
      </c>
      <c r="F58" s="9">
        <v>12.80546404632746</v>
      </c>
      <c r="G58" s="9">
        <v>42.644535953672545</v>
      </c>
      <c r="H58" s="9">
        <v>1.8836057028885733</v>
      </c>
      <c r="I58" s="9">
        <v>53.56639429711143</v>
      </c>
      <c r="K58" s="9">
        <v>43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1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</row>
    <row r="59" spans="2:63" x14ac:dyDescent="0.25">
      <c r="B59" s="9">
        <v>37.250000000000014</v>
      </c>
      <c r="C59" s="9">
        <v>34.47</v>
      </c>
      <c r="D59" s="9">
        <v>-2.7800000000000153</v>
      </c>
      <c r="E59" s="9">
        <f t="shared" si="0"/>
        <v>8.0649840440963599E-2</v>
      </c>
      <c r="F59" s="9">
        <v>22.330464046327471</v>
      </c>
      <c r="G59" s="9">
        <v>52.169535953672558</v>
      </c>
      <c r="H59" s="9">
        <v>11.408605702888586</v>
      </c>
      <c r="I59" s="9">
        <v>63.091394297111442</v>
      </c>
      <c r="K59" s="9">
        <v>44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1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</row>
    <row r="60" spans="2:63" x14ac:dyDescent="0.25">
      <c r="B60" s="9">
        <v>26.160000000000004</v>
      </c>
      <c r="C60" s="9">
        <v>36.36</v>
      </c>
      <c r="D60" s="9">
        <v>10.199999999999996</v>
      </c>
      <c r="E60" s="9">
        <f t="shared" si="0"/>
        <v>0.28052805280528043</v>
      </c>
      <c r="F60" s="9">
        <v>11.240464046327459</v>
      </c>
      <c r="G60" s="9">
        <v>41.079535953672547</v>
      </c>
      <c r="H60" s="9">
        <v>0.31860570288857559</v>
      </c>
      <c r="I60" s="9">
        <v>52.001394297111432</v>
      </c>
      <c r="K60" s="9">
        <v>45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1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</row>
    <row r="61" spans="2:63" x14ac:dyDescent="0.25">
      <c r="B61" s="9">
        <v>29.45000000000001</v>
      </c>
      <c r="C61" s="9">
        <v>38.92</v>
      </c>
      <c r="D61" s="9">
        <v>9.4699999999999918</v>
      </c>
      <c r="E61" s="9">
        <f t="shared" si="0"/>
        <v>0.24331963001027726</v>
      </c>
      <c r="F61" s="9">
        <v>14.530464046327465</v>
      </c>
      <c r="G61" s="9">
        <v>44.369535953672553</v>
      </c>
      <c r="H61" s="9">
        <v>3.6086057028885818</v>
      </c>
      <c r="I61" s="9">
        <v>55.291394297111438</v>
      </c>
      <c r="K61" s="9">
        <v>46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1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</row>
    <row r="62" spans="2:63" x14ac:dyDescent="0.25">
      <c r="B62" s="9">
        <v>28.415000000000003</v>
      </c>
      <c r="C62" s="9">
        <v>37.659999999999997</v>
      </c>
      <c r="D62" s="9">
        <v>9.2449999999999939</v>
      </c>
      <c r="E62" s="9">
        <f t="shared" si="0"/>
        <v>0.24548592671269237</v>
      </c>
      <c r="F62" s="9">
        <v>13.495464046327458</v>
      </c>
      <c r="G62" s="9">
        <v>43.33453595367255</v>
      </c>
      <c r="H62" s="9">
        <v>2.5736057028885746</v>
      </c>
      <c r="I62" s="9">
        <v>54.256394297111427</v>
      </c>
      <c r="K62" s="9">
        <v>47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1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</row>
    <row r="63" spans="2:63" x14ac:dyDescent="0.25">
      <c r="B63" s="9">
        <v>30.009999999999998</v>
      </c>
      <c r="C63" s="9">
        <v>38.39</v>
      </c>
      <c r="D63" s="9">
        <v>8.3800000000000026</v>
      </c>
      <c r="E63" s="9">
        <f t="shared" si="0"/>
        <v>0.21828601198228711</v>
      </c>
      <c r="F63" s="9">
        <v>15.090464046327458</v>
      </c>
      <c r="G63" s="9">
        <v>44.929535953672541</v>
      </c>
      <c r="H63" s="9">
        <v>4.1686057028885699</v>
      </c>
      <c r="I63" s="9">
        <v>55.851394297111426</v>
      </c>
      <c r="K63" s="9">
        <v>48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1</v>
      </c>
      <c r="BH63" s="9">
        <v>0</v>
      </c>
      <c r="BI63" s="9">
        <v>0</v>
      </c>
      <c r="BJ63" s="9">
        <v>0</v>
      </c>
      <c r="BK63" s="9">
        <v>0</v>
      </c>
    </row>
    <row r="64" spans="2:63" x14ac:dyDescent="0.25">
      <c r="B64" s="9">
        <v>39.64</v>
      </c>
      <c r="C64" s="9">
        <v>39.64</v>
      </c>
      <c r="D64" s="9">
        <v>0</v>
      </c>
      <c r="E64" s="9">
        <f t="shared" si="0"/>
        <v>0</v>
      </c>
      <c r="F64" s="9">
        <v>18.540589910003284</v>
      </c>
      <c r="G64" s="9">
        <v>60.739410089996717</v>
      </c>
      <c r="H64" s="9">
        <v>9.8009280926549174</v>
      </c>
      <c r="I64" s="9">
        <v>69.479071907345087</v>
      </c>
      <c r="K64" s="9">
        <v>49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1</v>
      </c>
      <c r="BI64" s="9">
        <v>0</v>
      </c>
      <c r="BJ64" s="9">
        <v>0</v>
      </c>
      <c r="BK64" s="9">
        <v>0</v>
      </c>
    </row>
    <row r="65" spans="2:63" x14ac:dyDescent="0.25">
      <c r="B65" s="9">
        <v>44.66</v>
      </c>
      <c r="C65" s="9">
        <v>44.66</v>
      </c>
      <c r="D65" s="9">
        <v>0</v>
      </c>
      <c r="E65" s="9">
        <f t="shared" si="0"/>
        <v>0</v>
      </c>
      <c r="F65" s="9">
        <v>23.56058991000328</v>
      </c>
      <c r="G65" s="9">
        <v>65.75941008999672</v>
      </c>
      <c r="H65" s="9">
        <v>14.820928092654913</v>
      </c>
      <c r="I65" s="9">
        <v>74.499071907345083</v>
      </c>
      <c r="K65" s="9">
        <v>50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1</v>
      </c>
      <c r="BJ65" s="9">
        <v>0</v>
      </c>
      <c r="BK65" s="9">
        <v>0</v>
      </c>
    </row>
    <row r="66" spans="2:63" x14ac:dyDescent="0.25">
      <c r="B66" s="9">
        <v>48.070000000000007</v>
      </c>
      <c r="C66" s="9">
        <v>48.07</v>
      </c>
      <c r="D66" s="9">
        <v>-7.1054273576010019E-15</v>
      </c>
      <c r="E66" s="9">
        <f t="shared" si="0"/>
        <v>1.4781417427919705E-16</v>
      </c>
      <c r="F66" s="9">
        <v>26.970589910003287</v>
      </c>
      <c r="G66" s="9">
        <v>69.169410089996731</v>
      </c>
      <c r="H66" s="9">
        <v>18.230928092654917</v>
      </c>
      <c r="I66" s="9">
        <v>77.909071907345094</v>
      </c>
      <c r="K66" s="9">
        <v>51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1</v>
      </c>
      <c r="BK66" s="9">
        <v>0</v>
      </c>
    </row>
    <row r="67" spans="2:63" x14ac:dyDescent="0.25">
      <c r="B67" s="9">
        <v>18.350000000000001</v>
      </c>
      <c r="C67" s="9">
        <v>18.350000000000001</v>
      </c>
      <c r="D67" s="9">
        <v>0</v>
      </c>
      <c r="E67" s="9">
        <f t="shared" si="0"/>
        <v>0</v>
      </c>
      <c r="F67" s="9">
        <v>-2.7494100899967151</v>
      </c>
      <c r="G67" s="9">
        <v>39.449410089996718</v>
      </c>
      <c r="H67" s="9">
        <v>-11.489071907345082</v>
      </c>
      <c r="I67" s="9">
        <v>48.189071907345081</v>
      </c>
      <c r="K67" s="9">
        <v>52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1</v>
      </c>
    </row>
    <row r="68" spans="2:63" x14ac:dyDescent="0.25">
      <c r="B68" s="9">
        <v>12.50499999999999</v>
      </c>
      <c r="C68" s="9">
        <v>10.71</v>
      </c>
      <c r="D68" s="9">
        <v>-1.7949999999999893</v>
      </c>
      <c r="E68" s="9">
        <f t="shared" si="0"/>
        <v>0.16760037348272541</v>
      </c>
      <c r="F68" s="9">
        <v>-2.4145359536725692</v>
      </c>
      <c r="G68" s="9">
        <v>27.424535953672549</v>
      </c>
      <c r="H68" s="9">
        <v>-13.336394297111445</v>
      </c>
      <c r="I68" s="9">
        <v>38.346394297111424</v>
      </c>
      <c r="K68" s="9">
        <v>1</v>
      </c>
      <c r="L68" s="9">
        <v>1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</row>
    <row r="69" spans="2:63" x14ac:dyDescent="0.25">
      <c r="B69" s="9">
        <v>16.305</v>
      </c>
      <c r="C69" s="9">
        <v>15.7</v>
      </c>
      <c r="D69" s="9">
        <v>-0.60500000000000043</v>
      </c>
      <c r="E69" s="9">
        <f t="shared" si="0"/>
        <v>3.8535031847133784E-2</v>
      </c>
      <c r="F69" s="9">
        <v>1.3854640463274617</v>
      </c>
      <c r="G69" s="9">
        <v>31.224535953672536</v>
      </c>
      <c r="H69" s="9">
        <v>-9.5363942971114284</v>
      </c>
      <c r="I69" s="9">
        <v>42.146394297111428</v>
      </c>
      <c r="K69" s="9">
        <v>2</v>
      </c>
      <c r="L69" s="9">
        <v>0</v>
      </c>
      <c r="M69" s="9">
        <v>1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</row>
    <row r="70" spans="2:63" x14ac:dyDescent="0.25">
      <c r="B70" s="9">
        <v>12.490000000000006</v>
      </c>
      <c r="C70" s="9">
        <v>12.41</v>
      </c>
      <c r="D70" s="9">
        <v>-8.00000000000054E-2</v>
      </c>
      <c r="E70" s="9">
        <f t="shared" si="0"/>
        <v>6.4464141821116358E-3</v>
      </c>
      <c r="F70" s="9">
        <v>-2.4295359536725361</v>
      </c>
      <c r="G70" s="9">
        <v>27.409535953672545</v>
      </c>
      <c r="H70" s="9">
        <v>-13.351394297111423</v>
      </c>
      <c r="I70" s="9">
        <v>38.33139429711143</v>
      </c>
      <c r="K70" s="9">
        <v>3</v>
      </c>
      <c r="L70" s="9">
        <v>0</v>
      </c>
      <c r="M70" s="9">
        <v>0</v>
      </c>
      <c r="N70" s="9">
        <v>1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</row>
    <row r="71" spans="2:63" x14ac:dyDescent="0.25">
      <c r="B71" s="9">
        <v>13.134999999999994</v>
      </c>
      <c r="C71" s="9">
        <v>12.39</v>
      </c>
      <c r="D71" s="9">
        <v>-0.74499999999999389</v>
      </c>
      <c r="E71" s="9">
        <f t="shared" si="0"/>
        <v>6.0129136400322344E-2</v>
      </c>
      <c r="F71" s="9">
        <v>-1.7845359536725507</v>
      </c>
      <c r="G71" s="9">
        <v>28.054535953672541</v>
      </c>
      <c r="H71" s="9">
        <v>-12.706394297111434</v>
      </c>
      <c r="I71" s="9">
        <v>38.976394297111426</v>
      </c>
      <c r="K71" s="9">
        <v>4</v>
      </c>
      <c r="L71" s="9">
        <v>0</v>
      </c>
      <c r="M71" s="9">
        <v>0</v>
      </c>
      <c r="N71" s="9">
        <v>0</v>
      </c>
      <c r="O71" s="9">
        <v>1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</row>
    <row r="72" spans="2:63" x14ac:dyDescent="0.25">
      <c r="B72" s="9">
        <v>12.859999999999996</v>
      </c>
      <c r="C72" s="9">
        <v>9.4499999999999993</v>
      </c>
      <c r="D72" s="9">
        <v>-3.4099999999999966</v>
      </c>
      <c r="E72" s="9">
        <f t="shared" si="0"/>
        <v>0.36084656084656053</v>
      </c>
      <c r="F72" s="9">
        <v>-2.0595359536725404</v>
      </c>
      <c r="G72" s="9">
        <v>27.779535953672532</v>
      </c>
      <c r="H72" s="9">
        <v>-12.981394297111425</v>
      </c>
      <c r="I72" s="9">
        <v>38.70139429711142</v>
      </c>
      <c r="K72" s="9">
        <v>5</v>
      </c>
      <c r="L72" s="9">
        <v>0</v>
      </c>
      <c r="M72" s="9">
        <v>0</v>
      </c>
      <c r="N72" s="9">
        <v>0</v>
      </c>
      <c r="O72" s="9">
        <v>0</v>
      </c>
      <c r="P72" s="9">
        <v>1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</row>
    <row r="73" spans="2:63" x14ac:dyDescent="0.25">
      <c r="B73" s="9">
        <v>10.590000000000002</v>
      </c>
      <c r="C73" s="9">
        <v>5.66</v>
      </c>
      <c r="D73" s="9">
        <v>-4.9300000000000015</v>
      </c>
      <c r="E73" s="9">
        <f t="shared" si="0"/>
        <v>0.87102473498233235</v>
      </c>
      <c r="F73" s="9">
        <v>-4.3295359536725346</v>
      </c>
      <c r="G73" s="9">
        <v>25.50953595367254</v>
      </c>
      <c r="H73" s="9">
        <v>-15.251394297111426</v>
      </c>
      <c r="I73" s="9">
        <v>36.431394297111432</v>
      </c>
      <c r="K73" s="9">
        <v>6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1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</row>
    <row r="74" spans="2:63" x14ac:dyDescent="0.25">
      <c r="B74" s="9">
        <v>13.210000000000006</v>
      </c>
      <c r="C74" s="9">
        <v>11.65</v>
      </c>
      <c r="D74" s="9">
        <v>-1.5600000000000058</v>
      </c>
      <c r="E74" s="9">
        <f t="shared" si="0"/>
        <v>0.13390557939914213</v>
      </c>
      <c r="F74" s="9">
        <v>-1.7095359536725354</v>
      </c>
      <c r="G74" s="9">
        <v>28.129535953672548</v>
      </c>
      <c r="H74" s="9">
        <v>-12.631394297111422</v>
      </c>
      <c r="I74" s="9">
        <v>39.051394297111436</v>
      </c>
      <c r="K74" s="9">
        <v>7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1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</row>
    <row r="75" spans="2:63" x14ac:dyDescent="0.25">
      <c r="B75" s="9">
        <v>14.600000000000003</v>
      </c>
      <c r="C75" s="9">
        <v>9.34</v>
      </c>
      <c r="D75" s="9">
        <v>-5.2600000000000033</v>
      </c>
      <c r="E75" s="9">
        <f t="shared" si="0"/>
        <v>0.56316916488222735</v>
      </c>
      <c r="F75" s="9">
        <v>-0.3195359536725455</v>
      </c>
      <c r="G75" s="9">
        <v>29.519535953672552</v>
      </c>
      <c r="H75" s="9">
        <v>-11.241394297111428</v>
      </c>
      <c r="I75" s="9">
        <v>40.441394297111437</v>
      </c>
      <c r="K75" s="9">
        <v>8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1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</row>
    <row r="76" spans="2:63" x14ac:dyDescent="0.25">
      <c r="B76" s="9">
        <v>12.09</v>
      </c>
      <c r="C76" s="9">
        <v>6.88</v>
      </c>
      <c r="D76" s="9">
        <v>-5.21</v>
      </c>
      <c r="E76" s="9">
        <f t="shared" si="0"/>
        <v>0.75726744186046513</v>
      </c>
      <c r="F76" s="9">
        <v>-2.8295359536725488</v>
      </c>
      <c r="G76" s="9">
        <v>27.009535953672547</v>
      </c>
      <c r="H76" s="9">
        <v>-13.751394297111432</v>
      </c>
      <c r="I76" s="9">
        <v>37.931394297111432</v>
      </c>
      <c r="K76" s="9">
        <v>9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1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</row>
    <row r="77" spans="2:63" x14ac:dyDescent="0.25">
      <c r="B77" s="9">
        <v>13.795000000000011</v>
      </c>
      <c r="C77" s="9">
        <v>8.57</v>
      </c>
      <c r="D77" s="9">
        <v>-5.2250000000000103</v>
      </c>
      <c r="E77" s="9">
        <f t="shared" si="0"/>
        <v>0.60968494749124968</v>
      </c>
      <c r="F77" s="9">
        <v>-1.124535953672531</v>
      </c>
      <c r="G77" s="9">
        <v>28.714535953672552</v>
      </c>
      <c r="H77" s="9">
        <v>-12.046394297111418</v>
      </c>
      <c r="I77" s="9">
        <v>39.636394297111437</v>
      </c>
      <c r="K77" s="9">
        <v>10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1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</row>
    <row r="78" spans="2:63" x14ac:dyDescent="0.25">
      <c r="B78" s="9">
        <v>6.644999999999988</v>
      </c>
      <c r="C78" s="9">
        <v>3.35</v>
      </c>
      <c r="D78" s="9">
        <v>-3.2949999999999879</v>
      </c>
      <c r="E78" s="9">
        <f t="shared" si="0"/>
        <v>0.98358208955223514</v>
      </c>
      <c r="F78" s="9">
        <v>-8.274535953672558</v>
      </c>
      <c r="G78" s="9">
        <v>21.564535953672532</v>
      </c>
      <c r="H78" s="9">
        <v>-19.196394297111439</v>
      </c>
      <c r="I78" s="9">
        <v>32.486394297111417</v>
      </c>
      <c r="K78" s="9">
        <v>11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1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</row>
    <row r="79" spans="2:63" x14ac:dyDescent="0.25">
      <c r="B79" s="9">
        <v>6.7300000000000013</v>
      </c>
      <c r="C79" s="9">
        <v>4.51</v>
      </c>
      <c r="D79" s="9">
        <v>-2.2200000000000015</v>
      </c>
      <c r="E79" s="9">
        <f t="shared" si="0"/>
        <v>0.49223946784922429</v>
      </c>
      <c r="F79" s="9">
        <v>-8.1895359536725394</v>
      </c>
      <c r="G79" s="9">
        <v>21.649535953672544</v>
      </c>
      <c r="H79" s="9">
        <v>-19.111394297111428</v>
      </c>
      <c r="I79" s="9">
        <v>32.571394297111432</v>
      </c>
      <c r="K79" s="9">
        <v>12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1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</row>
    <row r="80" spans="2:63" x14ac:dyDescent="0.25">
      <c r="B80" s="9">
        <v>7.2650000000000032</v>
      </c>
      <c r="C80" s="9">
        <v>6.9</v>
      </c>
      <c r="D80" s="9">
        <v>-0.36500000000000288</v>
      </c>
      <c r="E80" s="9">
        <f t="shared" si="0"/>
        <v>5.2898550724638095E-2</v>
      </c>
      <c r="F80" s="9">
        <v>-7.6545359536725437</v>
      </c>
      <c r="G80" s="9">
        <v>22.184535953672551</v>
      </c>
      <c r="H80" s="9">
        <v>-18.576394297111428</v>
      </c>
      <c r="I80" s="9">
        <v>33.106394297111436</v>
      </c>
      <c r="K80" s="9">
        <v>13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1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</row>
    <row r="81" spans="2:63" x14ac:dyDescent="0.25">
      <c r="B81" s="9">
        <v>6.9650000000000043</v>
      </c>
      <c r="C81" s="9">
        <v>7.17</v>
      </c>
      <c r="D81" s="9">
        <v>0.20499999999999563</v>
      </c>
      <c r="E81" s="9">
        <f t="shared" ref="E81:E115" si="1">ABS(D81/C81)</f>
        <v>2.8591352859134677E-2</v>
      </c>
      <c r="F81" s="9">
        <v>-7.9545359536725373</v>
      </c>
      <c r="G81" s="9">
        <v>21.884535953672547</v>
      </c>
      <c r="H81" s="9">
        <v>-18.876394297111425</v>
      </c>
      <c r="I81" s="9">
        <v>32.806394297111432</v>
      </c>
      <c r="K81" s="9">
        <v>14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1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</row>
    <row r="82" spans="2:63" x14ac:dyDescent="0.25">
      <c r="B82" s="9">
        <v>7.9000000000000075</v>
      </c>
      <c r="C82" s="9">
        <v>7.57</v>
      </c>
      <c r="D82" s="9">
        <v>-0.33000000000000718</v>
      </c>
      <c r="E82" s="9">
        <f t="shared" si="1"/>
        <v>4.3593130779393287E-2</v>
      </c>
      <c r="F82" s="9">
        <v>-7.0195359536725395</v>
      </c>
      <c r="G82" s="9">
        <v>22.819535953672556</v>
      </c>
      <c r="H82" s="9">
        <v>-17.941394297111422</v>
      </c>
      <c r="I82" s="9">
        <v>33.741394297111441</v>
      </c>
      <c r="K82" s="9">
        <v>15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1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</row>
    <row r="83" spans="2:63" x14ac:dyDescent="0.25">
      <c r="B83" s="9">
        <v>8.2599999999999962</v>
      </c>
      <c r="C83" s="9">
        <v>7.97</v>
      </c>
      <c r="D83" s="9">
        <v>-0.28999999999999648</v>
      </c>
      <c r="E83" s="9">
        <f t="shared" si="1"/>
        <v>3.6386449184441214E-2</v>
      </c>
      <c r="F83" s="9">
        <v>-6.659535953672556</v>
      </c>
      <c r="G83" s="9">
        <v>23.179535953672548</v>
      </c>
      <c r="H83" s="9">
        <v>-17.581394297111437</v>
      </c>
      <c r="I83" s="9">
        <v>34.101394297111426</v>
      </c>
      <c r="K83" s="9">
        <v>16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1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</row>
    <row r="84" spans="2:63" x14ac:dyDescent="0.25">
      <c r="B84" s="9">
        <v>9.9000000000000021</v>
      </c>
      <c r="C84" s="9">
        <v>10.9</v>
      </c>
      <c r="D84" s="9">
        <v>0.99999999999999822</v>
      </c>
      <c r="E84" s="9">
        <f t="shared" si="1"/>
        <v>9.1743119266054884E-2</v>
      </c>
      <c r="F84" s="9">
        <v>-5.0195359536725395</v>
      </c>
      <c r="G84" s="9">
        <v>24.819535953672542</v>
      </c>
      <c r="H84" s="9">
        <v>-15.941394297111426</v>
      </c>
      <c r="I84" s="9">
        <v>35.741394297111427</v>
      </c>
      <c r="K84" s="9">
        <v>17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1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</row>
    <row r="85" spans="2:63" x14ac:dyDescent="0.25">
      <c r="B85" s="9">
        <v>10.3</v>
      </c>
      <c r="C85" s="9">
        <v>11.24</v>
      </c>
      <c r="D85" s="9">
        <v>0.9399999999999995</v>
      </c>
      <c r="E85" s="9">
        <f t="shared" si="1"/>
        <v>8.3629893238434116E-2</v>
      </c>
      <c r="F85" s="9">
        <v>-4.6195359536725444</v>
      </c>
      <c r="G85" s="9">
        <v>25.219535953672548</v>
      </c>
      <c r="H85" s="9">
        <v>-15.541394297111427</v>
      </c>
      <c r="I85" s="9">
        <v>36.141394297111432</v>
      </c>
      <c r="K85" s="9">
        <v>18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1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</row>
    <row r="86" spans="2:63" x14ac:dyDescent="0.25">
      <c r="B86" s="9">
        <v>10.484999999999999</v>
      </c>
      <c r="C86" s="9">
        <v>11.4</v>
      </c>
      <c r="D86" s="9">
        <v>0.91500000000000092</v>
      </c>
      <c r="E86" s="9">
        <f t="shared" si="1"/>
        <v>8.0263157894736925E-2</v>
      </c>
      <c r="F86" s="9">
        <v>-4.4345359536725404</v>
      </c>
      <c r="G86" s="9">
        <v>25.404535953672539</v>
      </c>
      <c r="H86" s="9">
        <v>-15.356394297111429</v>
      </c>
      <c r="I86" s="9">
        <v>36.326394297111428</v>
      </c>
      <c r="K86" s="9">
        <v>19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1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</row>
    <row r="87" spans="2:63" x14ac:dyDescent="0.25">
      <c r="B87" s="9">
        <v>7.4050000000000011</v>
      </c>
      <c r="C87" s="9">
        <v>4.88</v>
      </c>
      <c r="D87" s="9">
        <v>-2.5250000000000012</v>
      </c>
      <c r="E87" s="9">
        <f t="shared" si="1"/>
        <v>0.51741803278688547</v>
      </c>
      <c r="F87" s="9">
        <v>-7.5145359536725405</v>
      </c>
      <c r="G87" s="9">
        <v>22.324535953672545</v>
      </c>
      <c r="H87" s="9">
        <v>-18.436394297111427</v>
      </c>
      <c r="I87" s="9">
        <v>33.246394297111429</v>
      </c>
      <c r="K87" s="9">
        <v>20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1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</row>
    <row r="88" spans="2:63" x14ac:dyDescent="0.25">
      <c r="B88" s="9">
        <v>7.9499999999999984</v>
      </c>
      <c r="C88" s="9">
        <v>5.24</v>
      </c>
      <c r="D88" s="9">
        <v>-2.7099999999999982</v>
      </c>
      <c r="E88" s="9">
        <f t="shared" si="1"/>
        <v>0.51717557251908364</v>
      </c>
      <c r="F88" s="9">
        <v>-6.9695359536725396</v>
      </c>
      <c r="G88" s="9">
        <v>22.869535953672536</v>
      </c>
      <c r="H88" s="9">
        <v>-17.891394297111429</v>
      </c>
      <c r="I88" s="9">
        <v>33.791394297111424</v>
      </c>
      <c r="K88" s="9">
        <v>21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1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</row>
    <row r="89" spans="2:63" x14ac:dyDescent="0.25">
      <c r="B89" s="9">
        <v>6.8600000000000012</v>
      </c>
      <c r="C89" s="9">
        <v>1.28</v>
      </c>
      <c r="D89" s="9">
        <v>-5.580000000000001</v>
      </c>
      <c r="E89" s="9">
        <f t="shared" si="1"/>
        <v>4.3593750000000009</v>
      </c>
      <c r="F89" s="9">
        <v>-8.0595359536725404</v>
      </c>
      <c r="G89" s="9">
        <v>21.779535953672543</v>
      </c>
      <c r="H89" s="9">
        <v>-18.981394297111429</v>
      </c>
      <c r="I89" s="9">
        <v>32.701394297111428</v>
      </c>
      <c r="K89" s="9">
        <v>22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1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</row>
    <row r="90" spans="2:63" x14ac:dyDescent="0.25">
      <c r="B90" s="9">
        <v>6.8649999999999967</v>
      </c>
      <c r="C90" s="9">
        <v>1.33</v>
      </c>
      <c r="D90" s="9">
        <v>-5.5349999999999966</v>
      </c>
      <c r="E90" s="9">
        <f t="shared" si="1"/>
        <v>4.1616541353383427</v>
      </c>
      <c r="F90" s="9">
        <v>-8.0545359536725503</v>
      </c>
      <c r="G90" s="9">
        <v>21.784535953672545</v>
      </c>
      <c r="H90" s="9">
        <v>-18.976394297111433</v>
      </c>
      <c r="I90" s="9">
        <v>32.70639429711143</v>
      </c>
      <c r="K90" s="9">
        <v>23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1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</row>
    <row r="91" spans="2:63" x14ac:dyDescent="0.25">
      <c r="B91" s="9">
        <v>11.679999999999998</v>
      </c>
      <c r="C91" s="9">
        <v>4.46</v>
      </c>
      <c r="D91" s="9">
        <v>-7.219999999999998</v>
      </c>
      <c r="E91" s="9">
        <f t="shared" si="1"/>
        <v>1.6188340807174884</v>
      </c>
      <c r="F91" s="9">
        <v>-3.2395359536725472</v>
      </c>
      <c r="G91" s="9">
        <v>26.599535953672543</v>
      </c>
      <c r="H91" s="9">
        <v>-14.16139429711143</v>
      </c>
      <c r="I91" s="9">
        <v>37.521394297111428</v>
      </c>
      <c r="K91" s="9">
        <v>24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1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</row>
    <row r="92" spans="2:63" x14ac:dyDescent="0.25">
      <c r="B92" s="9">
        <v>23.110000000000007</v>
      </c>
      <c r="C92" s="9">
        <v>24.59</v>
      </c>
      <c r="D92" s="9">
        <v>1.4799999999999933</v>
      </c>
      <c r="E92" s="9">
        <f t="shared" si="1"/>
        <v>6.0187067913785822E-2</v>
      </c>
      <c r="F92" s="9">
        <v>8.1904640463274649</v>
      </c>
      <c r="G92" s="9">
        <v>38.02953595367255</v>
      </c>
      <c r="H92" s="9">
        <v>-2.7313942971114216</v>
      </c>
      <c r="I92" s="9">
        <v>48.951394297111435</v>
      </c>
      <c r="K92" s="9">
        <v>25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1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</row>
    <row r="93" spans="2:63" x14ac:dyDescent="0.25">
      <c r="B93" s="9">
        <v>26.894999999999996</v>
      </c>
      <c r="C93" s="9">
        <v>35.96</v>
      </c>
      <c r="D93" s="9">
        <v>9.0650000000000048</v>
      </c>
      <c r="E93" s="9">
        <f t="shared" si="1"/>
        <v>0.25208565072302569</v>
      </c>
      <c r="F93" s="9">
        <v>11.975464046327449</v>
      </c>
      <c r="G93" s="9">
        <v>41.814535953672546</v>
      </c>
      <c r="H93" s="9">
        <v>1.0536057028885644</v>
      </c>
      <c r="I93" s="9">
        <v>52.736394297111431</v>
      </c>
      <c r="K93" s="9">
        <v>26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1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</row>
    <row r="94" spans="2:63" x14ac:dyDescent="0.25">
      <c r="B94" s="9">
        <v>37.174999999999997</v>
      </c>
      <c r="C94" s="9">
        <v>55.36</v>
      </c>
      <c r="D94" s="9">
        <v>18.185000000000002</v>
      </c>
      <c r="E94" s="9">
        <f t="shared" si="1"/>
        <v>0.32848627167630062</v>
      </c>
      <c r="F94" s="9">
        <v>22.255464046327454</v>
      </c>
      <c r="G94" s="9">
        <v>52.094535953672541</v>
      </c>
      <c r="H94" s="9">
        <v>11.333605702888569</v>
      </c>
      <c r="I94" s="9">
        <v>63.016394297111425</v>
      </c>
      <c r="K94" s="9">
        <v>27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1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</row>
    <row r="95" spans="2:63" x14ac:dyDescent="0.25">
      <c r="B95" s="9">
        <v>13.599999999999998</v>
      </c>
      <c r="C95" s="9">
        <v>7.01</v>
      </c>
      <c r="D95" s="9">
        <v>-6.5899999999999981</v>
      </c>
      <c r="E95" s="9">
        <f t="shared" si="1"/>
        <v>0.94008559201141206</v>
      </c>
      <c r="F95" s="9">
        <v>-1.3195359536725437</v>
      </c>
      <c r="G95" s="9">
        <v>28.519535953672538</v>
      </c>
      <c r="H95" s="9">
        <v>-12.24139429711143</v>
      </c>
      <c r="I95" s="9">
        <v>39.44139429711143</v>
      </c>
      <c r="K95" s="9">
        <v>28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1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</row>
    <row r="96" spans="2:63" x14ac:dyDescent="0.25">
      <c r="B96" s="9">
        <v>15.285000000000005</v>
      </c>
      <c r="C96" s="9">
        <v>9.1199999999999992</v>
      </c>
      <c r="D96" s="9">
        <v>-6.1650000000000063</v>
      </c>
      <c r="E96" s="9">
        <f t="shared" si="1"/>
        <v>0.67598684210526394</v>
      </c>
      <c r="F96" s="9">
        <v>0.36546404632746743</v>
      </c>
      <c r="G96" s="9">
        <v>30.204535953672544</v>
      </c>
      <c r="H96" s="9">
        <v>-10.556394297111423</v>
      </c>
      <c r="I96" s="9">
        <v>41.126394297111432</v>
      </c>
      <c r="K96" s="9">
        <v>29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1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</row>
    <row r="97" spans="2:63" x14ac:dyDescent="0.25">
      <c r="B97" s="9">
        <v>16.355000000000008</v>
      </c>
      <c r="C97" s="9">
        <v>10.74</v>
      </c>
      <c r="D97" s="9">
        <v>-5.6150000000000073</v>
      </c>
      <c r="E97" s="9">
        <f t="shared" si="1"/>
        <v>0.5228119180633154</v>
      </c>
      <c r="F97" s="9">
        <v>1.4354640463274659</v>
      </c>
      <c r="G97" s="9">
        <v>31.274535953672547</v>
      </c>
      <c r="H97" s="9">
        <v>-9.4863942971114206</v>
      </c>
      <c r="I97" s="9">
        <v>42.196394297111439</v>
      </c>
      <c r="K97" s="9">
        <v>30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1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</row>
    <row r="98" spans="2:63" x14ac:dyDescent="0.25">
      <c r="B98" s="9">
        <v>14.93</v>
      </c>
      <c r="C98" s="9">
        <v>6.89</v>
      </c>
      <c r="D98" s="9">
        <v>-8.0399999999999991</v>
      </c>
      <c r="E98" s="9">
        <f t="shared" si="1"/>
        <v>1.1669085631349783</v>
      </c>
      <c r="F98" s="9">
        <v>1.0464046327458121E-2</v>
      </c>
      <c r="G98" s="9">
        <v>29.849535953672543</v>
      </c>
      <c r="H98" s="9">
        <v>-10.911394297111428</v>
      </c>
      <c r="I98" s="9">
        <v>40.771394297111428</v>
      </c>
      <c r="K98" s="9">
        <v>31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1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</row>
    <row r="99" spans="2:63" x14ac:dyDescent="0.25">
      <c r="B99" s="9">
        <v>34.760000000000005</v>
      </c>
      <c r="C99" s="9">
        <v>6.79</v>
      </c>
      <c r="D99" s="9">
        <v>-27.970000000000006</v>
      </c>
      <c r="E99" s="9">
        <f t="shared" si="1"/>
        <v>4.1192930780559651</v>
      </c>
      <c r="F99" s="9">
        <v>19.840464046327462</v>
      </c>
      <c r="G99" s="9">
        <v>49.679535953672548</v>
      </c>
      <c r="H99" s="9">
        <v>8.918605702888577</v>
      </c>
      <c r="I99" s="9">
        <v>60.601394297111433</v>
      </c>
      <c r="K99" s="9">
        <v>32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1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</row>
    <row r="100" spans="2:63" x14ac:dyDescent="0.25">
      <c r="B100" s="9">
        <v>13.075000000000005</v>
      </c>
      <c r="C100" s="9">
        <v>7.66</v>
      </c>
      <c r="D100" s="9">
        <v>-5.4150000000000045</v>
      </c>
      <c r="E100" s="9">
        <f t="shared" si="1"/>
        <v>0.70691906005221994</v>
      </c>
      <c r="F100" s="9">
        <v>-1.844535953672537</v>
      </c>
      <c r="G100" s="9">
        <v>27.994535953672546</v>
      </c>
      <c r="H100" s="9">
        <v>-12.766394297111423</v>
      </c>
      <c r="I100" s="9">
        <v>38.916394297111431</v>
      </c>
      <c r="K100" s="9">
        <v>33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1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</row>
    <row r="101" spans="2:63" x14ac:dyDescent="0.25">
      <c r="B101" s="9">
        <v>14.400000000000006</v>
      </c>
      <c r="C101" s="9">
        <v>9.0299999999999994</v>
      </c>
      <c r="D101" s="9">
        <v>-5.3700000000000063</v>
      </c>
      <c r="E101" s="9">
        <f t="shared" si="1"/>
        <v>0.59468438538206059</v>
      </c>
      <c r="F101" s="9">
        <v>-0.51953595367254124</v>
      </c>
      <c r="G101" s="9">
        <v>29.319535953672553</v>
      </c>
      <c r="H101" s="9">
        <v>-11.441394297111426</v>
      </c>
      <c r="I101" s="9">
        <v>40.241394297111441</v>
      </c>
      <c r="K101" s="9">
        <v>34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1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</row>
    <row r="102" spans="2:63" x14ac:dyDescent="0.25">
      <c r="B102" s="9">
        <v>14.475000000000005</v>
      </c>
      <c r="C102" s="9">
        <v>8.91</v>
      </c>
      <c r="D102" s="9">
        <v>-5.5650000000000048</v>
      </c>
      <c r="E102" s="9">
        <f t="shared" si="1"/>
        <v>0.62457912457912512</v>
      </c>
      <c r="F102" s="9">
        <v>-0.44453595367253662</v>
      </c>
      <c r="G102" s="9">
        <v>29.394535953672545</v>
      </c>
      <c r="H102" s="9">
        <v>-11.366394297111423</v>
      </c>
      <c r="I102" s="9">
        <v>40.31639429711143</v>
      </c>
      <c r="K102" s="9">
        <v>35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1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</row>
    <row r="103" spans="2:63" x14ac:dyDescent="0.25">
      <c r="B103" s="9">
        <v>15.675000000000002</v>
      </c>
      <c r="C103" s="9">
        <v>10.52</v>
      </c>
      <c r="D103" s="9">
        <v>-5.1550000000000029</v>
      </c>
      <c r="E103" s="9">
        <f t="shared" si="1"/>
        <v>0.4900190114068444</v>
      </c>
      <c r="F103" s="9">
        <v>0.75546404632745734</v>
      </c>
      <c r="G103" s="9">
        <v>30.594535953672548</v>
      </c>
      <c r="H103" s="9">
        <v>-10.166394297111426</v>
      </c>
      <c r="I103" s="9">
        <v>41.516394297111432</v>
      </c>
      <c r="K103" s="9">
        <v>36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1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</row>
    <row r="104" spans="2:63" x14ac:dyDescent="0.25">
      <c r="B104" s="9">
        <v>17.610000000000003</v>
      </c>
      <c r="C104" s="9">
        <v>10.38</v>
      </c>
      <c r="D104" s="9">
        <v>-7.2300000000000022</v>
      </c>
      <c r="E104" s="9">
        <f t="shared" si="1"/>
        <v>0.69653179190751457</v>
      </c>
      <c r="F104" s="9">
        <v>2.6904640463274578</v>
      </c>
      <c r="G104" s="9">
        <v>32.52953595367255</v>
      </c>
      <c r="H104" s="9">
        <v>-8.2313942971114251</v>
      </c>
      <c r="I104" s="9">
        <v>43.451394297111435</v>
      </c>
      <c r="K104" s="9">
        <v>37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1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</row>
    <row r="105" spans="2:63" x14ac:dyDescent="0.25">
      <c r="B105" s="9">
        <v>22.785000000000007</v>
      </c>
      <c r="C105" s="9">
        <v>19.079999999999998</v>
      </c>
      <c r="D105" s="9">
        <v>-3.705000000000009</v>
      </c>
      <c r="E105" s="9">
        <f t="shared" si="1"/>
        <v>0.1941823899371074</v>
      </c>
      <c r="F105" s="9">
        <v>7.8654640463274657</v>
      </c>
      <c r="G105" s="9">
        <v>37.704535953672547</v>
      </c>
      <c r="H105" s="9">
        <v>-3.0563942971114209</v>
      </c>
      <c r="I105" s="9">
        <v>48.626394297111432</v>
      </c>
      <c r="K105" s="9">
        <v>38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1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</row>
    <row r="106" spans="2:63" x14ac:dyDescent="0.25">
      <c r="B106" s="9">
        <v>18.840000000000011</v>
      </c>
      <c r="C106" s="9">
        <v>10.02</v>
      </c>
      <c r="D106" s="9">
        <v>-8.8200000000000109</v>
      </c>
      <c r="E106" s="9">
        <f t="shared" si="1"/>
        <v>0.880239520958085</v>
      </c>
      <c r="F106" s="9">
        <v>3.9204640463274654</v>
      </c>
      <c r="G106" s="9">
        <v>33.759535953672554</v>
      </c>
      <c r="H106" s="9">
        <v>-7.0013942971114176</v>
      </c>
      <c r="I106" s="9">
        <v>44.681394297111439</v>
      </c>
      <c r="K106" s="9">
        <v>39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1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</row>
    <row r="107" spans="2:63" x14ac:dyDescent="0.25">
      <c r="B107" s="9">
        <v>26</v>
      </c>
      <c r="C107" s="9">
        <v>22.91</v>
      </c>
      <c r="D107" s="9">
        <v>-3.09</v>
      </c>
      <c r="E107" s="9">
        <f t="shared" si="1"/>
        <v>0.13487560017459624</v>
      </c>
      <c r="F107" s="9">
        <v>11.080464046327458</v>
      </c>
      <c r="G107" s="9">
        <v>40.919535953672543</v>
      </c>
      <c r="H107" s="9">
        <v>0.1586057028885719</v>
      </c>
      <c r="I107" s="9">
        <v>51.841394297111428</v>
      </c>
      <c r="K107" s="9">
        <v>40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1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</row>
    <row r="108" spans="2:63" x14ac:dyDescent="0.25">
      <c r="B108" s="9">
        <v>28.470000000000006</v>
      </c>
      <c r="C108" s="9">
        <v>26.77</v>
      </c>
      <c r="D108" s="9">
        <v>-1.7000000000000064</v>
      </c>
      <c r="E108" s="9">
        <f t="shared" si="1"/>
        <v>6.3503922301083537E-2</v>
      </c>
      <c r="F108" s="9">
        <v>13.550464046327461</v>
      </c>
      <c r="G108" s="9">
        <v>43.389535953672549</v>
      </c>
      <c r="H108" s="9">
        <v>2.6286057028885779</v>
      </c>
      <c r="I108" s="9">
        <v>54.311394297111434</v>
      </c>
      <c r="K108" s="9">
        <v>41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1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</row>
    <row r="109" spans="2:63" x14ac:dyDescent="0.25">
      <c r="B109" s="9">
        <v>35.870000000000019</v>
      </c>
      <c r="C109" s="9">
        <v>17.899999999999999</v>
      </c>
      <c r="D109" s="9">
        <v>-17.97000000000002</v>
      </c>
      <c r="E109" s="9">
        <f t="shared" si="1"/>
        <v>1.0039106145251409</v>
      </c>
      <c r="F109" s="9">
        <v>20.950464046327472</v>
      </c>
      <c r="G109" s="9">
        <v>50.789535953672569</v>
      </c>
      <c r="H109" s="9">
        <v>10.028605702888587</v>
      </c>
      <c r="I109" s="9">
        <v>61.711394297111454</v>
      </c>
      <c r="K109" s="9">
        <v>42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1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</row>
    <row r="110" spans="2:63" x14ac:dyDescent="0.25">
      <c r="B110" s="9">
        <v>27.725000000000001</v>
      </c>
      <c r="C110" s="9">
        <v>21.03</v>
      </c>
      <c r="D110" s="9">
        <v>-6.6950000000000003</v>
      </c>
      <c r="E110" s="9">
        <f t="shared" si="1"/>
        <v>0.31835473133618641</v>
      </c>
      <c r="F110" s="9">
        <v>12.80546404632746</v>
      </c>
      <c r="G110" s="9">
        <v>42.644535953672545</v>
      </c>
      <c r="H110" s="9">
        <v>1.8836057028885733</v>
      </c>
      <c r="I110" s="9">
        <v>53.56639429711143</v>
      </c>
      <c r="K110" s="9">
        <v>43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1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</row>
    <row r="111" spans="2:63" x14ac:dyDescent="0.25">
      <c r="B111" s="9">
        <v>37.250000000000014</v>
      </c>
      <c r="C111" s="9">
        <v>40.03</v>
      </c>
      <c r="D111" s="9">
        <v>2.7799999999999869</v>
      </c>
      <c r="E111" s="9">
        <f t="shared" si="1"/>
        <v>6.9447914064451333E-2</v>
      </c>
      <c r="F111" s="9">
        <v>22.330464046327471</v>
      </c>
      <c r="G111" s="9">
        <v>52.169535953672558</v>
      </c>
      <c r="H111" s="9">
        <v>11.408605702888586</v>
      </c>
      <c r="I111" s="9">
        <v>63.091394297111442</v>
      </c>
      <c r="K111" s="9">
        <v>44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1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</row>
    <row r="112" spans="2:63" x14ac:dyDescent="0.25">
      <c r="B112" s="9">
        <v>26.160000000000004</v>
      </c>
      <c r="C112" s="9">
        <v>15.96</v>
      </c>
      <c r="D112" s="9">
        <v>-10.200000000000003</v>
      </c>
      <c r="E112" s="9">
        <f t="shared" si="1"/>
        <v>0.63909774436090239</v>
      </c>
      <c r="F112" s="9">
        <v>11.240464046327459</v>
      </c>
      <c r="G112" s="9">
        <v>41.079535953672547</v>
      </c>
      <c r="H112" s="9">
        <v>0.31860570288857559</v>
      </c>
      <c r="I112" s="9">
        <v>52.001394297111432</v>
      </c>
      <c r="K112" s="9">
        <v>45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1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</row>
    <row r="113" spans="2:63" x14ac:dyDescent="0.25">
      <c r="B113" s="9">
        <v>29.45000000000001</v>
      </c>
      <c r="C113" s="9">
        <v>19.98</v>
      </c>
      <c r="D113" s="9">
        <v>-9.4700000000000095</v>
      </c>
      <c r="E113" s="9">
        <f t="shared" si="1"/>
        <v>0.47397397397397445</v>
      </c>
      <c r="F113" s="9">
        <v>14.530464046327465</v>
      </c>
      <c r="G113" s="9">
        <v>44.369535953672553</v>
      </c>
      <c r="H113" s="9">
        <v>3.6086057028885818</v>
      </c>
      <c r="I113" s="9">
        <v>55.291394297111438</v>
      </c>
      <c r="K113" s="9">
        <v>46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1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</row>
    <row r="114" spans="2:63" x14ac:dyDescent="0.25">
      <c r="B114" s="9">
        <v>28.415000000000003</v>
      </c>
      <c r="C114" s="9">
        <v>19.170000000000002</v>
      </c>
      <c r="D114" s="9">
        <v>-9.245000000000001</v>
      </c>
      <c r="E114" s="9">
        <f t="shared" si="1"/>
        <v>0.48226395409493999</v>
      </c>
      <c r="F114" s="9">
        <v>13.495464046327458</v>
      </c>
      <c r="G114" s="9">
        <v>43.33453595367255</v>
      </c>
      <c r="H114" s="9">
        <v>2.5736057028885746</v>
      </c>
      <c r="I114" s="9">
        <v>54.256394297111427</v>
      </c>
      <c r="K114" s="9">
        <v>47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1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</row>
    <row r="115" spans="2:63" x14ac:dyDescent="0.25">
      <c r="B115" s="9">
        <v>30.009999999999998</v>
      </c>
      <c r="C115" s="9">
        <v>21.63</v>
      </c>
      <c r="D115" s="9">
        <v>-8.379999999999999</v>
      </c>
      <c r="E115" s="9">
        <f t="shared" si="1"/>
        <v>0.38742487286176602</v>
      </c>
      <c r="F115" s="9">
        <v>15.090464046327458</v>
      </c>
      <c r="G115" s="9">
        <v>44.929535953672541</v>
      </c>
      <c r="H115" s="9">
        <v>4.1686057028885699</v>
      </c>
      <c r="I115" s="9">
        <v>55.851394297111426</v>
      </c>
      <c r="K115" s="9">
        <v>48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1</v>
      </c>
      <c r="BH115" s="9">
        <v>0</v>
      </c>
      <c r="BI115" s="9">
        <v>0</v>
      </c>
      <c r="BJ115" s="9">
        <v>0</v>
      </c>
      <c r="BK115" s="9">
        <v>0</v>
      </c>
    </row>
    <row r="117" spans="2:63" x14ac:dyDescent="0.25">
      <c r="E117">
        <f>SUM(E16:E115)/100</f>
        <v>0.43780623565679311</v>
      </c>
    </row>
  </sheetData>
  <mergeCells count="74">
    <mergeCell ref="B3:L3"/>
    <mergeCell ref="O3:R3"/>
    <mergeCell ref="B4:C4"/>
    <mergeCell ref="D4:F4"/>
    <mergeCell ref="G4:H4"/>
    <mergeCell ref="I4:J4"/>
    <mergeCell ref="K4:L4"/>
    <mergeCell ref="B5:C5"/>
    <mergeCell ref="D5:F5"/>
    <mergeCell ref="G5:H5"/>
    <mergeCell ref="I5:J5"/>
    <mergeCell ref="K5:L5"/>
    <mergeCell ref="BK14:BK15"/>
    <mergeCell ref="AZ14:AZ15"/>
    <mergeCell ref="BA14:BA15"/>
    <mergeCell ref="BB14:BB15"/>
    <mergeCell ref="BC14:BC15"/>
    <mergeCell ref="BD14:BD15"/>
    <mergeCell ref="BE14:BE15"/>
    <mergeCell ref="BF14:BF15"/>
    <mergeCell ref="BG14:BG15"/>
    <mergeCell ref="BH14:BH15"/>
    <mergeCell ref="BI14:BI15"/>
    <mergeCell ref="BJ14:BJ15"/>
    <mergeCell ref="AY14:AY15"/>
    <mergeCell ref="AN14:AN15"/>
    <mergeCell ref="AO14:AO15"/>
    <mergeCell ref="AP14:AP15"/>
    <mergeCell ref="AQ14:AQ15"/>
    <mergeCell ref="AR14:AR15"/>
    <mergeCell ref="AS14:AS15"/>
    <mergeCell ref="AT14:AT15"/>
    <mergeCell ref="AU14:AU15"/>
    <mergeCell ref="AV14:AV15"/>
    <mergeCell ref="AW14:AW15"/>
    <mergeCell ref="AX14:AX15"/>
    <mergeCell ref="AM14:AM15"/>
    <mergeCell ref="AB14:AB15"/>
    <mergeCell ref="AC14:AC15"/>
    <mergeCell ref="AD14:AD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A14:AA15"/>
    <mergeCell ref="P14:P15"/>
    <mergeCell ref="Q14:Q15"/>
    <mergeCell ref="R14:R15"/>
    <mergeCell ref="S14:S15"/>
    <mergeCell ref="T14:T15"/>
    <mergeCell ref="U14:U15"/>
    <mergeCell ref="V14:V15"/>
    <mergeCell ref="W14:W15"/>
    <mergeCell ref="X14:X15"/>
    <mergeCell ref="Y14:Y15"/>
    <mergeCell ref="Z14:Z15"/>
    <mergeCell ref="O14:O15"/>
    <mergeCell ref="C10:G10"/>
    <mergeCell ref="C11:G11"/>
    <mergeCell ref="C12:G12"/>
    <mergeCell ref="B14:B15"/>
    <mergeCell ref="C14:C15"/>
    <mergeCell ref="D14:D15"/>
    <mergeCell ref="F14:G14"/>
    <mergeCell ref="H14:I14"/>
    <mergeCell ref="K14:K15"/>
    <mergeCell ref="L14:L15"/>
    <mergeCell ref="M14:M15"/>
    <mergeCell ref="N14:N15"/>
    <mergeCell ref="E14:E15"/>
  </mergeCells>
  <hyperlinks>
    <hyperlink ref="B4" location="'MLR_Output'!$B$10:$B$10" display="Inputs"/>
    <hyperlink ref="D4" location="'MLR_Output'!$B$47:$B$47" display="Predictors"/>
    <hyperlink ref="G4" location="'MLR_Output'!$B$107:$B$107" display="Regress. Model"/>
    <hyperlink ref="I4" location="'MLR_Output'!$B$166:$B$166" display="Train. Score - Summary"/>
    <hyperlink ref="K4" location="'MLR_Output'!$B$172:$B$172" display="Valid. Score - Summary"/>
    <hyperlink ref="B5" location="'MLR_Resi-FitVal'!$B$10:$B$10" display="Residuals-Fitted Values"/>
    <hyperlink ref="D5" location="'MLR_TrainingScore'!$B$10:$B$10" display="Train. Score - Detailed Rep."/>
    <hyperlink ref="G5" location="'MLR_ValidationScore'!$B$10:$B$10" display="Valid. Score - Detailed Rep.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Weekly Max Data</vt:lpstr>
      <vt:lpstr>Forecast by Holt-Winter's</vt:lpstr>
      <vt:lpstr>Data_PartitionTS</vt:lpstr>
      <vt:lpstr>HoltWinterAddOutput</vt:lpstr>
      <vt:lpstr>DoubleExponentialOutput</vt:lpstr>
      <vt:lpstr>ExponentialOutput</vt:lpstr>
      <vt:lpstr>MASmoothingOutput</vt:lpstr>
      <vt:lpstr>MLR_Output</vt:lpstr>
      <vt:lpstr>MLR_TrainingScore</vt:lpstr>
      <vt:lpstr>MLR_ValidationScore</vt:lpstr>
      <vt:lpstr>MLR_Resi-FitVal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HARDIK</cp:lastModifiedBy>
  <dcterms:created xsi:type="dcterms:W3CDTF">2017-04-30T12:12:00Z</dcterms:created>
  <dcterms:modified xsi:type="dcterms:W3CDTF">2017-04-30T17:13:31Z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f8011205-90bf-4824-b136-576cbb4a17c4</vt:lpwstr>
  </property>
</Properties>
</file>